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ahim\Downloads\"/>
    </mc:Choice>
  </mc:AlternateContent>
  <xr:revisionPtr revIDLastSave="0" documentId="13_ncr:1_{FFC34A25-98BF-4213-B132-53F1337A5D68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Daily" sheetId="1" r:id="rId1"/>
    <sheet name="DES" sheetId="3" r:id="rId2"/>
    <sheet name="DES (2)" sheetId="6" r:id="rId3"/>
    <sheet name="TES" sheetId="5" r:id="rId4"/>
    <sheet name="TES (2)" sheetId="7" r:id="rId5"/>
    <sheet name="Answers" sheetId="2" r:id="rId6"/>
  </sheets>
  <definedNames>
    <definedName name="solver_adj" localSheetId="1" hidden="1">DES!$H$2:$I$2</definedName>
    <definedName name="solver_adj" localSheetId="2" hidden="1">'DES (2)'!$H$2:$I$2</definedName>
    <definedName name="solver_adj" localSheetId="3" hidden="1">TES!$K$2:$M$2</definedName>
    <definedName name="solver_adj" localSheetId="4" hidden="1">'TES (2)'!$K$2:$M$2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DES!$H$2:$I$2</definedName>
    <definedName name="solver_lhs1" localSheetId="2" hidden="1">'DES (2)'!$H$2:$I$2</definedName>
    <definedName name="solver_lhs1" localSheetId="3" hidden="1">TES!$K$2:$M$2</definedName>
    <definedName name="solver_lhs1" localSheetId="4" hidden="1">'TES (2)'!$K$2:$M$2</definedName>
    <definedName name="solver_lhs2" localSheetId="1" hidden="1">DES!$H$2:$I$2</definedName>
    <definedName name="solver_lhs2" localSheetId="2" hidden="1">'DES (2)'!$H$2:$I$2</definedName>
    <definedName name="solver_lhs2" localSheetId="3" hidden="1">TES!$K$2:$M$2</definedName>
    <definedName name="solver_lhs2" localSheetId="4" hidden="1">'TES (2)'!$K$2:$M$2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1</definedName>
    <definedName name="solver_msl" localSheetId="2" hidden="1">1</definedName>
    <definedName name="solver_msl" localSheetId="3" hidden="1">1</definedName>
    <definedName name="solver_msl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DES!$K$368</definedName>
    <definedName name="solver_opt" localSheetId="2" hidden="1">'DES (2)'!$K$368</definedName>
    <definedName name="solver_opt" localSheetId="3" hidden="1">TES!$N$368</definedName>
    <definedName name="solver_opt" localSheetId="4" hidden="1">'TES (2)'!$N$368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hs1" localSheetId="1" hidden="1">0.99</definedName>
    <definedName name="solver_rhs1" localSheetId="2" hidden="1">0.99</definedName>
    <definedName name="solver_rhs1" localSheetId="3" hidden="1">0.99</definedName>
    <definedName name="solver_rhs1" localSheetId="4" hidden="1">0.99</definedName>
    <definedName name="solver_rhs2" localSheetId="1" hidden="1">0.01</definedName>
    <definedName name="solver_rhs2" localSheetId="2" hidden="1">0.01</definedName>
    <definedName name="solver_rhs2" localSheetId="3" hidden="1">0.01</definedName>
    <definedName name="solver_rhs2" localSheetId="4" hidden="1">0.01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2" l="1"/>
  <c r="L84" i="2"/>
  <c r="L78" i="2"/>
  <c r="L77" i="2"/>
  <c r="L76" i="2"/>
  <c r="E354" i="7"/>
  <c r="E355" i="7"/>
  <c r="M368" i="7" s="1"/>
  <c r="E356" i="7"/>
  <c r="E357" i="7"/>
  <c r="E358" i="7"/>
  <c r="E359" i="7"/>
  <c r="E360" i="7"/>
  <c r="E361" i="7"/>
  <c r="E362" i="7"/>
  <c r="E363" i="7"/>
  <c r="E364" i="7"/>
  <c r="E365" i="7"/>
  <c r="E366" i="7"/>
  <c r="E353" i="7"/>
  <c r="L83" i="2"/>
  <c r="L64" i="2"/>
  <c r="L63" i="2"/>
  <c r="L61" i="2"/>
  <c r="L60" i="2"/>
  <c r="L58" i="2"/>
  <c r="L57" i="2"/>
  <c r="L30" i="2"/>
  <c r="L12" i="2"/>
  <c r="L5" i="2"/>
  <c r="J368" i="6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I9" i="7"/>
  <c r="B9" i="7"/>
  <c r="G8" i="7"/>
  <c r="F8" i="7"/>
  <c r="B8" i="7"/>
  <c r="I7" i="7"/>
  <c r="B7" i="7"/>
  <c r="B6" i="7"/>
  <c r="B5" i="7"/>
  <c r="B4" i="7"/>
  <c r="B3" i="7"/>
  <c r="I2" i="7"/>
  <c r="F9" i="7" s="1"/>
  <c r="B2" i="7"/>
  <c r="F3" i="6"/>
  <c r="E3" i="6"/>
  <c r="D4" i="6" s="1"/>
  <c r="B2" i="5"/>
  <c r="E9" i="5"/>
  <c r="G8" i="5"/>
  <c r="F8" i="5"/>
  <c r="I8" i="5" s="1"/>
  <c r="E3" i="3"/>
  <c r="F3" i="3"/>
  <c r="E4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L86" i="2"/>
  <c r="L74" i="2"/>
  <c r="L75" i="2"/>
  <c r="L79" i="2"/>
  <c r="L80" i="2"/>
  <c r="L81" i="2"/>
  <c r="L82" i="2"/>
  <c r="L85" i="2"/>
  <c r="L73" i="2"/>
  <c r="L72" i="2"/>
  <c r="L71" i="2"/>
  <c r="L59" i="2"/>
  <c r="L62" i="2"/>
  <c r="L65" i="2"/>
  <c r="L66" i="2"/>
  <c r="L67" i="2"/>
  <c r="L68" i="2"/>
  <c r="L69" i="2"/>
  <c r="L70" i="2"/>
  <c r="L52" i="2"/>
  <c r="L53" i="2"/>
  <c r="L54" i="2"/>
  <c r="L55" i="2"/>
  <c r="L56" i="2"/>
  <c r="L51" i="2"/>
  <c r="L37" i="2"/>
  <c r="L29" i="2"/>
  <c r="L28" i="2"/>
  <c r="L27" i="2"/>
  <c r="L26" i="2"/>
  <c r="L4" i="2"/>
  <c r="L3" i="2"/>
  <c r="L2" i="2"/>
  <c r="L1" i="2"/>
  <c r="E9" i="7" l="1"/>
  <c r="I4" i="7"/>
  <c r="I8" i="7"/>
  <c r="I3" i="7"/>
  <c r="I6" i="7"/>
  <c r="I5" i="7"/>
  <c r="G9" i="7"/>
  <c r="E10" i="7" s="1"/>
  <c r="E4" i="6"/>
  <c r="I6" i="5"/>
  <c r="I7" i="5"/>
  <c r="I5" i="5"/>
  <c r="I2" i="5"/>
  <c r="F9" i="5" s="1"/>
  <c r="I4" i="5"/>
  <c r="I3" i="5"/>
  <c r="D4" i="3"/>
  <c r="F4" i="3"/>
  <c r="D5" i="3" s="1"/>
  <c r="L31" i="2" l="1"/>
  <c r="L44" i="2"/>
  <c r="L19" i="2"/>
  <c r="L6" i="2"/>
  <c r="F10" i="7"/>
  <c r="F4" i="6"/>
  <c r="E5" i="6"/>
  <c r="D5" i="6"/>
  <c r="I9" i="5"/>
  <c r="G9" i="5"/>
  <c r="E10" i="5" s="1"/>
  <c r="E5" i="3"/>
  <c r="F5" i="3" s="1"/>
  <c r="D6" i="3" s="1"/>
  <c r="L45" i="2" l="1"/>
  <c r="L38" i="2"/>
  <c r="L13" i="2"/>
  <c r="G10" i="7"/>
  <c r="F11" i="7" s="1"/>
  <c r="I10" i="7"/>
  <c r="F5" i="6"/>
  <c r="E6" i="6" s="1"/>
  <c r="E6" i="3"/>
  <c r="F6" i="3" s="1"/>
  <c r="D7" i="3" s="1"/>
  <c r="F10" i="5"/>
  <c r="L32" i="2" l="1"/>
  <c r="L7" i="2"/>
  <c r="L20" i="2"/>
  <c r="G11" i="7"/>
  <c r="I11" i="7"/>
  <c r="E12" i="7"/>
  <c r="F12" i="7"/>
  <c r="E11" i="7"/>
  <c r="E7" i="6"/>
  <c r="D7" i="6"/>
  <c r="F6" i="6"/>
  <c r="D6" i="6"/>
  <c r="E7" i="3"/>
  <c r="F7" i="3" s="1"/>
  <c r="D8" i="3" s="1"/>
  <c r="G10" i="5"/>
  <c r="E11" i="5" s="1"/>
  <c r="I10" i="5"/>
  <c r="L46" i="2" l="1"/>
  <c r="L39" i="2"/>
  <c r="L33" i="2"/>
  <c r="L8" i="2"/>
  <c r="L21" i="2"/>
  <c r="L14" i="2"/>
  <c r="G12" i="7"/>
  <c r="F13" i="7" s="1"/>
  <c r="E13" i="7"/>
  <c r="I12" i="7"/>
  <c r="F7" i="6"/>
  <c r="D8" i="6" s="1"/>
  <c r="E8" i="6"/>
  <c r="F11" i="5"/>
  <c r="E8" i="3"/>
  <c r="F8" i="3" s="1"/>
  <c r="D9" i="3" s="1"/>
  <c r="L47" i="2" l="1"/>
  <c r="L40" i="2"/>
  <c r="I13" i="7"/>
  <c r="G13" i="7"/>
  <c r="E14" i="7"/>
  <c r="F14" i="7"/>
  <c r="E9" i="6"/>
  <c r="F8" i="6"/>
  <c r="D9" i="6" s="1"/>
  <c r="I11" i="5"/>
  <c r="G11" i="5"/>
  <c r="E12" i="5" s="1"/>
  <c r="E9" i="3"/>
  <c r="F9" i="3" s="1"/>
  <c r="D10" i="3" s="1"/>
  <c r="L34" i="2" l="1"/>
  <c r="L22" i="2"/>
  <c r="L15" i="2"/>
  <c r="I14" i="7"/>
  <c r="G14" i="7"/>
  <c r="E15" i="7"/>
  <c r="F15" i="7"/>
  <c r="F9" i="6"/>
  <c r="E10" i="6" s="1"/>
  <c r="E10" i="3"/>
  <c r="F10" i="3" s="1"/>
  <c r="D11" i="3" s="1"/>
  <c r="F12" i="5"/>
  <c r="I12" i="5" s="1"/>
  <c r="L41" i="2" l="1"/>
  <c r="L48" i="2"/>
  <c r="L9" i="2"/>
  <c r="I15" i="7"/>
  <c r="G15" i="7"/>
  <c r="E16" i="7" s="1"/>
  <c r="F16" i="7"/>
  <c r="E11" i="6"/>
  <c r="D11" i="6"/>
  <c r="F10" i="6"/>
  <c r="D10" i="6"/>
  <c r="G12" i="5"/>
  <c r="F13" i="5" s="1"/>
  <c r="I13" i="5" s="1"/>
  <c r="E11" i="3"/>
  <c r="F11" i="3" s="1"/>
  <c r="D12" i="3" s="1"/>
  <c r="L35" i="2" l="1"/>
  <c r="L23" i="2"/>
  <c r="L16" i="2"/>
  <c r="I16" i="7"/>
  <c r="G16" i="7"/>
  <c r="E17" i="7" s="1"/>
  <c r="F11" i="6"/>
  <c r="D12" i="6" s="1"/>
  <c r="E13" i="5"/>
  <c r="G13" i="5"/>
  <c r="E14" i="5" s="1"/>
  <c r="E12" i="3"/>
  <c r="F12" i="3" s="1"/>
  <c r="D13" i="3" s="1"/>
  <c r="L49" i="2" l="1"/>
  <c r="L42" i="2"/>
  <c r="L10" i="2"/>
  <c r="F17" i="7"/>
  <c r="E12" i="6"/>
  <c r="F14" i="5"/>
  <c r="G14" i="5" s="1"/>
  <c r="E15" i="5" s="1"/>
  <c r="E13" i="3"/>
  <c r="L36" i="2" l="1"/>
  <c r="L17" i="2"/>
  <c r="L24" i="2"/>
  <c r="I17" i="7"/>
  <c r="G17" i="7"/>
  <c r="E18" i="7" s="1"/>
  <c r="F18" i="7"/>
  <c r="F12" i="6"/>
  <c r="E13" i="6" s="1"/>
  <c r="F15" i="5"/>
  <c r="G15" i="5" s="1"/>
  <c r="E16" i="5" s="1"/>
  <c r="I14" i="5"/>
  <c r="F13" i="3"/>
  <c r="E14" i="3" s="1"/>
  <c r="F14" i="3" s="1"/>
  <c r="D15" i="3" s="1"/>
  <c r="L50" i="2" l="1"/>
  <c r="L43" i="2"/>
  <c r="L11" i="2"/>
  <c r="I18" i="7"/>
  <c r="G18" i="7"/>
  <c r="E19" i="7"/>
  <c r="F19" i="7"/>
  <c r="F13" i="6"/>
  <c r="E14" i="6" s="1"/>
  <c r="D13" i="6"/>
  <c r="F16" i="5"/>
  <c r="I16" i="5" s="1"/>
  <c r="I15" i="5"/>
  <c r="D14" i="3"/>
  <c r="E15" i="3"/>
  <c r="F15" i="3" s="1"/>
  <c r="D16" i="3" s="1"/>
  <c r="L25" i="2" l="1"/>
  <c r="L18" i="2"/>
  <c r="E20" i="7"/>
  <c r="I19" i="7"/>
  <c r="G19" i="7"/>
  <c r="F20" i="7" s="1"/>
  <c r="F14" i="6"/>
  <c r="E15" i="6" s="1"/>
  <c r="D14" i="6"/>
  <c r="G16" i="5"/>
  <c r="F17" i="5" s="1"/>
  <c r="I17" i="5" s="1"/>
  <c r="E16" i="3"/>
  <c r="F16" i="3" s="1"/>
  <c r="E21" i="7" l="1"/>
  <c r="I20" i="7"/>
  <c r="G20" i="7"/>
  <c r="F21" i="7"/>
  <c r="F15" i="6"/>
  <c r="D16" i="6" s="1"/>
  <c r="D15" i="6"/>
  <c r="E17" i="3"/>
  <c r="F17" i="3" s="1"/>
  <c r="D17" i="3"/>
  <c r="G17" i="5"/>
  <c r="E18" i="5" s="1"/>
  <c r="E17" i="5"/>
  <c r="G21" i="7" l="1"/>
  <c r="E22" i="7" s="1"/>
  <c r="I21" i="7"/>
  <c r="E16" i="6"/>
  <c r="E18" i="3"/>
  <c r="F18" i="3" s="1"/>
  <c r="D19" i="3" s="1"/>
  <c r="D18" i="3"/>
  <c r="F18" i="5"/>
  <c r="I18" i="5" s="1"/>
  <c r="F22" i="7" l="1"/>
  <c r="F16" i="6"/>
  <c r="E17" i="6" s="1"/>
  <c r="D17" i="6"/>
  <c r="E19" i="3"/>
  <c r="F19" i="3" s="1"/>
  <c r="G18" i="5"/>
  <c r="E19" i="5" s="1"/>
  <c r="G22" i="7" l="1"/>
  <c r="E23" i="7" s="1"/>
  <c r="I22" i="7"/>
  <c r="F23" i="7"/>
  <c r="F17" i="6"/>
  <c r="E18" i="6" s="1"/>
  <c r="D20" i="3"/>
  <c r="E20" i="3"/>
  <c r="F20" i="3" s="1"/>
  <c r="D21" i="3" s="1"/>
  <c r="F19" i="5"/>
  <c r="I19" i="5" s="1"/>
  <c r="G23" i="7" l="1"/>
  <c r="I23" i="7"/>
  <c r="E24" i="7"/>
  <c r="F24" i="7"/>
  <c r="F18" i="6"/>
  <c r="D19" i="6" s="1"/>
  <c r="D18" i="6"/>
  <c r="G19" i="5"/>
  <c r="F20" i="5" s="1"/>
  <c r="I20" i="5" s="1"/>
  <c r="E21" i="3"/>
  <c r="F21" i="3" s="1"/>
  <c r="E22" i="3" s="1"/>
  <c r="I24" i="7" l="1"/>
  <c r="G24" i="7"/>
  <c r="F25" i="7" s="1"/>
  <c r="E19" i="6"/>
  <c r="E20" i="5"/>
  <c r="G20" i="5"/>
  <c r="F21" i="5" s="1"/>
  <c r="I21" i="5" s="1"/>
  <c r="D22" i="3"/>
  <c r="F22" i="3"/>
  <c r="D23" i="3" s="1"/>
  <c r="I25" i="7" l="1"/>
  <c r="G25" i="7"/>
  <c r="E26" i="7"/>
  <c r="F26" i="7"/>
  <c r="E25" i="7"/>
  <c r="F19" i="6"/>
  <c r="E20" i="6" s="1"/>
  <c r="D20" i="6"/>
  <c r="E23" i="3"/>
  <c r="F23" i="3" s="1"/>
  <c r="D24" i="3" s="1"/>
  <c r="G21" i="5"/>
  <c r="E22" i="5" s="1"/>
  <c r="E21" i="5"/>
  <c r="I26" i="7" l="1"/>
  <c r="G26" i="7"/>
  <c r="E27" i="7" s="1"/>
  <c r="F27" i="7"/>
  <c r="F20" i="6"/>
  <c r="E21" i="6" s="1"/>
  <c r="E24" i="3"/>
  <c r="F24" i="3" s="1"/>
  <c r="E25" i="3" s="1"/>
  <c r="F22" i="5"/>
  <c r="G22" i="5" s="1"/>
  <c r="E23" i="5" s="1"/>
  <c r="I27" i="7" l="1"/>
  <c r="G27" i="7"/>
  <c r="E28" i="7" s="1"/>
  <c r="F28" i="7"/>
  <c r="F21" i="6"/>
  <c r="E22" i="6" s="1"/>
  <c r="D21" i="6"/>
  <c r="D25" i="3"/>
  <c r="F23" i="5"/>
  <c r="I23" i="5" s="1"/>
  <c r="I22" i="5"/>
  <c r="F25" i="3"/>
  <c r="D26" i="3" s="1"/>
  <c r="I28" i="7" l="1"/>
  <c r="G28" i="7"/>
  <c r="E29" i="7" s="1"/>
  <c r="F29" i="7"/>
  <c r="F22" i="6"/>
  <c r="D23" i="6" s="1"/>
  <c r="D22" i="6"/>
  <c r="E26" i="3"/>
  <c r="F26" i="3" s="1"/>
  <c r="E27" i="3" s="1"/>
  <c r="G23" i="5"/>
  <c r="F24" i="5" s="1"/>
  <c r="I24" i="5" s="1"/>
  <c r="I29" i="7" l="1"/>
  <c r="G29" i="7"/>
  <c r="E30" i="7" s="1"/>
  <c r="E23" i="6"/>
  <c r="E24" i="5"/>
  <c r="G24" i="5"/>
  <c r="E25" i="5" s="1"/>
  <c r="D27" i="3"/>
  <c r="F27" i="3"/>
  <c r="E28" i="3" s="1"/>
  <c r="F30" i="7" l="1"/>
  <c r="F23" i="6"/>
  <c r="D24" i="6" s="1"/>
  <c r="D28" i="3"/>
  <c r="F25" i="5"/>
  <c r="I25" i="5" s="1"/>
  <c r="F28" i="3"/>
  <c r="D29" i="3" s="1"/>
  <c r="I30" i="7" l="1"/>
  <c r="G30" i="7"/>
  <c r="E31" i="7" s="1"/>
  <c r="E24" i="6"/>
  <c r="G25" i="5"/>
  <c r="F26" i="5" s="1"/>
  <c r="E29" i="3"/>
  <c r="F29" i="3" s="1"/>
  <c r="F31" i="7" l="1"/>
  <c r="F24" i="6"/>
  <c r="D25" i="6"/>
  <c r="E25" i="6"/>
  <c r="E26" i="5"/>
  <c r="I26" i="5"/>
  <c r="G26" i="5"/>
  <c r="D30" i="3"/>
  <c r="E30" i="3"/>
  <c r="F30" i="3" s="1"/>
  <c r="E31" i="3" s="1"/>
  <c r="I31" i="7" l="1"/>
  <c r="G31" i="7"/>
  <c r="E32" i="7" s="1"/>
  <c r="F25" i="6"/>
  <c r="E26" i="6" s="1"/>
  <c r="D31" i="3"/>
  <c r="E27" i="5"/>
  <c r="F27" i="5"/>
  <c r="F31" i="3"/>
  <c r="D32" i="3" s="1"/>
  <c r="F32" i="7" l="1"/>
  <c r="F26" i="6"/>
  <c r="E27" i="6" s="1"/>
  <c r="D26" i="6"/>
  <c r="I27" i="5"/>
  <c r="G27" i="5"/>
  <c r="E32" i="3"/>
  <c r="F32" i="3" s="1"/>
  <c r="E33" i="3" s="1"/>
  <c r="I32" i="7" l="1"/>
  <c r="G32" i="7"/>
  <c r="E33" i="7" s="1"/>
  <c r="F33" i="7"/>
  <c r="F27" i="6"/>
  <c r="E28" i="6" s="1"/>
  <c r="D27" i="6"/>
  <c r="E28" i="5"/>
  <c r="F28" i="5"/>
  <c r="F33" i="3"/>
  <c r="E34" i="3" s="1"/>
  <c r="D33" i="3"/>
  <c r="G33" i="7" l="1"/>
  <c r="E34" i="7" s="1"/>
  <c r="I33" i="7"/>
  <c r="F34" i="7"/>
  <c r="F28" i="6"/>
  <c r="E29" i="6" s="1"/>
  <c r="D29" i="6"/>
  <c r="D28" i="6"/>
  <c r="D34" i="3"/>
  <c r="I28" i="5"/>
  <c r="G28" i="5"/>
  <c r="F34" i="3"/>
  <c r="D35" i="3" s="1"/>
  <c r="G34" i="7" l="1"/>
  <c r="E35" i="7" s="1"/>
  <c r="I34" i="7"/>
  <c r="F35" i="7"/>
  <c r="F29" i="6"/>
  <c r="D30" i="6" s="1"/>
  <c r="E30" i="6"/>
  <c r="E35" i="3"/>
  <c r="F35" i="3" s="1"/>
  <c r="D36" i="3" s="1"/>
  <c r="E29" i="5"/>
  <c r="F29" i="5"/>
  <c r="G35" i="7" l="1"/>
  <c r="I35" i="7"/>
  <c r="E36" i="7"/>
  <c r="F36" i="7"/>
  <c r="F30" i="6"/>
  <c r="D31" i="6" s="1"/>
  <c r="I29" i="5"/>
  <c r="G29" i="5"/>
  <c r="E30" i="5" s="1"/>
  <c r="E36" i="3"/>
  <c r="F36" i="3" s="1"/>
  <c r="I36" i="7" l="1"/>
  <c r="G36" i="7"/>
  <c r="E37" i="7"/>
  <c r="F37" i="7"/>
  <c r="E31" i="6"/>
  <c r="F30" i="5"/>
  <c r="G30" i="5" s="1"/>
  <c r="F31" i="5" s="1"/>
  <c r="E37" i="3"/>
  <c r="F37" i="3" s="1"/>
  <c r="D37" i="3"/>
  <c r="I37" i="7" l="1"/>
  <c r="G37" i="7"/>
  <c r="E38" i="7"/>
  <c r="F38" i="7"/>
  <c r="F31" i="6"/>
  <c r="E32" i="6" s="1"/>
  <c r="I30" i="5"/>
  <c r="E31" i="5"/>
  <c r="I31" i="5"/>
  <c r="G31" i="5"/>
  <c r="E38" i="3"/>
  <c r="F38" i="3" s="1"/>
  <c r="D38" i="3"/>
  <c r="I38" i="7" l="1"/>
  <c r="G38" i="7"/>
  <c r="E39" i="7" s="1"/>
  <c r="F39" i="7"/>
  <c r="F32" i="6"/>
  <c r="E33" i="6"/>
  <c r="D33" i="6"/>
  <c r="D32" i="6"/>
  <c r="F32" i="5"/>
  <c r="E32" i="5"/>
  <c r="E39" i="3"/>
  <c r="F39" i="3" s="1"/>
  <c r="D39" i="3"/>
  <c r="I39" i="7" l="1"/>
  <c r="G39" i="7"/>
  <c r="E40" i="7" s="1"/>
  <c r="F33" i="6"/>
  <c r="D34" i="6" s="1"/>
  <c r="I32" i="5"/>
  <c r="G32" i="5"/>
  <c r="F33" i="5" s="1"/>
  <c r="E40" i="3"/>
  <c r="F40" i="3" s="1"/>
  <c r="E41" i="3" s="1"/>
  <c r="D40" i="3"/>
  <c r="F40" i="7" l="1"/>
  <c r="E34" i="6"/>
  <c r="E33" i="5"/>
  <c r="I33" i="5"/>
  <c r="G33" i="5"/>
  <c r="E34" i="5" s="1"/>
  <c r="D41" i="3"/>
  <c r="F41" i="3"/>
  <c r="D42" i="3" s="1"/>
  <c r="I40" i="7" l="1"/>
  <c r="G40" i="7"/>
  <c r="E41" i="7" s="1"/>
  <c r="F41" i="7"/>
  <c r="F34" i="6"/>
  <c r="D35" i="6" s="1"/>
  <c r="F34" i="5"/>
  <c r="I34" i="5" s="1"/>
  <c r="E42" i="3"/>
  <c r="I41" i="7" l="1"/>
  <c r="G41" i="7"/>
  <c r="E42" i="7"/>
  <c r="F42" i="7"/>
  <c r="E35" i="6"/>
  <c r="G34" i="5"/>
  <c r="F35" i="5" s="1"/>
  <c r="F42" i="3"/>
  <c r="D43" i="3" s="1"/>
  <c r="I42" i="7" l="1"/>
  <c r="G42" i="7"/>
  <c r="E43" i="7" s="1"/>
  <c r="F35" i="6"/>
  <c r="E36" i="6" s="1"/>
  <c r="E35" i="5"/>
  <c r="I35" i="5"/>
  <c r="G35" i="5"/>
  <c r="F36" i="5" s="1"/>
  <c r="E43" i="3"/>
  <c r="F43" i="3" s="1"/>
  <c r="D44" i="3" s="1"/>
  <c r="F43" i="7" l="1"/>
  <c r="F36" i="6"/>
  <c r="E37" i="6"/>
  <c r="D37" i="6"/>
  <c r="D36" i="6"/>
  <c r="E36" i="5"/>
  <c r="I36" i="5"/>
  <c r="G36" i="5"/>
  <c r="E44" i="3"/>
  <c r="I43" i="7" l="1"/>
  <c r="G43" i="7"/>
  <c r="E44" i="7" s="1"/>
  <c r="F44" i="7"/>
  <c r="F37" i="6"/>
  <c r="E38" i="6" s="1"/>
  <c r="E37" i="5"/>
  <c r="F37" i="5"/>
  <c r="F44" i="3"/>
  <c r="D45" i="3" s="1"/>
  <c r="I44" i="7" l="1"/>
  <c r="G44" i="7"/>
  <c r="E45" i="7" s="1"/>
  <c r="F45" i="7"/>
  <c r="F38" i="6"/>
  <c r="D39" i="6" s="1"/>
  <c r="D38" i="6"/>
  <c r="I37" i="5"/>
  <c r="G37" i="5"/>
  <c r="E45" i="3"/>
  <c r="F45" i="3" s="1"/>
  <c r="G45" i="7" l="1"/>
  <c r="E46" i="7" s="1"/>
  <c r="I45" i="7"/>
  <c r="F46" i="7"/>
  <c r="E39" i="6"/>
  <c r="F38" i="5"/>
  <c r="E38" i="5"/>
  <c r="D46" i="3"/>
  <c r="E46" i="3"/>
  <c r="F46" i="3" s="1"/>
  <c r="E47" i="3" s="1"/>
  <c r="I46" i="7" l="1"/>
  <c r="G46" i="7"/>
  <c r="E47" i="7" s="1"/>
  <c r="F47" i="7"/>
  <c r="F39" i="6"/>
  <c r="E40" i="6" s="1"/>
  <c r="I38" i="5"/>
  <c r="G38" i="5"/>
  <c r="E39" i="5" s="1"/>
  <c r="D47" i="3"/>
  <c r="F47" i="3"/>
  <c r="D48" i="3" s="1"/>
  <c r="G47" i="7" l="1"/>
  <c r="I47" i="7"/>
  <c r="E48" i="7"/>
  <c r="F48" i="7"/>
  <c r="F40" i="6"/>
  <c r="E41" i="6"/>
  <c r="D41" i="6"/>
  <c r="D40" i="6"/>
  <c r="F39" i="5"/>
  <c r="I39" i="5" s="1"/>
  <c r="E48" i="3"/>
  <c r="F48" i="3" s="1"/>
  <c r="I48" i="7" l="1"/>
  <c r="G48" i="7"/>
  <c r="E49" i="7" s="1"/>
  <c r="F41" i="6"/>
  <c r="D42" i="6" s="1"/>
  <c r="G39" i="5"/>
  <c r="F40" i="5" s="1"/>
  <c r="D49" i="3"/>
  <c r="E49" i="3"/>
  <c r="F49" i="3" s="1"/>
  <c r="F49" i="7" l="1"/>
  <c r="E42" i="6"/>
  <c r="E40" i="5"/>
  <c r="G40" i="5"/>
  <c r="F41" i="5" s="1"/>
  <c r="I40" i="5"/>
  <c r="E50" i="3"/>
  <c r="F50" i="3" s="1"/>
  <c r="D50" i="3"/>
  <c r="I49" i="7" l="1"/>
  <c r="G49" i="7"/>
  <c r="E50" i="7"/>
  <c r="F50" i="7"/>
  <c r="F42" i="6"/>
  <c r="D43" i="6" s="1"/>
  <c r="E41" i="5"/>
  <c r="I41" i="5"/>
  <c r="G41" i="5"/>
  <c r="E42" i="5" s="1"/>
  <c r="E51" i="3"/>
  <c r="F51" i="3" s="1"/>
  <c r="D51" i="3"/>
  <c r="I50" i="7" l="1"/>
  <c r="G50" i="7"/>
  <c r="E51" i="7" s="1"/>
  <c r="E43" i="6"/>
  <c r="E52" i="3"/>
  <c r="F52" i="3" s="1"/>
  <c r="E53" i="3" s="1"/>
  <c r="D52" i="3"/>
  <c r="F42" i="5"/>
  <c r="I42" i="5" s="1"/>
  <c r="F51" i="7" l="1"/>
  <c r="F43" i="6"/>
  <c r="E44" i="6" s="1"/>
  <c r="D53" i="3"/>
  <c r="G42" i="5"/>
  <c r="F43" i="5" s="1"/>
  <c r="I43" i="5" s="1"/>
  <c r="F53" i="3"/>
  <c r="D54" i="3" s="1"/>
  <c r="G51" i="7" l="1"/>
  <c r="E52" i="7"/>
  <c r="I51" i="7"/>
  <c r="F52" i="7"/>
  <c r="F44" i="6"/>
  <c r="E45" i="6"/>
  <c r="D45" i="6"/>
  <c r="D44" i="6"/>
  <c r="E54" i="3"/>
  <c r="F54" i="3" s="1"/>
  <c r="E55" i="3" s="1"/>
  <c r="G43" i="5"/>
  <c r="E44" i="5" s="1"/>
  <c r="E43" i="5"/>
  <c r="I52" i="7" l="1"/>
  <c r="G52" i="7"/>
  <c r="E53" i="7" s="1"/>
  <c r="F45" i="6"/>
  <c r="D46" i="6" s="1"/>
  <c r="E46" i="6"/>
  <c r="D55" i="3"/>
  <c r="F44" i="5"/>
  <c r="I44" i="5" s="1"/>
  <c r="F55" i="3"/>
  <c r="D56" i="3" s="1"/>
  <c r="F53" i="7" l="1"/>
  <c r="D47" i="6"/>
  <c r="E47" i="6"/>
  <c r="F46" i="6"/>
  <c r="E56" i="3"/>
  <c r="F56" i="3" s="1"/>
  <c r="E57" i="3" s="1"/>
  <c r="G44" i="5"/>
  <c r="E45" i="5" s="1"/>
  <c r="I53" i="7" l="1"/>
  <c r="G53" i="7"/>
  <c r="E54" i="7"/>
  <c r="F54" i="7"/>
  <c r="E48" i="6"/>
  <c r="D48" i="6"/>
  <c r="F47" i="6"/>
  <c r="D57" i="3"/>
  <c r="F45" i="5"/>
  <c r="I45" i="5" s="1"/>
  <c r="F57" i="3"/>
  <c r="E58" i="3" s="1"/>
  <c r="I54" i="7" l="1"/>
  <c r="G54" i="7"/>
  <c r="E55" i="7"/>
  <c r="F55" i="7"/>
  <c r="F48" i="6"/>
  <c r="D49" i="6" s="1"/>
  <c r="E49" i="6"/>
  <c r="D58" i="3"/>
  <c r="G45" i="5"/>
  <c r="F46" i="5" s="1"/>
  <c r="I46" i="5" s="1"/>
  <c r="F58" i="3"/>
  <c r="D59" i="3" s="1"/>
  <c r="I55" i="7" l="1"/>
  <c r="G55" i="7"/>
  <c r="E56" i="7" s="1"/>
  <c r="F56" i="7"/>
  <c r="D50" i="6"/>
  <c r="F49" i="6"/>
  <c r="E50" i="6" s="1"/>
  <c r="E59" i="3"/>
  <c r="F59" i="3" s="1"/>
  <c r="D60" i="3" s="1"/>
  <c r="G46" i="5"/>
  <c r="F47" i="5" s="1"/>
  <c r="I47" i="5" s="1"/>
  <c r="E46" i="5"/>
  <c r="I56" i="7" l="1"/>
  <c r="G56" i="7"/>
  <c r="E57" i="7" s="1"/>
  <c r="F57" i="7"/>
  <c r="D51" i="6"/>
  <c r="E51" i="6"/>
  <c r="F50" i="6"/>
  <c r="E60" i="3"/>
  <c r="F60" i="3" s="1"/>
  <c r="D61" i="3" s="1"/>
  <c r="E47" i="5"/>
  <c r="G47" i="5"/>
  <c r="E48" i="5" s="1"/>
  <c r="G57" i="7" l="1"/>
  <c r="E58" i="7" s="1"/>
  <c r="I57" i="7"/>
  <c r="F58" i="7"/>
  <c r="D52" i="6"/>
  <c r="E52" i="6"/>
  <c r="F51" i="6"/>
  <c r="F48" i="5"/>
  <c r="I48" i="5" s="1"/>
  <c r="E61" i="3"/>
  <c r="F61" i="3" s="1"/>
  <c r="D62" i="3" s="1"/>
  <c r="I58" i="7" l="1"/>
  <c r="G58" i="7"/>
  <c r="E59" i="7" s="1"/>
  <c r="F59" i="7"/>
  <c r="F52" i="6"/>
  <c r="D53" i="6" s="1"/>
  <c r="E53" i="6"/>
  <c r="G48" i="5"/>
  <c r="E49" i="5" s="1"/>
  <c r="E62" i="3"/>
  <c r="G59" i="7" l="1"/>
  <c r="I59" i="7"/>
  <c r="E60" i="7"/>
  <c r="F60" i="7"/>
  <c r="D54" i="6"/>
  <c r="E54" i="6"/>
  <c r="F53" i="6"/>
  <c r="F49" i="5"/>
  <c r="I49" i="5" s="1"/>
  <c r="F62" i="3"/>
  <c r="D63" i="3" s="1"/>
  <c r="I60" i="7" l="1"/>
  <c r="G60" i="7"/>
  <c r="E61" i="7" s="1"/>
  <c r="F61" i="7"/>
  <c r="D55" i="6"/>
  <c r="E55" i="6"/>
  <c r="F54" i="6"/>
  <c r="E63" i="3"/>
  <c r="F63" i="3" s="1"/>
  <c r="E64" i="3" s="1"/>
  <c r="G49" i="5"/>
  <c r="F50" i="5" s="1"/>
  <c r="I50" i="5" s="1"/>
  <c r="I61" i="7" l="1"/>
  <c r="G61" i="7"/>
  <c r="E62" i="7" s="1"/>
  <c r="D56" i="6"/>
  <c r="E56" i="6"/>
  <c r="F55" i="6"/>
  <c r="D64" i="3"/>
  <c r="E50" i="5"/>
  <c r="G50" i="5"/>
  <c r="E51" i="5" s="1"/>
  <c r="F64" i="3"/>
  <c r="D65" i="3" s="1"/>
  <c r="F62" i="7" l="1"/>
  <c r="F56" i="6"/>
  <c r="E57" i="6"/>
  <c r="D57" i="6"/>
  <c r="E65" i="3"/>
  <c r="F65" i="3" s="1"/>
  <c r="D66" i="3" s="1"/>
  <c r="F51" i="5"/>
  <c r="G51" i="5" s="1"/>
  <c r="I62" i="7" l="1"/>
  <c r="G62" i="7"/>
  <c r="E63" i="7" s="1"/>
  <c r="F63" i="7"/>
  <c r="F57" i="6"/>
  <c r="D58" i="6" s="1"/>
  <c r="E66" i="3"/>
  <c r="F66" i="3" s="1"/>
  <c r="E67" i="3" s="1"/>
  <c r="I51" i="5"/>
  <c r="E52" i="5"/>
  <c r="F52" i="5"/>
  <c r="G63" i="7" l="1"/>
  <c r="E64" i="7" s="1"/>
  <c r="I63" i="7"/>
  <c r="F64" i="7"/>
  <c r="E58" i="6"/>
  <c r="D67" i="3"/>
  <c r="G52" i="5"/>
  <c r="I52" i="5"/>
  <c r="F67" i="3"/>
  <c r="E68" i="3" s="1"/>
  <c r="I64" i="7" l="1"/>
  <c r="G64" i="7"/>
  <c r="E65" i="7" s="1"/>
  <c r="F58" i="6"/>
  <c r="D59" i="6" s="1"/>
  <c r="D68" i="3"/>
  <c r="E53" i="5"/>
  <c r="F53" i="5"/>
  <c r="F68" i="3"/>
  <c r="D69" i="3" s="1"/>
  <c r="F65" i="7" l="1"/>
  <c r="E59" i="6"/>
  <c r="E69" i="3"/>
  <c r="F69" i="3" s="1"/>
  <c r="E70" i="3" s="1"/>
  <c r="G53" i="5"/>
  <c r="E54" i="5" s="1"/>
  <c r="I53" i="5"/>
  <c r="I65" i="7" l="1"/>
  <c r="G65" i="7"/>
  <c r="E66" i="7" s="1"/>
  <c r="F59" i="6"/>
  <c r="D60" i="6" s="1"/>
  <c r="F54" i="5"/>
  <c r="G54" i="5" s="1"/>
  <c r="F55" i="5" s="1"/>
  <c r="D70" i="3"/>
  <c r="F70" i="3"/>
  <c r="D71" i="3" s="1"/>
  <c r="F66" i="7" l="1"/>
  <c r="E60" i="6"/>
  <c r="E71" i="3"/>
  <c r="F71" i="3" s="1"/>
  <c r="E72" i="3" s="1"/>
  <c r="I54" i="5"/>
  <c r="E55" i="5"/>
  <c r="G55" i="5"/>
  <c r="F56" i="5" s="1"/>
  <c r="I55" i="5"/>
  <c r="I66" i="7" l="1"/>
  <c r="G66" i="7"/>
  <c r="E67" i="7"/>
  <c r="F67" i="7"/>
  <c r="F60" i="6"/>
  <c r="E61" i="6" s="1"/>
  <c r="D72" i="3"/>
  <c r="E56" i="5"/>
  <c r="I56" i="5"/>
  <c r="G56" i="5"/>
  <c r="F57" i="5" s="1"/>
  <c r="F72" i="3"/>
  <c r="D73" i="3" s="1"/>
  <c r="I67" i="7" l="1"/>
  <c r="G67" i="7"/>
  <c r="E68" i="7" s="1"/>
  <c r="F61" i="6"/>
  <c r="D62" i="6" s="1"/>
  <c r="D61" i="6"/>
  <c r="E57" i="5"/>
  <c r="G57" i="5"/>
  <c r="E58" i="5" s="1"/>
  <c r="I57" i="5"/>
  <c r="E73" i="3"/>
  <c r="F73" i="3" s="1"/>
  <c r="F68" i="7" l="1"/>
  <c r="E62" i="6"/>
  <c r="F58" i="5"/>
  <c r="G58" i="5" s="1"/>
  <c r="E59" i="5" s="1"/>
  <c r="E74" i="3"/>
  <c r="F74" i="3" s="1"/>
  <c r="D75" i="3" s="1"/>
  <c r="D74" i="3"/>
  <c r="I68" i="7" l="1"/>
  <c r="G68" i="7"/>
  <c r="E69" i="7" s="1"/>
  <c r="F69" i="7"/>
  <c r="F62" i="6"/>
  <c r="D63" i="6" s="1"/>
  <c r="E75" i="3"/>
  <c r="F75" i="3" s="1"/>
  <c r="D76" i="3" s="1"/>
  <c r="I58" i="5"/>
  <c r="F59" i="5"/>
  <c r="G59" i="5" s="1"/>
  <c r="F60" i="5" s="1"/>
  <c r="G69" i="7" l="1"/>
  <c r="E70" i="7" s="1"/>
  <c r="I69" i="7"/>
  <c r="F70" i="7"/>
  <c r="E63" i="6"/>
  <c r="I59" i="5"/>
  <c r="E60" i="5"/>
  <c r="G60" i="5"/>
  <c r="E61" i="5" s="1"/>
  <c r="I60" i="5"/>
  <c r="E76" i="3"/>
  <c r="F76" i="3" s="1"/>
  <c r="I70" i="7" l="1"/>
  <c r="G70" i="7"/>
  <c r="E71" i="7" s="1"/>
  <c r="F63" i="6"/>
  <c r="D64" i="6" s="1"/>
  <c r="F61" i="5"/>
  <c r="I61" i="5" s="1"/>
  <c r="E77" i="3"/>
  <c r="F77" i="3" s="1"/>
  <c r="D78" i="3" s="1"/>
  <c r="D77" i="3"/>
  <c r="F71" i="7" l="1"/>
  <c r="E64" i="6"/>
  <c r="G61" i="5"/>
  <c r="E62" i="5" s="1"/>
  <c r="E78" i="3"/>
  <c r="F78" i="3" s="1"/>
  <c r="E79" i="3" s="1"/>
  <c r="G71" i="7" l="1"/>
  <c r="I71" i="7"/>
  <c r="E72" i="7"/>
  <c r="F72" i="7"/>
  <c r="F64" i="6"/>
  <c r="E65" i="6"/>
  <c r="D65" i="6"/>
  <c r="F62" i="5"/>
  <c r="G62" i="5" s="1"/>
  <c r="E63" i="5" s="1"/>
  <c r="D79" i="3"/>
  <c r="F79" i="3"/>
  <c r="D80" i="3" s="1"/>
  <c r="I72" i="7" l="1"/>
  <c r="G72" i="7"/>
  <c r="E73" i="7" s="1"/>
  <c r="F73" i="7"/>
  <c r="D66" i="6"/>
  <c r="F65" i="6"/>
  <c r="E66" i="6" s="1"/>
  <c r="I62" i="5"/>
  <c r="F63" i="5"/>
  <c r="E80" i="3"/>
  <c r="F80" i="3" s="1"/>
  <c r="I73" i="7" l="1"/>
  <c r="G73" i="7"/>
  <c r="E74" i="7" s="1"/>
  <c r="F66" i="6"/>
  <c r="D67" i="6" s="1"/>
  <c r="I63" i="5"/>
  <c r="G63" i="5"/>
  <c r="F64" i="5" s="1"/>
  <c r="D81" i="3"/>
  <c r="E81" i="3"/>
  <c r="F81" i="3" s="1"/>
  <c r="F74" i="7" l="1"/>
  <c r="E67" i="6"/>
  <c r="G64" i="5"/>
  <c r="E65" i="5" s="1"/>
  <c r="I64" i="5"/>
  <c r="E64" i="5"/>
  <c r="D82" i="3"/>
  <c r="E82" i="3"/>
  <c r="F82" i="3" s="1"/>
  <c r="I74" i="7" l="1"/>
  <c r="G74" i="7"/>
  <c r="E75" i="7" s="1"/>
  <c r="F67" i="6"/>
  <c r="D68" i="6" s="1"/>
  <c r="E83" i="3"/>
  <c r="F83" i="3" s="1"/>
  <c r="D83" i="3"/>
  <c r="F65" i="5"/>
  <c r="F75" i="7" l="1"/>
  <c r="E68" i="6"/>
  <c r="E84" i="3"/>
  <c r="F84" i="3" s="1"/>
  <c r="D85" i="3" s="1"/>
  <c r="D84" i="3"/>
  <c r="G65" i="5"/>
  <c r="E66" i="5" s="1"/>
  <c r="I65" i="5"/>
  <c r="G75" i="7" l="1"/>
  <c r="E76" i="7" s="1"/>
  <c r="I75" i="7"/>
  <c r="F76" i="7"/>
  <c r="F68" i="6"/>
  <c r="E69" i="6" s="1"/>
  <c r="E85" i="3"/>
  <c r="F85" i="3" s="1"/>
  <c r="F66" i="5"/>
  <c r="G66" i="5" s="1"/>
  <c r="I76" i="7" l="1"/>
  <c r="G76" i="7"/>
  <c r="E77" i="7" s="1"/>
  <c r="F69" i="6"/>
  <c r="E70" i="6" s="1"/>
  <c r="D69" i="6"/>
  <c r="E86" i="3"/>
  <c r="F86" i="3" s="1"/>
  <c r="D86" i="3"/>
  <c r="I66" i="5"/>
  <c r="E67" i="5"/>
  <c r="F67" i="5"/>
  <c r="F77" i="7" l="1"/>
  <c r="D71" i="6"/>
  <c r="F70" i="6"/>
  <c r="E71" i="6" s="1"/>
  <c r="D70" i="6"/>
  <c r="E87" i="3"/>
  <c r="F87" i="3" s="1"/>
  <c r="D88" i="3" s="1"/>
  <c r="D87" i="3"/>
  <c r="I67" i="5"/>
  <c r="G67" i="5"/>
  <c r="I77" i="7" l="1"/>
  <c r="G77" i="7"/>
  <c r="E78" i="7" s="1"/>
  <c r="D72" i="6"/>
  <c r="F71" i="6"/>
  <c r="E72" i="6" s="1"/>
  <c r="E88" i="3"/>
  <c r="F88" i="3" s="1"/>
  <c r="D89" i="3" s="1"/>
  <c r="E68" i="5"/>
  <c r="F68" i="5"/>
  <c r="F78" i="7" l="1"/>
  <c r="F72" i="6"/>
  <c r="E73" i="6" s="1"/>
  <c r="G68" i="5"/>
  <c r="F69" i="5" s="1"/>
  <c r="I68" i="5"/>
  <c r="E89" i="3"/>
  <c r="I78" i="7" l="1"/>
  <c r="G78" i="7"/>
  <c r="E79" i="7" s="1"/>
  <c r="D74" i="6"/>
  <c r="F73" i="6"/>
  <c r="E74" i="6" s="1"/>
  <c r="D73" i="6"/>
  <c r="E69" i="5"/>
  <c r="I69" i="5"/>
  <c r="G69" i="5"/>
  <c r="E70" i="5" s="1"/>
  <c r="F89" i="3"/>
  <c r="E90" i="3" s="1"/>
  <c r="F79" i="7" l="1"/>
  <c r="D75" i="6"/>
  <c r="F74" i="6"/>
  <c r="E75" i="6" s="1"/>
  <c r="F70" i="5"/>
  <c r="G70" i="5" s="1"/>
  <c r="E71" i="5" s="1"/>
  <c r="D90" i="3"/>
  <c r="F90" i="3"/>
  <c r="E91" i="3" s="1"/>
  <c r="I79" i="7" l="1"/>
  <c r="G79" i="7"/>
  <c r="E80" i="7" s="1"/>
  <c r="D76" i="6"/>
  <c r="F75" i="6"/>
  <c r="E76" i="6" s="1"/>
  <c r="I70" i="5"/>
  <c r="F71" i="5"/>
  <c r="G71" i="5" s="1"/>
  <c r="D91" i="3"/>
  <c r="F91" i="3"/>
  <c r="D92" i="3" s="1"/>
  <c r="F80" i="7" l="1"/>
  <c r="F76" i="6"/>
  <c r="E77" i="6" s="1"/>
  <c r="I71" i="5"/>
  <c r="E72" i="5"/>
  <c r="F72" i="5"/>
  <c r="E92" i="3"/>
  <c r="F92" i="3" s="1"/>
  <c r="D93" i="3" s="1"/>
  <c r="I80" i="7" l="1"/>
  <c r="G80" i="7"/>
  <c r="E81" i="7" s="1"/>
  <c r="F81" i="7"/>
  <c r="F77" i="6"/>
  <c r="D78" i="6" s="1"/>
  <c r="D77" i="6"/>
  <c r="G72" i="5"/>
  <c r="I72" i="5"/>
  <c r="E93" i="3"/>
  <c r="F93" i="3" s="1"/>
  <c r="E94" i="3" s="1"/>
  <c r="G81" i="7" l="1"/>
  <c r="E82" i="7" s="1"/>
  <c r="I81" i="7"/>
  <c r="F82" i="7"/>
  <c r="E78" i="6"/>
  <c r="E73" i="5"/>
  <c r="F73" i="5"/>
  <c r="D94" i="3"/>
  <c r="F94" i="3"/>
  <c r="D95" i="3" s="1"/>
  <c r="I82" i="7" l="1"/>
  <c r="G82" i="7"/>
  <c r="E83" i="7" s="1"/>
  <c r="F83" i="7"/>
  <c r="F78" i="6"/>
  <c r="D79" i="6" s="1"/>
  <c r="I73" i="5"/>
  <c r="G73" i="5"/>
  <c r="E95" i="3"/>
  <c r="F95" i="3" s="1"/>
  <c r="E96" i="3" s="1"/>
  <c r="G83" i="7" l="1"/>
  <c r="I83" i="7"/>
  <c r="E84" i="7"/>
  <c r="F84" i="7"/>
  <c r="E79" i="6"/>
  <c r="E74" i="5"/>
  <c r="F74" i="5"/>
  <c r="D96" i="3"/>
  <c r="F96" i="3"/>
  <c r="D97" i="3" s="1"/>
  <c r="I84" i="7" l="1"/>
  <c r="G84" i="7"/>
  <c r="E85" i="7" s="1"/>
  <c r="F79" i="6"/>
  <c r="D80" i="6" s="1"/>
  <c r="E97" i="3"/>
  <c r="F97" i="3" s="1"/>
  <c r="I74" i="5"/>
  <c r="G74" i="5"/>
  <c r="F85" i="7" l="1"/>
  <c r="E80" i="6"/>
  <c r="D98" i="3"/>
  <c r="E98" i="3"/>
  <c r="F98" i="3" s="1"/>
  <c r="D99" i="3" s="1"/>
  <c r="F75" i="5"/>
  <c r="E75" i="5"/>
  <c r="I85" i="7" l="1"/>
  <c r="G85" i="7"/>
  <c r="E86" i="7"/>
  <c r="F86" i="7"/>
  <c r="F80" i="6"/>
  <c r="E81" i="6" s="1"/>
  <c r="D81" i="6"/>
  <c r="I75" i="5"/>
  <c r="G75" i="5"/>
  <c r="E76" i="5" s="1"/>
  <c r="E99" i="3"/>
  <c r="F99" i="3" s="1"/>
  <c r="D100" i="3" s="1"/>
  <c r="I86" i="7" l="1"/>
  <c r="G86" i="7"/>
  <c r="E87" i="7" s="1"/>
  <c r="F87" i="7"/>
  <c r="F81" i="6"/>
  <c r="D82" i="6" s="1"/>
  <c r="F76" i="5"/>
  <c r="G76" i="5" s="1"/>
  <c r="F77" i="5" s="1"/>
  <c r="E100" i="3"/>
  <c r="G87" i="7" l="1"/>
  <c r="E88" i="7" s="1"/>
  <c r="I87" i="7"/>
  <c r="F88" i="7"/>
  <c r="E82" i="6"/>
  <c r="I76" i="5"/>
  <c r="E77" i="5"/>
  <c r="I77" i="5"/>
  <c r="G77" i="5"/>
  <c r="F100" i="3"/>
  <c r="D101" i="3" s="1"/>
  <c r="I88" i="7" l="1"/>
  <c r="G88" i="7"/>
  <c r="E89" i="7" s="1"/>
  <c r="F89" i="7"/>
  <c r="F82" i="6"/>
  <c r="D83" i="6" s="1"/>
  <c r="E78" i="5"/>
  <c r="F78" i="5"/>
  <c r="E101" i="3"/>
  <c r="I89" i="7" l="1"/>
  <c r="G89" i="7"/>
  <c r="E90" i="7" s="1"/>
  <c r="E83" i="6"/>
  <c r="G78" i="5"/>
  <c r="E79" i="5" s="1"/>
  <c r="I78" i="5"/>
  <c r="F101" i="3"/>
  <c r="D102" i="3" s="1"/>
  <c r="F90" i="7" l="1"/>
  <c r="F83" i="6"/>
  <c r="D84" i="6" s="1"/>
  <c r="E102" i="3"/>
  <c r="F102" i="3" s="1"/>
  <c r="E103" i="3" s="1"/>
  <c r="F79" i="5"/>
  <c r="G79" i="5" s="1"/>
  <c r="I90" i="7" l="1"/>
  <c r="G90" i="7"/>
  <c r="E91" i="7"/>
  <c r="F91" i="7"/>
  <c r="E84" i="6"/>
  <c r="I79" i="5"/>
  <c r="E80" i="5"/>
  <c r="F80" i="5"/>
  <c r="D103" i="3"/>
  <c r="F103" i="3"/>
  <c r="D104" i="3" s="1"/>
  <c r="I91" i="7" l="1"/>
  <c r="G91" i="7"/>
  <c r="E92" i="7" s="1"/>
  <c r="F92" i="7"/>
  <c r="F84" i="6"/>
  <c r="E85" i="6" s="1"/>
  <c r="E104" i="3"/>
  <c r="F104" i="3" s="1"/>
  <c r="D105" i="3" s="1"/>
  <c r="G80" i="5"/>
  <c r="F81" i="5" s="1"/>
  <c r="I80" i="5"/>
  <c r="I92" i="7" l="1"/>
  <c r="G92" i="7"/>
  <c r="E93" i="7" s="1"/>
  <c r="F85" i="6"/>
  <c r="D86" i="6" s="1"/>
  <c r="D85" i="6"/>
  <c r="E81" i="5"/>
  <c r="G81" i="5"/>
  <c r="E82" i="5" s="1"/>
  <c r="I81" i="5"/>
  <c r="E105" i="3"/>
  <c r="F105" i="3" s="1"/>
  <c r="F93" i="7" l="1"/>
  <c r="E86" i="6"/>
  <c r="F82" i="5"/>
  <c r="I82" i="5" s="1"/>
  <c r="D106" i="3"/>
  <c r="E106" i="3"/>
  <c r="F106" i="3" s="1"/>
  <c r="G93" i="7" l="1"/>
  <c r="E94" i="7" s="1"/>
  <c r="I93" i="7"/>
  <c r="F94" i="7"/>
  <c r="F86" i="6"/>
  <c r="D87" i="6" s="1"/>
  <c r="E107" i="3"/>
  <c r="F107" i="3" s="1"/>
  <c r="D108" i="3" s="1"/>
  <c r="D107" i="3"/>
  <c r="G82" i="5"/>
  <c r="F83" i="5" s="1"/>
  <c r="I94" i="7" l="1"/>
  <c r="G94" i="7"/>
  <c r="E95" i="7" s="1"/>
  <c r="F95" i="7"/>
  <c r="E87" i="6"/>
  <c r="E83" i="5"/>
  <c r="G83" i="5"/>
  <c r="I83" i="5"/>
  <c r="E108" i="3"/>
  <c r="G95" i="7" l="1"/>
  <c r="I95" i="7"/>
  <c r="E96" i="7"/>
  <c r="F96" i="7"/>
  <c r="F87" i="6"/>
  <c r="D88" i="6" s="1"/>
  <c r="F84" i="5"/>
  <c r="E84" i="5"/>
  <c r="F108" i="3"/>
  <c r="D109" i="3" s="1"/>
  <c r="I96" i="7" l="1"/>
  <c r="G96" i="7"/>
  <c r="E97" i="7" s="1"/>
  <c r="F97" i="7"/>
  <c r="E88" i="6"/>
  <c r="I84" i="5"/>
  <c r="G84" i="5"/>
  <c r="F85" i="5" s="1"/>
  <c r="E109" i="3"/>
  <c r="F109" i="3" s="1"/>
  <c r="I97" i="7" l="1"/>
  <c r="G97" i="7"/>
  <c r="E98" i="7"/>
  <c r="F98" i="7"/>
  <c r="F88" i="6"/>
  <c r="E89" i="6"/>
  <c r="D89" i="6"/>
  <c r="E85" i="5"/>
  <c r="I85" i="5"/>
  <c r="G85" i="5"/>
  <c r="E86" i="5" s="1"/>
  <c r="E110" i="3"/>
  <c r="F110" i="3" s="1"/>
  <c r="D111" i="3" s="1"/>
  <c r="D110" i="3"/>
  <c r="I98" i="7" l="1"/>
  <c r="G98" i="7"/>
  <c r="E99" i="7" s="1"/>
  <c r="F99" i="7"/>
  <c r="F89" i="6"/>
  <c r="D90" i="6" s="1"/>
  <c r="F86" i="5"/>
  <c r="G86" i="5" s="1"/>
  <c r="E87" i="5" s="1"/>
  <c r="E111" i="3"/>
  <c r="G99" i="7" l="1"/>
  <c r="E100" i="7" s="1"/>
  <c r="I99" i="7"/>
  <c r="F100" i="7"/>
  <c r="E90" i="6"/>
  <c r="I86" i="5"/>
  <c r="F87" i="5"/>
  <c r="I87" i="5" s="1"/>
  <c r="F111" i="3"/>
  <c r="D112" i="3" s="1"/>
  <c r="I100" i="7" l="1"/>
  <c r="G100" i="7"/>
  <c r="E101" i="7" s="1"/>
  <c r="F101" i="7"/>
  <c r="D91" i="6"/>
  <c r="E91" i="6"/>
  <c r="F90" i="6"/>
  <c r="E112" i="3"/>
  <c r="F112" i="3" s="1"/>
  <c r="G87" i="5"/>
  <c r="F88" i="5" s="1"/>
  <c r="I101" i="7" l="1"/>
  <c r="G101" i="7"/>
  <c r="E102" i="7"/>
  <c r="F102" i="7"/>
  <c r="F91" i="6"/>
  <c r="D92" i="6" s="1"/>
  <c r="D113" i="3"/>
  <c r="E113" i="3"/>
  <c r="F113" i="3" s="1"/>
  <c r="D114" i="3" s="1"/>
  <c r="E88" i="5"/>
  <c r="I88" i="5"/>
  <c r="G88" i="5"/>
  <c r="E89" i="5" s="1"/>
  <c r="I102" i="7" l="1"/>
  <c r="G102" i="7"/>
  <c r="E103" i="7" s="1"/>
  <c r="E92" i="6"/>
  <c r="E114" i="3"/>
  <c r="F114" i="3" s="1"/>
  <c r="E115" i="3" s="1"/>
  <c r="F89" i="5"/>
  <c r="I89" i="5" s="1"/>
  <c r="F103" i="7" l="1"/>
  <c r="F92" i="6"/>
  <c r="E93" i="6"/>
  <c r="D93" i="6"/>
  <c r="G89" i="5"/>
  <c r="E90" i="5" s="1"/>
  <c r="F115" i="3"/>
  <c r="E116" i="3" s="1"/>
  <c r="D115" i="3"/>
  <c r="I103" i="7" l="1"/>
  <c r="G103" i="7"/>
  <c r="E104" i="7" s="1"/>
  <c r="F104" i="7"/>
  <c r="D94" i="6"/>
  <c r="F93" i="6"/>
  <c r="E94" i="6" s="1"/>
  <c r="D116" i="3"/>
  <c r="F90" i="5"/>
  <c r="I90" i="5" s="1"/>
  <c r="F116" i="3"/>
  <c r="E117" i="3" s="1"/>
  <c r="I104" i="7" l="1"/>
  <c r="G104" i="7"/>
  <c r="E105" i="7" s="1"/>
  <c r="F105" i="7"/>
  <c r="F94" i="6"/>
  <c r="D95" i="6" s="1"/>
  <c r="D117" i="3"/>
  <c r="G90" i="5"/>
  <c r="F91" i="5" s="1"/>
  <c r="G91" i="5" s="1"/>
  <c r="E92" i="5" s="1"/>
  <c r="F117" i="3"/>
  <c r="D118" i="3" s="1"/>
  <c r="I105" i="7" l="1"/>
  <c r="G105" i="7"/>
  <c r="E106" i="7" s="1"/>
  <c r="F106" i="7"/>
  <c r="E95" i="6"/>
  <c r="E118" i="3"/>
  <c r="F118" i="3" s="1"/>
  <c r="D119" i="3" s="1"/>
  <c r="E91" i="5"/>
  <c r="I91" i="5"/>
  <c r="F92" i="5"/>
  <c r="I92" i="5" s="1"/>
  <c r="I106" i="7" l="1"/>
  <c r="G106" i="7"/>
  <c r="E107" i="7" s="1"/>
  <c r="F107" i="7"/>
  <c r="F95" i="6"/>
  <c r="D96" i="6" s="1"/>
  <c r="G92" i="5"/>
  <c r="E93" i="5" s="1"/>
  <c r="E119" i="3"/>
  <c r="F119" i="3" s="1"/>
  <c r="D120" i="3" s="1"/>
  <c r="G107" i="7" l="1"/>
  <c r="E108" i="7" s="1"/>
  <c r="I107" i="7"/>
  <c r="F108" i="7"/>
  <c r="E96" i="6"/>
  <c r="F93" i="5"/>
  <c r="G93" i="5" s="1"/>
  <c r="E94" i="5" s="1"/>
  <c r="E120" i="3"/>
  <c r="F120" i="3" s="1"/>
  <c r="I108" i="7" l="1"/>
  <c r="G108" i="7"/>
  <c r="E109" i="7" s="1"/>
  <c r="F96" i="6"/>
  <c r="E97" i="6"/>
  <c r="D97" i="6"/>
  <c r="F94" i="5"/>
  <c r="I94" i="5" s="1"/>
  <c r="I93" i="5"/>
  <c r="D121" i="3"/>
  <c r="E121" i="3"/>
  <c r="F121" i="3" s="1"/>
  <c r="D122" i="3" s="1"/>
  <c r="F109" i="7" l="1"/>
  <c r="F97" i="6"/>
  <c r="D98" i="6" s="1"/>
  <c r="E122" i="3"/>
  <c r="F122" i="3" s="1"/>
  <c r="D123" i="3" s="1"/>
  <c r="G94" i="5"/>
  <c r="F95" i="5" s="1"/>
  <c r="I95" i="5" s="1"/>
  <c r="G109" i="7" l="1"/>
  <c r="E110" i="7"/>
  <c r="I109" i="7"/>
  <c r="F110" i="7"/>
  <c r="E98" i="6"/>
  <c r="E123" i="3"/>
  <c r="F123" i="3" s="1"/>
  <c r="D124" i="3" s="1"/>
  <c r="E95" i="5"/>
  <c r="G95" i="5"/>
  <c r="E96" i="5" s="1"/>
  <c r="G110" i="7" l="1"/>
  <c r="I110" i="7"/>
  <c r="E111" i="7"/>
  <c r="F111" i="7"/>
  <c r="D99" i="6"/>
  <c r="F98" i="6"/>
  <c r="E99" i="6" s="1"/>
  <c r="E124" i="3"/>
  <c r="F124" i="3" s="1"/>
  <c r="D125" i="3" s="1"/>
  <c r="F96" i="5"/>
  <c r="I96" i="5" s="1"/>
  <c r="G111" i="7" l="1"/>
  <c r="E112" i="7" s="1"/>
  <c r="I111" i="7"/>
  <c r="E100" i="6"/>
  <c r="F99" i="6"/>
  <c r="D100" i="6" s="1"/>
  <c r="E125" i="3"/>
  <c r="F125" i="3" s="1"/>
  <c r="D126" i="3" s="1"/>
  <c r="G96" i="5"/>
  <c r="E97" i="5" s="1"/>
  <c r="F112" i="7" l="1"/>
  <c r="F100" i="6"/>
  <c r="E101" i="6"/>
  <c r="D101" i="6"/>
  <c r="E126" i="3"/>
  <c r="F126" i="3" s="1"/>
  <c r="E127" i="3" s="1"/>
  <c r="F97" i="5"/>
  <c r="I97" i="5" s="1"/>
  <c r="I112" i="7" l="1"/>
  <c r="G112" i="7"/>
  <c r="E113" i="7" s="1"/>
  <c r="F113" i="7"/>
  <c r="F101" i="6"/>
  <c r="D102" i="6" s="1"/>
  <c r="G97" i="5"/>
  <c r="E98" i="5" s="1"/>
  <c r="D127" i="3"/>
  <c r="F127" i="3"/>
  <c r="E128" i="3" s="1"/>
  <c r="I113" i="7" l="1"/>
  <c r="G113" i="7"/>
  <c r="E114" i="7" s="1"/>
  <c r="E102" i="6"/>
  <c r="D128" i="3"/>
  <c r="F98" i="5"/>
  <c r="F128" i="3"/>
  <c r="D129" i="3" s="1"/>
  <c r="F114" i="7" l="1"/>
  <c r="F102" i="6"/>
  <c r="D103" i="6" s="1"/>
  <c r="I98" i="5"/>
  <c r="G98" i="5"/>
  <c r="F99" i="5" s="1"/>
  <c r="E129" i="3"/>
  <c r="I114" i="7" l="1"/>
  <c r="G114" i="7"/>
  <c r="E115" i="7" s="1"/>
  <c r="F115" i="7"/>
  <c r="E103" i="6"/>
  <c r="E99" i="5"/>
  <c r="G99" i="5"/>
  <c r="I99" i="5"/>
  <c r="F129" i="3"/>
  <c r="E130" i="3" s="1"/>
  <c r="D130" i="3"/>
  <c r="I115" i="7" l="1"/>
  <c r="G115" i="7"/>
  <c r="E116" i="7" s="1"/>
  <c r="F103" i="6"/>
  <c r="D104" i="6" s="1"/>
  <c r="E100" i="5"/>
  <c r="F100" i="5"/>
  <c r="F130" i="3"/>
  <c r="D131" i="3" s="1"/>
  <c r="F116" i="7" l="1"/>
  <c r="E104" i="6"/>
  <c r="I100" i="5"/>
  <c r="G100" i="5"/>
  <c r="E131" i="3"/>
  <c r="I116" i="7" l="1"/>
  <c r="G116" i="7"/>
  <c r="E117" i="7" s="1"/>
  <c r="F117" i="7"/>
  <c r="F104" i="6"/>
  <c r="E105" i="6"/>
  <c r="D105" i="6"/>
  <c r="E101" i="5"/>
  <c r="F101" i="5"/>
  <c r="F131" i="3"/>
  <c r="D132" i="3" s="1"/>
  <c r="I117" i="7" l="1"/>
  <c r="G117" i="7"/>
  <c r="E118" i="7"/>
  <c r="F118" i="7"/>
  <c r="F105" i="6"/>
  <c r="D106" i="6" s="1"/>
  <c r="I101" i="5"/>
  <c r="G101" i="5"/>
  <c r="E132" i="3"/>
  <c r="F132" i="3" s="1"/>
  <c r="I118" i="7" l="1"/>
  <c r="E119" i="7"/>
  <c r="G118" i="7"/>
  <c r="F119" i="7"/>
  <c r="E106" i="6"/>
  <c r="E102" i="5"/>
  <c r="F102" i="5"/>
  <c r="D133" i="3"/>
  <c r="E133" i="3"/>
  <c r="I119" i="7" l="1"/>
  <c r="G119" i="7"/>
  <c r="E120" i="7" s="1"/>
  <c r="F120" i="7"/>
  <c r="F106" i="6"/>
  <c r="D107" i="6" s="1"/>
  <c r="G102" i="5"/>
  <c r="F103" i="5" s="1"/>
  <c r="I102" i="5"/>
  <c r="F133" i="3"/>
  <c r="E134" i="3" s="1"/>
  <c r="I120" i="7" l="1"/>
  <c r="G120" i="7"/>
  <c r="E121" i="7" s="1"/>
  <c r="F121" i="7"/>
  <c r="E107" i="6"/>
  <c r="G103" i="5"/>
  <c r="F104" i="5" s="1"/>
  <c r="I103" i="5"/>
  <c r="E103" i="5"/>
  <c r="F134" i="3"/>
  <c r="D135" i="3" s="1"/>
  <c r="D134" i="3"/>
  <c r="G121" i="7" l="1"/>
  <c r="E122" i="7"/>
  <c r="I121" i="7"/>
  <c r="F122" i="7"/>
  <c r="F107" i="6"/>
  <c r="D108" i="6" s="1"/>
  <c r="E108" i="6"/>
  <c r="E135" i="3"/>
  <c r="E104" i="5"/>
  <c r="I104" i="5"/>
  <c r="G104" i="5"/>
  <c r="G122" i="7" l="1"/>
  <c r="E123" i="7" s="1"/>
  <c r="I122" i="7"/>
  <c r="F123" i="7"/>
  <c r="F108" i="6"/>
  <c r="E109" i="6"/>
  <c r="D109" i="6"/>
  <c r="F135" i="3"/>
  <c r="D136" i="3" s="1"/>
  <c r="F105" i="5"/>
  <c r="E105" i="5"/>
  <c r="G123" i="7" l="1"/>
  <c r="E124" i="7"/>
  <c r="I123" i="7"/>
  <c r="F124" i="7"/>
  <c r="F109" i="6"/>
  <c r="D110" i="6" s="1"/>
  <c r="E136" i="3"/>
  <c r="I105" i="5"/>
  <c r="G105" i="5"/>
  <c r="E106" i="5" s="1"/>
  <c r="I124" i="7" l="1"/>
  <c r="G124" i="7"/>
  <c r="E125" i="7"/>
  <c r="F125" i="7"/>
  <c r="E110" i="6"/>
  <c r="F136" i="3"/>
  <c r="E137" i="3" s="1"/>
  <c r="F106" i="5"/>
  <c r="G106" i="5" s="1"/>
  <c r="G125" i="7" l="1"/>
  <c r="E126" i="7"/>
  <c r="I125" i="7"/>
  <c r="F126" i="7"/>
  <c r="F110" i="6"/>
  <c r="D111" i="6" s="1"/>
  <c r="D137" i="3"/>
  <c r="F137" i="3"/>
  <c r="D138" i="3" s="1"/>
  <c r="I106" i="5"/>
  <c r="F107" i="5"/>
  <c r="E107" i="5"/>
  <c r="I126" i="7" l="1"/>
  <c r="G126" i="7"/>
  <c r="E127" i="7" s="1"/>
  <c r="F127" i="7"/>
  <c r="E111" i="6"/>
  <c r="E138" i="3"/>
  <c r="F138" i="3" s="1"/>
  <c r="E139" i="3" s="1"/>
  <c r="G107" i="5"/>
  <c r="E108" i="5" s="1"/>
  <c r="I107" i="5"/>
  <c r="I127" i="7" l="1"/>
  <c r="G127" i="7"/>
  <c r="E128" i="7" s="1"/>
  <c r="F128" i="7"/>
  <c r="F111" i="6"/>
  <c r="D112" i="6" s="1"/>
  <c r="D139" i="3"/>
  <c r="F139" i="3"/>
  <c r="D140" i="3" s="1"/>
  <c r="F108" i="5"/>
  <c r="G108" i="5" s="1"/>
  <c r="I128" i="7" l="1"/>
  <c r="E129" i="7"/>
  <c r="G128" i="7"/>
  <c r="F129" i="7"/>
  <c r="E112" i="6"/>
  <c r="E140" i="3"/>
  <c r="F140" i="3" s="1"/>
  <c r="D141" i="3" s="1"/>
  <c r="I108" i="5"/>
  <c r="F109" i="5"/>
  <c r="E109" i="5"/>
  <c r="I129" i="7" l="1"/>
  <c r="G129" i="7"/>
  <c r="E130" i="7" s="1"/>
  <c r="F112" i="6"/>
  <c r="E113" i="6"/>
  <c r="D113" i="6"/>
  <c r="E141" i="3"/>
  <c r="F141" i="3" s="1"/>
  <c r="I109" i="5"/>
  <c r="G109" i="5"/>
  <c r="E110" i="5" s="1"/>
  <c r="F130" i="7" l="1"/>
  <c r="F113" i="6"/>
  <c r="D114" i="6" s="1"/>
  <c r="E142" i="3"/>
  <c r="F142" i="3" s="1"/>
  <c r="E143" i="3" s="1"/>
  <c r="F143" i="3" s="1"/>
  <c r="E144" i="3" s="1"/>
  <c r="D142" i="3"/>
  <c r="F110" i="5"/>
  <c r="I110" i="5" s="1"/>
  <c r="I130" i="7" l="1"/>
  <c r="G130" i="7"/>
  <c r="E131" i="7" s="1"/>
  <c r="F131" i="7"/>
  <c r="E114" i="6"/>
  <c r="D143" i="3"/>
  <c r="D144" i="3"/>
  <c r="G110" i="5"/>
  <c r="E111" i="5" s="1"/>
  <c r="F144" i="3"/>
  <c r="D145" i="3"/>
  <c r="E145" i="3"/>
  <c r="I131" i="7" l="1"/>
  <c r="G131" i="7"/>
  <c r="E132" i="7" s="1"/>
  <c r="F114" i="6"/>
  <c r="E115" i="6" s="1"/>
  <c r="F111" i="5"/>
  <c r="I111" i="5" s="1"/>
  <c r="F145" i="3"/>
  <c r="D146" i="3" s="1"/>
  <c r="F132" i="7" l="1"/>
  <c r="F115" i="6"/>
  <c r="D116" i="6" s="1"/>
  <c r="D115" i="6"/>
  <c r="G111" i="5"/>
  <c r="F112" i="5" s="1"/>
  <c r="I112" i="5" s="1"/>
  <c r="E146" i="3"/>
  <c r="F146" i="3" s="1"/>
  <c r="I132" i="7" l="1"/>
  <c r="G132" i="7"/>
  <c r="E133" i="7" s="1"/>
  <c r="F133" i="7"/>
  <c r="E116" i="6"/>
  <c r="D147" i="3"/>
  <c r="G112" i="5"/>
  <c r="E113" i="5" s="1"/>
  <c r="E112" i="5"/>
  <c r="E147" i="3"/>
  <c r="F147" i="3" s="1"/>
  <c r="E148" i="3" s="1"/>
  <c r="G133" i="7" l="1"/>
  <c r="E134" i="7"/>
  <c r="I133" i="7"/>
  <c r="F134" i="7"/>
  <c r="F116" i="6"/>
  <c r="E117" i="6"/>
  <c r="D117" i="6"/>
  <c r="D148" i="3"/>
  <c r="F113" i="5"/>
  <c r="G113" i="5" s="1"/>
  <c r="F114" i="5" s="1"/>
  <c r="F148" i="3"/>
  <c r="E149" i="3" s="1"/>
  <c r="G134" i="7" l="1"/>
  <c r="E135" i="7" s="1"/>
  <c r="I134" i="7"/>
  <c r="F135" i="7"/>
  <c r="F117" i="6"/>
  <c r="D118" i="6" s="1"/>
  <c r="E118" i="6"/>
  <c r="D149" i="3"/>
  <c r="I113" i="5"/>
  <c r="E114" i="5"/>
  <c r="I114" i="5"/>
  <c r="G114" i="5"/>
  <c r="E115" i="5" s="1"/>
  <c r="F149" i="3"/>
  <c r="D150" i="3" s="1"/>
  <c r="G135" i="7" l="1"/>
  <c r="E136" i="7"/>
  <c r="I135" i="7"/>
  <c r="F136" i="7"/>
  <c r="F118" i="6"/>
  <c r="E119" i="6" s="1"/>
  <c r="E150" i="3"/>
  <c r="F150" i="3" s="1"/>
  <c r="E151" i="3" s="1"/>
  <c r="F115" i="5"/>
  <c r="G115" i="5" s="1"/>
  <c r="I136" i="7" l="1"/>
  <c r="G136" i="7"/>
  <c r="E137" i="7" s="1"/>
  <c r="F137" i="7"/>
  <c r="F119" i="6"/>
  <c r="D120" i="6" s="1"/>
  <c r="D119" i="6"/>
  <c r="E116" i="5"/>
  <c r="F116" i="5"/>
  <c r="I116" i="5" s="1"/>
  <c r="I115" i="5"/>
  <c r="D151" i="3"/>
  <c r="F151" i="3"/>
  <c r="D152" i="3" s="1"/>
  <c r="G137" i="7" l="1"/>
  <c r="E138" i="7"/>
  <c r="I137" i="7"/>
  <c r="F138" i="7"/>
  <c r="E120" i="6"/>
  <c r="G116" i="5"/>
  <c r="E117" i="5" s="1"/>
  <c r="E152" i="3"/>
  <c r="I138" i="7" l="1"/>
  <c r="G138" i="7"/>
  <c r="E139" i="7" s="1"/>
  <c r="F139" i="7"/>
  <c r="F120" i="6"/>
  <c r="E121" i="6"/>
  <c r="D121" i="6"/>
  <c r="F117" i="5"/>
  <c r="F152" i="3"/>
  <c r="D153" i="3" s="1"/>
  <c r="I139" i="7" l="1"/>
  <c r="G139" i="7"/>
  <c r="E140" i="7" s="1"/>
  <c r="F140" i="7"/>
  <c r="F121" i="6"/>
  <c r="D122" i="6" s="1"/>
  <c r="I117" i="5"/>
  <c r="G117" i="5"/>
  <c r="E118" i="5" s="1"/>
  <c r="E153" i="3"/>
  <c r="I140" i="7" l="1"/>
  <c r="G140" i="7"/>
  <c r="E141" i="7" s="1"/>
  <c r="F141" i="7"/>
  <c r="E122" i="6"/>
  <c r="F118" i="5"/>
  <c r="I118" i="5" s="1"/>
  <c r="F153" i="3"/>
  <c r="E154" i="3" s="1"/>
  <c r="I141" i="7" l="1"/>
  <c r="G141" i="7"/>
  <c r="E142" i="7" s="1"/>
  <c r="F142" i="7"/>
  <c r="F122" i="6"/>
  <c r="E123" i="6" s="1"/>
  <c r="G118" i="5"/>
  <c r="F119" i="5" s="1"/>
  <c r="I119" i="5" s="1"/>
  <c r="F154" i="3"/>
  <c r="D155" i="3" s="1"/>
  <c r="D154" i="3"/>
  <c r="I142" i="7" l="1"/>
  <c r="G142" i="7"/>
  <c r="E143" i="7" s="1"/>
  <c r="F143" i="7"/>
  <c r="F123" i="6"/>
  <c r="D124" i="6" s="1"/>
  <c r="D123" i="6"/>
  <c r="G119" i="5"/>
  <c r="E120" i="5" s="1"/>
  <c r="E119" i="5"/>
  <c r="E155" i="3"/>
  <c r="I143" i="7" l="1"/>
  <c r="G143" i="7"/>
  <c r="E144" i="7" s="1"/>
  <c r="E124" i="6"/>
  <c r="F120" i="5"/>
  <c r="F155" i="3"/>
  <c r="D156" i="3" s="1"/>
  <c r="F144" i="7" l="1"/>
  <c r="F124" i="6"/>
  <c r="D125" i="6"/>
  <c r="E125" i="6"/>
  <c r="G120" i="5"/>
  <c r="E121" i="5" s="1"/>
  <c r="I120" i="5"/>
  <c r="E156" i="3"/>
  <c r="F156" i="3" s="1"/>
  <c r="D157" i="3" s="1"/>
  <c r="I144" i="7" l="1"/>
  <c r="G144" i="7"/>
  <c r="E145" i="7" s="1"/>
  <c r="F125" i="6"/>
  <c r="D126" i="6" s="1"/>
  <c r="F121" i="5"/>
  <c r="G121" i="5" s="1"/>
  <c r="E157" i="3"/>
  <c r="F157" i="3" s="1"/>
  <c r="F145" i="7" l="1"/>
  <c r="E126" i="6"/>
  <c r="E158" i="3"/>
  <c r="F158" i="3" s="1"/>
  <c r="D158" i="3"/>
  <c r="I121" i="5"/>
  <c r="E122" i="5"/>
  <c r="F122" i="5"/>
  <c r="I122" i="5" s="1"/>
  <c r="G145" i="7" l="1"/>
  <c r="E146" i="7"/>
  <c r="I145" i="7"/>
  <c r="F146" i="7"/>
  <c r="F126" i="6"/>
  <c r="E127" i="6" s="1"/>
  <c r="E159" i="3"/>
  <c r="F159" i="3" s="1"/>
  <c r="D160" i="3" s="1"/>
  <c r="D159" i="3"/>
  <c r="G122" i="5"/>
  <c r="E123" i="5" s="1"/>
  <c r="G146" i="7" l="1"/>
  <c r="E147" i="7" s="1"/>
  <c r="I146" i="7"/>
  <c r="F147" i="7"/>
  <c r="F127" i="6"/>
  <c r="D128" i="6" s="1"/>
  <c r="D127" i="6"/>
  <c r="E160" i="3"/>
  <c r="F160" i="3" s="1"/>
  <c r="F123" i="5"/>
  <c r="G123" i="5" s="1"/>
  <c r="F124" i="5" s="1"/>
  <c r="G147" i="7" l="1"/>
  <c r="E148" i="7"/>
  <c r="I147" i="7"/>
  <c r="F148" i="7"/>
  <c r="E128" i="6"/>
  <c r="E161" i="3"/>
  <c r="F161" i="3" s="1"/>
  <c r="D161" i="3"/>
  <c r="I123" i="5"/>
  <c r="E124" i="5"/>
  <c r="G124" i="5"/>
  <c r="F125" i="5" s="1"/>
  <c r="I124" i="5"/>
  <c r="I148" i="7" l="1"/>
  <c r="G148" i="7"/>
  <c r="E149" i="7" s="1"/>
  <c r="F149" i="7"/>
  <c r="F128" i="6"/>
  <c r="E129" i="6"/>
  <c r="D129" i="6"/>
  <c r="E162" i="3"/>
  <c r="F162" i="3" s="1"/>
  <c r="E163" i="3" s="1"/>
  <c r="D162" i="3"/>
  <c r="E125" i="5"/>
  <c r="I125" i="5"/>
  <c r="G125" i="5"/>
  <c r="F126" i="5" s="1"/>
  <c r="G149" i="7" l="1"/>
  <c r="E150" i="7"/>
  <c r="I149" i="7"/>
  <c r="F150" i="7"/>
  <c r="F129" i="6"/>
  <c r="D130" i="6" s="1"/>
  <c r="E126" i="5"/>
  <c r="I126" i="5"/>
  <c r="G126" i="5"/>
  <c r="E127" i="5" s="1"/>
  <c r="F163" i="3"/>
  <c r="D164" i="3" s="1"/>
  <c r="D163" i="3"/>
  <c r="I150" i="7" l="1"/>
  <c r="G150" i="7"/>
  <c r="E151" i="7" s="1"/>
  <c r="E130" i="6"/>
  <c r="F127" i="5"/>
  <c r="G127" i="5" s="1"/>
  <c r="E128" i="5" s="1"/>
  <c r="E164" i="3"/>
  <c r="F164" i="3" s="1"/>
  <c r="F151" i="7" l="1"/>
  <c r="F130" i="6"/>
  <c r="E131" i="6" s="1"/>
  <c r="F128" i="5"/>
  <c r="G128" i="5" s="1"/>
  <c r="I127" i="5"/>
  <c r="E165" i="3"/>
  <c r="F165" i="3" s="1"/>
  <c r="D165" i="3"/>
  <c r="I151" i="7" l="1"/>
  <c r="G151" i="7"/>
  <c r="E152" i="7" s="1"/>
  <c r="F152" i="7"/>
  <c r="F131" i="6"/>
  <c r="D132" i="6" s="1"/>
  <c r="D131" i="6"/>
  <c r="I128" i="5"/>
  <c r="E129" i="5"/>
  <c r="F129" i="5"/>
  <c r="D166" i="3"/>
  <c r="E166" i="3"/>
  <c r="F166" i="3" s="1"/>
  <c r="E167" i="3" s="1"/>
  <c r="I152" i="7" l="1"/>
  <c r="G152" i="7"/>
  <c r="E153" i="7" s="1"/>
  <c r="F153" i="7"/>
  <c r="E132" i="6"/>
  <c r="D167" i="3"/>
  <c r="I129" i="5"/>
  <c r="G129" i="5"/>
  <c r="F167" i="3"/>
  <c r="D168" i="3" s="1"/>
  <c r="I153" i="7" l="1"/>
  <c r="G153" i="7"/>
  <c r="E154" i="7" s="1"/>
  <c r="F132" i="6"/>
  <c r="D133" i="6"/>
  <c r="E133" i="6"/>
  <c r="E168" i="3"/>
  <c r="F168" i="3" s="1"/>
  <c r="D169" i="3" s="1"/>
  <c r="E130" i="5"/>
  <c r="F130" i="5"/>
  <c r="F154" i="7" l="1"/>
  <c r="F133" i="6"/>
  <c r="D134" i="6" s="1"/>
  <c r="G130" i="5"/>
  <c r="F131" i="5" s="1"/>
  <c r="I130" i="5"/>
  <c r="E169" i="3"/>
  <c r="F169" i="3" s="1"/>
  <c r="I154" i="7" l="1"/>
  <c r="G154" i="7"/>
  <c r="E155" i="7" s="1"/>
  <c r="F155" i="7"/>
  <c r="E134" i="6"/>
  <c r="E131" i="5"/>
  <c r="I131" i="5"/>
  <c r="G131" i="5"/>
  <c r="E132" i="5" s="1"/>
  <c r="D170" i="3"/>
  <c r="E170" i="3"/>
  <c r="F170" i="3" s="1"/>
  <c r="D171" i="3" s="1"/>
  <c r="I155" i="7" l="1"/>
  <c r="G155" i="7"/>
  <c r="E156" i="7" s="1"/>
  <c r="F134" i="6"/>
  <c r="E135" i="6" s="1"/>
  <c r="F132" i="5"/>
  <c r="I132" i="5" s="1"/>
  <c r="E171" i="3"/>
  <c r="F171" i="3" s="1"/>
  <c r="F156" i="7" l="1"/>
  <c r="F135" i="6"/>
  <c r="D136" i="6" s="1"/>
  <c r="D135" i="6"/>
  <c r="G132" i="5"/>
  <c r="F133" i="5" s="1"/>
  <c r="E172" i="3"/>
  <c r="F172" i="3" s="1"/>
  <c r="D172" i="3"/>
  <c r="I156" i="7" l="1"/>
  <c r="G156" i="7"/>
  <c r="E157" i="7" s="1"/>
  <c r="E136" i="6"/>
  <c r="E133" i="5"/>
  <c r="G133" i="5"/>
  <c r="E134" i="5" s="1"/>
  <c r="I133" i="5"/>
  <c r="D173" i="3"/>
  <c r="E173" i="3"/>
  <c r="F173" i="3" s="1"/>
  <c r="D174" i="3" s="1"/>
  <c r="F157" i="7" l="1"/>
  <c r="F136" i="6"/>
  <c r="E137" i="6"/>
  <c r="D137" i="6"/>
  <c r="E174" i="3"/>
  <c r="F174" i="3" s="1"/>
  <c r="E175" i="3" s="1"/>
  <c r="F134" i="5"/>
  <c r="G134" i="5" s="1"/>
  <c r="E135" i="5" s="1"/>
  <c r="G157" i="7" l="1"/>
  <c r="E158" i="7"/>
  <c r="I157" i="7"/>
  <c r="F158" i="7"/>
  <c r="F137" i="6"/>
  <c r="D138" i="6" s="1"/>
  <c r="I134" i="5"/>
  <c r="F135" i="5"/>
  <c r="G135" i="5" s="1"/>
  <c r="E136" i="5" s="1"/>
  <c r="D175" i="3"/>
  <c r="F175" i="3"/>
  <c r="D176" i="3" s="1"/>
  <c r="G158" i="7" l="1"/>
  <c r="E159" i="7" s="1"/>
  <c r="I158" i="7"/>
  <c r="F159" i="7"/>
  <c r="E138" i="6"/>
  <c r="E176" i="3"/>
  <c r="F176" i="3" s="1"/>
  <c r="D177" i="3" s="1"/>
  <c r="I135" i="5"/>
  <c r="F136" i="5"/>
  <c r="G136" i="5" s="1"/>
  <c r="G159" i="7" l="1"/>
  <c r="E160" i="7"/>
  <c r="I159" i="7"/>
  <c r="F160" i="7"/>
  <c r="F138" i="6"/>
  <c r="E139" i="6" s="1"/>
  <c r="E137" i="5"/>
  <c r="F137" i="5"/>
  <c r="G137" i="5" s="1"/>
  <c r="E138" i="5" s="1"/>
  <c r="I136" i="5"/>
  <c r="E177" i="3"/>
  <c r="I160" i="7" l="1"/>
  <c r="G160" i="7"/>
  <c r="E161" i="7" s="1"/>
  <c r="F161" i="7"/>
  <c r="D140" i="6"/>
  <c r="F139" i="6"/>
  <c r="E140" i="6" s="1"/>
  <c r="D139" i="6"/>
  <c r="I137" i="5"/>
  <c r="F138" i="5"/>
  <c r="G138" i="5" s="1"/>
  <c r="F139" i="5" s="1"/>
  <c r="F177" i="3"/>
  <c r="E178" i="3" s="1"/>
  <c r="G161" i="7" l="1"/>
  <c r="E162" i="7"/>
  <c r="I161" i="7"/>
  <c r="F162" i="7"/>
  <c r="F140" i="6"/>
  <c r="D141" i="6"/>
  <c r="E141" i="6"/>
  <c r="D178" i="3"/>
  <c r="E139" i="5"/>
  <c r="I138" i="5"/>
  <c r="I139" i="5"/>
  <c r="G139" i="5"/>
  <c r="E140" i="5" s="1"/>
  <c r="F178" i="3"/>
  <c r="D179" i="3" s="1"/>
  <c r="I162" i="7" l="1"/>
  <c r="G162" i="7"/>
  <c r="E163" i="7" s="1"/>
  <c r="F141" i="6"/>
  <c r="D142" i="6" s="1"/>
  <c r="E179" i="3"/>
  <c r="F179" i="3" s="1"/>
  <c r="D180" i="3" s="1"/>
  <c r="F140" i="5"/>
  <c r="I140" i="5" s="1"/>
  <c r="F163" i="7" l="1"/>
  <c r="E142" i="6"/>
  <c r="E180" i="3"/>
  <c r="F180" i="3" s="1"/>
  <c r="E181" i="3" s="1"/>
  <c r="G140" i="5"/>
  <c r="E141" i="5" s="1"/>
  <c r="I163" i="7" l="1"/>
  <c r="G163" i="7"/>
  <c r="E164" i="7" s="1"/>
  <c r="F164" i="7"/>
  <c r="F142" i="6"/>
  <c r="E143" i="6" s="1"/>
  <c r="D181" i="3"/>
  <c r="F141" i="5"/>
  <c r="I141" i="5" s="1"/>
  <c r="F181" i="3"/>
  <c r="D182" i="3" s="1"/>
  <c r="I164" i="7" l="1"/>
  <c r="G164" i="7"/>
  <c r="E165" i="7" s="1"/>
  <c r="F165" i="7"/>
  <c r="F143" i="6"/>
  <c r="D144" i="6" s="1"/>
  <c r="D143" i="6"/>
  <c r="G141" i="5"/>
  <c r="F142" i="5" s="1"/>
  <c r="E182" i="3"/>
  <c r="F182" i="3" s="1"/>
  <c r="I165" i="7" l="1"/>
  <c r="G165" i="7"/>
  <c r="E166" i="7" s="1"/>
  <c r="E144" i="6"/>
  <c r="E142" i="5"/>
  <c r="I142" i="5"/>
  <c r="G142" i="5"/>
  <c r="E143" i="5" s="1"/>
  <c r="E183" i="3"/>
  <c r="F183" i="3" s="1"/>
  <c r="D183" i="3"/>
  <c r="F166" i="7" l="1"/>
  <c r="F144" i="6"/>
  <c r="E145" i="6"/>
  <c r="D145" i="6"/>
  <c r="F143" i="5"/>
  <c r="I143" i="5" s="1"/>
  <c r="D184" i="3"/>
  <c r="E184" i="3"/>
  <c r="F184" i="3" s="1"/>
  <c r="D185" i="3" s="1"/>
  <c r="I166" i="7" l="1"/>
  <c r="G166" i="7"/>
  <c r="E167" i="7" s="1"/>
  <c r="F167" i="7"/>
  <c r="D146" i="6"/>
  <c r="F145" i="6"/>
  <c r="E146" i="6" s="1"/>
  <c r="E185" i="3"/>
  <c r="F185" i="3" s="1"/>
  <c r="E186" i="3" s="1"/>
  <c r="G143" i="5"/>
  <c r="E144" i="5" s="1"/>
  <c r="I167" i="7" l="1"/>
  <c r="G167" i="7"/>
  <c r="E168" i="7" s="1"/>
  <c r="F146" i="6"/>
  <c r="E147" i="6" s="1"/>
  <c r="D186" i="3"/>
  <c r="F144" i="5"/>
  <c r="I144" i="5" s="1"/>
  <c r="F186" i="3"/>
  <c r="E187" i="3" s="1"/>
  <c r="F168" i="7" l="1"/>
  <c r="F147" i="6"/>
  <c r="D148" i="6" s="1"/>
  <c r="D147" i="6"/>
  <c r="G144" i="5"/>
  <c r="E145" i="5" s="1"/>
  <c r="F187" i="3"/>
  <c r="D188" i="3" s="1"/>
  <c r="D187" i="3"/>
  <c r="I168" i="7" l="1"/>
  <c r="G168" i="7"/>
  <c r="E169" i="7" s="1"/>
  <c r="E148" i="6"/>
  <c r="F145" i="5"/>
  <c r="G145" i="5" s="1"/>
  <c r="E188" i="3"/>
  <c r="F169" i="7" l="1"/>
  <c r="F148" i="6"/>
  <c r="D149" i="6"/>
  <c r="E149" i="6"/>
  <c r="I145" i="5"/>
  <c r="F146" i="5"/>
  <c r="E146" i="5"/>
  <c r="F188" i="3"/>
  <c r="E189" i="3" s="1"/>
  <c r="G169" i="7" l="1"/>
  <c r="E170" i="7"/>
  <c r="I169" i="7"/>
  <c r="F170" i="7"/>
  <c r="F149" i="6"/>
  <c r="D150" i="6" s="1"/>
  <c r="D189" i="3"/>
  <c r="G146" i="5"/>
  <c r="F147" i="5" s="1"/>
  <c r="I146" i="5"/>
  <c r="F189" i="3"/>
  <c r="E190" i="3" s="1"/>
  <c r="G170" i="7" l="1"/>
  <c r="E171" i="7" s="1"/>
  <c r="I170" i="7"/>
  <c r="F171" i="7"/>
  <c r="E150" i="6"/>
  <c r="D190" i="3"/>
  <c r="E147" i="5"/>
  <c r="G147" i="5"/>
  <c r="E148" i="5" s="1"/>
  <c r="I147" i="5"/>
  <c r="F190" i="3"/>
  <c r="D191" i="3" s="1"/>
  <c r="G171" i="7" l="1"/>
  <c r="E172" i="7"/>
  <c r="I171" i="7"/>
  <c r="F172" i="7"/>
  <c r="F150" i="6"/>
  <c r="E151" i="6" s="1"/>
  <c r="E191" i="3"/>
  <c r="F191" i="3" s="1"/>
  <c r="D192" i="3" s="1"/>
  <c r="F148" i="5"/>
  <c r="G148" i="5" s="1"/>
  <c r="E149" i="5" s="1"/>
  <c r="I172" i="7" l="1"/>
  <c r="G172" i="7"/>
  <c r="E173" i="7" s="1"/>
  <c r="F173" i="7"/>
  <c r="F151" i="6"/>
  <c r="D152" i="6" s="1"/>
  <c r="D151" i="6"/>
  <c r="E192" i="3"/>
  <c r="F192" i="3" s="1"/>
  <c r="D193" i="3" s="1"/>
  <c r="I148" i="5"/>
  <c r="F149" i="5"/>
  <c r="G149" i="5" s="1"/>
  <c r="E150" i="5" s="1"/>
  <c r="G173" i="7" l="1"/>
  <c r="E174" i="7"/>
  <c r="I173" i="7"/>
  <c r="F174" i="7"/>
  <c r="E152" i="6"/>
  <c r="E193" i="3"/>
  <c r="F193" i="3" s="1"/>
  <c r="I149" i="5"/>
  <c r="F150" i="5"/>
  <c r="I150" i="5" s="1"/>
  <c r="I174" i="7" l="1"/>
  <c r="G174" i="7"/>
  <c r="E175" i="7" s="1"/>
  <c r="F152" i="6"/>
  <c r="E153" i="6"/>
  <c r="D153" i="6"/>
  <c r="E194" i="3"/>
  <c r="F194" i="3" s="1"/>
  <c r="D195" i="3" s="1"/>
  <c r="D194" i="3"/>
  <c r="G150" i="5"/>
  <c r="F151" i="5" s="1"/>
  <c r="I151" i="5" s="1"/>
  <c r="F175" i="7" l="1"/>
  <c r="F153" i="6"/>
  <c r="D154" i="6" s="1"/>
  <c r="E151" i="5"/>
  <c r="G151" i="5"/>
  <c r="E152" i="5" s="1"/>
  <c r="E195" i="3"/>
  <c r="F195" i="3" s="1"/>
  <c r="I175" i="7" l="1"/>
  <c r="G175" i="7"/>
  <c r="E176" i="7" s="1"/>
  <c r="F176" i="7"/>
  <c r="E154" i="6"/>
  <c r="E196" i="3"/>
  <c r="F196" i="3" s="1"/>
  <c r="D196" i="3"/>
  <c r="F152" i="5"/>
  <c r="G152" i="5" s="1"/>
  <c r="E153" i="5" s="1"/>
  <c r="I176" i="7" l="1"/>
  <c r="G176" i="7"/>
  <c r="E177" i="7" s="1"/>
  <c r="F177" i="7"/>
  <c r="F154" i="6"/>
  <c r="E155" i="6" s="1"/>
  <c r="E197" i="3"/>
  <c r="F197" i="3" s="1"/>
  <c r="D197" i="3"/>
  <c r="I152" i="5"/>
  <c r="F153" i="5"/>
  <c r="I177" i="7" l="1"/>
  <c r="G177" i="7"/>
  <c r="E178" i="7" s="1"/>
  <c r="F155" i="6"/>
  <c r="D156" i="6" s="1"/>
  <c r="D155" i="6"/>
  <c r="E198" i="3"/>
  <c r="F198" i="3" s="1"/>
  <c r="E199" i="3" s="1"/>
  <c r="D198" i="3"/>
  <c r="I153" i="5"/>
  <c r="G153" i="5"/>
  <c r="F154" i="5" s="1"/>
  <c r="F178" i="7" l="1"/>
  <c r="E156" i="6"/>
  <c r="E154" i="5"/>
  <c r="I154" i="5"/>
  <c r="G154" i="5"/>
  <c r="F155" i="5" s="1"/>
  <c r="D199" i="3"/>
  <c r="F199" i="3"/>
  <c r="D200" i="3" s="1"/>
  <c r="I178" i="7" l="1"/>
  <c r="G178" i="7"/>
  <c r="E179" i="7" s="1"/>
  <c r="F179" i="7"/>
  <c r="F156" i="6"/>
  <c r="D157" i="6"/>
  <c r="E157" i="6"/>
  <c r="E155" i="5"/>
  <c r="I155" i="5"/>
  <c r="G155" i="5"/>
  <c r="E156" i="5" s="1"/>
  <c r="E200" i="3"/>
  <c r="F200" i="3" s="1"/>
  <c r="I179" i="7" l="1"/>
  <c r="G179" i="7"/>
  <c r="E180" i="7" s="1"/>
  <c r="F157" i="6"/>
  <c r="D158" i="6" s="1"/>
  <c r="F156" i="5"/>
  <c r="G156" i="5" s="1"/>
  <c r="E157" i="5" s="1"/>
  <c r="E201" i="3"/>
  <c r="F201" i="3" s="1"/>
  <c r="D201" i="3"/>
  <c r="F180" i="7" l="1"/>
  <c r="E158" i="6"/>
  <c r="I156" i="5"/>
  <c r="F157" i="5"/>
  <c r="I157" i="5" s="1"/>
  <c r="E202" i="3"/>
  <c r="F202" i="3" s="1"/>
  <c r="E203" i="3" s="1"/>
  <c r="D202" i="3"/>
  <c r="I180" i="7" l="1"/>
  <c r="G180" i="7"/>
  <c r="E181" i="7" s="1"/>
  <c r="F158" i="6"/>
  <c r="E159" i="6" s="1"/>
  <c r="G157" i="5"/>
  <c r="E158" i="5" s="1"/>
  <c r="D203" i="3"/>
  <c r="F203" i="3"/>
  <c r="D204" i="3" s="1"/>
  <c r="F181" i="7" l="1"/>
  <c r="F159" i="6"/>
  <c r="D160" i="6" s="1"/>
  <c r="D159" i="6"/>
  <c r="E204" i="3"/>
  <c r="F204" i="3" s="1"/>
  <c r="E205" i="3" s="1"/>
  <c r="F158" i="5"/>
  <c r="G158" i="5" s="1"/>
  <c r="F159" i="5" s="1"/>
  <c r="G159" i="5" s="1"/>
  <c r="E160" i="5" s="1"/>
  <c r="G181" i="7" l="1"/>
  <c r="E182" i="7" s="1"/>
  <c r="I181" i="7"/>
  <c r="F182" i="7"/>
  <c r="E160" i="6"/>
  <c r="D205" i="3"/>
  <c r="I159" i="5"/>
  <c r="E159" i="5"/>
  <c r="I158" i="5"/>
  <c r="F160" i="5"/>
  <c r="G160" i="5" s="1"/>
  <c r="E161" i="5" s="1"/>
  <c r="F205" i="3"/>
  <c r="D206" i="3" s="1"/>
  <c r="G182" i="7" l="1"/>
  <c r="E183" i="7" s="1"/>
  <c r="I182" i="7"/>
  <c r="F183" i="7"/>
  <c r="F160" i="6"/>
  <c r="E161" i="6"/>
  <c r="D161" i="6"/>
  <c r="E206" i="3"/>
  <c r="F206" i="3" s="1"/>
  <c r="I160" i="5"/>
  <c r="F161" i="5"/>
  <c r="G161" i="5" s="1"/>
  <c r="E162" i="5" s="1"/>
  <c r="G183" i="7" l="1"/>
  <c r="E184" i="7"/>
  <c r="I183" i="7"/>
  <c r="F184" i="7"/>
  <c r="F161" i="6"/>
  <c r="D162" i="6" s="1"/>
  <c r="E207" i="3"/>
  <c r="F207" i="3" s="1"/>
  <c r="E208" i="3" s="1"/>
  <c r="D207" i="3"/>
  <c r="I161" i="5"/>
  <c r="F162" i="5"/>
  <c r="I162" i="5" s="1"/>
  <c r="I184" i="7" l="1"/>
  <c r="G184" i="7"/>
  <c r="E185" i="7" s="1"/>
  <c r="E162" i="6"/>
  <c r="D208" i="3"/>
  <c r="G162" i="5"/>
  <c r="E163" i="5" s="1"/>
  <c r="F208" i="3"/>
  <c r="D209" i="3" s="1"/>
  <c r="F185" i="7" l="1"/>
  <c r="F162" i="6"/>
  <c r="E163" i="6" s="1"/>
  <c r="E209" i="3"/>
  <c r="F209" i="3" s="1"/>
  <c r="D210" i="3" s="1"/>
  <c r="F163" i="5"/>
  <c r="G185" i="7" l="1"/>
  <c r="E186" i="7"/>
  <c r="I185" i="7"/>
  <c r="F186" i="7"/>
  <c r="F163" i="6"/>
  <c r="D164" i="6" s="1"/>
  <c r="D163" i="6"/>
  <c r="I163" i="5"/>
  <c r="G163" i="5"/>
  <c r="E210" i="3"/>
  <c r="F210" i="3" s="1"/>
  <c r="D211" i="3" s="1"/>
  <c r="I186" i="7" l="1"/>
  <c r="G186" i="7"/>
  <c r="E187" i="7" s="1"/>
  <c r="F187" i="7"/>
  <c r="E164" i="6"/>
  <c r="E164" i="5"/>
  <c r="F164" i="5"/>
  <c r="E211" i="3"/>
  <c r="F211" i="3" s="1"/>
  <c r="E212" i="3" s="1"/>
  <c r="I187" i="7" l="1"/>
  <c r="G187" i="7"/>
  <c r="E188" i="7" s="1"/>
  <c r="F188" i="7"/>
  <c r="F164" i="6"/>
  <c r="D165" i="6"/>
  <c r="E165" i="6"/>
  <c r="D212" i="3"/>
  <c r="I164" i="5"/>
  <c r="G164" i="5"/>
  <c r="F212" i="3"/>
  <c r="D213" i="3" s="1"/>
  <c r="I188" i="7" l="1"/>
  <c r="G188" i="7"/>
  <c r="E189" i="7" s="1"/>
  <c r="F189" i="7"/>
  <c r="F165" i="6"/>
  <c r="D166" i="6" s="1"/>
  <c r="E165" i="5"/>
  <c r="F165" i="5"/>
  <c r="E213" i="3"/>
  <c r="I189" i="7" l="1"/>
  <c r="G189" i="7"/>
  <c r="E190" i="7" s="1"/>
  <c r="E166" i="6"/>
  <c r="G165" i="5"/>
  <c r="I165" i="5"/>
  <c r="F213" i="3"/>
  <c r="D214" i="3" s="1"/>
  <c r="F190" i="7" l="1"/>
  <c r="F166" i="6"/>
  <c r="E167" i="6" s="1"/>
  <c r="E214" i="3"/>
  <c r="F214" i="3" s="1"/>
  <c r="D215" i="3" s="1"/>
  <c r="F166" i="5"/>
  <c r="E166" i="5"/>
  <c r="I190" i="7" l="1"/>
  <c r="G190" i="7"/>
  <c r="E191" i="7" s="1"/>
  <c r="F191" i="7"/>
  <c r="F167" i="6"/>
  <c r="D168" i="6" s="1"/>
  <c r="D167" i="6"/>
  <c r="G166" i="5"/>
  <c r="E167" i="5" s="1"/>
  <c r="I166" i="5"/>
  <c r="E215" i="3"/>
  <c r="I191" i="7" l="1"/>
  <c r="G191" i="7"/>
  <c r="E192" i="7" s="1"/>
  <c r="E168" i="6"/>
  <c r="F167" i="5"/>
  <c r="I167" i="5" s="1"/>
  <c r="F215" i="3"/>
  <c r="D216" i="3" s="1"/>
  <c r="F192" i="7" l="1"/>
  <c r="F168" i="6"/>
  <c r="E169" i="6"/>
  <c r="D169" i="6"/>
  <c r="G167" i="5"/>
  <c r="E168" i="5" s="1"/>
  <c r="E216" i="3"/>
  <c r="F216" i="3" s="1"/>
  <c r="D217" i="3" s="1"/>
  <c r="I192" i="7" l="1"/>
  <c r="G192" i="7"/>
  <c r="E193" i="7" s="1"/>
  <c r="F169" i="6"/>
  <c r="D170" i="6" s="1"/>
  <c r="E217" i="3"/>
  <c r="F217" i="3" s="1"/>
  <c r="F168" i="5"/>
  <c r="I168" i="5" s="1"/>
  <c r="F193" i="7" l="1"/>
  <c r="E170" i="6"/>
  <c r="E218" i="3"/>
  <c r="F218" i="3" s="1"/>
  <c r="E219" i="3" s="1"/>
  <c r="D218" i="3"/>
  <c r="G168" i="5"/>
  <c r="F169" i="5" s="1"/>
  <c r="G193" i="7" l="1"/>
  <c r="E194" i="7"/>
  <c r="I193" i="7"/>
  <c r="F194" i="7"/>
  <c r="F170" i="6"/>
  <c r="E171" i="6" s="1"/>
  <c r="D219" i="3"/>
  <c r="E169" i="5"/>
  <c r="G169" i="5"/>
  <c r="E170" i="5" s="1"/>
  <c r="I169" i="5"/>
  <c r="F219" i="3"/>
  <c r="D220" i="3" s="1"/>
  <c r="G194" i="7" l="1"/>
  <c r="E195" i="7" s="1"/>
  <c r="I194" i="7"/>
  <c r="F195" i="7"/>
  <c r="F171" i="6"/>
  <c r="D172" i="6" s="1"/>
  <c r="D171" i="6"/>
  <c r="E220" i="3"/>
  <c r="F220" i="3" s="1"/>
  <c r="D221" i="3" s="1"/>
  <c r="F170" i="5"/>
  <c r="G170" i="5" s="1"/>
  <c r="E171" i="5" s="1"/>
  <c r="G195" i="7" l="1"/>
  <c r="E196" i="7"/>
  <c r="I195" i="7"/>
  <c r="F196" i="7"/>
  <c r="E172" i="6"/>
  <c r="I170" i="5"/>
  <c r="F171" i="5"/>
  <c r="I171" i="5" s="1"/>
  <c r="E221" i="3"/>
  <c r="F221" i="3" s="1"/>
  <c r="I196" i="7" l="1"/>
  <c r="G196" i="7"/>
  <c r="E197" i="7" s="1"/>
  <c r="F197" i="7"/>
  <c r="F172" i="6"/>
  <c r="D173" i="6"/>
  <c r="E173" i="6"/>
  <c r="D222" i="3"/>
  <c r="E222" i="3"/>
  <c r="F222" i="3" s="1"/>
  <c r="D223" i="3" s="1"/>
  <c r="G171" i="5"/>
  <c r="E172" i="5" s="1"/>
  <c r="G197" i="7" l="1"/>
  <c r="E198" i="7"/>
  <c r="I197" i="7"/>
  <c r="F198" i="7"/>
  <c r="F173" i="6"/>
  <c r="D174" i="6" s="1"/>
  <c r="F172" i="5"/>
  <c r="G172" i="5" s="1"/>
  <c r="F173" i="5" s="1"/>
  <c r="E223" i="3"/>
  <c r="F223" i="3" s="1"/>
  <c r="D224" i="3" s="1"/>
  <c r="I198" i="7" l="1"/>
  <c r="G198" i="7"/>
  <c r="E199" i="7" s="1"/>
  <c r="E174" i="6"/>
  <c r="E173" i="5"/>
  <c r="I172" i="5"/>
  <c r="G173" i="5"/>
  <c r="F174" i="5" s="1"/>
  <c r="I173" i="5"/>
  <c r="E224" i="3"/>
  <c r="F199" i="7" l="1"/>
  <c r="F174" i="6"/>
  <c r="E175" i="6" s="1"/>
  <c r="E174" i="5"/>
  <c r="I174" i="5"/>
  <c r="G174" i="5"/>
  <c r="E175" i="5" s="1"/>
  <c r="F224" i="3"/>
  <c r="D225" i="3" s="1"/>
  <c r="I199" i="7" l="1"/>
  <c r="G199" i="7"/>
  <c r="E200" i="7" s="1"/>
  <c r="F200" i="7"/>
  <c r="F175" i="6"/>
  <c r="D176" i="6" s="1"/>
  <c r="D175" i="6"/>
  <c r="F175" i="5"/>
  <c r="E225" i="3"/>
  <c r="F225" i="3" s="1"/>
  <c r="I200" i="7" l="1"/>
  <c r="G200" i="7"/>
  <c r="E201" i="7" s="1"/>
  <c r="F201" i="7"/>
  <c r="E176" i="6"/>
  <c r="D226" i="3"/>
  <c r="E226" i="3"/>
  <c r="F226" i="3" s="1"/>
  <c r="E227" i="3" s="1"/>
  <c r="I175" i="5"/>
  <c r="G175" i="5"/>
  <c r="E176" i="5" s="1"/>
  <c r="I201" i="7" l="1"/>
  <c r="G201" i="7"/>
  <c r="E202" i="7" s="1"/>
  <c r="F202" i="7"/>
  <c r="F176" i="6"/>
  <c r="E177" i="6"/>
  <c r="D177" i="6"/>
  <c r="F176" i="5"/>
  <c r="G176" i="5" s="1"/>
  <c r="F177" i="5" s="1"/>
  <c r="D227" i="3"/>
  <c r="F227" i="3"/>
  <c r="D228" i="3" s="1"/>
  <c r="I202" i="7" l="1"/>
  <c r="G202" i="7"/>
  <c r="E203" i="7" s="1"/>
  <c r="F177" i="6"/>
  <c r="D178" i="6" s="1"/>
  <c r="I176" i="5"/>
  <c r="E177" i="5"/>
  <c r="G177" i="5"/>
  <c r="E178" i="5" s="1"/>
  <c r="I177" i="5"/>
  <c r="E228" i="3"/>
  <c r="F228" i="3" s="1"/>
  <c r="F203" i="7" l="1"/>
  <c r="E178" i="6"/>
  <c r="D229" i="3"/>
  <c r="E229" i="3"/>
  <c r="F229" i="3" s="1"/>
  <c r="F178" i="5"/>
  <c r="I178" i="5" s="1"/>
  <c r="I203" i="7" l="1"/>
  <c r="G203" i="7"/>
  <c r="E204" i="7" s="1"/>
  <c r="F204" i="7"/>
  <c r="F178" i="6"/>
  <c r="E179" i="6" s="1"/>
  <c r="D230" i="3"/>
  <c r="E230" i="3"/>
  <c r="F230" i="3" s="1"/>
  <c r="D231" i="3" s="1"/>
  <c r="G178" i="5"/>
  <c r="F179" i="5" s="1"/>
  <c r="G179" i="5" s="1"/>
  <c r="F180" i="5" s="1"/>
  <c r="I204" i="7" l="1"/>
  <c r="G204" i="7"/>
  <c r="E205" i="7" s="1"/>
  <c r="F205" i="7"/>
  <c r="F179" i="6"/>
  <c r="D180" i="6" s="1"/>
  <c r="D179" i="6"/>
  <c r="E231" i="3"/>
  <c r="F231" i="3" s="1"/>
  <c r="D232" i="3" s="1"/>
  <c r="I179" i="5"/>
  <c r="E179" i="5"/>
  <c r="E180" i="5"/>
  <c r="G180" i="5"/>
  <c r="E181" i="5" s="1"/>
  <c r="I180" i="5"/>
  <c r="I205" i="7" l="1"/>
  <c r="G205" i="7"/>
  <c r="E206" i="7" s="1"/>
  <c r="E180" i="6"/>
  <c r="E232" i="3"/>
  <c r="F232" i="3" s="1"/>
  <c r="E233" i="3" s="1"/>
  <c r="F181" i="5"/>
  <c r="I181" i="5" s="1"/>
  <c r="F206" i="7" l="1"/>
  <c r="F180" i="6"/>
  <c r="D181" i="6"/>
  <c r="E181" i="6"/>
  <c r="D233" i="3"/>
  <c r="G181" i="5"/>
  <c r="E182" i="5" s="1"/>
  <c r="F233" i="3"/>
  <c r="E234" i="3" s="1"/>
  <c r="G206" i="7" l="1"/>
  <c r="E207" i="7" s="1"/>
  <c r="I206" i="7"/>
  <c r="F207" i="7"/>
  <c r="F181" i="6"/>
  <c r="D182" i="6" s="1"/>
  <c r="F182" i="5"/>
  <c r="G182" i="5" s="1"/>
  <c r="E183" i="5" s="1"/>
  <c r="D234" i="3"/>
  <c r="F234" i="3"/>
  <c r="D235" i="3" s="1"/>
  <c r="G207" i="7" l="1"/>
  <c r="E208" i="7"/>
  <c r="I207" i="7"/>
  <c r="F208" i="7"/>
  <c r="E182" i="6"/>
  <c r="E235" i="3"/>
  <c r="F235" i="3" s="1"/>
  <c r="E236" i="3" s="1"/>
  <c r="F183" i="5"/>
  <c r="G183" i="5" s="1"/>
  <c r="I182" i="5"/>
  <c r="I208" i="7" l="1"/>
  <c r="G208" i="7"/>
  <c r="E209" i="7" s="1"/>
  <c r="F209" i="7"/>
  <c r="F182" i="6"/>
  <c r="E183" i="6" s="1"/>
  <c r="E184" i="5"/>
  <c r="F184" i="5"/>
  <c r="G184" i="5" s="1"/>
  <c r="I183" i="5"/>
  <c r="D236" i="3"/>
  <c r="F236" i="3"/>
  <c r="E237" i="3" s="1"/>
  <c r="G209" i="7" l="1"/>
  <c r="E210" i="7"/>
  <c r="I209" i="7"/>
  <c r="F210" i="7"/>
  <c r="F183" i="6"/>
  <c r="D184" i="6" s="1"/>
  <c r="D183" i="6"/>
  <c r="D237" i="3"/>
  <c r="I184" i="5"/>
  <c r="E185" i="5"/>
  <c r="F185" i="5"/>
  <c r="F237" i="3"/>
  <c r="D238" i="3" s="1"/>
  <c r="G210" i="7" l="1"/>
  <c r="E211" i="7" s="1"/>
  <c r="I210" i="7"/>
  <c r="F211" i="7"/>
  <c r="E184" i="6"/>
  <c r="I185" i="5"/>
  <c r="G185" i="5"/>
  <c r="E238" i="3"/>
  <c r="I211" i="7" l="1"/>
  <c r="G211" i="7"/>
  <c r="E212" i="7" s="1"/>
  <c r="F212" i="7"/>
  <c r="F184" i="6"/>
  <c r="E185" i="6" s="1"/>
  <c r="E186" i="5"/>
  <c r="F186" i="5"/>
  <c r="F238" i="3"/>
  <c r="D239" i="3" s="1"/>
  <c r="I212" i="7" l="1"/>
  <c r="G212" i="7"/>
  <c r="E213" i="7" s="1"/>
  <c r="F213" i="7"/>
  <c r="F185" i="6"/>
  <c r="D186" i="6" s="1"/>
  <c r="D185" i="6"/>
  <c r="I186" i="5"/>
  <c r="G186" i="5"/>
  <c r="E239" i="3"/>
  <c r="I213" i="7" l="1"/>
  <c r="G213" i="7"/>
  <c r="E214" i="7" s="1"/>
  <c r="E186" i="6"/>
  <c r="E187" i="5"/>
  <c r="F187" i="5"/>
  <c r="F239" i="3"/>
  <c r="D240" i="3" s="1"/>
  <c r="F214" i="7" l="1"/>
  <c r="F186" i="6"/>
  <c r="E187" i="6" s="1"/>
  <c r="G187" i="5"/>
  <c r="E188" i="5" s="1"/>
  <c r="I187" i="5"/>
  <c r="E240" i="3"/>
  <c r="I214" i="7" l="1"/>
  <c r="G214" i="7"/>
  <c r="E215" i="7" s="1"/>
  <c r="F215" i="7"/>
  <c r="F187" i="6"/>
  <c r="D188" i="6" s="1"/>
  <c r="D187" i="6"/>
  <c r="F188" i="5"/>
  <c r="I188" i="5" s="1"/>
  <c r="F240" i="3"/>
  <c r="D241" i="3" s="1"/>
  <c r="I215" i="7" l="1"/>
  <c r="G215" i="7"/>
  <c r="E216" i="7" s="1"/>
  <c r="E188" i="6"/>
  <c r="E241" i="3"/>
  <c r="F241" i="3" s="1"/>
  <c r="E242" i="3" s="1"/>
  <c r="G188" i="5"/>
  <c r="F189" i="5" s="1"/>
  <c r="F216" i="7" l="1"/>
  <c r="F188" i="6"/>
  <c r="D189" i="6"/>
  <c r="E189" i="6"/>
  <c r="E189" i="5"/>
  <c r="I189" i="5"/>
  <c r="G189" i="5"/>
  <c r="F242" i="3"/>
  <c r="D243" i="3" s="1"/>
  <c r="D242" i="3"/>
  <c r="I216" i="7" l="1"/>
  <c r="G216" i="7"/>
  <c r="E217" i="7" s="1"/>
  <c r="F189" i="6"/>
  <c r="D190" i="6" s="1"/>
  <c r="E243" i="3"/>
  <c r="F243" i="3" s="1"/>
  <c r="D244" i="3" s="1"/>
  <c r="F190" i="5"/>
  <c r="E190" i="5"/>
  <c r="F217" i="7" l="1"/>
  <c r="E190" i="6"/>
  <c r="G190" i="5"/>
  <c r="F191" i="5" s="1"/>
  <c r="I190" i="5"/>
  <c r="E244" i="3"/>
  <c r="I217" i="7" l="1"/>
  <c r="G217" i="7"/>
  <c r="E218" i="7" s="1"/>
  <c r="F190" i="6"/>
  <c r="E191" i="6" s="1"/>
  <c r="E191" i="5"/>
  <c r="I191" i="5"/>
  <c r="G191" i="5"/>
  <c r="F244" i="3"/>
  <c r="D245" i="3" s="1"/>
  <c r="F218" i="7" l="1"/>
  <c r="F191" i="6"/>
  <c r="D192" i="6" s="1"/>
  <c r="D191" i="6"/>
  <c r="E245" i="3"/>
  <c r="F245" i="3" s="1"/>
  <c r="D246" i="3" s="1"/>
  <c r="F192" i="5"/>
  <c r="E192" i="5"/>
  <c r="G218" i="7" l="1"/>
  <c r="E219" i="7" s="1"/>
  <c r="I218" i="7"/>
  <c r="F219" i="7"/>
  <c r="E192" i="6"/>
  <c r="E246" i="3"/>
  <c r="F246" i="3" s="1"/>
  <c r="E247" i="3" s="1"/>
  <c r="G192" i="5"/>
  <c r="I192" i="5"/>
  <c r="G219" i="7" l="1"/>
  <c r="E220" i="7"/>
  <c r="I219" i="7"/>
  <c r="F220" i="7"/>
  <c r="F192" i="6"/>
  <c r="D193" i="6" s="1"/>
  <c r="F193" i="5"/>
  <c r="E193" i="5"/>
  <c r="D247" i="3"/>
  <c r="F247" i="3"/>
  <c r="D248" i="3" s="1"/>
  <c r="I220" i="7" l="1"/>
  <c r="G220" i="7"/>
  <c r="E221" i="7" s="1"/>
  <c r="F221" i="7"/>
  <c r="E193" i="6"/>
  <c r="G193" i="5"/>
  <c r="E194" i="5" s="1"/>
  <c r="I193" i="5"/>
  <c r="E248" i="3"/>
  <c r="G221" i="7" l="1"/>
  <c r="E222" i="7"/>
  <c r="I221" i="7"/>
  <c r="F222" i="7"/>
  <c r="F193" i="6"/>
  <c r="D194" i="6" s="1"/>
  <c r="F194" i="5"/>
  <c r="G194" i="5" s="1"/>
  <c r="F248" i="3"/>
  <c r="D249" i="3" s="1"/>
  <c r="G222" i="7" l="1"/>
  <c r="E223" i="7" s="1"/>
  <c r="I222" i="7"/>
  <c r="F223" i="7"/>
  <c r="E194" i="6"/>
  <c r="F195" i="5"/>
  <c r="G195" i="5" s="1"/>
  <c r="E195" i="5"/>
  <c r="I194" i="5"/>
  <c r="E249" i="3"/>
  <c r="I223" i="7" l="1"/>
  <c r="G223" i="7"/>
  <c r="E224" i="7" s="1"/>
  <c r="F194" i="6"/>
  <c r="E195" i="6" s="1"/>
  <c r="I195" i="5"/>
  <c r="E196" i="5"/>
  <c r="F196" i="5"/>
  <c r="G196" i="5" s="1"/>
  <c r="F249" i="3"/>
  <c r="D250" i="3" s="1"/>
  <c r="F224" i="7" l="1"/>
  <c r="F195" i="6"/>
  <c r="D196" i="6" s="1"/>
  <c r="D195" i="6"/>
  <c r="E250" i="3"/>
  <c r="F250" i="3" s="1"/>
  <c r="D251" i="3" s="1"/>
  <c r="I196" i="5"/>
  <c r="E197" i="5"/>
  <c r="F197" i="5"/>
  <c r="I197" i="5" s="1"/>
  <c r="I224" i="7" l="1"/>
  <c r="G224" i="7"/>
  <c r="E225" i="7" s="1"/>
  <c r="F225" i="7"/>
  <c r="E196" i="6"/>
  <c r="G197" i="5"/>
  <c r="E198" i="5" s="1"/>
  <c r="E251" i="3"/>
  <c r="F251" i="3" s="1"/>
  <c r="I225" i="7" l="1"/>
  <c r="G225" i="7"/>
  <c r="E226" i="7" s="1"/>
  <c r="F196" i="6"/>
  <c r="D197" i="6" s="1"/>
  <c r="E197" i="6"/>
  <c r="D252" i="3"/>
  <c r="E252" i="3"/>
  <c r="F252" i="3" s="1"/>
  <c r="E253" i="3" s="1"/>
  <c r="F198" i="5"/>
  <c r="F226" i="7" l="1"/>
  <c r="F197" i="6"/>
  <c r="D198" i="6" s="1"/>
  <c r="D253" i="3"/>
  <c r="G198" i="5"/>
  <c r="E199" i="5" s="1"/>
  <c r="I198" i="5"/>
  <c r="F253" i="3"/>
  <c r="D254" i="3" s="1"/>
  <c r="I226" i="7" l="1"/>
  <c r="G226" i="7"/>
  <c r="E227" i="7" s="1"/>
  <c r="F227" i="7"/>
  <c r="E198" i="6"/>
  <c r="E254" i="3"/>
  <c r="F254" i="3" s="1"/>
  <c r="E255" i="3" s="1"/>
  <c r="F199" i="5"/>
  <c r="G199" i="5" s="1"/>
  <c r="I227" i="7" l="1"/>
  <c r="G227" i="7"/>
  <c r="E228" i="7" s="1"/>
  <c r="F198" i="6"/>
  <c r="E199" i="6" s="1"/>
  <c r="D255" i="3"/>
  <c r="I199" i="5"/>
  <c r="F200" i="5"/>
  <c r="E200" i="5"/>
  <c r="F255" i="3"/>
  <c r="D256" i="3" s="1"/>
  <c r="F228" i="7" l="1"/>
  <c r="F199" i="6"/>
  <c r="D200" i="6" s="1"/>
  <c r="D199" i="6"/>
  <c r="E256" i="3"/>
  <c r="F256" i="3" s="1"/>
  <c r="D257" i="3" s="1"/>
  <c r="G200" i="5"/>
  <c r="F201" i="5" s="1"/>
  <c r="I200" i="5"/>
  <c r="I228" i="7" l="1"/>
  <c r="G228" i="7"/>
  <c r="E229" i="7" s="1"/>
  <c r="E200" i="6"/>
  <c r="E257" i="3"/>
  <c r="F257" i="3" s="1"/>
  <c r="E201" i="5"/>
  <c r="G201" i="5"/>
  <c r="E202" i="5" s="1"/>
  <c r="I201" i="5"/>
  <c r="F229" i="7" l="1"/>
  <c r="F200" i="6"/>
  <c r="D201" i="6" s="1"/>
  <c r="E201" i="6"/>
  <c r="D258" i="3"/>
  <c r="E258" i="3"/>
  <c r="F258" i="3" s="1"/>
  <c r="D259" i="3" s="1"/>
  <c r="F202" i="5"/>
  <c r="G202" i="5" s="1"/>
  <c r="E203" i="5" s="1"/>
  <c r="I229" i="7" l="1"/>
  <c r="G229" i="7"/>
  <c r="E230" i="7" s="1"/>
  <c r="F201" i="6"/>
  <c r="D202" i="6" s="1"/>
  <c r="E259" i="3"/>
  <c r="F259" i="3" s="1"/>
  <c r="I202" i="5"/>
  <c r="F203" i="5"/>
  <c r="F230" i="7" l="1"/>
  <c r="E202" i="6"/>
  <c r="D260" i="3"/>
  <c r="E260" i="3"/>
  <c r="F260" i="3" s="1"/>
  <c r="E261" i="3" s="1"/>
  <c r="G203" i="5"/>
  <c r="E204" i="5" s="1"/>
  <c r="I203" i="5"/>
  <c r="I230" i="7" l="1"/>
  <c r="G230" i="7"/>
  <c r="E231" i="7" s="1"/>
  <c r="F202" i="6"/>
  <c r="E203" i="6" s="1"/>
  <c r="D261" i="3"/>
  <c r="F204" i="5"/>
  <c r="I204" i="5" s="1"/>
  <c r="F261" i="3"/>
  <c r="D262" i="3" s="1"/>
  <c r="F231" i="7" l="1"/>
  <c r="F203" i="6"/>
  <c r="D204" i="6" s="1"/>
  <c r="D203" i="6"/>
  <c r="E262" i="3"/>
  <c r="F262" i="3" s="1"/>
  <c r="E263" i="3" s="1"/>
  <c r="G204" i="5"/>
  <c r="E205" i="5" s="1"/>
  <c r="G231" i="7" l="1"/>
  <c r="E232" i="7"/>
  <c r="I231" i="7"/>
  <c r="F232" i="7"/>
  <c r="E204" i="6"/>
  <c r="D263" i="3"/>
  <c r="F205" i="5"/>
  <c r="I205" i="5" s="1"/>
  <c r="F263" i="3"/>
  <c r="D264" i="3" s="1"/>
  <c r="I232" i="7" l="1"/>
  <c r="G232" i="7"/>
  <c r="E233" i="7" s="1"/>
  <c r="F204" i="6"/>
  <c r="D205" i="6" s="1"/>
  <c r="E205" i="6"/>
  <c r="E264" i="3"/>
  <c r="F264" i="3" s="1"/>
  <c r="D265" i="3" s="1"/>
  <c r="G205" i="5"/>
  <c r="F206" i="5" s="1"/>
  <c r="G206" i="5" s="1"/>
  <c r="F233" i="7" l="1"/>
  <c r="F205" i="6"/>
  <c r="D206" i="6" s="1"/>
  <c r="E265" i="3"/>
  <c r="F265" i="3" s="1"/>
  <c r="E266" i="3" s="1"/>
  <c r="I206" i="5"/>
  <c r="E206" i="5"/>
  <c r="F207" i="5"/>
  <c r="E207" i="5"/>
  <c r="G233" i="7" l="1"/>
  <c r="E234" i="7"/>
  <c r="I233" i="7"/>
  <c r="F234" i="7"/>
  <c r="E206" i="6"/>
  <c r="D266" i="3"/>
  <c r="I207" i="5"/>
  <c r="G207" i="5"/>
  <c r="E208" i="5" s="1"/>
  <c r="F266" i="3"/>
  <c r="D267" i="3" s="1"/>
  <c r="G234" i="7" l="1"/>
  <c r="E235" i="7" s="1"/>
  <c r="I234" i="7"/>
  <c r="F235" i="7"/>
  <c r="F206" i="6"/>
  <c r="E207" i="6" s="1"/>
  <c r="E267" i="3"/>
  <c r="F208" i="5"/>
  <c r="G208" i="5" s="1"/>
  <c r="F209" i="5" s="1"/>
  <c r="F267" i="3"/>
  <c r="E268" i="3" s="1"/>
  <c r="I235" i="7" l="1"/>
  <c r="G235" i="7"/>
  <c r="E236" i="7"/>
  <c r="F236" i="7"/>
  <c r="F207" i="6"/>
  <c r="D208" i="6" s="1"/>
  <c r="D207" i="6"/>
  <c r="D268" i="3"/>
  <c r="I209" i="5"/>
  <c r="G209" i="5"/>
  <c r="F210" i="5" s="1"/>
  <c r="I210" i="5" s="1"/>
  <c r="E209" i="5"/>
  <c r="I208" i="5"/>
  <c r="F268" i="3"/>
  <c r="D269" i="3" s="1"/>
  <c r="I236" i="7" l="1"/>
  <c r="G236" i="7"/>
  <c r="E237" i="7" s="1"/>
  <c r="F237" i="7"/>
  <c r="E208" i="6"/>
  <c r="E269" i="3"/>
  <c r="F269" i="3" s="1"/>
  <c r="D270" i="3" s="1"/>
  <c r="G210" i="5"/>
  <c r="E211" i="5" s="1"/>
  <c r="E210" i="5"/>
  <c r="I237" i="7" l="1"/>
  <c r="G237" i="7"/>
  <c r="E238" i="7" s="1"/>
  <c r="F208" i="6"/>
  <c r="D209" i="6" s="1"/>
  <c r="E209" i="6"/>
  <c r="F211" i="5"/>
  <c r="G211" i="5" s="1"/>
  <c r="E270" i="3"/>
  <c r="F270" i="3" s="1"/>
  <c r="D271" i="3" s="1"/>
  <c r="F238" i="7" l="1"/>
  <c r="F209" i="6"/>
  <c r="D210" i="6" s="1"/>
  <c r="I211" i="5"/>
  <c r="F212" i="5"/>
  <c r="E212" i="5"/>
  <c r="E271" i="3"/>
  <c r="I238" i="7" l="1"/>
  <c r="E239" i="7"/>
  <c r="G238" i="7"/>
  <c r="F239" i="7"/>
  <c r="E210" i="6"/>
  <c r="G212" i="5"/>
  <c r="F213" i="5" s="1"/>
  <c r="I212" i="5"/>
  <c r="F271" i="3"/>
  <c r="D272" i="3" s="1"/>
  <c r="I239" i="7" l="1"/>
  <c r="G239" i="7"/>
  <c r="E240" i="7" s="1"/>
  <c r="F210" i="6"/>
  <c r="E211" i="6" s="1"/>
  <c r="E272" i="3"/>
  <c r="F272" i="3" s="1"/>
  <c r="D273" i="3" s="1"/>
  <c r="I213" i="5"/>
  <c r="G213" i="5"/>
  <c r="E214" i="5" s="1"/>
  <c r="E213" i="5"/>
  <c r="F240" i="7" l="1"/>
  <c r="F211" i="6"/>
  <c r="D212" i="6" s="1"/>
  <c r="D211" i="6"/>
  <c r="F214" i="5"/>
  <c r="G214" i="5" s="1"/>
  <c r="E215" i="5" s="1"/>
  <c r="E273" i="3"/>
  <c r="I240" i="7" l="1"/>
  <c r="G240" i="7"/>
  <c r="E241" i="7" s="1"/>
  <c r="E212" i="6"/>
  <c r="I214" i="5"/>
  <c r="F215" i="5"/>
  <c r="G215" i="5" s="1"/>
  <c r="E216" i="5" s="1"/>
  <c r="F273" i="3"/>
  <c r="D274" i="3" s="1"/>
  <c r="E274" i="3"/>
  <c r="F241" i="7" l="1"/>
  <c r="F212" i="6"/>
  <c r="D213" i="6" s="1"/>
  <c r="E213" i="6"/>
  <c r="F216" i="5"/>
  <c r="I216" i="5" s="1"/>
  <c r="I215" i="5"/>
  <c r="F274" i="3"/>
  <c r="D275" i="3" s="1"/>
  <c r="I241" i="7" l="1"/>
  <c r="G241" i="7"/>
  <c r="E242" i="7" s="1"/>
  <c r="F213" i="6"/>
  <c r="D214" i="6" s="1"/>
  <c r="E275" i="3"/>
  <c r="F275" i="3" s="1"/>
  <c r="D276" i="3" s="1"/>
  <c r="G216" i="5"/>
  <c r="F217" i="5" s="1"/>
  <c r="I217" i="5" s="1"/>
  <c r="F242" i="7" l="1"/>
  <c r="E214" i="6"/>
  <c r="G217" i="5"/>
  <c r="F218" i="5" s="1"/>
  <c r="I218" i="5" s="1"/>
  <c r="E217" i="5"/>
  <c r="E276" i="3"/>
  <c r="F276" i="3" s="1"/>
  <c r="I242" i="7" l="1"/>
  <c r="G242" i="7"/>
  <c r="E243" i="7" s="1"/>
  <c r="F214" i="6"/>
  <c r="E215" i="6" s="1"/>
  <c r="G218" i="5"/>
  <c r="F219" i="5" s="1"/>
  <c r="G219" i="5" s="1"/>
  <c r="E220" i="5" s="1"/>
  <c r="E218" i="5"/>
  <c r="E277" i="3"/>
  <c r="F277" i="3" s="1"/>
  <c r="D277" i="3"/>
  <c r="F243" i="7" l="1"/>
  <c r="F215" i="6"/>
  <c r="D216" i="6" s="1"/>
  <c r="D215" i="6"/>
  <c r="I219" i="5"/>
  <c r="E219" i="5"/>
  <c r="F220" i="5"/>
  <c r="E278" i="3"/>
  <c r="F278" i="3" s="1"/>
  <c r="D278" i="3"/>
  <c r="G243" i="7" l="1"/>
  <c r="E244" i="7"/>
  <c r="I243" i="7"/>
  <c r="F244" i="7"/>
  <c r="E216" i="6"/>
  <c r="I220" i="5"/>
  <c r="G220" i="5"/>
  <c r="F221" i="5" s="1"/>
  <c r="D279" i="3"/>
  <c r="E279" i="3"/>
  <c r="F279" i="3" s="1"/>
  <c r="D280" i="3" s="1"/>
  <c r="I244" i="7" l="1"/>
  <c r="G244" i="7"/>
  <c r="E245" i="7" s="1"/>
  <c r="F216" i="6"/>
  <c r="D217" i="6" s="1"/>
  <c r="E217" i="6"/>
  <c r="E280" i="3"/>
  <c r="F280" i="3" s="1"/>
  <c r="D281" i="3" s="1"/>
  <c r="E221" i="5"/>
  <c r="I221" i="5"/>
  <c r="G221" i="5"/>
  <c r="E222" i="5" s="1"/>
  <c r="F245" i="7" l="1"/>
  <c r="F217" i="6"/>
  <c r="D218" i="6" s="1"/>
  <c r="F222" i="5"/>
  <c r="I222" i="5" s="1"/>
  <c r="E281" i="3"/>
  <c r="F281" i="3" s="1"/>
  <c r="G245" i="7" l="1"/>
  <c r="E246" i="7"/>
  <c r="I245" i="7"/>
  <c r="F246" i="7"/>
  <c r="E218" i="6"/>
  <c r="G222" i="5"/>
  <c r="E223" i="5" s="1"/>
  <c r="E282" i="3"/>
  <c r="F282" i="3" s="1"/>
  <c r="D283" i="3" s="1"/>
  <c r="D282" i="3"/>
  <c r="G246" i="7" l="1"/>
  <c r="E247" i="7" s="1"/>
  <c r="I246" i="7"/>
  <c r="F247" i="7"/>
  <c r="F218" i="6"/>
  <c r="E219" i="6" s="1"/>
  <c r="F223" i="5"/>
  <c r="I223" i="5" s="1"/>
  <c r="E283" i="3"/>
  <c r="I247" i="7" l="1"/>
  <c r="G247" i="7"/>
  <c r="E248" i="7" s="1"/>
  <c r="F219" i="6"/>
  <c r="D220" i="6" s="1"/>
  <c r="D219" i="6"/>
  <c r="G223" i="5"/>
  <c r="E224" i="5" s="1"/>
  <c r="F283" i="3"/>
  <c r="E284" i="3" s="1"/>
  <c r="F248" i="7" l="1"/>
  <c r="E220" i="6"/>
  <c r="D284" i="3"/>
  <c r="F224" i="5"/>
  <c r="I224" i="5" s="1"/>
  <c r="F284" i="3"/>
  <c r="E285" i="3" s="1"/>
  <c r="I248" i="7" l="1"/>
  <c r="G248" i="7"/>
  <c r="E249" i="7" s="1"/>
  <c r="F220" i="6"/>
  <c r="D221" i="6" s="1"/>
  <c r="E221" i="6"/>
  <c r="G224" i="5"/>
  <c r="F225" i="5" s="1"/>
  <c r="I225" i="5" s="1"/>
  <c r="F285" i="3"/>
  <c r="D286" i="3" s="1"/>
  <c r="D285" i="3"/>
  <c r="F249" i="7" l="1"/>
  <c r="F221" i="6"/>
  <c r="D222" i="6" s="1"/>
  <c r="E225" i="5"/>
  <c r="G225" i="5"/>
  <c r="E226" i="5" s="1"/>
  <c r="E286" i="3"/>
  <c r="F286" i="3" s="1"/>
  <c r="I249" i="7" l="1"/>
  <c r="G249" i="7"/>
  <c r="E250" i="7" s="1"/>
  <c r="E222" i="6"/>
  <c r="F226" i="5"/>
  <c r="E287" i="3"/>
  <c r="F287" i="3" s="1"/>
  <c r="D288" i="3" s="1"/>
  <c r="D287" i="3"/>
  <c r="F250" i="7" l="1"/>
  <c r="F222" i="6"/>
  <c r="E223" i="6" s="1"/>
  <c r="E288" i="3"/>
  <c r="F288" i="3" s="1"/>
  <c r="D289" i="3" s="1"/>
  <c r="I226" i="5"/>
  <c r="G226" i="5"/>
  <c r="I250" i="7" l="1"/>
  <c r="G250" i="7"/>
  <c r="E251" i="7" s="1"/>
  <c r="F251" i="7"/>
  <c r="F223" i="6"/>
  <c r="D224" i="6" s="1"/>
  <c r="D223" i="6"/>
  <c r="F227" i="5"/>
  <c r="E227" i="5"/>
  <c r="E289" i="3"/>
  <c r="F289" i="3" s="1"/>
  <c r="E290" i="3" s="1"/>
  <c r="I251" i="7" l="1"/>
  <c r="G251" i="7"/>
  <c r="E252" i="7" s="1"/>
  <c r="E224" i="6"/>
  <c r="G227" i="5"/>
  <c r="E228" i="5" s="1"/>
  <c r="I227" i="5"/>
  <c r="F290" i="3"/>
  <c r="E291" i="3" s="1"/>
  <c r="D290" i="3"/>
  <c r="F252" i="7" l="1"/>
  <c r="F224" i="6"/>
  <c r="D225" i="6" s="1"/>
  <c r="E225" i="6"/>
  <c r="F228" i="5"/>
  <c r="I228" i="5" s="1"/>
  <c r="D291" i="3"/>
  <c r="F291" i="3"/>
  <c r="E292" i="3" s="1"/>
  <c r="I252" i="7" l="1"/>
  <c r="G252" i="7"/>
  <c r="E253" i="7" s="1"/>
  <c r="F253" i="7"/>
  <c r="F225" i="6"/>
  <c r="D226" i="6" s="1"/>
  <c r="D292" i="3"/>
  <c r="G228" i="5"/>
  <c r="E229" i="5" s="1"/>
  <c r="F292" i="3"/>
  <c r="D293" i="3" s="1"/>
  <c r="I253" i="7" l="1"/>
  <c r="G253" i="7"/>
  <c r="E254" i="7" s="1"/>
  <c r="E226" i="6"/>
  <c r="F229" i="5"/>
  <c r="I229" i="5" s="1"/>
  <c r="E293" i="3"/>
  <c r="F293" i="3" s="1"/>
  <c r="F254" i="7" l="1"/>
  <c r="F226" i="6"/>
  <c r="E227" i="6" s="1"/>
  <c r="G229" i="5"/>
  <c r="F230" i="5" s="1"/>
  <c r="G230" i="5" s="1"/>
  <c r="E294" i="3"/>
  <c r="F294" i="3" s="1"/>
  <c r="D294" i="3"/>
  <c r="I254" i="7" l="1"/>
  <c r="G254" i="7"/>
  <c r="E255" i="7" s="1"/>
  <c r="F227" i="6"/>
  <c r="E228" i="6" s="1"/>
  <c r="D227" i="6"/>
  <c r="E230" i="5"/>
  <c r="E231" i="5"/>
  <c r="I230" i="5"/>
  <c r="F231" i="5"/>
  <c r="G231" i="5" s="1"/>
  <c r="F232" i="5" s="1"/>
  <c r="D295" i="3"/>
  <c r="E295" i="3"/>
  <c r="F295" i="3" s="1"/>
  <c r="D296" i="3" s="1"/>
  <c r="F255" i="7" l="1"/>
  <c r="F228" i="6"/>
  <c r="D229" i="6" s="1"/>
  <c r="E229" i="6"/>
  <c r="D228" i="6"/>
  <c r="E296" i="3"/>
  <c r="F296" i="3" s="1"/>
  <c r="E297" i="3" s="1"/>
  <c r="E232" i="5"/>
  <c r="I231" i="5"/>
  <c r="G232" i="5"/>
  <c r="I232" i="5"/>
  <c r="G255" i="7" l="1"/>
  <c r="E256" i="7"/>
  <c r="I255" i="7"/>
  <c r="F256" i="7"/>
  <c r="F229" i="6"/>
  <c r="D230" i="6" s="1"/>
  <c r="F233" i="5"/>
  <c r="E233" i="5"/>
  <c r="D297" i="3"/>
  <c r="F297" i="3"/>
  <c r="D298" i="3" s="1"/>
  <c r="I256" i="7" l="1"/>
  <c r="G256" i="7"/>
  <c r="E257" i="7" s="1"/>
  <c r="E230" i="6"/>
  <c r="E298" i="3"/>
  <c r="F298" i="3" s="1"/>
  <c r="D299" i="3" s="1"/>
  <c r="G233" i="5"/>
  <c r="F234" i="5" s="1"/>
  <c r="I233" i="5"/>
  <c r="F257" i="7" l="1"/>
  <c r="F230" i="6"/>
  <c r="E231" i="6" s="1"/>
  <c r="E234" i="5"/>
  <c r="I234" i="5"/>
  <c r="G234" i="5"/>
  <c r="E299" i="3"/>
  <c r="F299" i="3" s="1"/>
  <c r="G257" i="7" l="1"/>
  <c r="E258" i="7"/>
  <c r="I257" i="7"/>
  <c r="F258" i="7"/>
  <c r="F231" i="6"/>
  <c r="E232" i="6" s="1"/>
  <c r="D231" i="6"/>
  <c r="E300" i="3"/>
  <c r="F300" i="3" s="1"/>
  <c r="D301" i="3" s="1"/>
  <c r="D300" i="3"/>
  <c r="E235" i="5"/>
  <c r="F235" i="5"/>
  <c r="G258" i="7" l="1"/>
  <c r="E259" i="7" s="1"/>
  <c r="I258" i="7"/>
  <c r="F259" i="7"/>
  <c r="F232" i="6"/>
  <c r="D233" i="6" s="1"/>
  <c r="E233" i="6"/>
  <c r="D232" i="6"/>
  <c r="I235" i="5"/>
  <c r="G235" i="5"/>
  <c r="E301" i="3"/>
  <c r="F301" i="3" s="1"/>
  <c r="D302" i="3" s="1"/>
  <c r="I259" i="7" l="1"/>
  <c r="G259" i="7"/>
  <c r="E260" i="7" s="1"/>
  <c r="F233" i="6"/>
  <c r="D234" i="6" s="1"/>
  <c r="E302" i="3"/>
  <c r="F302" i="3" s="1"/>
  <c r="E303" i="3" s="1"/>
  <c r="F236" i="5"/>
  <c r="E236" i="5"/>
  <c r="F260" i="7" l="1"/>
  <c r="E234" i="6"/>
  <c r="D303" i="3"/>
  <c r="I236" i="5"/>
  <c r="G236" i="5"/>
  <c r="E237" i="5" s="1"/>
  <c r="F303" i="3"/>
  <c r="E304" i="3" s="1"/>
  <c r="I260" i="7" l="1"/>
  <c r="G260" i="7"/>
  <c r="E261" i="7" s="1"/>
  <c r="F261" i="7"/>
  <c r="F234" i="6"/>
  <c r="E235" i="6" s="1"/>
  <c r="D304" i="3"/>
  <c r="F237" i="5"/>
  <c r="I237" i="5" s="1"/>
  <c r="F304" i="3"/>
  <c r="E305" i="3" s="1"/>
  <c r="I261" i="7" l="1"/>
  <c r="G261" i="7"/>
  <c r="E262" i="7" s="1"/>
  <c r="F235" i="6"/>
  <c r="E236" i="6" s="1"/>
  <c r="D235" i="6"/>
  <c r="G237" i="5"/>
  <c r="E238" i="5" s="1"/>
  <c r="F305" i="3"/>
  <c r="D306" i="3" s="1"/>
  <c r="D305" i="3"/>
  <c r="F262" i="7" l="1"/>
  <c r="F236" i="6"/>
  <c r="D237" i="6" s="1"/>
  <c r="E237" i="6"/>
  <c r="D236" i="6"/>
  <c r="F238" i="5"/>
  <c r="G238" i="5" s="1"/>
  <c r="E306" i="3"/>
  <c r="F306" i="3" s="1"/>
  <c r="E307" i="3" s="1"/>
  <c r="I262" i="7" l="1"/>
  <c r="G262" i="7"/>
  <c r="E263" i="7" s="1"/>
  <c r="F263" i="7"/>
  <c r="F237" i="6"/>
  <c r="D238" i="6" s="1"/>
  <c r="D307" i="3"/>
  <c r="F239" i="5"/>
  <c r="I239" i="5" s="1"/>
  <c r="E239" i="5"/>
  <c r="I238" i="5"/>
  <c r="F307" i="3"/>
  <c r="E308" i="3" s="1"/>
  <c r="I263" i="7" l="1"/>
  <c r="G263" i="7"/>
  <c r="E264" i="7" s="1"/>
  <c r="E238" i="6"/>
  <c r="G239" i="5"/>
  <c r="F240" i="5" s="1"/>
  <c r="D308" i="3"/>
  <c r="F308" i="3"/>
  <c r="D309" i="3" s="1"/>
  <c r="F264" i="7" l="1"/>
  <c r="F238" i="6"/>
  <c r="E239" i="6" s="1"/>
  <c r="E309" i="3"/>
  <c r="F309" i="3" s="1"/>
  <c r="D310" i="3" s="1"/>
  <c r="E240" i="5"/>
  <c r="I240" i="5"/>
  <c r="G240" i="5"/>
  <c r="I264" i="7" l="1"/>
  <c r="G264" i="7"/>
  <c r="E265" i="7" s="1"/>
  <c r="F239" i="6"/>
  <c r="E240" i="6" s="1"/>
  <c r="D239" i="6"/>
  <c r="E310" i="3"/>
  <c r="F310" i="3" s="1"/>
  <c r="E311" i="3" s="1"/>
  <c r="E241" i="5"/>
  <c r="F241" i="5"/>
  <c r="F265" i="7" l="1"/>
  <c r="F240" i="6"/>
  <c r="D241" i="6" s="1"/>
  <c r="E241" i="6"/>
  <c r="D240" i="6"/>
  <c r="D311" i="3"/>
  <c r="G241" i="5"/>
  <c r="E242" i="5" s="1"/>
  <c r="I241" i="5"/>
  <c r="F311" i="3"/>
  <c r="E312" i="3" s="1"/>
  <c r="I265" i="7" l="1"/>
  <c r="G265" i="7"/>
  <c r="E266" i="7" s="1"/>
  <c r="F241" i="6"/>
  <c r="D242" i="6" s="1"/>
  <c r="F242" i="5"/>
  <c r="G242" i="5" s="1"/>
  <c r="E243" i="5" s="1"/>
  <c r="D312" i="3"/>
  <c r="F312" i="3"/>
  <c r="D313" i="3" s="1"/>
  <c r="F266" i="7" l="1"/>
  <c r="E242" i="6"/>
  <c r="E313" i="3"/>
  <c r="F313" i="3" s="1"/>
  <c r="I242" i="5"/>
  <c r="F243" i="5"/>
  <c r="I266" i="7" l="1"/>
  <c r="G266" i="7"/>
  <c r="E267" i="7" s="1"/>
  <c r="F242" i="6"/>
  <c r="E243" i="6" s="1"/>
  <c r="E314" i="3"/>
  <c r="F314" i="3" s="1"/>
  <c r="D315" i="3" s="1"/>
  <c r="D314" i="3"/>
  <c r="G243" i="5"/>
  <c r="E244" i="5" s="1"/>
  <c r="I243" i="5"/>
  <c r="F267" i="7" l="1"/>
  <c r="F243" i="6"/>
  <c r="E244" i="6" s="1"/>
  <c r="D243" i="6"/>
  <c r="F244" i="5"/>
  <c r="G244" i="5" s="1"/>
  <c r="F245" i="5" s="1"/>
  <c r="E315" i="3"/>
  <c r="F315" i="3" s="1"/>
  <c r="G267" i="7" l="1"/>
  <c r="E268" i="7"/>
  <c r="I267" i="7"/>
  <c r="F268" i="7"/>
  <c r="F244" i="6"/>
  <c r="D245" i="6" s="1"/>
  <c r="E245" i="6"/>
  <c r="D244" i="6"/>
  <c r="E316" i="3"/>
  <c r="F316" i="3" s="1"/>
  <c r="D317" i="3" s="1"/>
  <c r="D316" i="3"/>
  <c r="E245" i="5"/>
  <c r="I244" i="5"/>
  <c r="I245" i="5"/>
  <c r="G245" i="5"/>
  <c r="F246" i="5" s="1"/>
  <c r="I268" i="7" l="1"/>
  <c r="G268" i="7"/>
  <c r="E269" i="7" s="1"/>
  <c r="F269" i="7"/>
  <c r="F245" i="6"/>
  <c r="D246" i="6" s="1"/>
  <c r="E246" i="5"/>
  <c r="I246" i="5"/>
  <c r="G246" i="5"/>
  <c r="F247" i="5" s="1"/>
  <c r="E317" i="3"/>
  <c r="G269" i="7" l="1"/>
  <c r="E270" i="7"/>
  <c r="I269" i="7"/>
  <c r="F270" i="7"/>
  <c r="E246" i="6"/>
  <c r="E247" i="5"/>
  <c r="I247" i="5"/>
  <c r="G247" i="5"/>
  <c r="F248" i="5" s="1"/>
  <c r="F317" i="3"/>
  <c r="E318" i="3" s="1"/>
  <c r="G270" i="7" l="1"/>
  <c r="E271" i="7" s="1"/>
  <c r="I270" i="7"/>
  <c r="F271" i="7"/>
  <c r="F246" i="6"/>
  <c r="E247" i="6" s="1"/>
  <c r="D318" i="3"/>
  <c r="E248" i="5"/>
  <c r="G248" i="5"/>
  <c r="F249" i="5" s="1"/>
  <c r="I248" i="5"/>
  <c r="F318" i="3"/>
  <c r="D319" i="3" s="1"/>
  <c r="I271" i="7" l="1"/>
  <c r="G271" i="7"/>
  <c r="E272" i="7"/>
  <c r="F272" i="7"/>
  <c r="E248" i="6"/>
  <c r="D248" i="6"/>
  <c r="F247" i="6"/>
  <c r="D247" i="6"/>
  <c r="E319" i="3"/>
  <c r="F319" i="3" s="1"/>
  <c r="D320" i="3" s="1"/>
  <c r="E249" i="5"/>
  <c r="I249" i="5"/>
  <c r="G249" i="5"/>
  <c r="F250" i="5" s="1"/>
  <c r="I272" i="7" l="1"/>
  <c r="G272" i="7"/>
  <c r="E273" i="7" s="1"/>
  <c r="F273" i="7"/>
  <c r="F248" i="6"/>
  <c r="D249" i="6" s="1"/>
  <c r="E249" i="6"/>
  <c r="E320" i="3"/>
  <c r="F320" i="3" s="1"/>
  <c r="E321" i="3" s="1"/>
  <c r="E250" i="5"/>
  <c r="I250" i="5"/>
  <c r="G250" i="5"/>
  <c r="E251" i="5" s="1"/>
  <c r="I273" i="7" l="1"/>
  <c r="G273" i="7"/>
  <c r="E274" i="7" s="1"/>
  <c r="F274" i="7"/>
  <c r="F249" i="6"/>
  <c r="D250" i="6" s="1"/>
  <c r="F251" i="5"/>
  <c r="G251" i="5" s="1"/>
  <c r="D321" i="3"/>
  <c r="F321" i="3"/>
  <c r="E322" i="3" s="1"/>
  <c r="I274" i="7" l="1"/>
  <c r="G274" i="7"/>
  <c r="E275" i="7" s="1"/>
  <c r="F275" i="7"/>
  <c r="E250" i="6"/>
  <c r="D322" i="3"/>
  <c r="I251" i="5"/>
  <c r="E252" i="5"/>
  <c r="F252" i="5"/>
  <c r="F322" i="3"/>
  <c r="D323" i="3" s="1"/>
  <c r="I275" i="7" l="1"/>
  <c r="G275" i="7"/>
  <c r="E276" i="7" s="1"/>
  <c r="F276" i="7"/>
  <c r="F250" i="6"/>
  <c r="E251" i="6" s="1"/>
  <c r="I252" i="5"/>
  <c r="G252" i="5"/>
  <c r="E323" i="3"/>
  <c r="I276" i="7" l="1"/>
  <c r="G276" i="7"/>
  <c r="E277" i="7" s="1"/>
  <c r="F251" i="6"/>
  <c r="E252" i="6" s="1"/>
  <c r="D251" i="6"/>
  <c r="E253" i="5"/>
  <c r="F253" i="5"/>
  <c r="F323" i="3"/>
  <c r="D324" i="3" s="1"/>
  <c r="F277" i="7" l="1"/>
  <c r="F252" i="6"/>
  <c r="D253" i="6" s="1"/>
  <c r="E253" i="6"/>
  <c r="D252" i="6"/>
  <c r="G253" i="5"/>
  <c r="E254" i="5" s="1"/>
  <c r="I253" i="5"/>
  <c r="E324" i="3"/>
  <c r="F324" i="3" s="1"/>
  <c r="E325" i="3" s="1"/>
  <c r="I277" i="7" l="1"/>
  <c r="G277" i="7"/>
  <c r="E278" i="7"/>
  <c r="F278" i="7"/>
  <c r="F253" i="6"/>
  <c r="D254" i="6" s="1"/>
  <c r="F254" i="5"/>
  <c r="F325" i="3"/>
  <c r="E326" i="3" s="1"/>
  <c r="D325" i="3"/>
  <c r="I278" i="7" l="1"/>
  <c r="G278" i="7"/>
  <c r="E279" i="7" s="1"/>
  <c r="E254" i="6"/>
  <c r="D326" i="3"/>
  <c r="I254" i="5"/>
  <c r="G254" i="5"/>
  <c r="F255" i="5" s="1"/>
  <c r="F326" i="3"/>
  <c r="E327" i="3" s="1"/>
  <c r="F279" i="7" l="1"/>
  <c r="F254" i="6"/>
  <c r="E255" i="6" s="1"/>
  <c r="E255" i="5"/>
  <c r="I255" i="5"/>
  <c r="G255" i="5"/>
  <c r="F256" i="5" s="1"/>
  <c r="D327" i="3"/>
  <c r="F327" i="3"/>
  <c r="D328" i="3" s="1"/>
  <c r="G279" i="7" l="1"/>
  <c r="E280" i="7"/>
  <c r="I279" i="7"/>
  <c r="F280" i="7"/>
  <c r="F255" i="6"/>
  <c r="E256" i="6" s="1"/>
  <c r="D255" i="6"/>
  <c r="E256" i="5"/>
  <c r="I256" i="5"/>
  <c r="G256" i="5"/>
  <c r="E328" i="3"/>
  <c r="I280" i="7" l="1"/>
  <c r="G280" i="7"/>
  <c r="E281" i="7" s="1"/>
  <c r="F281" i="7"/>
  <c r="F256" i="6"/>
  <c r="D257" i="6" s="1"/>
  <c r="E257" i="6"/>
  <c r="D256" i="6"/>
  <c r="E257" i="5"/>
  <c r="F257" i="5"/>
  <c r="F328" i="3"/>
  <c r="D329" i="3" s="1"/>
  <c r="G281" i="7" l="1"/>
  <c r="E282" i="7"/>
  <c r="I281" i="7"/>
  <c r="F282" i="7"/>
  <c r="F257" i="6"/>
  <c r="D258" i="6" s="1"/>
  <c r="G257" i="5"/>
  <c r="F258" i="5" s="1"/>
  <c r="I257" i="5"/>
  <c r="E329" i="3"/>
  <c r="F329" i="3" s="1"/>
  <c r="G282" i="7" l="1"/>
  <c r="E283" i="7" s="1"/>
  <c r="I282" i="7"/>
  <c r="F283" i="7"/>
  <c r="E258" i="6"/>
  <c r="E258" i="5"/>
  <c r="G258" i="5"/>
  <c r="I258" i="5"/>
  <c r="E330" i="3"/>
  <c r="F330" i="3" s="1"/>
  <c r="D331" i="3" s="1"/>
  <c r="D330" i="3"/>
  <c r="I283" i="7" l="1"/>
  <c r="G283" i="7"/>
  <c r="E284" i="7"/>
  <c r="F284" i="7"/>
  <c r="F258" i="6"/>
  <c r="E259" i="6" s="1"/>
  <c r="E331" i="3"/>
  <c r="F331" i="3" s="1"/>
  <c r="E332" i="3" s="1"/>
  <c r="F259" i="5"/>
  <c r="E259" i="5"/>
  <c r="I284" i="7" l="1"/>
  <c r="G284" i="7"/>
  <c r="E285" i="7"/>
  <c r="F285" i="7"/>
  <c r="F259" i="6"/>
  <c r="E260" i="6" s="1"/>
  <c r="D259" i="6"/>
  <c r="G259" i="5"/>
  <c r="F260" i="5" s="1"/>
  <c r="I259" i="5"/>
  <c r="D332" i="3"/>
  <c r="F332" i="3"/>
  <c r="D333" i="3" s="1"/>
  <c r="I285" i="7" l="1"/>
  <c r="G285" i="7"/>
  <c r="E286" i="7" s="1"/>
  <c r="F260" i="6"/>
  <c r="D261" i="6" s="1"/>
  <c r="E261" i="6"/>
  <c r="D260" i="6"/>
  <c r="E260" i="5"/>
  <c r="G260" i="5"/>
  <c r="F261" i="5" s="1"/>
  <c r="I260" i="5"/>
  <c r="E333" i="3"/>
  <c r="F286" i="7" l="1"/>
  <c r="F261" i="6"/>
  <c r="D262" i="6" s="1"/>
  <c r="E261" i="5"/>
  <c r="G261" i="5"/>
  <c r="E262" i="5" s="1"/>
  <c r="I261" i="5"/>
  <c r="F333" i="3"/>
  <c r="D334" i="3" s="1"/>
  <c r="I286" i="7" l="1"/>
  <c r="G286" i="7"/>
  <c r="E287" i="7" s="1"/>
  <c r="F287" i="7"/>
  <c r="E262" i="6"/>
  <c r="F262" i="5"/>
  <c r="I262" i="5" s="1"/>
  <c r="E334" i="3"/>
  <c r="F334" i="3" s="1"/>
  <c r="I287" i="7" l="1"/>
  <c r="G287" i="7"/>
  <c r="E288" i="7" s="1"/>
  <c r="F288" i="7"/>
  <c r="F262" i="6"/>
  <c r="E263" i="6" s="1"/>
  <c r="D335" i="3"/>
  <c r="E335" i="3"/>
  <c r="F335" i="3" s="1"/>
  <c r="D336" i="3" s="1"/>
  <c r="G262" i="5"/>
  <c r="E263" i="5" s="1"/>
  <c r="I288" i="7" l="1"/>
  <c r="G288" i="7"/>
  <c r="E289" i="7" s="1"/>
  <c r="F263" i="6"/>
  <c r="E264" i="6" s="1"/>
  <c r="D263" i="6"/>
  <c r="F263" i="5"/>
  <c r="G263" i="5" s="1"/>
  <c r="E336" i="3"/>
  <c r="F336" i="3" s="1"/>
  <c r="E337" i="3" s="1"/>
  <c r="F289" i="7" l="1"/>
  <c r="F264" i="6"/>
  <c r="D265" i="6" s="1"/>
  <c r="E265" i="6"/>
  <c r="D264" i="6"/>
  <c r="D337" i="3"/>
  <c r="F264" i="5"/>
  <c r="I264" i="5" s="1"/>
  <c r="E264" i="5"/>
  <c r="I263" i="5"/>
  <c r="F337" i="3"/>
  <c r="E338" i="3" s="1"/>
  <c r="I289" i="7" l="1"/>
  <c r="G289" i="7"/>
  <c r="E290" i="7" s="1"/>
  <c r="F265" i="6"/>
  <c r="D266" i="6" s="1"/>
  <c r="D338" i="3"/>
  <c r="G264" i="5"/>
  <c r="E265" i="5" s="1"/>
  <c r="F338" i="3"/>
  <c r="D339" i="3" s="1"/>
  <c r="F290" i="7" l="1"/>
  <c r="E266" i="6"/>
  <c r="F265" i="5"/>
  <c r="I265" i="5" s="1"/>
  <c r="E339" i="3"/>
  <c r="F339" i="3" s="1"/>
  <c r="I290" i="7" l="1"/>
  <c r="G290" i="7"/>
  <c r="E291" i="7" s="1"/>
  <c r="F266" i="6"/>
  <c r="E267" i="6" s="1"/>
  <c r="G265" i="5"/>
  <c r="F266" i="5" s="1"/>
  <c r="I266" i="5" s="1"/>
  <c r="D340" i="3"/>
  <c r="E340" i="3"/>
  <c r="F340" i="3" s="1"/>
  <c r="D341" i="3" s="1"/>
  <c r="F291" i="7" l="1"/>
  <c r="F267" i="6"/>
  <c r="E268" i="6" s="1"/>
  <c r="D267" i="6"/>
  <c r="E341" i="3"/>
  <c r="F341" i="3" s="1"/>
  <c r="D342" i="3" s="1"/>
  <c r="E266" i="5"/>
  <c r="G266" i="5"/>
  <c r="E267" i="5" s="1"/>
  <c r="G291" i="7" l="1"/>
  <c r="E292" i="7"/>
  <c r="I291" i="7"/>
  <c r="F292" i="7"/>
  <c r="F268" i="6"/>
  <c r="D269" i="6" s="1"/>
  <c r="E269" i="6"/>
  <c r="D268" i="6"/>
  <c r="E342" i="3"/>
  <c r="F342" i="3" s="1"/>
  <c r="E343" i="3" s="1"/>
  <c r="F267" i="5"/>
  <c r="I267" i="5" s="1"/>
  <c r="I292" i="7" l="1"/>
  <c r="G292" i="7"/>
  <c r="E293" i="7" s="1"/>
  <c r="F269" i="6"/>
  <c r="D270" i="6" s="1"/>
  <c r="G267" i="5"/>
  <c r="F268" i="5" s="1"/>
  <c r="G268" i="5" s="1"/>
  <c r="F343" i="3"/>
  <c r="D344" i="3" s="1"/>
  <c r="D343" i="3"/>
  <c r="F293" i="7" l="1"/>
  <c r="E270" i="6"/>
  <c r="E268" i="5"/>
  <c r="F269" i="5"/>
  <c r="G269" i="5" s="1"/>
  <c r="E269" i="5"/>
  <c r="I268" i="5"/>
  <c r="E344" i="3"/>
  <c r="F344" i="3" s="1"/>
  <c r="G293" i="7" l="1"/>
  <c r="E294" i="7" s="1"/>
  <c r="I293" i="7"/>
  <c r="F294" i="7"/>
  <c r="F270" i="6"/>
  <c r="E271" i="6" s="1"/>
  <c r="D345" i="3"/>
  <c r="E345" i="3"/>
  <c r="F345" i="3" s="1"/>
  <c r="D346" i="3" s="1"/>
  <c r="I269" i="5"/>
  <c r="F270" i="5"/>
  <c r="E270" i="5"/>
  <c r="G294" i="7" l="1"/>
  <c r="E295" i="7" s="1"/>
  <c r="I294" i="7"/>
  <c r="F295" i="7"/>
  <c r="F271" i="6"/>
  <c r="E272" i="6" s="1"/>
  <c r="D271" i="6"/>
  <c r="E346" i="3"/>
  <c r="F346" i="3" s="1"/>
  <c r="E347" i="3" s="1"/>
  <c r="I270" i="5"/>
  <c r="G270" i="5"/>
  <c r="E271" i="5" s="1"/>
  <c r="I295" i="7" l="1"/>
  <c r="G295" i="7"/>
  <c r="E296" i="7"/>
  <c r="F296" i="7"/>
  <c r="F272" i="6"/>
  <c r="D273" i="6" s="1"/>
  <c r="E273" i="6"/>
  <c r="D272" i="6"/>
  <c r="F271" i="5"/>
  <c r="G271" i="5" s="1"/>
  <c r="E272" i="5" s="1"/>
  <c r="D347" i="3"/>
  <c r="F347" i="3"/>
  <c r="D348" i="3" s="1"/>
  <c r="I296" i="7" l="1"/>
  <c r="G296" i="7"/>
  <c r="E297" i="7" s="1"/>
  <c r="F297" i="7"/>
  <c r="F273" i="6"/>
  <c r="D274" i="6" s="1"/>
  <c r="I271" i="5"/>
  <c r="F272" i="5"/>
  <c r="G272" i="5" s="1"/>
  <c r="F273" i="5" s="1"/>
  <c r="E348" i="3"/>
  <c r="I297" i="7" l="1"/>
  <c r="G297" i="7"/>
  <c r="E298" i="7" s="1"/>
  <c r="E274" i="6"/>
  <c r="I272" i="5"/>
  <c r="E273" i="5"/>
  <c r="G273" i="5"/>
  <c r="I273" i="5"/>
  <c r="F348" i="3"/>
  <c r="D349" i="3" s="1"/>
  <c r="F298" i="7" l="1"/>
  <c r="F274" i="6"/>
  <c r="E275" i="6" s="1"/>
  <c r="E349" i="3"/>
  <c r="F349" i="3" s="1"/>
  <c r="D350" i="3" s="1"/>
  <c r="E274" i="5"/>
  <c r="F274" i="5"/>
  <c r="I298" i="7" l="1"/>
  <c r="G298" i="7"/>
  <c r="E299" i="7" s="1"/>
  <c r="F299" i="7"/>
  <c r="F275" i="6"/>
  <c r="E276" i="6" s="1"/>
  <c r="D275" i="6"/>
  <c r="E350" i="3"/>
  <c r="F350" i="3" s="1"/>
  <c r="E351" i="3" s="1"/>
  <c r="G274" i="5"/>
  <c r="I274" i="5"/>
  <c r="I299" i="7" l="1"/>
  <c r="G299" i="7"/>
  <c r="E300" i="7" s="1"/>
  <c r="F276" i="6"/>
  <c r="D277" i="6" s="1"/>
  <c r="E277" i="6"/>
  <c r="D276" i="6"/>
  <c r="D351" i="3"/>
  <c r="F275" i="5"/>
  <c r="E275" i="5"/>
  <c r="F351" i="3"/>
  <c r="D352" i="3" s="1"/>
  <c r="J368" i="3" s="1"/>
  <c r="K368" i="3" s="1"/>
  <c r="F300" i="7" l="1"/>
  <c r="F277" i="6"/>
  <c r="D278" i="6" s="1"/>
  <c r="E352" i="3"/>
  <c r="F352" i="3" s="1"/>
  <c r="D360" i="3" s="1"/>
  <c r="I275" i="5"/>
  <c r="G275" i="5"/>
  <c r="I300" i="7" l="1"/>
  <c r="G300" i="7"/>
  <c r="E301" i="7" s="1"/>
  <c r="E278" i="6"/>
  <c r="D359" i="3"/>
  <c r="D358" i="3"/>
  <c r="D357" i="3"/>
  <c r="D356" i="3"/>
  <c r="D353" i="3"/>
  <c r="D355" i="3"/>
  <c r="D366" i="3"/>
  <c r="D363" i="3"/>
  <c r="D354" i="3"/>
  <c r="D365" i="3"/>
  <c r="D364" i="3"/>
  <c r="D362" i="3"/>
  <c r="D361" i="3"/>
  <c r="E276" i="5"/>
  <c r="F276" i="5"/>
  <c r="F301" i="7" l="1"/>
  <c r="F278" i="6"/>
  <c r="E279" i="6" s="1"/>
  <c r="G276" i="5"/>
  <c r="E277" i="5" s="1"/>
  <c r="I276" i="5"/>
  <c r="I301" i="7" l="1"/>
  <c r="G301" i="7"/>
  <c r="E302" i="7" s="1"/>
  <c r="F279" i="6"/>
  <c r="E280" i="6" s="1"/>
  <c r="D279" i="6"/>
  <c r="F277" i="5"/>
  <c r="I277" i="5" s="1"/>
  <c r="F302" i="7" l="1"/>
  <c r="F280" i="6"/>
  <c r="D281" i="6" s="1"/>
  <c r="E281" i="6"/>
  <c r="D280" i="6"/>
  <c r="G277" i="5"/>
  <c r="F278" i="5" s="1"/>
  <c r="I302" i="7" l="1"/>
  <c r="G302" i="7"/>
  <c r="E303" i="7" s="1"/>
  <c r="F303" i="7"/>
  <c r="F281" i="6"/>
  <c r="D282" i="6" s="1"/>
  <c r="E278" i="5"/>
  <c r="G278" i="5"/>
  <c r="E279" i="5" s="1"/>
  <c r="I278" i="5"/>
  <c r="G303" i="7" l="1"/>
  <c r="E304" i="7"/>
  <c r="I303" i="7"/>
  <c r="F304" i="7"/>
  <c r="E282" i="6"/>
  <c r="F279" i="5"/>
  <c r="I279" i="5" s="1"/>
  <c r="I304" i="7" l="1"/>
  <c r="G304" i="7"/>
  <c r="E305" i="7" s="1"/>
  <c r="F305" i="7"/>
  <c r="F282" i="6"/>
  <c r="E283" i="6" s="1"/>
  <c r="G279" i="5"/>
  <c r="E280" i="5" s="1"/>
  <c r="G305" i="7" l="1"/>
  <c r="E306" i="7"/>
  <c r="I305" i="7"/>
  <c r="F306" i="7"/>
  <c r="F283" i="6"/>
  <c r="E284" i="6" s="1"/>
  <c r="D283" i="6"/>
  <c r="F280" i="5"/>
  <c r="G280" i="5" s="1"/>
  <c r="F281" i="5" s="1"/>
  <c r="G306" i="7" l="1"/>
  <c r="E307" i="7" s="1"/>
  <c r="I306" i="7"/>
  <c r="F307" i="7"/>
  <c r="F284" i="6"/>
  <c r="D285" i="6" s="1"/>
  <c r="E285" i="6"/>
  <c r="D284" i="6"/>
  <c r="I280" i="5"/>
  <c r="E281" i="5"/>
  <c r="I281" i="5"/>
  <c r="G281" i="5"/>
  <c r="E282" i="5" s="1"/>
  <c r="I307" i="7" l="1"/>
  <c r="G307" i="7"/>
  <c r="E308" i="7"/>
  <c r="F308" i="7"/>
  <c r="F285" i="6"/>
  <c r="D286" i="6" s="1"/>
  <c r="F282" i="5"/>
  <c r="G282" i="5" s="1"/>
  <c r="F283" i="5" s="1"/>
  <c r="I308" i="7" l="1"/>
  <c r="G308" i="7"/>
  <c r="E309" i="7" s="1"/>
  <c r="F309" i="7"/>
  <c r="E286" i="6"/>
  <c r="I282" i="5"/>
  <c r="E283" i="5"/>
  <c r="I283" i="5"/>
  <c r="G283" i="5"/>
  <c r="E284" i="5" s="1"/>
  <c r="I309" i="7" l="1"/>
  <c r="G309" i="7"/>
  <c r="E310" i="7" s="1"/>
  <c r="F286" i="6"/>
  <c r="E287" i="6" s="1"/>
  <c r="F284" i="5"/>
  <c r="I284" i="5" s="1"/>
  <c r="F310" i="7" l="1"/>
  <c r="F287" i="6"/>
  <c r="E288" i="6" s="1"/>
  <c r="D287" i="6"/>
  <c r="G284" i="5"/>
  <c r="E285" i="5" s="1"/>
  <c r="I310" i="7" l="1"/>
  <c r="G310" i="7"/>
  <c r="E311" i="7" s="1"/>
  <c r="F311" i="7"/>
  <c r="F288" i="6"/>
  <c r="D289" i="6" s="1"/>
  <c r="E289" i="6"/>
  <c r="D288" i="6"/>
  <c r="F285" i="5"/>
  <c r="I311" i="7" l="1"/>
  <c r="G311" i="7"/>
  <c r="E312" i="7" s="1"/>
  <c r="F289" i="6"/>
  <c r="D290" i="6" s="1"/>
  <c r="G285" i="5"/>
  <c r="I285" i="5"/>
  <c r="F312" i="7" l="1"/>
  <c r="E290" i="6"/>
  <c r="F286" i="5"/>
  <c r="E286" i="5"/>
  <c r="I312" i="7" l="1"/>
  <c r="G312" i="7"/>
  <c r="E313" i="7" s="1"/>
  <c r="F313" i="7"/>
  <c r="F290" i="6"/>
  <c r="E291" i="6" s="1"/>
  <c r="G286" i="5"/>
  <c r="I286" i="5"/>
  <c r="I313" i="7" l="1"/>
  <c r="G313" i="7"/>
  <c r="E314" i="7" s="1"/>
  <c r="F314" i="7"/>
  <c r="F291" i="6"/>
  <c r="E292" i="6" s="1"/>
  <c r="D291" i="6"/>
  <c r="E287" i="5"/>
  <c r="F287" i="5"/>
  <c r="I314" i="7" l="1"/>
  <c r="G314" i="7"/>
  <c r="E315" i="7" s="1"/>
  <c r="F315" i="7"/>
  <c r="F292" i="6"/>
  <c r="D293" i="6" s="1"/>
  <c r="E293" i="6"/>
  <c r="D292" i="6"/>
  <c r="I287" i="5"/>
  <c r="G287" i="5"/>
  <c r="E288" i="5" s="1"/>
  <c r="G315" i="7" l="1"/>
  <c r="E316" i="7"/>
  <c r="I315" i="7"/>
  <c r="F316" i="7"/>
  <c r="F293" i="6"/>
  <c r="D294" i="6" s="1"/>
  <c r="F288" i="5"/>
  <c r="G288" i="5" s="1"/>
  <c r="E289" i="5" s="1"/>
  <c r="I316" i="7" l="1"/>
  <c r="G316" i="7"/>
  <c r="E317" i="7" s="1"/>
  <c r="F317" i="7"/>
  <c r="E294" i="6"/>
  <c r="I288" i="5"/>
  <c r="F289" i="5"/>
  <c r="G317" i="7" l="1"/>
  <c r="E318" i="7"/>
  <c r="I317" i="7"/>
  <c r="F318" i="7"/>
  <c r="F294" i="6"/>
  <c r="E295" i="6" s="1"/>
  <c r="I289" i="5"/>
  <c r="G289" i="5"/>
  <c r="E290" i="5" s="1"/>
  <c r="G318" i="7" l="1"/>
  <c r="E319" i="7" s="1"/>
  <c r="I318" i="7"/>
  <c r="F319" i="7"/>
  <c r="F295" i="6"/>
  <c r="E296" i="6" s="1"/>
  <c r="D295" i="6"/>
  <c r="F290" i="5"/>
  <c r="I290" i="5" s="1"/>
  <c r="I319" i="7" l="1"/>
  <c r="G319" i="7"/>
  <c r="E320" i="7" s="1"/>
  <c r="F296" i="6"/>
  <c r="D297" i="6" s="1"/>
  <c r="E297" i="6"/>
  <c r="D296" i="6"/>
  <c r="G290" i="5"/>
  <c r="F291" i="5" s="1"/>
  <c r="F320" i="7" l="1"/>
  <c r="F297" i="6"/>
  <c r="D298" i="6" s="1"/>
  <c r="E291" i="5"/>
  <c r="I291" i="5"/>
  <c r="G291" i="5"/>
  <c r="F292" i="5" s="1"/>
  <c r="I320" i="7" l="1"/>
  <c r="G320" i="7"/>
  <c r="E321" i="7" s="1"/>
  <c r="F321" i="7"/>
  <c r="E298" i="6"/>
  <c r="G292" i="5"/>
  <c r="E293" i="5" s="1"/>
  <c r="I292" i="5"/>
  <c r="E292" i="5"/>
  <c r="I321" i="7" l="1"/>
  <c r="G321" i="7"/>
  <c r="E322" i="7" s="1"/>
  <c r="F298" i="6"/>
  <c r="E299" i="6" s="1"/>
  <c r="F293" i="5"/>
  <c r="F322" i="7" l="1"/>
  <c r="F299" i="6"/>
  <c r="E300" i="6" s="1"/>
  <c r="D299" i="6"/>
  <c r="G293" i="5"/>
  <c r="I293" i="5"/>
  <c r="I322" i="7" l="1"/>
  <c r="G322" i="7"/>
  <c r="E323" i="7" s="1"/>
  <c r="F323" i="7"/>
  <c r="F300" i="6"/>
  <c r="D301" i="6" s="1"/>
  <c r="E301" i="6"/>
  <c r="D300" i="6"/>
  <c r="E294" i="5"/>
  <c r="F294" i="5"/>
  <c r="I323" i="7" l="1"/>
  <c r="G323" i="7"/>
  <c r="E324" i="7" s="1"/>
  <c r="F324" i="7"/>
  <c r="F301" i="6"/>
  <c r="D302" i="6" s="1"/>
  <c r="G294" i="5"/>
  <c r="I294" i="5"/>
  <c r="I324" i="7" l="1"/>
  <c r="G324" i="7"/>
  <c r="E325" i="7" s="1"/>
  <c r="F325" i="7"/>
  <c r="E302" i="6"/>
  <c r="F295" i="5"/>
  <c r="E295" i="5"/>
  <c r="I325" i="7" l="1"/>
  <c r="G325" i="7"/>
  <c r="E326" i="7" s="1"/>
  <c r="F326" i="7"/>
  <c r="F302" i="6"/>
  <c r="E303" i="6" s="1"/>
  <c r="I295" i="5"/>
  <c r="G295" i="5"/>
  <c r="F296" i="5" s="1"/>
  <c r="G296" i="5" s="1"/>
  <c r="I326" i="7" l="1"/>
  <c r="G326" i="7"/>
  <c r="E327" i="7" s="1"/>
  <c r="F303" i="6"/>
  <c r="E304" i="6" s="1"/>
  <c r="D303" i="6"/>
  <c r="E296" i="5"/>
  <c r="I296" i="5"/>
  <c r="F297" i="5"/>
  <c r="E297" i="5"/>
  <c r="F327" i="7" l="1"/>
  <c r="F304" i="6"/>
  <c r="D305" i="6" s="1"/>
  <c r="E305" i="6"/>
  <c r="D304" i="6"/>
  <c r="I297" i="5"/>
  <c r="G297" i="5"/>
  <c r="F298" i="5" s="1"/>
  <c r="G327" i="7" l="1"/>
  <c r="E328" i="7"/>
  <c r="I327" i="7"/>
  <c r="F328" i="7"/>
  <c r="F305" i="6"/>
  <c r="D306" i="6" s="1"/>
  <c r="E298" i="5"/>
  <c r="G298" i="5"/>
  <c r="I298" i="5"/>
  <c r="I328" i="7" l="1"/>
  <c r="G328" i="7"/>
  <c r="E329" i="7" s="1"/>
  <c r="E306" i="6"/>
  <c r="E299" i="5"/>
  <c r="F299" i="5"/>
  <c r="F329" i="7" l="1"/>
  <c r="E307" i="6"/>
  <c r="F306" i="6"/>
  <c r="D307" i="6" s="1"/>
  <c r="I299" i="5"/>
  <c r="G299" i="5"/>
  <c r="G329" i="7" l="1"/>
  <c r="E330" i="7"/>
  <c r="I329" i="7"/>
  <c r="F330" i="7"/>
  <c r="E308" i="6"/>
  <c r="F307" i="6"/>
  <c r="D308" i="6" s="1"/>
  <c r="F300" i="5"/>
  <c r="E300" i="5"/>
  <c r="G330" i="7" l="1"/>
  <c r="E331" i="7" s="1"/>
  <c r="I330" i="7"/>
  <c r="F331" i="7"/>
  <c r="F308" i="6"/>
  <c r="D309" i="6" s="1"/>
  <c r="E309" i="6"/>
  <c r="G300" i="5"/>
  <c r="E301" i="5" s="1"/>
  <c r="I300" i="5"/>
  <c r="I331" i="7" l="1"/>
  <c r="G331" i="7"/>
  <c r="E332" i="7"/>
  <c r="F332" i="7"/>
  <c r="F309" i="6"/>
  <c r="D310" i="6" s="1"/>
  <c r="F301" i="5"/>
  <c r="G301" i="5" s="1"/>
  <c r="E302" i="5" s="1"/>
  <c r="I332" i="7" l="1"/>
  <c r="G332" i="7"/>
  <c r="E333" i="7" s="1"/>
  <c r="F333" i="7"/>
  <c r="E310" i="6"/>
  <c r="I301" i="5"/>
  <c r="F302" i="5"/>
  <c r="I302" i="5" s="1"/>
  <c r="I333" i="7" l="1"/>
  <c r="G333" i="7"/>
  <c r="E334" i="7" s="1"/>
  <c r="F310" i="6"/>
  <c r="E311" i="6" s="1"/>
  <c r="G302" i="5"/>
  <c r="E303" i="5" s="1"/>
  <c r="F334" i="7" l="1"/>
  <c r="F311" i="6"/>
  <c r="E312" i="6" s="1"/>
  <c r="D311" i="6"/>
  <c r="F303" i="5"/>
  <c r="G303" i="5" s="1"/>
  <c r="F304" i="5" s="1"/>
  <c r="G304" i="5" s="1"/>
  <c r="F305" i="5" s="1"/>
  <c r="I334" i="7" l="1"/>
  <c r="G334" i="7"/>
  <c r="E335" i="7" s="1"/>
  <c r="F335" i="7"/>
  <c r="F312" i="6"/>
  <c r="D313" i="6" s="1"/>
  <c r="E313" i="6"/>
  <c r="D312" i="6"/>
  <c r="I304" i="5"/>
  <c r="E304" i="5"/>
  <c r="I303" i="5"/>
  <c r="E305" i="5"/>
  <c r="I305" i="5"/>
  <c r="G305" i="5"/>
  <c r="I335" i="7" l="1"/>
  <c r="G335" i="7"/>
  <c r="E336" i="7" s="1"/>
  <c r="D314" i="6"/>
  <c r="F313" i="6"/>
  <c r="E314" i="6" s="1"/>
  <c r="F306" i="5"/>
  <c r="E306" i="5"/>
  <c r="F336" i="7" l="1"/>
  <c r="F314" i="6"/>
  <c r="E315" i="6" s="1"/>
  <c r="G306" i="5"/>
  <c r="F307" i="5" s="1"/>
  <c r="I306" i="5"/>
  <c r="I336" i="7" l="1"/>
  <c r="G336" i="7"/>
  <c r="E337" i="7" s="1"/>
  <c r="F337" i="7"/>
  <c r="F315" i="6"/>
  <c r="E316" i="6" s="1"/>
  <c r="D315" i="6"/>
  <c r="E307" i="5"/>
  <c r="I307" i="5"/>
  <c r="G307" i="5"/>
  <c r="E308" i="5" s="1"/>
  <c r="I337" i="7" l="1"/>
  <c r="G337" i="7"/>
  <c r="E338" i="7" s="1"/>
  <c r="F316" i="6"/>
  <c r="D317" i="6" s="1"/>
  <c r="E317" i="6"/>
  <c r="D316" i="6"/>
  <c r="F308" i="5"/>
  <c r="I308" i="5" s="1"/>
  <c r="F338" i="7" l="1"/>
  <c r="F317" i="6"/>
  <c r="D318" i="6" s="1"/>
  <c r="G308" i="5"/>
  <c r="F309" i="5" s="1"/>
  <c r="I338" i="7" l="1"/>
  <c r="G338" i="7"/>
  <c r="E339" i="7" s="1"/>
  <c r="E318" i="6"/>
  <c r="E309" i="5"/>
  <c r="G309" i="5"/>
  <c r="E310" i="5" s="1"/>
  <c r="I309" i="5"/>
  <c r="F339" i="7" l="1"/>
  <c r="F318" i="6"/>
  <c r="E319" i="6" s="1"/>
  <c r="F310" i="5"/>
  <c r="G310" i="5" s="1"/>
  <c r="E311" i="5" s="1"/>
  <c r="G339" i="7" l="1"/>
  <c r="E340" i="7"/>
  <c r="I339" i="7"/>
  <c r="F340" i="7"/>
  <c r="F319" i="6"/>
  <c r="E320" i="6" s="1"/>
  <c r="D319" i="6"/>
  <c r="I310" i="5"/>
  <c r="F311" i="5"/>
  <c r="I311" i="5" s="1"/>
  <c r="I340" i="7" l="1"/>
  <c r="G340" i="7"/>
  <c r="E341" i="7" s="1"/>
  <c r="F341" i="7"/>
  <c r="F320" i="6"/>
  <c r="D321" i="6" s="1"/>
  <c r="E321" i="6"/>
  <c r="D320" i="6"/>
  <c r="G311" i="5"/>
  <c r="F312" i="5" s="1"/>
  <c r="G341" i="7" l="1"/>
  <c r="E342" i="7"/>
  <c r="I341" i="7"/>
  <c r="F342" i="7"/>
  <c r="F321" i="6"/>
  <c r="D322" i="6" s="1"/>
  <c r="E312" i="5"/>
  <c r="G312" i="5"/>
  <c r="I312" i="5"/>
  <c r="E343" i="7" l="1"/>
  <c r="G342" i="7"/>
  <c r="I342" i="7"/>
  <c r="F343" i="7"/>
  <c r="E322" i="6"/>
  <c r="E313" i="5"/>
  <c r="F313" i="5"/>
  <c r="I343" i="7" l="1"/>
  <c r="G343" i="7"/>
  <c r="E344" i="7" s="1"/>
  <c r="F322" i="6"/>
  <c r="E323" i="6" s="1"/>
  <c r="G313" i="5"/>
  <c r="E314" i="5" s="1"/>
  <c r="I313" i="5"/>
  <c r="F344" i="7" l="1"/>
  <c r="F323" i="6"/>
  <c r="E324" i="6" s="1"/>
  <c r="D323" i="6"/>
  <c r="F314" i="5"/>
  <c r="I314" i="5" s="1"/>
  <c r="I344" i="7" l="1"/>
  <c r="G344" i="7"/>
  <c r="E345" i="7" s="1"/>
  <c r="F324" i="6"/>
  <c r="D325" i="6" s="1"/>
  <c r="E325" i="6"/>
  <c r="D324" i="6"/>
  <c r="G314" i="5"/>
  <c r="E315" i="5" s="1"/>
  <c r="F345" i="7" l="1"/>
  <c r="F325" i="6"/>
  <c r="D326" i="6" s="1"/>
  <c r="F315" i="5"/>
  <c r="I315" i="5" s="1"/>
  <c r="I345" i="7" l="1"/>
  <c r="G345" i="7"/>
  <c r="E346" i="7" s="1"/>
  <c r="E326" i="6"/>
  <c r="G315" i="5"/>
  <c r="F316" i="5" s="1"/>
  <c r="I316" i="5" s="1"/>
  <c r="F346" i="7" l="1"/>
  <c r="F326" i="6"/>
  <c r="E327" i="6" s="1"/>
  <c r="G316" i="5"/>
  <c r="F317" i="5" s="1"/>
  <c r="G317" i="5" s="1"/>
  <c r="E318" i="5" s="1"/>
  <c r="E316" i="5"/>
  <c r="I346" i="7" l="1"/>
  <c r="G346" i="7"/>
  <c r="E347" i="7" s="1"/>
  <c r="F347" i="7"/>
  <c r="F327" i="6"/>
  <c r="E328" i="6" s="1"/>
  <c r="D327" i="6"/>
  <c r="F318" i="5"/>
  <c r="G318" i="5" s="1"/>
  <c r="E319" i="5" s="1"/>
  <c r="E317" i="5"/>
  <c r="I317" i="5"/>
  <c r="I347" i="7" l="1"/>
  <c r="G347" i="7"/>
  <c r="E348" i="7" s="1"/>
  <c r="F328" i="6"/>
  <c r="D329" i="6" s="1"/>
  <c r="E329" i="6"/>
  <c r="D328" i="6"/>
  <c r="I318" i="5"/>
  <c r="F319" i="5"/>
  <c r="I319" i="5" s="1"/>
  <c r="F348" i="7" l="1"/>
  <c r="F329" i="6"/>
  <c r="D330" i="6" s="1"/>
  <c r="G319" i="5"/>
  <c r="F320" i="5" s="1"/>
  <c r="G320" i="5" s="1"/>
  <c r="F321" i="5" s="1"/>
  <c r="G321" i="5" s="1"/>
  <c r="I348" i="7" l="1"/>
  <c r="G348" i="7"/>
  <c r="E349" i="7" s="1"/>
  <c r="F349" i="7"/>
  <c r="E330" i="6"/>
  <c r="E321" i="5"/>
  <c r="I321" i="5"/>
  <c r="I320" i="5"/>
  <c r="E320" i="5"/>
  <c r="E322" i="5"/>
  <c r="F322" i="5"/>
  <c r="I349" i="7" l="1"/>
  <c r="G349" i="7"/>
  <c r="E350" i="7" s="1"/>
  <c r="F350" i="7"/>
  <c r="F330" i="6"/>
  <c r="E331" i="6" s="1"/>
  <c r="G322" i="5"/>
  <c r="F323" i="5" s="1"/>
  <c r="I322" i="5"/>
  <c r="I350" i="7" l="1"/>
  <c r="G350" i="7"/>
  <c r="E351" i="7" s="1"/>
  <c r="F351" i="7"/>
  <c r="F331" i="6"/>
  <c r="E332" i="6" s="1"/>
  <c r="D331" i="6"/>
  <c r="E323" i="5"/>
  <c r="G323" i="5"/>
  <c r="F324" i="5" s="1"/>
  <c r="I323" i="5"/>
  <c r="G351" i="7" l="1"/>
  <c r="E352" i="7"/>
  <c r="N368" i="7" s="1"/>
  <c r="I351" i="7"/>
  <c r="F352" i="7"/>
  <c r="F332" i="6"/>
  <c r="D333" i="6" s="1"/>
  <c r="E333" i="6"/>
  <c r="D332" i="6"/>
  <c r="E324" i="5"/>
  <c r="I324" i="5"/>
  <c r="G324" i="5"/>
  <c r="E325" i="5" s="1"/>
  <c r="I352" i="7" l="1"/>
  <c r="G352" i="7"/>
  <c r="F333" i="6"/>
  <c r="D334" i="6" s="1"/>
  <c r="F325" i="5"/>
  <c r="E334" i="6" l="1"/>
  <c r="G325" i="5"/>
  <c r="E326" i="5" s="1"/>
  <c r="I325" i="5"/>
  <c r="F334" i="6" l="1"/>
  <c r="E335" i="6" s="1"/>
  <c r="F326" i="5"/>
  <c r="I326" i="5" s="1"/>
  <c r="E336" i="6" l="1"/>
  <c r="F335" i="6"/>
  <c r="D336" i="6" s="1"/>
  <c r="D335" i="6"/>
  <c r="G326" i="5"/>
  <c r="E327" i="5" s="1"/>
  <c r="F336" i="6" l="1"/>
  <c r="D337" i="6" s="1"/>
  <c r="E337" i="6"/>
  <c r="F327" i="5"/>
  <c r="F337" i="6" l="1"/>
  <c r="D338" i="6" s="1"/>
  <c r="I327" i="5"/>
  <c r="G327" i="5"/>
  <c r="E338" i="6" l="1"/>
  <c r="F328" i="5"/>
  <c r="E328" i="5"/>
  <c r="F338" i="6" l="1"/>
  <c r="E339" i="6" s="1"/>
  <c r="I328" i="5"/>
  <c r="G328" i="5"/>
  <c r="F329" i="5" s="1"/>
  <c r="F339" i="6" l="1"/>
  <c r="E340" i="6" s="1"/>
  <c r="D339" i="6"/>
  <c r="E329" i="5"/>
  <c r="I329" i="5"/>
  <c r="G329" i="5"/>
  <c r="E330" i="5" s="1"/>
  <c r="F340" i="6" l="1"/>
  <c r="D341" i="6" s="1"/>
  <c r="E341" i="6"/>
  <c r="D340" i="6"/>
  <c r="F330" i="5"/>
  <c r="D342" i="6" l="1"/>
  <c r="F341" i="6"/>
  <c r="E342" i="6" s="1"/>
  <c r="G330" i="5"/>
  <c r="E331" i="5" s="1"/>
  <c r="I330" i="5"/>
  <c r="F342" i="6" l="1"/>
  <c r="E343" i="6" s="1"/>
  <c r="F331" i="5"/>
  <c r="F343" i="6" l="1"/>
  <c r="E344" i="6" s="1"/>
  <c r="D343" i="6"/>
  <c r="I331" i="5"/>
  <c r="G331" i="5"/>
  <c r="E332" i="5" s="1"/>
  <c r="F344" i="6" l="1"/>
  <c r="D345" i="6" s="1"/>
  <c r="E345" i="6"/>
  <c r="D344" i="6"/>
  <c r="F332" i="5"/>
  <c r="F345" i="6" l="1"/>
  <c r="D346" i="6" s="1"/>
  <c r="I332" i="5"/>
  <c r="G332" i="5"/>
  <c r="F333" i="5" s="1"/>
  <c r="E346" i="6" l="1"/>
  <c r="G333" i="5"/>
  <c r="E334" i="5" s="1"/>
  <c r="I333" i="5"/>
  <c r="E333" i="5"/>
  <c r="F346" i="6" l="1"/>
  <c r="E347" i="6" s="1"/>
  <c r="F334" i="5"/>
  <c r="F347" i="6" l="1"/>
  <c r="E348" i="6" s="1"/>
  <c r="D347" i="6"/>
  <c r="I334" i="5"/>
  <c r="G334" i="5"/>
  <c r="E335" i="5" s="1"/>
  <c r="D349" i="6" l="1"/>
  <c r="F348" i="6"/>
  <c r="E349" i="6"/>
  <c r="D348" i="6"/>
  <c r="F335" i="5"/>
  <c r="D350" i="6" l="1"/>
  <c r="F349" i="6"/>
  <c r="E350" i="6" s="1"/>
  <c r="I335" i="5"/>
  <c r="G335" i="5"/>
  <c r="F336" i="5" s="1"/>
  <c r="F350" i="6" l="1"/>
  <c r="E351" i="6" s="1"/>
  <c r="E336" i="5"/>
  <c r="G336" i="5"/>
  <c r="F337" i="5" s="1"/>
  <c r="I336" i="5"/>
  <c r="F351" i="6" l="1"/>
  <c r="E352" i="6" s="1"/>
  <c r="D351" i="6"/>
  <c r="G337" i="5"/>
  <c r="E338" i="5" s="1"/>
  <c r="I337" i="5"/>
  <c r="E337" i="5"/>
  <c r="F352" i="6" l="1"/>
  <c r="D356" i="6" s="1"/>
  <c r="D363" i="6"/>
  <c r="D362" i="6"/>
  <c r="D361" i="6"/>
  <c r="D360" i="6"/>
  <c r="D359" i="6"/>
  <c r="D357" i="6"/>
  <c r="D352" i="6"/>
  <c r="K368" i="6" s="1"/>
  <c r="F338" i="5"/>
  <c r="G338" i="5" s="1"/>
  <c r="E339" i="5" s="1"/>
  <c r="D364" i="6" l="1"/>
  <c r="D353" i="6"/>
  <c r="D354" i="6"/>
  <c r="D365" i="6"/>
  <c r="D355" i="6"/>
  <c r="D366" i="6"/>
  <c r="D358" i="6"/>
  <c r="I338" i="5"/>
  <c r="F339" i="5"/>
  <c r="G339" i="5" s="1"/>
  <c r="E340" i="5" s="1"/>
  <c r="I339" i="5" l="1"/>
  <c r="F340" i="5"/>
  <c r="G340" i="5" s="1"/>
  <c r="E341" i="5" s="1"/>
  <c r="I340" i="5" l="1"/>
  <c r="F341" i="5"/>
  <c r="G341" i="5" s="1"/>
  <c r="E342" i="5" s="1"/>
  <c r="I341" i="5" l="1"/>
  <c r="F342" i="5"/>
  <c r="I342" i="5" l="1"/>
  <c r="G342" i="5"/>
  <c r="F343" i="5" s="1"/>
  <c r="E343" i="5" l="1"/>
  <c r="I343" i="5"/>
  <c r="G343" i="5"/>
  <c r="E344" i="5" s="1"/>
  <c r="F344" i="5" l="1"/>
  <c r="G344" i="5" s="1"/>
  <c r="E345" i="5" s="1"/>
  <c r="I344" i="5" l="1"/>
  <c r="F345" i="5"/>
  <c r="I345" i="5" s="1"/>
  <c r="G345" i="5" l="1"/>
  <c r="E346" i="5" s="1"/>
  <c r="F346" i="5" l="1"/>
  <c r="G346" i="5" s="1"/>
  <c r="F347" i="5" s="1"/>
  <c r="I347" i="5" s="1"/>
  <c r="E347" i="5" l="1"/>
  <c r="G347" i="5"/>
  <c r="E348" i="5" s="1"/>
  <c r="I346" i="5"/>
  <c r="F348" i="5" l="1"/>
  <c r="I348" i="5" s="1"/>
  <c r="G348" i="5" l="1"/>
  <c r="E349" i="5" s="1"/>
  <c r="F349" i="5" l="1"/>
  <c r="I349" i="5" l="1"/>
  <c r="G349" i="5"/>
  <c r="E350" i="5" s="1"/>
  <c r="F350" i="5" l="1"/>
  <c r="I350" i="5" s="1"/>
  <c r="G350" i="5" l="1"/>
  <c r="E351" i="5" s="1"/>
  <c r="F351" i="5" l="1"/>
  <c r="G351" i="5" s="1"/>
  <c r="E352" i="5" s="1"/>
  <c r="M368" i="5" s="1"/>
  <c r="N368" i="5" s="1"/>
  <c r="I351" i="5" l="1"/>
  <c r="F352" i="5"/>
  <c r="I352" i="5" l="1"/>
  <c r="G352" i="5"/>
  <c r="E353" i="5" s="1"/>
  <c r="E362" i="5" l="1"/>
  <c r="E361" i="5"/>
  <c r="E360" i="5"/>
  <c r="E359" i="5"/>
  <c r="E358" i="5"/>
  <c r="E357" i="5"/>
  <c r="E356" i="5"/>
  <c r="E366" i="5"/>
  <c r="E365" i="5"/>
  <c r="E355" i="5"/>
  <c r="E354" i="5"/>
  <c r="E364" i="5"/>
  <c r="E36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100-000001000000}">
      <text>
        <r>
          <rPr>
            <b/>
            <sz val="14"/>
            <color indexed="81"/>
            <rFont val="Tahoma"/>
            <family val="2"/>
          </rPr>
          <t>Don't forget to enter your ID number</t>
        </r>
      </text>
    </comment>
  </commentList>
</comments>
</file>

<file path=xl/sharedStrings.xml><?xml version="1.0" encoding="utf-8"?>
<sst xmlns="http://schemas.openxmlformats.org/spreadsheetml/2006/main" count="197" uniqueCount="121">
  <si>
    <t>Date</t>
  </si>
  <si>
    <t># of Calls</t>
  </si>
  <si>
    <t>&lt; Out of sample data begins here</t>
  </si>
  <si>
    <t>OM 352 HW 3</t>
  </si>
  <si>
    <t>Student ID:</t>
  </si>
  <si>
    <t>Question 1</t>
  </si>
  <si>
    <t>LS</t>
  </si>
  <si>
    <t>TS</t>
  </si>
  <si>
    <t>Optimal Values</t>
  </si>
  <si>
    <t>RMSE</t>
  </si>
  <si>
    <t>&lt;-- Within sample</t>
  </si>
  <si>
    <t>DES Forecast</t>
  </si>
  <si>
    <t>Level</t>
  </si>
  <si>
    <t>Trend</t>
  </si>
  <si>
    <t>Question 2</t>
  </si>
  <si>
    <t>SS</t>
  </si>
  <si>
    <t>TES Forecast</t>
  </si>
  <si>
    <t>Seasonality Index</t>
  </si>
  <si>
    <t>Question 3</t>
  </si>
  <si>
    <t>&lt;-- Out of sample</t>
  </si>
  <si>
    <t>Question 4</t>
  </si>
  <si>
    <t>Student ID #</t>
  </si>
  <si>
    <t xml:space="preserve">Q1 - LS </t>
  </si>
  <si>
    <t>Q1 - TS</t>
  </si>
  <si>
    <t>Q1 - RMSE</t>
  </si>
  <si>
    <t>Q1 - 11-Dec-22 DES Forecast</t>
  </si>
  <si>
    <t>Q1 - 12-Dec-22 DES Forecast</t>
  </si>
  <si>
    <t>Q1 - 13-Dec-22 DES Forecast</t>
  </si>
  <si>
    <t xml:space="preserve">Q1 - 14-Dec-22 DES Forecast </t>
  </si>
  <si>
    <t>Q1 - 15-Dec-22 DES Forecast</t>
  </si>
  <si>
    <t>Q1 - 16-Dec-22 DES Forecast</t>
  </si>
  <si>
    <t>Q1 - 17-Dec-22 DES Forecast</t>
  </si>
  <si>
    <t>Q1 - 11-Dec-22 Level</t>
  </si>
  <si>
    <t>Q1 - 12-Dec-22 Level</t>
  </si>
  <si>
    <t>Q1 - 13-Dec-22 Level</t>
  </si>
  <si>
    <t xml:space="preserve">Q1 - 14-Dec-22 Level </t>
  </si>
  <si>
    <t>Q1 - 15-Dec-22 Level</t>
  </si>
  <si>
    <t>Q1 - 16-Dec-22 Level</t>
  </si>
  <si>
    <t>Q1 - 17-Dec-22 Level</t>
  </si>
  <si>
    <t>Q1 - 11-Dec-22 Trend</t>
  </si>
  <si>
    <t>Q1 - 12-Dec-22 Trend</t>
  </si>
  <si>
    <t>Q1 - 13-Dec-22 Trend</t>
  </si>
  <si>
    <t xml:space="preserve">Q1 - 14-Dec-22 Trend </t>
  </si>
  <si>
    <t>Q1 - 15-Dec-22 Trend</t>
  </si>
  <si>
    <t>Q1 - 16-Dec-22 Trend</t>
  </si>
  <si>
    <t>Q1 - 17-Dec-22 Trend</t>
  </si>
  <si>
    <t>Q2 - LS</t>
  </si>
  <si>
    <t>Q2 - TS</t>
  </si>
  <si>
    <t>Q2 - SS</t>
  </si>
  <si>
    <t>Q2 - RMSE</t>
  </si>
  <si>
    <t>Q2 - 11-Dec-22 DES Forecast</t>
  </si>
  <si>
    <t>Q2 - 12-Dec-22 DES Forecast</t>
  </si>
  <si>
    <t>Q2 - 13-Dec-22 DES Forecast</t>
  </si>
  <si>
    <t xml:space="preserve">Q2 - 14-Dec-22 DES Forecast </t>
  </si>
  <si>
    <t>Q2 - 15-Dec-22 DES Forecast</t>
  </si>
  <si>
    <t>Q2 - 16-Dec-22 DES Forecast</t>
  </si>
  <si>
    <t>Q2 - 17-Dec-22 DES Forecast</t>
  </si>
  <si>
    <t>Q2 - 11-Dec-22 Level</t>
  </si>
  <si>
    <t>Q2 - 12-Dec-22 Level</t>
  </si>
  <si>
    <t>Q2 - 13-Dec-22 Level</t>
  </si>
  <si>
    <t xml:space="preserve">Q2 - 14-Dec-22 Level </t>
  </si>
  <si>
    <t>Q2 - 15-Dec-22 Level</t>
  </si>
  <si>
    <t>Q2 - 16-Dec-22 Level</t>
  </si>
  <si>
    <t>Q2 - 17-Dec-22 Level</t>
  </si>
  <si>
    <t>Q2 - 11-Dec-22 Trend</t>
  </si>
  <si>
    <t>Q2 - 12-Dec-22 Trend</t>
  </si>
  <si>
    <t>Q2 - 13-Dec-22 Trend</t>
  </si>
  <si>
    <t xml:space="preserve">Q2 - 14-Dec-22 Trend </t>
  </si>
  <si>
    <t>Q2 - 15-Dec-22 Trend</t>
  </si>
  <si>
    <t>Q2 - 16-Dec-22 Trend</t>
  </si>
  <si>
    <t>Q2 - 17-Dec-22 Trend</t>
  </si>
  <si>
    <t>Q2 - 11-Dec-22 Seasonality Index</t>
  </si>
  <si>
    <t>Q2 - 12-Dec-22 Seasonality Index</t>
  </si>
  <si>
    <t>Q2 - 13-Dec-22 Seasonality Index</t>
  </si>
  <si>
    <t xml:space="preserve">Q2 - 14-Dec-22 Seasonality Index </t>
  </si>
  <si>
    <t>Q2 - 15-Dec-22 Seasonality Index</t>
  </si>
  <si>
    <t>Q2 - 16-Dec-22 Seasonality Index</t>
  </si>
  <si>
    <t>Q2 - 17-Dec-22 Seasonality Index</t>
  </si>
  <si>
    <t>Q3 - 2022-12-18 DES Forecast</t>
  </si>
  <si>
    <t>Q3 - 2022-12-19 DES Forecast</t>
  </si>
  <si>
    <t>Q3 - 2022-12-20 DES Forecast</t>
  </si>
  <si>
    <t>Q3 - 2022-12-21 DES Forecast</t>
  </si>
  <si>
    <t>Q3 - 2022-12-22 DES Forecast</t>
  </si>
  <si>
    <t>Q3 - 2022-12-23 DES Forecast</t>
  </si>
  <si>
    <t>Q3 - 2022-12-24 DES Forecast</t>
  </si>
  <si>
    <t>Q3 - 2022-12-25 DES Forecast</t>
  </si>
  <si>
    <t>Q3 - 2022-12-26 DES Forecast</t>
  </si>
  <si>
    <t>Q3 - 2022-12-27 DES Forecast</t>
  </si>
  <si>
    <t>Q3 - 2022-12-28 DES Forecast</t>
  </si>
  <si>
    <t>Q3 - 2022-12-29 DES Forecast</t>
  </si>
  <si>
    <t>Q3 - 2022-12-30 DES Forecast</t>
  </si>
  <si>
    <t>Q3 - 2022-12-31 DES Forecast</t>
  </si>
  <si>
    <t xml:space="preserve">Q3 - RMSE </t>
  </si>
  <si>
    <t>Q4 - 2022-12-18 DES Forecast</t>
  </si>
  <si>
    <t>Q4 - 2022-12-19 DES Forecast</t>
  </si>
  <si>
    <t>Q4 - 2022-12-20 DES Forecast</t>
  </si>
  <si>
    <t>Q4 - 2022-12-21 DES Forecast</t>
  </si>
  <si>
    <t>Q4 - 2022-12-22 DES Forecast</t>
  </si>
  <si>
    <t>Q4 - 2022-12-23 DES Forecast</t>
  </si>
  <si>
    <t>Q4 - 2022-12-24 DES Forecast</t>
  </si>
  <si>
    <t>Q4 - 2022-12-25 DES Forecast</t>
  </si>
  <si>
    <t>Q4 - 2022-12-26 DES Forecast</t>
  </si>
  <si>
    <t>Q4 - 2022-12-27 DES Forecast</t>
  </si>
  <si>
    <t>Q4 - 2022-12-28 DES Forecast</t>
  </si>
  <si>
    <t>Q4 - 2022-12-29 DES Forecast</t>
  </si>
  <si>
    <t>Q4 - 2022-12-30 DES Forecast</t>
  </si>
  <si>
    <t>Q4 - 2022-12-31 DES Forecast</t>
  </si>
  <si>
    <t xml:space="preserve">Q4 - RMSE </t>
  </si>
  <si>
    <t>Error</t>
  </si>
  <si>
    <t>Abs. error</t>
  </si>
  <si>
    <t>% error</t>
  </si>
  <si>
    <t>Sq. error</t>
  </si>
  <si>
    <t>BIAS</t>
  </si>
  <si>
    <t>MAD</t>
  </si>
  <si>
    <t>MAPE</t>
  </si>
  <si>
    <t>MSE</t>
  </si>
  <si>
    <t>Forecast</t>
  </si>
  <si>
    <t>Seasonal</t>
  </si>
  <si>
    <t>Day</t>
  </si>
  <si>
    <t>k</t>
  </si>
  <si>
    <t>1724709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</si>
</sst>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E39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49" fontId="6" fillId="2" borderId="1" xfId="1" applyNumberFormat="1" applyFont="1" applyFill="1" applyBorder="1" applyAlignment="1" applyProtection="1">
      <alignment horizontal="center"/>
      <protection locked="0"/>
    </xf>
    <xf numFmtId="165" fontId="0" fillId="0" borderId="0" xfId="0" applyNumberFormat="1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4" fillId="0" borderId="0" xfId="1" applyFont="1" applyAlignment="1" applyProtection="1">
      <alignment horizontal="center"/>
    </xf>
    <xf numFmtId="0" fontId="5" fillId="0" borderId="0" xfId="1" applyFont="1" applyAlignment="1" applyProtection="1">
      <alignment horizontal="right" vertical="center" wrapText="1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164" fontId="0" fillId="0" borderId="0" xfId="0" applyNumberFormat="1" applyProtection="1"/>
    <xf numFmtId="165" fontId="0" fillId="0" borderId="0" xfId="0" applyNumberFormat="1" applyProtection="1"/>
    <xf numFmtId="0" fontId="0" fillId="4" borderId="0" xfId="0" applyFill="1"/>
    <xf numFmtId="0" fontId="0" fillId="5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8" xfId="0" applyBorder="1"/>
    <xf numFmtId="0" fontId="0" fillId="0" borderId="9" xfId="0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5" xfId="0" applyNumberFormat="1" applyFill="1" applyBorder="1"/>
    <xf numFmtId="0" fontId="0" fillId="0" borderId="0" xfId="0" applyAlignment="1">
      <alignment horizontal="center"/>
    </xf>
    <xf numFmtId="2" fontId="0" fillId="0" borderId="7" xfId="0" applyNumberFormat="1" applyFill="1" applyBorder="1"/>
    <xf numFmtId="0" fontId="9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6"/>
  <sheetViews>
    <sheetView workbookViewId="0">
      <pane ySplit="3900" topLeftCell="A352" activePane="bottomLeft"/>
      <selection activeCell="A9" sqref="A9"/>
      <selection pane="bottomLeft" activeCell="C353" sqref="C353"/>
    </sheetView>
  </sheetViews>
  <sheetFormatPr defaultRowHeight="15" x14ac:dyDescent="0.25"/>
  <cols>
    <col min="1" max="1" width="10.42578125" bestFit="1" customWidth="1"/>
    <col min="2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44562</v>
      </c>
      <c r="B2" s="2">
        <v>72</v>
      </c>
    </row>
    <row r="3" spans="1:2" x14ac:dyDescent="0.25">
      <c r="A3" s="1">
        <v>44563</v>
      </c>
      <c r="B3" s="2">
        <v>175</v>
      </c>
    </row>
    <row r="4" spans="1:2" x14ac:dyDescent="0.25">
      <c r="A4" s="1">
        <v>44564</v>
      </c>
      <c r="B4" s="2">
        <v>175</v>
      </c>
    </row>
    <row r="5" spans="1:2" x14ac:dyDescent="0.25">
      <c r="A5" s="1">
        <v>44565</v>
      </c>
      <c r="B5" s="2">
        <v>190</v>
      </c>
    </row>
    <row r="6" spans="1:2" x14ac:dyDescent="0.25">
      <c r="A6" s="1">
        <v>44566</v>
      </c>
      <c r="B6" s="2">
        <v>194</v>
      </c>
    </row>
    <row r="7" spans="1:2" x14ac:dyDescent="0.25">
      <c r="A7" s="1">
        <v>44567</v>
      </c>
      <c r="B7" s="2">
        <v>128</v>
      </c>
    </row>
    <row r="8" spans="1:2" x14ac:dyDescent="0.25">
      <c r="A8" s="1">
        <v>44568</v>
      </c>
      <c r="B8" s="2">
        <v>112</v>
      </c>
    </row>
    <row r="9" spans="1:2" x14ac:dyDescent="0.25">
      <c r="A9" s="1">
        <v>44569</v>
      </c>
      <c r="B9" s="2">
        <v>199</v>
      </c>
    </row>
    <row r="10" spans="1:2" x14ac:dyDescent="0.25">
      <c r="A10" s="1">
        <v>44570</v>
      </c>
      <c r="B10" s="2">
        <v>172</v>
      </c>
    </row>
    <row r="11" spans="1:2" x14ac:dyDescent="0.25">
      <c r="A11" s="1">
        <v>44571</v>
      </c>
      <c r="B11" s="2">
        <v>277</v>
      </c>
    </row>
    <row r="12" spans="1:2" x14ac:dyDescent="0.25">
      <c r="A12" s="1">
        <v>44572</v>
      </c>
      <c r="B12" s="2">
        <v>314</v>
      </c>
    </row>
    <row r="13" spans="1:2" x14ac:dyDescent="0.25">
      <c r="A13" s="1">
        <v>44573</v>
      </c>
      <c r="B13" s="2">
        <v>225</v>
      </c>
    </row>
    <row r="14" spans="1:2" x14ac:dyDescent="0.25">
      <c r="A14" s="1">
        <v>44574</v>
      </c>
      <c r="B14" s="2">
        <v>130</v>
      </c>
    </row>
    <row r="15" spans="1:2" x14ac:dyDescent="0.25">
      <c r="A15" s="1">
        <v>44575</v>
      </c>
      <c r="B15" s="2">
        <v>188</v>
      </c>
    </row>
    <row r="16" spans="1:2" x14ac:dyDescent="0.25">
      <c r="A16" s="1">
        <v>44576</v>
      </c>
      <c r="B16" s="2">
        <v>292</v>
      </c>
    </row>
    <row r="17" spans="1:2" x14ac:dyDescent="0.25">
      <c r="A17" s="1">
        <v>44577</v>
      </c>
      <c r="B17" s="2">
        <v>298</v>
      </c>
    </row>
    <row r="18" spans="1:2" x14ac:dyDescent="0.25">
      <c r="A18" s="1">
        <v>44578</v>
      </c>
      <c r="B18" s="2">
        <v>370</v>
      </c>
    </row>
    <row r="19" spans="1:2" x14ac:dyDescent="0.25">
      <c r="A19" s="1">
        <v>44579</v>
      </c>
      <c r="B19" s="2">
        <v>313</v>
      </c>
    </row>
    <row r="20" spans="1:2" x14ac:dyDescent="0.25">
      <c r="A20" s="1">
        <v>44580</v>
      </c>
      <c r="B20" s="2">
        <v>234</v>
      </c>
    </row>
    <row r="21" spans="1:2" x14ac:dyDescent="0.25">
      <c r="A21" s="1">
        <v>44581</v>
      </c>
      <c r="B21" s="2">
        <v>157</v>
      </c>
    </row>
    <row r="22" spans="1:2" x14ac:dyDescent="0.25">
      <c r="A22" s="1">
        <v>44582</v>
      </c>
      <c r="B22" s="2">
        <v>145</v>
      </c>
    </row>
    <row r="23" spans="1:2" x14ac:dyDescent="0.25">
      <c r="A23" s="1">
        <v>44583</v>
      </c>
      <c r="B23" s="2">
        <v>203</v>
      </c>
    </row>
    <row r="24" spans="1:2" x14ac:dyDescent="0.25">
      <c r="A24" s="1">
        <v>44584</v>
      </c>
      <c r="B24" s="2">
        <v>225</v>
      </c>
    </row>
    <row r="25" spans="1:2" x14ac:dyDescent="0.25">
      <c r="A25" s="1">
        <v>44585</v>
      </c>
      <c r="B25" s="2">
        <v>212</v>
      </c>
    </row>
    <row r="26" spans="1:2" x14ac:dyDescent="0.25">
      <c r="A26" s="1">
        <v>44586</v>
      </c>
      <c r="B26" s="2">
        <v>194</v>
      </c>
    </row>
    <row r="27" spans="1:2" x14ac:dyDescent="0.25">
      <c r="A27" s="1">
        <v>44587</v>
      </c>
      <c r="B27" s="2">
        <v>254</v>
      </c>
    </row>
    <row r="28" spans="1:2" x14ac:dyDescent="0.25">
      <c r="A28" s="1">
        <v>44588</v>
      </c>
      <c r="B28" s="2">
        <v>255</v>
      </c>
    </row>
    <row r="29" spans="1:2" x14ac:dyDescent="0.25">
      <c r="A29" s="1">
        <v>44589</v>
      </c>
      <c r="B29" s="2">
        <v>383</v>
      </c>
    </row>
    <row r="30" spans="1:2" x14ac:dyDescent="0.25">
      <c r="A30" s="1">
        <v>44590</v>
      </c>
      <c r="B30" s="2">
        <v>533</v>
      </c>
    </row>
    <row r="31" spans="1:2" x14ac:dyDescent="0.25">
      <c r="A31" s="1">
        <v>44591</v>
      </c>
      <c r="B31" s="2">
        <v>562</v>
      </c>
    </row>
    <row r="32" spans="1:2" x14ac:dyDescent="0.25">
      <c r="A32" s="1">
        <v>44592</v>
      </c>
      <c r="B32" s="2">
        <v>459</v>
      </c>
    </row>
    <row r="33" spans="1:2" x14ac:dyDescent="0.25">
      <c r="A33" s="1">
        <v>44593</v>
      </c>
      <c r="B33" s="2">
        <v>414</v>
      </c>
    </row>
    <row r="34" spans="1:2" x14ac:dyDescent="0.25">
      <c r="A34" s="1">
        <v>44594</v>
      </c>
      <c r="B34" s="2">
        <v>352</v>
      </c>
    </row>
    <row r="35" spans="1:2" x14ac:dyDescent="0.25">
      <c r="A35" s="1">
        <v>44595</v>
      </c>
      <c r="B35" s="2">
        <v>263</v>
      </c>
    </row>
    <row r="36" spans="1:2" x14ac:dyDescent="0.25">
      <c r="A36" s="1">
        <v>44596</v>
      </c>
      <c r="B36" s="2">
        <v>307</v>
      </c>
    </row>
    <row r="37" spans="1:2" x14ac:dyDescent="0.25">
      <c r="A37" s="1">
        <v>44597</v>
      </c>
      <c r="B37" s="2">
        <v>649</v>
      </c>
    </row>
    <row r="38" spans="1:2" x14ac:dyDescent="0.25">
      <c r="A38" s="1">
        <v>44598</v>
      </c>
      <c r="B38" s="2">
        <v>593</v>
      </c>
    </row>
    <row r="39" spans="1:2" x14ac:dyDescent="0.25">
      <c r="A39" s="1">
        <v>44599</v>
      </c>
      <c r="B39" s="2">
        <v>577</v>
      </c>
    </row>
    <row r="40" spans="1:2" x14ac:dyDescent="0.25">
      <c r="A40" s="1">
        <v>44600</v>
      </c>
      <c r="B40" s="2">
        <v>413</v>
      </c>
    </row>
    <row r="41" spans="1:2" x14ac:dyDescent="0.25">
      <c r="A41" s="1">
        <v>44601</v>
      </c>
      <c r="B41" s="2">
        <v>362</v>
      </c>
    </row>
    <row r="42" spans="1:2" x14ac:dyDescent="0.25">
      <c r="A42" s="1">
        <v>44602</v>
      </c>
      <c r="B42" s="2">
        <v>248</v>
      </c>
    </row>
    <row r="43" spans="1:2" x14ac:dyDescent="0.25">
      <c r="A43" s="1">
        <v>44603</v>
      </c>
      <c r="B43" s="2">
        <v>184</v>
      </c>
    </row>
    <row r="44" spans="1:2" x14ac:dyDescent="0.25">
      <c r="A44" s="1">
        <v>44604</v>
      </c>
      <c r="B44" s="2">
        <v>355</v>
      </c>
    </row>
    <row r="45" spans="1:2" x14ac:dyDescent="0.25">
      <c r="A45" s="1">
        <v>44605</v>
      </c>
      <c r="B45" s="2">
        <v>488</v>
      </c>
    </row>
    <row r="46" spans="1:2" x14ac:dyDescent="0.25">
      <c r="A46" s="1">
        <v>44606</v>
      </c>
      <c r="B46" s="2">
        <v>470</v>
      </c>
    </row>
    <row r="47" spans="1:2" x14ac:dyDescent="0.25">
      <c r="A47" s="1">
        <v>44607</v>
      </c>
      <c r="B47" s="2">
        <v>554</v>
      </c>
    </row>
    <row r="48" spans="1:2" x14ac:dyDescent="0.25">
      <c r="A48" s="1">
        <v>44608</v>
      </c>
      <c r="B48" s="2">
        <v>402</v>
      </c>
    </row>
    <row r="49" spans="1:2" x14ac:dyDescent="0.25">
      <c r="A49" s="1">
        <v>44609</v>
      </c>
      <c r="B49" s="2">
        <v>347</v>
      </c>
    </row>
    <row r="50" spans="1:2" x14ac:dyDescent="0.25">
      <c r="A50" s="1">
        <v>44610</v>
      </c>
      <c r="B50" s="2">
        <v>297</v>
      </c>
    </row>
    <row r="51" spans="1:2" x14ac:dyDescent="0.25">
      <c r="A51" s="1">
        <v>44611</v>
      </c>
      <c r="B51" s="2">
        <v>448</v>
      </c>
    </row>
    <row r="52" spans="1:2" x14ac:dyDescent="0.25">
      <c r="A52" s="1">
        <v>44612</v>
      </c>
      <c r="B52" s="2">
        <v>555</v>
      </c>
    </row>
    <row r="53" spans="1:2" x14ac:dyDescent="0.25">
      <c r="A53" s="1">
        <v>44613</v>
      </c>
      <c r="B53" s="2">
        <v>529</v>
      </c>
    </row>
    <row r="54" spans="1:2" x14ac:dyDescent="0.25">
      <c r="A54" s="1">
        <v>44614</v>
      </c>
      <c r="B54" s="2">
        <v>408</v>
      </c>
    </row>
    <row r="55" spans="1:2" x14ac:dyDescent="0.25">
      <c r="A55" s="1">
        <v>44615</v>
      </c>
      <c r="B55" s="2">
        <v>322</v>
      </c>
    </row>
    <row r="56" spans="1:2" x14ac:dyDescent="0.25">
      <c r="A56" s="1">
        <v>44616</v>
      </c>
      <c r="B56" s="2">
        <v>187</v>
      </c>
    </row>
    <row r="57" spans="1:2" x14ac:dyDescent="0.25">
      <c r="A57" s="1">
        <v>44617</v>
      </c>
      <c r="B57" s="2">
        <v>175</v>
      </c>
    </row>
    <row r="58" spans="1:2" x14ac:dyDescent="0.25">
      <c r="A58" s="1">
        <v>44618</v>
      </c>
      <c r="B58" s="2">
        <v>298</v>
      </c>
    </row>
    <row r="59" spans="1:2" x14ac:dyDescent="0.25">
      <c r="A59" s="1">
        <v>44619</v>
      </c>
      <c r="B59" s="2">
        <v>337</v>
      </c>
    </row>
    <row r="60" spans="1:2" x14ac:dyDescent="0.25">
      <c r="A60" s="1">
        <v>44620</v>
      </c>
      <c r="B60" s="2">
        <v>370</v>
      </c>
    </row>
    <row r="61" spans="1:2" x14ac:dyDescent="0.25">
      <c r="A61" s="1">
        <v>44621</v>
      </c>
      <c r="B61" s="2">
        <v>285</v>
      </c>
    </row>
    <row r="62" spans="1:2" x14ac:dyDescent="0.25">
      <c r="A62" s="1">
        <v>44622</v>
      </c>
      <c r="B62" s="2">
        <v>233</v>
      </c>
    </row>
    <row r="63" spans="1:2" x14ac:dyDescent="0.25">
      <c r="A63" s="1">
        <v>44623</v>
      </c>
      <c r="B63" s="2">
        <v>142</v>
      </c>
    </row>
    <row r="64" spans="1:2" x14ac:dyDescent="0.25">
      <c r="A64" s="1">
        <v>44624</v>
      </c>
      <c r="B64" s="2">
        <v>174</v>
      </c>
    </row>
    <row r="65" spans="1:2" x14ac:dyDescent="0.25">
      <c r="A65" s="1">
        <v>44625</v>
      </c>
      <c r="B65" s="2">
        <v>412</v>
      </c>
    </row>
    <row r="66" spans="1:2" x14ac:dyDescent="0.25">
      <c r="A66" s="1">
        <v>44626</v>
      </c>
      <c r="B66" s="2">
        <v>319</v>
      </c>
    </row>
    <row r="67" spans="1:2" x14ac:dyDescent="0.25">
      <c r="A67" s="1">
        <v>44627</v>
      </c>
      <c r="B67" s="2">
        <v>352</v>
      </c>
    </row>
    <row r="68" spans="1:2" x14ac:dyDescent="0.25">
      <c r="A68" s="1">
        <v>44628</v>
      </c>
      <c r="B68" s="2">
        <v>334</v>
      </c>
    </row>
    <row r="69" spans="1:2" x14ac:dyDescent="0.25">
      <c r="A69" s="1">
        <v>44629</v>
      </c>
      <c r="B69" s="2">
        <v>330</v>
      </c>
    </row>
    <row r="70" spans="1:2" x14ac:dyDescent="0.25">
      <c r="A70" s="1">
        <v>44630</v>
      </c>
      <c r="B70" s="2">
        <v>270</v>
      </c>
    </row>
    <row r="71" spans="1:2" x14ac:dyDescent="0.25">
      <c r="A71" s="1">
        <v>44631</v>
      </c>
      <c r="B71" s="2">
        <v>307</v>
      </c>
    </row>
    <row r="72" spans="1:2" x14ac:dyDescent="0.25">
      <c r="A72" s="1">
        <v>44632</v>
      </c>
      <c r="B72" s="2">
        <v>620</v>
      </c>
    </row>
    <row r="73" spans="1:2" x14ac:dyDescent="0.25">
      <c r="A73" s="1">
        <v>44633</v>
      </c>
      <c r="B73" s="2">
        <v>662</v>
      </c>
    </row>
    <row r="74" spans="1:2" x14ac:dyDescent="0.25">
      <c r="A74" s="1">
        <v>44634</v>
      </c>
      <c r="B74" s="2">
        <v>648</v>
      </c>
    </row>
    <row r="75" spans="1:2" x14ac:dyDescent="0.25">
      <c r="A75" s="1">
        <v>44635</v>
      </c>
      <c r="B75" s="2">
        <v>547</v>
      </c>
    </row>
    <row r="76" spans="1:2" x14ac:dyDescent="0.25">
      <c r="A76" s="1">
        <v>44636</v>
      </c>
      <c r="B76" s="2">
        <v>429</v>
      </c>
    </row>
    <row r="77" spans="1:2" x14ac:dyDescent="0.25">
      <c r="A77" s="1">
        <v>44637</v>
      </c>
      <c r="B77" s="2">
        <v>347</v>
      </c>
    </row>
    <row r="78" spans="1:2" x14ac:dyDescent="0.25">
      <c r="A78" s="1">
        <v>44638</v>
      </c>
      <c r="B78" s="2">
        <v>364</v>
      </c>
    </row>
    <row r="79" spans="1:2" x14ac:dyDescent="0.25">
      <c r="A79" s="1">
        <v>44639</v>
      </c>
      <c r="B79" s="2">
        <v>707</v>
      </c>
    </row>
    <row r="80" spans="1:2" x14ac:dyDescent="0.25">
      <c r="A80" s="1">
        <v>44640</v>
      </c>
      <c r="B80" s="2">
        <v>815</v>
      </c>
    </row>
    <row r="81" spans="1:2" x14ac:dyDescent="0.25">
      <c r="A81" s="1">
        <v>44641</v>
      </c>
      <c r="B81" s="2">
        <v>750</v>
      </c>
    </row>
    <row r="82" spans="1:2" x14ac:dyDescent="0.25">
      <c r="A82" s="1">
        <v>44642</v>
      </c>
      <c r="B82" s="2">
        <v>540</v>
      </c>
    </row>
    <row r="83" spans="1:2" x14ac:dyDescent="0.25">
      <c r="A83" s="1">
        <v>44643</v>
      </c>
      <c r="B83" s="2">
        <v>538</v>
      </c>
    </row>
    <row r="84" spans="1:2" x14ac:dyDescent="0.25">
      <c r="A84" s="1">
        <v>44644</v>
      </c>
      <c r="B84" s="2">
        <v>349</v>
      </c>
    </row>
    <row r="85" spans="1:2" x14ac:dyDescent="0.25">
      <c r="A85" s="1">
        <v>44645</v>
      </c>
      <c r="B85" s="2">
        <v>288</v>
      </c>
    </row>
    <row r="86" spans="1:2" x14ac:dyDescent="0.25">
      <c r="A86" s="1">
        <v>44646</v>
      </c>
      <c r="B86" s="2">
        <v>488</v>
      </c>
    </row>
    <row r="87" spans="1:2" x14ac:dyDescent="0.25">
      <c r="A87" s="1">
        <v>44647</v>
      </c>
      <c r="B87" s="2">
        <v>324</v>
      </c>
    </row>
    <row r="88" spans="1:2" x14ac:dyDescent="0.25">
      <c r="A88" s="1">
        <v>44648</v>
      </c>
      <c r="B88" s="2">
        <v>313</v>
      </c>
    </row>
    <row r="89" spans="1:2" x14ac:dyDescent="0.25">
      <c r="A89" s="1">
        <v>44649</v>
      </c>
      <c r="B89" s="2">
        <v>344</v>
      </c>
    </row>
    <row r="90" spans="1:2" x14ac:dyDescent="0.25">
      <c r="A90" s="1">
        <v>44650</v>
      </c>
      <c r="B90" s="2">
        <v>168</v>
      </c>
    </row>
    <row r="91" spans="1:2" x14ac:dyDescent="0.25">
      <c r="A91" s="1">
        <v>44651</v>
      </c>
      <c r="B91" s="2">
        <v>149</v>
      </c>
    </row>
    <row r="92" spans="1:2" x14ac:dyDescent="0.25">
      <c r="A92" s="1">
        <v>44652</v>
      </c>
      <c r="B92" s="2">
        <v>137</v>
      </c>
    </row>
    <row r="93" spans="1:2" x14ac:dyDescent="0.25">
      <c r="A93" s="1">
        <v>44653</v>
      </c>
      <c r="B93" s="2">
        <v>208</v>
      </c>
    </row>
    <row r="94" spans="1:2" x14ac:dyDescent="0.25">
      <c r="A94" s="1">
        <v>44654</v>
      </c>
      <c r="B94" s="2">
        <v>305</v>
      </c>
    </row>
    <row r="95" spans="1:2" x14ac:dyDescent="0.25">
      <c r="A95" s="1">
        <v>44655</v>
      </c>
      <c r="B95" s="2">
        <v>343</v>
      </c>
    </row>
    <row r="96" spans="1:2" x14ac:dyDescent="0.25">
      <c r="A96" s="1">
        <v>44656</v>
      </c>
      <c r="B96" s="2">
        <v>338</v>
      </c>
    </row>
    <row r="97" spans="1:2" x14ac:dyDescent="0.25">
      <c r="A97" s="1">
        <v>44657</v>
      </c>
      <c r="B97" s="2">
        <v>332</v>
      </c>
    </row>
    <row r="98" spans="1:2" x14ac:dyDescent="0.25">
      <c r="A98" s="1">
        <v>44658</v>
      </c>
      <c r="B98" s="2">
        <v>122</v>
      </c>
    </row>
    <row r="99" spans="1:2" x14ac:dyDescent="0.25">
      <c r="A99" s="1">
        <v>44659</v>
      </c>
      <c r="B99" s="2">
        <v>170</v>
      </c>
    </row>
    <row r="100" spans="1:2" x14ac:dyDescent="0.25">
      <c r="A100" s="1">
        <v>44660</v>
      </c>
      <c r="B100" s="2">
        <v>368</v>
      </c>
    </row>
    <row r="101" spans="1:2" x14ac:dyDescent="0.25">
      <c r="A101" s="1">
        <v>44661</v>
      </c>
      <c r="B101" s="2">
        <v>522</v>
      </c>
    </row>
    <row r="102" spans="1:2" x14ac:dyDescent="0.25">
      <c r="A102" s="1">
        <v>44662</v>
      </c>
      <c r="B102" s="2">
        <v>465</v>
      </c>
    </row>
    <row r="103" spans="1:2" x14ac:dyDescent="0.25">
      <c r="A103" s="1">
        <v>44663</v>
      </c>
      <c r="B103" s="2">
        <v>445</v>
      </c>
    </row>
    <row r="104" spans="1:2" x14ac:dyDescent="0.25">
      <c r="A104" s="1">
        <v>44664</v>
      </c>
      <c r="B104" s="2">
        <v>337</v>
      </c>
    </row>
    <row r="105" spans="1:2" x14ac:dyDescent="0.25">
      <c r="A105" s="1">
        <v>44665</v>
      </c>
      <c r="B105" s="2">
        <v>359</v>
      </c>
    </row>
    <row r="106" spans="1:2" x14ac:dyDescent="0.25">
      <c r="A106" s="1">
        <v>44666</v>
      </c>
      <c r="B106" s="2">
        <v>280</v>
      </c>
    </row>
    <row r="107" spans="1:2" x14ac:dyDescent="0.25">
      <c r="A107" s="1">
        <v>44667</v>
      </c>
      <c r="B107" s="2">
        <v>503</v>
      </c>
    </row>
    <row r="108" spans="1:2" x14ac:dyDescent="0.25">
      <c r="A108" s="1">
        <v>44668</v>
      </c>
      <c r="B108" s="2">
        <v>454</v>
      </c>
    </row>
    <row r="109" spans="1:2" x14ac:dyDescent="0.25">
      <c r="A109" s="1">
        <v>44669</v>
      </c>
      <c r="B109" s="2">
        <v>597</v>
      </c>
    </row>
    <row r="110" spans="1:2" x14ac:dyDescent="0.25">
      <c r="A110" s="1">
        <v>44670</v>
      </c>
      <c r="B110" s="2">
        <v>534</v>
      </c>
    </row>
    <row r="111" spans="1:2" x14ac:dyDescent="0.25">
      <c r="A111" s="1">
        <v>44671</v>
      </c>
      <c r="B111" s="2">
        <v>567</v>
      </c>
    </row>
    <row r="112" spans="1:2" x14ac:dyDescent="0.25">
      <c r="A112" s="1">
        <v>44672</v>
      </c>
      <c r="B112" s="2">
        <v>284</v>
      </c>
    </row>
    <row r="113" spans="1:2" x14ac:dyDescent="0.25">
      <c r="A113" s="1">
        <v>44673</v>
      </c>
      <c r="B113" s="2">
        <v>258</v>
      </c>
    </row>
    <row r="114" spans="1:2" x14ac:dyDescent="0.25">
      <c r="A114" s="1">
        <v>44674</v>
      </c>
      <c r="B114" s="2">
        <v>614</v>
      </c>
    </row>
    <row r="115" spans="1:2" x14ac:dyDescent="0.25">
      <c r="A115" s="1">
        <v>44675</v>
      </c>
      <c r="B115" s="2">
        <v>569</v>
      </c>
    </row>
    <row r="116" spans="1:2" x14ac:dyDescent="0.25">
      <c r="A116" s="1">
        <v>44676</v>
      </c>
      <c r="B116" s="2">
        <v>592</v>
      </c>
    </row>
    <row r="117" spans="1:2" x14ac:dyDescent="0.25">
      <c r="A117" s="1">
        <v>44677</v>
      </c>
      <c r="B117" s="2">
        <v>505</v>
      </c>
    </row>
    <row r="118" spans="1:2" x14ac:dyDescent="0.25">
      <c r="A118" s="1">
        <v>44678</v>
      </c>
      <c r="B118" s="2">
        <v>520</v>
      </c>
    </row>
    <row r="119" spans="1:2" x14ac:dyDescent="0.25">
      <c r="A119" s="1">
        <v>44679</v>
      </c>
      <c r="B119" s="2">
        <v>298</v>
      </c>
    </row>
    <row r="120" spans="1:2" x14ac:dyDescent="0.25">
      <c r="A120" s="1">
        <v>44680</v>
      </c>
      <c r="B120" s="2">
        <v>247</v>
      </c>
    </row>
    <row r="121" spans="1:2" x14ac:dyDescent="0.25">
      <c r="A121" s="1">
        <v>44681</v>
      </c>
      <c r="B121" s="2">
        <v>537</v>
      </c>
    </row>
    <row r="122" spans="1:2" x14ac:dyDescent="0.25">
      <c r="A122" s="1">
        <v>44682</v>
      </c>
      <c r="B122" s="2">
        <v>523</v>
      </c>
    </row>
    <row r="123" spans="1:2" x14ac:dyDescent="0.25">
      <c r="A123" s="1">
        <v>44683</v>
      </c>
      <c r="B123" s="2">
        <v>579</v>
      </c>
    </row>
    <row r="124" spans="1:2" x14ac:dyDescent="0.25">
      <c r="A124" s="1">
        <v>44684</v>
      </c>
      <c r="B124" s="2">
        <v>474</v>
      </c>
    </row>
    <row r="125" spans="1:2" x14ac:dyDescent="0.25">
      <c r="A125" s="1">
        <v>44685</v>
      </c>
      <c r="B125" s="2">
        <v>502</v>
      </c>
    </row>
    <row r="126" spans="1:2" x14ac:dyDescent="0.25">
      <c r="A126" s="1">
        <v>44686</v>
      </c>
      <c r="B126" s="2">
        <v>239</v>
      </c>
    </row>
    <row r="127" spans="1:2" x14ac:dyDescent="0.25">
      <c r="A127" s="1">
        <v>44687</v>
      </c>
      <c r="B127" s="2">
        <v>248</v>
      </c>
    </row>
    <row r="128" spans="1:2" x14ac:dyDescent="0.25">
      <c r="A128" s="1">
        <v>44688</v>
      </c>
      <c r="B128" s="2">
        <v>640</v>
      </c>
    </row>
    <row r="129" spans="1:2" x14ac:dyDescent="0.25">
      <c r="A129" s="1">
        <v>44689</v>
      </c>
      <c r="B129" s="2">
        <v>497</v>
      </c>
    </row>
    <row r="130" spans="1:2" x14ac:dyDescent="0.25">
      <c r="A130" s="1">
        <v>44690</v>
      </c>
      <c r="B130" s="2">
        <v>442</v>
      </c>
    </row>
    <row r="131" spans="1:2" x14ac:dyDescent="0.25">
      <c r="A131" s="1">
        <v>44691</v>
      </c>
      <c r="B131" s="2">
        <v>362</v>
      </c>
    </row>
    <row r="132" spans="1:2" x14ac:dyDescent="0.25">
      <c r="A132" s="1">
        <v>44692</v>
      </c>
      <c r="B132" s="2">
        <v>474</v>
      </c>
    </row>
    <row r="133" spans="1:2" x14ac:dyDescent="0.25">
      <c r="A133" s="1">
        <v>44693</v>
      </c>
      <c r="B133" s="2">
        <v>289</v>
      </c>
    </row>
    <row r="134" spans="1:2" x14ac:dyDescent="0.25">
      <c r="A134" s="1">
        <v>44694</v>
      </c>
      <c r="B134" s="2">
        <v>190</v>
      </c>
    </row>
    <row r="135" spans="1:2" x14ac:dyDescent="0.25">
      <c r="A135" s="1">
        <v>44695</v>
      </c>
      <c r="B135" s="2">
        <v>504</v>
      </c>
    </row>
    <row r="136" spans="1:2" x14ac:dyDescent="0.25">
      <c r="A136" s="1">
        <v>44696</v>
      </c>
      <c r="B136" s="2">
        <v>479</v>
      </c>
    </row>
    <row r="137" spans="1:2" x14ac:dyDescent="0.25">
      <c r="A137" s="1">
        <v>44697</v>
      </c>
      <c r="B137" s="2">
        <v>517</v>
      </c>
    </row>
    <row r="138" spans="1:2" x14ac:dyDescent="0.25">
      <c r="A138" s="1">
        <v>44698</v>
      </c>
      <c r="B138" s="2">
        <v>522</v>
      </c>
    </row>
    <row r="139" spans="1:2" x14ac:dyDescent="0.25">
      <c r="A139" s="1">
        <v>44699</v>
      </c>
      <c r="B139" s="2">
        <v>404</v>
      </c>
    </row>
    <row r="140" spans="1:2" x14ac:dyDescent="0.25">
      <c r="A140" s="1">
        <v>44700</v>
      </c>
      <c r="B140" s="2">
        <v>218</v>
      </c>
    </row>
    <row r="141" spans="1:2" x14ac:dyDescent="0.25">
      <c r="A141" s="1">
        <v>44701</v>
      </c>
      <c r="B141" s="2">
        <v>199</v>
      </c>
    </row>
    <row r="142" spans="1:2" x14ac:dyDescent="0.25">
      <c r="A142" s="1">
        <v>44702</v>
      </c>
      <c r="B142" s="2">
        <v>234</v>
      </c>
    </row>
    <row r="143" spans="1:2" x14ac:dyDescent="0.25">
      <c r="A143" s="1">
        <v>44703</v>
      </c>
      <c r="B143" s="2">
        <v>537</v>
      </c>
    </row>
    <row r="144" spans="1:2" x14ac:dyDescent="0.25">
      <c r="A144" s="1">
        <v>44704</v>
      </c>
      <c r="B144" s="2">
        <v>530</v>
      </c>
    </row>
    <row r="145" spans="1:2" x14ac:dyDescent="0.25">
      <c r="A145" s="1">
        <v>44705</v>
      </c>
      <c r="B145" s="2">
        <v>529</v>
      </c>
    </row>
    <row r="146" spans="1:2" x14ac:dyDescent="0.25">
      <c r="A146" s="1">
        <v>44706</v>
      </c>
      <c r="B146" s="2">
        <v>502</v>
      </c>
    </row>
    <row r="147" spans="1:2" x14ac:dyDescent="0.25">
      <c r="A147" s="1">
        <v>44707</v>
      </c>
      <c r="B147" s="2">
        <v>274</v>
      </c>
    </row>
    <row r="148" spans="1:2" x14ac:dyDescent="0.25">
      <c r="A148" s="1">
        <v>44708</v>
      </c>
      <c r="B148" s="2">
        <v>253</v>
      </c>
    </row>
    <row r="149" spans="1:2" x14ac:dyDescent="0.25">
      <c r="A149" s="1">
        <v>44709</v>
      </c>
      <c r="B149" s="2">
        <v>560</v>
      </c>
    </row>
    <row r="150" spans="1:2" x14ac:dyDescent="0.25">
      <c r="A150" s="1">
        <v>44710</v>
      </c>
      <c r="B150" s="2">
        <v>593</v>
      </c>
    </row>
    <row r="151" spans="1:2" x14ac:dyDescent="0.25">
      <c r="A151" s="1">
        <v>44711</v>
      </c>
      <c r="B151" s="2">
        <v>475</v>
      </c>
    </row>
    <row r="152" spans="1:2" x14ac:dyDescent="0.25">
      <c r="A152" s="1">
        <v>44712</v>
      </c>
      <c r="B152" s="2">
        <v>487</v>
      </c>
    </row>
    <row r="153" spans="1:2" x14ac:dyDescent="0.25">
      <c r="A153" s="1">
        <v>44713</v>
      </c>
      <c r="B153" s="2">
        <v>452</v>
      </c>
    </row>
    <row r="154" spans="1:2" x14ac:dyDescent="0.25">
      <c r="A154" s="1">
        <v>44714</v>
      </c>
      <c r="B154" s="2">
        <v>290</v>
      </c>
    </row>
    <row r="155" spans="1:2" x14ac:dyDescent="0.25">
      <c r="A155" s="1">
        <v>44715</v>
      </c>
      <c r="B155" s="2">
        <v>248</v>
      </c>
    </row>
    <row r="156" spans="1:2" x14ac:dyDescent="0.25">
      <c r="A156" s="1">
        <v>44716</v>
      </c>
      <c r="B156" s="2">
        <v>580</v>
      </c>
    </row>
    <row r="157" spans="1:2" x14ac:dyDescent="0.25">
      <c r="A157" s="1">
        <v>44717</v>
      </c>
      <c r="B157" s="2">
        <v>485</v>
      </c>
    </row>
    <row r="158" spans="1:2" x14ac:dyDescent="0.25">
      <c r="A158" s="1">
        <v>44718</v>
      </c>
      <c r="B158" s="2">
        <v>494</v>
      </c>
    </row>
    <row r="159" spans="1:2" x14ac:dyDescent="0.25">
      <c r="A159" s="1">
        <v>44719</v>
      </c>
      <c r="B159" s="2">
        <v>529</v>
      </c>
    </row>
    <row r="160" spans="1:2" x14ac:dyDescent="0.25">
      <c r="A160" s="1">
        <v>44720</v>
      </c>
      <c r="B160" s="2">
        <v>425</v>
      </c>
    </row>
    <row r="161" spans="1:2" x14ac:dyDescent="0.25">
      <c r="A161" s="1">
        <v>44721</v>
      </c>
      <c r="B161" s="2">
        <v>234</v>
      </c>
    </row>
    <row r="162" spans="1:2" x14ac:dyDescent="0.25">
      <c r="A162" s="1">
        <v>44722</v>
      </c>
      <c r="B162" s="2">
        <v>193</v>
      </c>
    </row>
    <row r="163" spans="1:2" x14ac:dyDescent="0.25">
      <c r="A163" s="1">
        <v>44723</v>
      </c>
      <c r="B163" s="2">
        <v>670</v>
      </c>
    </row>
    <row r="164" spans="1:2" x14ac:dyDescent="0.25">
      <c r="A164" s="1">
        <v>44724</v>
      </c>
      <c r="B164" s="2">
        <v>652</v>
      </c>
    </row>
    <row r="165" spans="1:2" x14ac:dyDescent="0.25">
      <c r="A165" s="1">
        <v>44725</v>
      </c>
      <c r="B165" s="2">
        <v>456</v>
      </c>
    </row>
    <row r="166" spans="1:2" x14ac:dyDescent="0.25">
      <c r="A166" s="1">
        <v>44726</v>
      </c>
      <c r="B166" s="2">
        <v>382</v>
      </c>
    </row>
    <row r="167" spans="1:2" x14ac:dyDescent="0.25">
      <c r="A167" s="1">
        <v>44727</v>
      </c>
      <c r="B167" s="2">
        <v>354</v>
      </c>
    </row>
    <row r="168" spans="1:2" x14ac:dyDescent="0.25">
      <c r="A168" s="1">
        <v>44728</v>
      </c>
      <c r="B168" s="2">
        <v>246</v>
      </c>
    </row>
    <row r="169" spans="1:2" x14ac:dyDescent="0.25">
      <c r="A169" s="1">
        <v>44729</v>
      </c>
      <c r="B169" s="2">
        <v>131</v>
      </c>
    </row>
    <row r="170" spans="1:2" x14ac:dyDescent="0.25">
      <c r="A170" s="1">
        <v>44730</v>
      </c>
      <c r="B170" s="2">
        <v>364</v>
      </c>
    </row>
    <row r="171" spans="1:2" x14ac:dyDescent="0.25">
      <c r="A171" s="1">
        <v>44731</v>
      </c>
      <c r="B171" s="2">
        <v>330</v>
      </c>
    </row>
    <row r="172" spans="1:2" x14ac:dyDescent="0.25">
      <c r="A172" s="1">
        <v>44732</v>
      </c>
      <c r="B172" s="2">
        <v>336</v>
      </c>
    </row>
    <row r="173" spans="1:2" x14ac:dyDescent="0.25">
      <c r="A173" s="1">
        <v>44733</v>
      </c>
      <c r="B173" s="2">
        <v>368</v>
      </c>
    </row>
    <row r="174" spans="1:2" x14ac:dyDescent="0.25">
      <c r="A174" s="1">
        <v>44734</v>
      </c>
      <c r="B174" s="2">
        <v>380</v>
      </c>
    </row>
    <row r="175" spans="1:2" x14ac:dyDescent="0.25">
      <c r="A175" s="1">
        <v>44735</v>
      </c>
      <c r="B175" s="2">
        <v>227</v>
      </c>
    </row>
    <row r="176" spans="1:2" x14ac:dyDescent="0.25">
      <c r="A176" s="1">
        <v>44736</v>
      </c>
      <c r="B176" s="2">
        <v>201</v>
      </c>
    </row>
    <row r="177" spans="1:2" x14ac:dyDescent="0.25">
      <c r="A177" s="1">
        <v>44737</v>
      </c>
      <c r="B177" s="2">
        <v>420</v>
      </c>
    </row>
    <row r="178" spans="1:2" x14ac:dyDescent="0.25">
      <c r="A178" s="1">
        <v>44738</v>
      </c>
      <c r="B178" s="2">
        <v>374</v>
      </c>
    </row>
    <row r="179" spans="1:2" x14ac:dyDescent="0.25">
      <c r="A179" s="1">
        <v>44739</v>
      </c>
      <c r="B179" s="2">
        <v>344</v>
      </c>
    </row>
    <row r="180" spans="1:2" x14ac:dyDescent="0.25">
      <c r="A180" s="1">
        <v>44740</v>
      </c>
      <c r="B180" s="2">
        <v>344</v>
      </c>
    </row>
    <row r="181" spans="1:2" x14ac:dyDescent="0.25">
      <c r="A181" s="1">
        <v>44741</v>
      </c>
      <c r="B181" s="2">
        <v>293</v>
      </c>
    </row>
    <row r="182" spans="1:2" x14ac:dyDescent="0.25">
      <c r="A182" s="1">
        <v>44742</v>
      </c>
      <c r="B182" s="2">
        <v>161</v>
      </c>
    </row>
    <row r="183" spans="1:2" x14ac:dyDescent="0.25">
      <c r="A183" s="1">
        <v>44743</v>
      </c>
      <c r="B183" s="2">
        <v>130</v>
      </c>
    </row>
    <row r="184" spans="1:2" x14ac:dyDescent="0.25">
      <c r="A184" s="1">
        <v>44744</v>
      </c>
      <c r="B184" s="2">
        <v>170</v>
      </c>
    </row>
    <row r="185" spans="1:2" x14ac:dyDescent="0.25">
      <c r="A185" s="1">
        <v>44745</v>
      </c>
      <c r="B185" s="2">
        <v>289</v>
      </c>
    </row>
    <row r="186" spans="1:2" x14ac:dyDescent="0.25">
      <c r="A186" s="1">
        <v>44746</v>
      </c>
      <c r="B186" s="2">
        <v>320</v>
      </c>
    </row>
    <row r="187" spans="1:2" x14ac:dyDescent="0.25">
      <c r="A187" s="1">
        <v>44747</v>
      </c>
      <c r="B187" s="2">
        <v>323</v>
      </c>
    </row>
    <row r="188" spans="1:2" x14ac:dyDescent="0.25">
      <c r="A188" s="1">
        <v>44748</v>
      </c>
      <c r="B188" s="2">
        <v>279</v>
      </c>
    </row>
    <row r="189" spans="1:2" x14ac:dyDescent="0.25">
      <c r="A189" s="1">
        <v>44749</v>
      </c>
      <c r="B189" s="2">
        <v>133</v>
      </c>
    </row>
    <row r="190" spans="1:2" x14ac:dyDescent="0.25">
      <c r="A190" s="1">
        <v>44750</v>
      </c>
      <c r="B190" s="2">
        <v>147</v>
      </c>
    </row>
    <row r="191" spans="1:2" x14ac:dyDescent="0.25">
      <c r="A191" s="1">
        <v>44751</v>
      </c>
      <c r="B191" s="2">
        <v>359</v>
      </c>
    </row>
    <row r="192" spans="1:2" x14ac:dyDescent="0.25">
      <c r="A192" s="1">
        <v>44752</v>
      </c>
      <c r="B192" s="2">
        <v>364</v>
      </c>
    </row>
    <row r="193" spans="1:2" x14ac:dyDescent="0.25">
      <c r="A193" s="1">
        <v>44753</v>
      </c>
      <c r="B193" s="2">
        <v>354</v>
      </c>
    </row>
    <row r="194" spans="1:2" x14ac:dyDescent="0.25">
      <c r="A194" s="1">
        <v>44754</v>
      </c>
      <c r="B194" s="2">
        <v>343</v>
      </c>
    </row>
    <row r="195" spans="1:2" x14ac:dyDescent="0.25">
      <c r="A195" s="1">
        <v>44755</v>
      </c>
      <c r="B195" s="2">
        <v>308</v>
      </c>
    </row>
    <row r="196" spans="1:2" x14ac:dyDescent="0.25">
      <c r="A196" s="1">
        <v>44756</v>
      </c>
      <c r="B196" s="2">
        <v>171</v>
      </c>
    </row>
    <row r="197" spans="1:2" x14ac:dyDescent="0.25">
      <c r="A197" s="1">
        <v>44757</v>
      </c>
      <c r="B197" s="2">
        <v>155</v>
      </c>
    </row>
    <row r="198" spans="1:2" x14ac:dyDescent="0.25">
      <c r="A198" s="1">
        <v>44758</v>
      </c>
      <c r="B198" s="2">
        <v>289</v>
      </c>
    </row>
    <row r="199" spans="1:2" x14ac:dyDescent="0.25">
      <c r="A199" s="1">
        <v>44759</v>
      </c>
      <c r="B199" s="2">
        <v>280</v>
      </c>
    </row>
    <row r="200" spans="1:2" x14ac:dyDescent="0.25">
      <c r="A200" s="1">
        <v>44760</v>
      </c>
      <c r="B200" s="2">
        <v>295</v>
      </c>
    </row>
    <row r="201" spans="1:2" x14ac:dyDescent="0.25">
      <c r="A201" s="1">
        <v>44761</v>
      </c>
      <c r="B201" s="2">
        <v>330</v>
      </c>
    </row>
    <row r="202" spans="1:2" x14ac:dyDescent="0.25">
      <c r="A202" s="1">
        <v>44762</v>
      </c>
      <c r="B202" s="2">
        <v>490</v>
      </c>
    </row>
    <row r="203" spans="1:2" x14ac:dyDescent="0.25">
      <c r="A203" s="1">
        <v>44763</v>
      </c>
      <c r="B203" s="2">
        <v>363</v>
      </c>
    </row>
    <row r="204" spans="1:2" x14ac:dyDescent="0.25">
      <c r="A204" s="1">
        <v>44764</v>
      </c>
      <c r="B204" s="2">
        <v>183</v>
      </c>
    </row>
    <row r="205" spans="1:2" x14ac:dyDescent="0.25">
      <c r="A205" s="1">
        <v>44765</v>
      </c>
      <c r="B205" s="2">
        <v>340</v>
      </c>
    </row>
    <row r="206" spans="1:2" x14ac:dyDescent="0.25">
      <c r="A206" s="1">
        <v>44766</v>
      </c>
      <c r="B206" s="2">
        <v>372</v>
      </c>
    </row>
    <row r="207" spans="1:2" x14ac:dyDescent="0.25">
      <c r="A207" s="1">
        <v>44767</v>
      </c>
      <c r="B207" s="2">
        <v>328</v>
      </c>
    </row>
    <row r="208" spans="1:2" x14ac:dyDescent="0.25">
      <c r="A208" s="1">
        <v>44768</v>
      </c>
      <c r="B208" s="2">
        <v>315</v>
      </c>
    </row>
    <row r="209" spans="1:2" x14ac:dyDescent="0.25">
      <c r="A209" s="1">
        <v>44769</v>
      </c>
      <c r="B209" s="2">
        <v>294</v>
      </c>
    </row>
    <row r="210" spans="1:2" x14ac:dyDescent="0.25">
      <c r="A210" s="1">
        <v>44770</v>
      </c>
      <c r="B210" s="2">
        <v>161</v>
      </c>
    </row>
    <row r="211" spans="1:2" x14ac:dyDescent="0.25">
      <c r="A211" s="1">
        <v>44771</v>
      </c>
      <c r="B211" s="2">
        <v>140</v>
      </c>
    </row>
    <row r="212" spans="1:2" x14ac:dyDescent="0.25">
      <c r="A212" s="1">
        <v>44772</v>
      </c>
      <c r="B212" s="2">
        <v>314</v>
      </c>
    </row>
    <row r="213" spans="1:2" x14ac:dyDescent="0.25">
      <c r="A213" s="1">
        <v>44773</v>
      </c>
      <c r="B213" s="2">
        <v>318</v>
      </c>
    </row>
    <row r="214" spans="1:2" x14ac:dyDescent="0.25">
      <c r="A214" s="1">
        <v>44774</v>
      </c>
      <c r="B214" s="2">
        <v>332</v>
      </c>
    </row>
    <row r="215" spans="1:2" x14ac:dyDescent="0.25">
      <c r="A215" s="1">
        <v>44775</v>
      </c>
      <c r="B215" s="2">
        <v>322</v>
      </c>
    </row>
    <row r="216" spans="1:2" x14ac:dyDescent="0.25">
      <c r="A216" s="1">
        <v>44776</v>
      </c>
      <c r="B216" s="2">
        <v>260</v>
      </c>
    </row>
    <row r="217" spans="1:2" x14ac:dyDescent="0.25">
      <c r="A217" s="1">
        <v>44777</v>
      </c>
      <c r="B217" s="2">
        <v>141</v>
      </c>
    </row>
    <row r="218" spans="1:2" x14ac:dyDescent="0.25">
      <c r="A218" s="1">
        <v>44778</v>
      </c>
      <c r="B218" s="2">
        <v>170</v>
      </c>
    </row>
    <row r="219" spans="1:2" x14ac:dyDescent="0.25">
      <c r="A219" s="1">
        <v>44779</v>
      </c>
      <c r="B219" s="2">
        <v>128</v>
      </c>
    </row>
    <row r="220" spans="1:2" x14ac:dyDescent="0.25">
      <c r="A220" s="1">
        <v>44780</v>
      </c>
      <c r="B220" s="2">
        <v>350</v>
      </c>
    </row>
    <row r="221" spans="1:2" x14ac:dyDescent="0.25">
      <c r="A221" s="1">
        <v>44781</v>
      </c>
      <c r="B221" s="2">
        <v>322</v>
      </c>
    </row>
    <row r="222" spans="1:2" x14ac:dyDescent="0.25">
      <c r="A222" s="1">
        <v>44782</v>
      </c>
      <c r="B222" s="2">
        <v>305</v>
      </c>
    </row>
    <row r="223" spans="1:2" x14ac:dyDescent="0.25">
      <c r="A223" s="1">
        <v>44783</v>
      </c>
      <c r="B223" s="2">
        <v>245</v>
      </c>
    </row>
    <row r="224" spans="1:2" x14ac:dyDescent="0.25">
      <c r="A224" s="1">
        <v>44784</v>
      </c>
      <c r="B224" s="2">
        <v>175</v>
      </c>
    </row>
    <row r="225" spans="1:2" x14ac:dyDescent="0.25">
      <c r="A225" s="1">
        <v>44785</v>
      </c>
      <c r="B225" s="2">
        <v>119</v>
      </c>
    </row>
    <row r="226" spans="1:2" x14ac:dyDescent="0.25">
      <c r="A226" s="1">
        <v>44786</v>
      </c>
      <c r="B226" s="2">
        <v>286</v>
      </c>
    </row>
    <row r="227" spans="1:2" x14ac:dyDescent="0.25">
      <c r="A227" s="1">
        <v>44787</v>
      </c>
      <c r="B227" s="2">
        <v>304</v>
      </c>
    </row>
    <row r="228" spans="1:2" x14ac:dyDescent="0.25">
      <c r="A228" s="1">
        <v>44788</v>
      </c>
      <c r="B228" s="2">
        <v>255</v>
      </c>
    </row>
    <row r="229" spans="1:2" x14ac:dyDescent="0.25">
      <c r="A229" s="1">
        <v>44789</v>
      </c>
      <c r="B229" s="2">
        <v>267</v>
      </c>
    </row>
    <row r="230" spans="1:2" x14ac:dyDescent="0.25">
      <c r="A230" s="1">
        <v>44790</v>
      </c>
      <c r="B230" s="2">
        <v>234</v>
      </c>
    </row>
    <row r="231" spans="1:2" x14ac:dyDescent="0.25">
      <c r="A231" s="1">
        <v>44791</v>
      </c>
      <c r="B231" s="2">
        <v>142</v>
      </c>
    </row>
    <row r="232" spans="1:2" x14ac:dyDescent="0.25">
      <c r="A232" s="1">
        <v>44792</v>
      </c>
      <c r="B232" s="2">
        <v>126</v>
      </c>
    </row>
    <row r="233" spans="1:2" x14ac:dyDescent="0.25">
      <c r="A233" s="1">
        <v>44793</v>
      </c>
      <c r="B233" s="2">
        <v>252</v>
      </c>
    </row>
    <row r="234" spans="1:2" x14ac:dyDescent="0.25">
      <c r="A234" s="1">
        <v>44794</v>
      </c>
      <c r="B234" s="2">
        <v>265</v>
      </c>
    </row>
    <row r="235" spans="1:2" x14ac:dyDescent="0.25">
      <c r="A235" s="1">
        <v>44795</v>
      </c>
      <c r="B235" s="2">
        <v>243</v>
      </c>
    </row>
    <row r="236" spans="1:2" x14ac:dyDescent="0.25">
      <c r="A236" s="1">
        <v>44796</v>
      </c>
      <c r="B236" s="2">
        <v>266</v>
      </c>
    </row>
    <row r="237" spans="1:2" x14ac:dyDescent="0.25">
      <c r="A237" s="1">
        <v>44797</v>
      </c>
      <c r="B237" s="2">
        <v>203</v>
      </c>
    </row>
    <row r="238" spans="1:2" x14ac:dyDescent="0.25">
      <c r="A238" s="1">
        <v>44798</v>
      </c>
      <c r="B238" s="2">
        <v>129</v>
      </c>
    </row>
    <row r="239" spans="1:2" x14ac:dyDescent="0.25">
      <c r="A239" s="1">
        <v>44799</v>
      </c>
      <c r="B239" s="2">
        <v>90</v>
      </c>
    </row>
    <row r="240" spans="1:2" x14ac:dyDescent="0.25">
      <c r="A240" s="1">
        <v>44800</v>
      </c>
      <c r="B240" s="2">
        <v>263</v>
      </c>
    </row>
    <row r="241" spans="1:2" x14ac:dyDescent="0.25">
      <c r="A241" s="1">
        <v>44801</v>
      </c>
      <c r="B241" s="2">
        <v>219</v>
      </c>
    </row>
    <row r="242" spans="1:2" x14ac:dyDescent="0.25">
      <c r="A242" s="1">
        <v>44802</v>
      </c>
      <c r="B242" s="2">
        <v>244</v>
      </c>
    </row>
    <row r="243" spans="1:2" x14ac:dyDescent="0.25">
      <c r="A243" s="1">
        <v>44803</v>
      </c>
      <c r="B243" s="2">
        <v>252</v>
      </c>
    </row>
    <row r="244" spans="1:2" x14ac:dyDescent="0.25">
      <c r="A244" s="1">
        <v>44804</v>
      </c>
      <c r="B244" s="2">
        <v>229</v>
      </c>
    </row>
    <row r="245" spans="1:2" x14ac:dyDescent="0.25">
      <c r="A245" s="1">
        <v>44805</v>
      </c>
      <c r="B245" s="2">
        <v>105</v>
      </c>
    </row>
    <row r="246" spans="1:2" x14ac:dyDescent="0.25">
      <c r="A246" s="1">
        <v>44806</v>
      </c>
      <c r="B246" s="2">
        <v>105</v>
      </c>
    </row>
    <row r="247" spans="1:2" x14ac:dyDescent="0.25">
      <c r="A247" s="1">
        <v>44807</v>
      </c>
      <c r="B247" s="2">
        <v>131</v>
      </c>
    </row>
    <row r="248" spans="1:2" x14ac:dyDescent="0.25">
      <c r="A248" s="1">
        <v>44808</v>
      </c>
      <c r="B248" s="2">
        <v>311</v>
      </c>
    </row>
    <row r="249" spans="1:2" x14ac:dyDescent="0.25">
      <c r="A249" s="1">
        <v>44809</v>
      </c>
      <c r="B249" s="2">
        <v>314</v>
      </c>
    </row>
    <row r="250" spans="1:2" x14ac:dyDescent="0.25">
      <c r="A250" s="1">
        <v>44810</v>
      </c>
      <c r="B250" s="2">
        <v>283</v>
      </c>
    </row>
    <row r="251" spans="1:2" x14ac:dyDescent="0.25">
      <c r="A251" s="1">
        <v>44811</v>
      </c>
      <c r="B251" s="2">
        <v>245</v>
      </c>
    </row>
    <row r="252" spans="1:2" x14ac:dyDescent="0.25">
      <c r="A252" s="1">
        <v>44812</v>
      </c>
      <c r="B252" s="2">
        <v>131</v>
      </c>
    </row>
    <row r="253" spans="1:2" x14ac:dyDescent="0.25">
      <c r="A253" s="1">
        <v>44813</v>
      </c>
      <c r="B253" s="2">
        <v>96</v>
      </c>
    </row>
    <row r="254" spans="1:2" x14ac:dyDescent="0.25">
      <c r="A254" s="1">
        <v>44814</v>
      </c>
      <c r="B254" s="2">
        <v>236</v>
      </c>
    </row>
    <row r="255" spans="1:2" x14ac:dyDescent="0.25">
      <c r="A255" s="1">
        <v>44815</v>
      </c>
      <c r="B255" s="2">
        <v>238</v>
      </c>
    </row>
    <row r="256" spans="1:2" x14ac:dyDescent="0.25">
      <c r="A256" s="1">
        <v>44816</v>
      </c>
      <c r="B256" s="2">
        <v>245</v>
      </c>
    </row>
    <row r="257" spans="1:2" x14ac:dyDescent="0.25">
      <c r="A257" s="1">
        <v>44817</v>
      </c>
      <c r="B257" s="2">
        <v>208</v>
      </c>
    </row>
    <row r="258" spans="1:2" x14ac:dyDescent="0.25">
      <c r="A258" s="1">
        <v>44818</v>
      </c>
      <c r="B258" s="2">
        <v>219</v>
      </c>
    </row>
    <row r="259" spans="1:2" x14ac:dyDescent="0.25">
      <c r="A259" s="1">
        <v>44819</v>
      </c>
      <c r="B259" s="2">
        <v>145</v>
      </c>
    </row>
    <row r="260" spans="1:2" x14ac:dyDescent="0.25">
      <c r="A260" s="1">
        <v>44820</v>
      </c>
      <c r="B260" s="2">
        <v>129</v>
      </c>
    </row>
    <row r="261" spans="1:2" x14ac:dyDescent="0.25">
      <c r="A261" s="1">
        <v>44821</v>
      </c>
      <c r="B261" s="2">
        <v>273</v>
      </c>
    </row>
    <row r="262" spans="1:2" x14ac:dyDescent="0.25">
      <c r="A262" s="1">
        <v>44822</v>
      </c>
      <c r="B262" s="2">
        <v>276</v>
      </c>
    </row>
    <row r="263" spans="1:2" x14ac:dyDescent="0.25">
      <c r="A263" s="1">
        <v>44823</v>
      </c>
      <c r="B263" s="2">
        <v>243</v>
      </c>
    </row>
    <row r="264" spans="1:2" x14ac:dyDescent="0.25">
      <c r="A264" s="1">
        <v>44824</v>
      </c>
      <c r="B264" s="2">
        <v>230</v>
      </c>
    </row>
    <row r="265" spans="1:2" x14ac:dyDescent="0.25">
      <c r="A265" s="1">
        <v>44825</v>
      </c>
      <c r="B265" s="2">
        <v>610</v>
      </c>
    </row>
    <row r="266" spans="1:2" x14ac:dyDescent="0.25">
      <c r="A266" s="1">
        <v>44826</v>
      </c>
      <c r="B266" s="2">
        <v>223</v>
      </c>
    </row>
    <row r="267" spans="1:2" x14ac:dyDescent="0.25">
      <c r="A267" s="1">
        <v>44827</v>
      </c>
      <c r="B267" s="2">
        <v>77</v>
      </c>
    </row>
    <row r="268" spans="1:2" x14ac:dyDescent="0.25">
      <c r="A268" s="1">
        <v>44828</v>
      </c>
      <c r="B268" s="2">
        <v>314</v>
      </c>
    </row>
    <row r="269" spans="1:2" x14ac:dyDescent="0.25">
      <c r="A269" s="1">
        <v>44829</v>
      </c>
      <c r="B269" s="2">
        <v>352</v>
      </c>
    </row>
    <row r="270" spans="1:2" x14ac:dyDescent="0.25">
      <c r="A270" s="1">
        <v>44830</v>
      </c>
      <c r="B270" s="2">
        <v>339</v>
      </c>
    </row>
    <row r="271" spans="1:2" x14ac:dyDescent="0.25">
      <c r="A271" s="1">
        <v>44831</v>
      </c>
      <c r="B271" s="2">
        <v>282</v>
      </c>
    </row>
    <row r="272" spans="1:2" x14ac:dyDescent="0.25">
      <c r="A272" s="1">
        <v>44832</v>
      </c>
      <c r="B272" s="2">
        <v>251</v>
      </c>
    </row>
    <row r="273" spans="1:2" x14ac:dyDescent="0.25">
      <c r="A273" s="1">
        <v>44833</v>
      </c>
      <c r="B273" s="2">
        <v>162</v>
      </c>
    </row>
    <row r="274" spans="1:2" x14ac:dyDescent="0.25">
      <c r="A274" s="1">
        <v>44834</v>
      </c>
      <c r="B274" s="2">
        <v>108</v>
      </c>
    </row>
    <row r="275" spans="1:2" x14ac:dyDescent="0.25">
      <c r="A275" s="1">
        <v>44835</v>
      </c>
      <c r="B275" s="2">
        <v>255</v>
      </c>
    </row>
    <row r="276" spans="1:2" x14ac:dyDescent="0.25">
      <c r="A276" s="1">
        <v>44836</v>
      </c>
      <c r="B276" s="2">
        <v>236</v>
      </c>
    </row>
    <row r="277" spans="1:2" x14ac:dyDescent="0.25">
      <c r="A277" s="1">
        <v>44837</v>
      </c>
      <c r="B277" s="2">
        <v>266</v>
      </c>
    </row>
    <row r="278" spans="1:2" x14ac:dyDescent="0.25">
      <c r="A278" s="1">
        <v>44838</v>
      </c>
      <c r="B278" s="2">
        <v>216</v>
      </c>
    </row>
    <row r="279" spans="1:2" x14ac:dyDescent="0.25">
      <c r="A279" s="1">
        <v>44839</v>
      </c>
      <c r="B279" s="2">
        <v>245</v>
      </c>
    </row>
    <row r="280" spans="1:2" x14ac:dyDescent="0.25">
      <c r="A280" s="1">
        <v>44840</v>
      </c>
      <c r="B280" s="2">
        <v>135</v>
      </c>
    </row>
    <row r="281" spans="1:2" x14ac:dyDescent="0.25">
      <c r="A281" s="1">
        <v>44841</v>
      </c>
      <c r="B281" s="2">
        <v>106</v>
      </c>
    </row>
    <row r="282" spans="1:2" x14ac:dyDescent="0.25">
      <c r="A282" s="1">
        <v>44842</v>
      </c>
      <c r="B282" s="2">
        <v>112</v>
      </c>
    </row>
    <row r="283" spans="1:2" x14ac:dyDescent="0.25">
      <c r="A283" s="1">
        <v>44843</v>
      </c>
      <c r="B283" s="2">
        <v>193</v>
      </c>
    </row>
    <row r="284" spans="1:2" x14ac:dyDescent="0.25">
      <c r="A284" s="1">
        <v>44844</v>
      </c>
      <c r="B284" s="2">
        <v>236</v>
      </c>
    </row>
    <row r="285" spans="1:2" x14ac:dyDescent="0.25">
      <c r="A285" s="1">
        <v>44845</v>
      </c>
      <c r="B285" s="2">
        <v>220</v>
      </c>
    </row>
    <row r="286" spans="1:2" x14ac:dyDescent="0.25">
      <c r="A286" s="1">
        <v>44846</v>
      </c>
      <c r="B286" s="2">
        <v>238</v>
      </c>
    </row>
    <row r="287" spans="1:2" x14ac:dyDescent="0.25">
      <c r="A287" s="1">
        <v>44847</v>
      </c>
      <c r="B287" s="2">
        <v>145</v>
      </c>
    </row>
    <row r="288" spans="1:2" x14ac:dyDescent="0.25">
      <c r="A288" s="1">
        <v>44848</v>
      </c>
      <c r="B288" s="2">
        <v>59</v>
      </c>
    </row>
    <row r="289" spans="1:2" x14ac:dyDescent="0.25">
      <c r="A289" s="1">
        <v>44849</v>
      </c>
      <c r="B289" s="2">
        <v>322</v>
      </c>
    </row>
    <row r="290" spans="1:2" x14ac:dyDescent="0.25">
      <c r="A290" s="1">
        <v>44850</v>
      </c>
      <c r="B290" s="2">
        <v>268</v>
      </c>
    </row>
    <row r="291" spans="1:2" x14ac:dyDescent="0.25">
      <c r="A291" s="1">
        <v>44851</v>
      </c>
      <c r="B291" s="2">
        <v>261</v>
      </c>
    </row>
    <row r="292" spans="1:2" x14ac:dyDescent="0.25">
      <c r="A292" s="1">
        <v>44852</v>
      </c>
      <c r="B292" s="2">
        <v>262</v>
      </c>
    </row>
    <row r="293" spans="1:2" x14ac:dyDescent="0.25">
      <c r="A293" s="1">
        <v>44853</v>
      </c>
      <c r="B293" s="2">
        <v>204</v>
      </c>
    </row>
    <row r="294" spans="1:2" x14ac:dyDescent="0.25">
      <c r="A294" s="1">
        <v>44854</v>
      </c>
      <c r="B294" s="2">
        <v>125</v>
      </c>
    </row>
    <row r="295" spans="1:2" x14ac:dyDescent="0.25">
      <c r="A295" s="1">
        <v>44855</v>
      </c>
      <c r="B295" s="2">
        <v>140</v>
      </c>
    </row>
    <row r="296" spans="1:2" x14ac:dyDescent="0.25">
      <c r="A296" s="1">
        <v>44856</v>
      </c>
      <c r="B296" s="2">
        <v>259</v>
      </c>
    </row>
    <row r="297" spans="1:2" x14ac:dyDescent="0.25">
      <c r="A297" s="1">
        <v>44857</v>
      </c>
      <c r="B297" s="2">
        <v>255</v>
      </c>
    </row>
    <row r="298" spans="1:2" x14ac:dyDescent="0.25">
      <c r="A298" s="1">
        <v>44858</v>
      </c>
      <c r="B298" s="2">
        <v>212</v>
      </c>
    </row>
    <row r="299" spans="1:2" x14ac:dyDescent="0.25">
      <c r="A299" s="1">
        <v>44859</v>
      </c>
      <c r="B299" s="2">
        <v>225</v>
      </c>
    </row>
    <row r="300" spans="1:2" x14ac:dyDescent="0.25">
      <c r="A300" s="1">
        <v>44860</v>
      </c>
      <c r="B300" s="2">
        <v>239</v>
      </c>
    </row>
    <row r="301" spans="1:2" x14ac:dyDescent="0.25">
      <c r="A301" s="1">
        <v>44861</v>
      </c>
      <c r="B301" s="2">
        <v>125</v>
      </c>
    </row>
    <row r="302" spans="1:2" x14ac:dyDescent="0.25">
      <c r="A302" s="1">
        <v>44862</v>
      </c>
      <c r="B302" s="2">
        <v>139</v>
      </c>
    </row>
    <row r="303" spans="1:2" x14ac:dyDescent="0.25">
      <c r="A303" s="1">
        <v>44863</v>
      </c>
      <c r="B303" s="2">
        <v>285</v>
      </c>
    </row>
    <row r="304" spans="1:2" x14ac:dyDescent="0.25">
      <c r="A304" s="1">
        <v>44864</v>
      </c>
      <c r="B304" s="2">
        <v>253</v>
      </c>
    </row>
    <row r="305" spans="1:2" x14ac:dyDescent="0.25">
      <c r="A305" s="1">
        <v>44865</v>
      </c>
      <c r="B305" s="2">
        <v>203</v>
      </c>
    </row>
    <row r="306" spans="1:2" x14ac:dyDescent="0.25">
      <c r="A306" s="1">
        <v>44866</v>
      </c>
      <c r="B306" s="2">
        <v>217</v>
      </c>
    </row>
    <row r="307" spans="1:2" x14ac:dyDescent="0.25">
      <c r="A307" s="1">
        <v>44867</v>
      </c>
      <c r="B307" s="2">
        <v>208</v>
      </c>
    </row>
    <row r="308" spans="1:2" x14ac:dyDescent="0.25">
      <c r="A308" s="1">
        <v>44868</v>
      </c>
      <c r="B308" s="2">
        <v>111</v>
      </c>
    </row>
    <row r="309" spans="1:2" x14ac:dyDescent="0.25">
      <c r="A309" s="1">
        <v>44869</v>
      </c>
      <c r="B309" s="2">
        <v>131</v>
      </c>
    </row>
    <row r="310" spans="1:2" x14ac:dyDescent="0.25">
      <c r="A310" s="1">
        <v>44870</v>
      </c>
      <c r="B310" s="2">
        <v>203</v>
      </c>
    </row>
    <row r="311" spans="1:2" x14ac:dyDescent="0.25">
      <c r="A311" s="1">
        <v>44871</v>
      </c>
      <c r="B311" s="2">
        <v>162</v>
      </c>
    </row>
    <row r="312" spans="1:2" x14ac:dyDescent="0.25">
      <c r="A312" s="1">
        <v>44872</v>
      </c>
      <c r="B312" s="2">
        <v>156</v>
      </c>
    </row>
    <row r="313" spans="1:2" x14ac:dyDescent="0.25">
      <c r="A313" s="1">
        <v>44873</v>
      </c>
      <c r="B313" s="2">
        <v>201</v>
      </c>
    </row>
    <row r="314" spans="1:2" x14ac:dyDescent="0.25">
      <c r="A314" s="1">
        <v>44874</v>
      </c>
      <c r="B314" s="2">
        <v>261</v>
      </c>
    </row>
    <row r="315" spans="1:2" x14ac:dyDescent="0.25">
      <c r="A315" s="1">
        <v>44875</v>
      </c>
      <c r="B315" s="2">
        <v>128</v>
      </c>
    </row>
    <row r="316" spans="1:2" x14ac:dyDescent="0.25">
      <c r="A316" s="1">
        <v>44876</v>
      </c>
      <c r="B316" s="2">
        <v>40</v>
      </c>
    </row>
    <row r="317" spans="1:2" x14ac:dyDescent="0.25">
      <c r="A317" s="1">
        <v>44877</v>
      </c>
      <c r="B317" s="2">
        <v>67</v>
      </c>
    </row>
    <row r="318" spans="1:2" x14ac:dyDescent="0.25">
      <c r="A318" s="1">
        <v>44878</v>
      </c>
      <c r="B318" s="2">
        <v>299</v>
      </c>
    </row>
    <row r="319" spans="1:2" x14ac:dyDescent="0.25">
      <c r="A319" s="1">
        <v>44879</v>
      </c>
      <c r="B319" s="2">
        <v>201</v>
      </c>
    </row>
    <row r="320" spans="1:2" x14ac:dyDescent="0.25">
      <c r="A320" s="1">
        <v>44880</v>
      </c>
      <c r="B320" s="2">
        <v>203</v>
      </c>
    </row>
    <row r="321" spans="1:2" x14ac:dyDescent="0.25">
      <c r="A321" s="1">
        <v>44881</v>
      </c>
      <c r="B321" s="2">
        <v>374</v>
      </c>
    </row>
    <row r="322" spans="1:2" x14ac:dyDescent="0.25">
      <c r="A322" s="1">
        <v>44882</v>
      </c>
      <c r="B322" s="2">
        <v>226</v>
      </c>
    </row>
    <row r="323" spans="1:2" x14ac:dyDescent="0.25">
      <c r="A323" s="1">
        <v>44883</v>
      </c>
      <c r="B323" s="2">
        <v>103</v>
      </c>
    </row>
    <row r="324" spans="1:2" x14ac:dyDescent="0.25">
      <c r="A324" s="1">
        <v>44884</v>
      </c>
      <c r="B324" s="2">
        <v>299</v>
      </c>
    </row>
    <row r="325" spans="1:2" x14ac:dyDescent="0.25">
      <c r="A325" s="1">
        <v>44885</v>
      </c>
      <c r="B325" s="2">
        <v>299</v>
      </c>
    </row>
    <row r="326" spans="1:2" x14ac:dyDescent="0.25">
      <c r="A326" s="1">
        <v>44886</v>
      </c>
      <c r="B326" s="2">
        <v>257</v>
      </c>
    </row>
    <row r="327" spans="1:2" x14ac:dyDescent="0.25">
      <c r="A327" s="1">
        <v>44887</v>
      </c>
      <c r="B327" s="2">
        <v>208</v>
      </c>
    </row>
    <row r="328" spans="1:2" x14ac:dyDescent="0.25">
      <c r="A328" s="1">
        <v>44888</v>
      </c>
      <c r="B328" s="2">
        <v>175</v>
      </c>
    </row>
    <row r="329" spans="1:2" x14ac:dyDescent="0.25">
      <c r="A329" s="1">
        <v>44889</v>
      </c>
      <c r="B329" s="2">
        <v>151</v>
      </c>
    </row>
    <row r="330" spans="1:2" x14ac:dyDescent="0.25">
      <c r="A330" s="1">
        <v>44890</v>
      </c>
      <c r="B330" s="2">
        <v>154</v>
      </c>
    </row>
    <row r="331" spans="1:2" x14ac:dyDescent="0.25">
      <c r="A331" s="1">
        <v>44891</v>
      </c>
      <c r="B331" s="2">
        <v>272</v>
      </c>
    </row>
    <row r="332" spans="1:2" x14ac:dyDescent="0.25">
      <c r="A332" s="1">
        <v>44892</v>
      </c>
      <c r="B332" s="2">
        <v>304</v>
      </c>
    </row>
    <row r="333" spans="1:2" x14ac:dyDescent="0.25">
      <c r="A333" s="1">
        <v>44893</v>
      </c>
      <c r="B333" s="2">
        <v>448</v>
      </c>
    </row>
    <row r="334" spans="1:2" x14ac:dyDescent="0.25">
      <c r="A334" s="1">
        <v>44894</v>
      </c>
      <c r="B334" s="2">
        <v>352</v>
      </c>
    </row>
    <row r="335" spans="1:2" x14ac:dyDescent="0.25">
      <c r="A335" s="1">
        <v>44895</v>
      </c>
      <c r="B335" s="2">
        <v>226</v>
      </c>
    </row>
    <row r="336" spans="1:2" x14ac:dyDescent="0.25">
      <c r="A336" s="1">
        <v>44896</v>
      </c>
      <c r="B336" s="2">
        <v>113</v>
      </c>
    </row>
    <row r="337" spans="1:2" x14ac:dyDescent="0.25">
      <c r="A337" s="1">
        <v>44897</v>
      </c>
      <c r="B337" s="2">
        <v>119</v>
      </c>
    </row>
    <row r="338" spans="1:2" x14ac:dyDescent="0.25">
      <c r="A338" s="1">
        <v>44898</v>
      </c>
      <c r="B338" s="2">
        <v>255</v>
      </c>
    </row>
    <row r="339" spans="1:2" x14ac:dyDescent="0.25">
      <c r="A339" s="1">
        <v>44899</v>
      </c>
      <c r="B339" s="2">
        <v>378</v>
      </c>
    </row>
    <row r="340" spans="1:2" x14ac:dyDescent="0.25">
      <c r="A340" s="1">
        <v>44900</v>
      </c>
      <c r="B340" s="2">
        <v>427</v>
      </c>
    </row>
    <row r="341" spans="1:2" x14ac:dyDescent="0.25">
      <c r="A341" s="1">
        <v>44901</v>
      </c>
      <c r="B341" s="2">
        <v>345</v>
      </c>
    </row>
    <row r="342" spans="1:2" x14ac:dyDescent="0.25">
      <c r="A342" s="1">
        <v>44902</v>
      </c>
      <c r="B342" s="2">
        <v>262</v>
      </c>
    </row>
    <row r="343" spans="1:2" x14ac:dyDescent="0.25">
      <c r="A343" s="1">
        <v>44903</v>
      </c>
      <c r="B343" s="2">
        <v>206</v>
      </c>
    </row>
    <row r="344" spans="1:2" x14ac:dyDescent="0.25">
      <c r="A344" s="1">
        <v>44904</v>
      </c>
      <c r="B344" s="2">
        <v>72</v>
      </c>
    </row>
    <row r="345" spans="1:2" x14ac:dyDescent="0.25">
      <c r="A345" s="1">
        <v>44905</v>
      </c>
      <c r="B345" s="2">
        <v>454</v>
      </c>
    </row>
    <row r="346" spans="1:2" x14ac:dyDescent="0.25">
      <c r="A346" s="1">
        <v>44906</v>
      </c>
      <c r="B346" s="2">
        <v>595</v>
      </c>
    </row>
    <row r="347" spans="1:2" x14ac:dyDescent="0.25">
      <c r="A347" s="1">
        <v>44907</v>
      </c>
      <c r="B347" s="2">
        <v>748</v>
      </c>
    </row>
    <row r="348" spans="1:2" x14ac:dyDescent="0.25">
      <c r="A348" s="1">
        <v>44908</v>
      </c>
      <c r="B348" s="2">
        <v>966</v>
      </c>
    </row>
    <row r="349" spans="1:2" x14ac:dyDescent="0.25">
      <c r="A349" s="1">
        <v>44909</v>
      </c>
      <c r="B349" s="2">
        <v>630</v>
      </c>
    </row>
    <row r="350" spans="1:2" x14ac:dyDescent="0.25">
      <c r="A350" s="1">
        <v>44910</v>
      </c>
      <c r="B350" s="2">
        <v>610</v>
      </c>
    </row>
    <row r="351" spans="1:2" x14ac:dyDescent="0.25">
      <c r="A351" s="1">
        <v>44911</v>
      </c>
      <c r="B351" s="2">
        <v>684</v>
      </c>
    </row>
    <row r="352" spans="1:2" x14ac:dyDescent="0.25">
      <c r="A352" s="1">
        <v>44912</v>
      </c>
      <c r="B352" s="2">
        <v>868</v>
      </c>
    </row>
    <row r="353" spans="1:3" x14ac:dyDescent="0.25">
      <c r="A353" s="1">
        <v>44913</v>
      </c>
      <c r="B353" s="2">
        <v>426</v>
      </c>
      <c r="C353" s="3" t="s">
        <v>2</v>
      </c>
    </row>
    <row r="354" spans="1:3" x14ac:dyDescent="0.25">
      <c r="A354" s="1">
        <v>44914</v>
      </c>
      <c r="B354" s="2">
        <v>294</v>
      </c>
    </row>
    <row r="355" spans="1:3" x14ac:dyDescent="0.25">
      <c r="A355" s="1">
        <v>44915</v>
      </c>
      <c r="B355" s="2">
        <v>291</v>
      </c>
    </row>
    <row r="356" spans="1:3" x14ac:dyDescent="0.25">
      <c r="A356" s="1">
        <v>44916</v>
      </c>
      <c r="B356" s="2">
        <v>211</v>
      </c>
    </row>
    <row r="357" spans="1:3" x14ac:dyDescent="0.25">
      <c r="A357" s="1">
        <v>44917</v>
      </c>
      <c r="B357" s="2">
        <v>132</v>
      </c>
    </row>
    <row r="358" spans="1:3" x14ac:dyDescent="0.25">
      <c r="A358" s="1">
        <v>44918</v>
      </c>
      <c r="B358" s="2">
        <v>121</v>
      </c>
    </row>
    <row r="359" spans="1:3" x14ac:dyDescent="0.25">
      <c r="A359" s="1">
        <v>44919</v>
      </c>
      <c r="B359" s="2">
        <v>125</v>
      </c>
    </row>
    <row r="360" spans="1:3" x14ac:dyDescent="0.25">
      <c r="A360" s="1">
        <v>44920</v>
      </c>
      <c r="B360" s="2">
        <v>38</v>
      </c>
    </row>
    <row r="361" spans="1:3" x14ac:dyDescent="0.25">
      <c r="A361" s="1">
        <v>44921</v>
      </c>
      <c r="B361" s="2">
        <v>69</v>
      </c>
    </row>
    <row r="362" spans="1:3" x14ac:dyDescent="0.25">
      <c r="A362" s="1">
        <v>44922</v>
      </c>
      <c r="B362" s="2">
        <v>140</v>
      </c>
    </row>
    <row r="363" spans="1:3" x14ac:dyDescent="0.25">
      <c r="A363" s="1">
        <v>44923</v>
      </c>
      <c r="B363" s="2">
        <v>140</v>
      </c>
    </row>
    <row r="364" spans="1:3" x14ac:dyDescent="0.25">
      <c r="A364" s="1">
        <v>44924</v>
      </c>
      <c r="B364" s="2">
        <v>111</v>
      </c>
    </row>
    <row r="365" spans="1:3" x14ac:dyDescent="0.25">
      <c r="A365" s="1">
        <v>44925</v>
      </c>
      <c r="B365" s="2">
        <v>93</v>
      </c>
    </row>
    <row r="366" spans="1:3" x14ac:dyDescent="0.25">
      <c r="A366" s="1">
        <v>44926</v>
      </c>
      <c r="B366" s="2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21BF-DBEF-42C2-A544-DB801834EF45}">
  <dimension ref="A1:K368"/>
  <sheetViews>
    <sheetView workbookViewId="0">
      <pane ySplit="3900" topLeftCell="A346" activePane="bottomLeft"/>
      <selection activeCell="H2" sqref="H2:I2"/>
      <selection pane="bottomLeft" activeCell="D346" sqref="D346:F352"/>
    </sheetView>
  </sheetViews>
  <sheetFormatPr defaultRowHeight="15" x14ac:dyDescent="0.25"/>
  <cols>
    <col min="1" max="1" width="10.42578125" bestFit="1" customWidth="1"/>
    <col min="2" max="2" width="10.42578125" style="18" customWidth="1"/>
    <col min="3" max="3" width="11.7109375" bestFit="1" customWidth="1"/>
  </cols>
  <sheetData>
    <row r="1" spans="1:10" x14ac:dyDescent="0.25">
      <c r="A1" t="s">
        <v>0</v>
      </c>
      <c r="C1" t="s">
        <v>1</v>
      </c>
      <c r="D1" t="s">
        <v>116</v>
      </c>
      <c r="E1" t="s">
        <v>12</v>
      </c>
      <c r="F1" t="s">
        <v>13</v>
      </c>
      <c r="H1" t="s">
        <v>6</v>
      </c>
      <c r="I1" t="s">
        <v>7</v>
      </c>
    </row>
    <row r="2" spans="1:10" x14ac:dyDescent="0.25">
      <c r="A2" s="1">
        <v>44562</v>
      </c>
      <c r="C2" s="2">
        <v>72</v>
      </c>
      <c r="H2" s="16">
        <v>0.97529714400353351</v>
      </c>
      <c r="I2" s="16">
        <v>3.3438428119879321E-2</v>
      </c>
    </row>
    <row r="3" spans="1:10" x14ac:dyDescent="0.25">
      <c r="A3" s="1">
        <v>44563</v>
      </c>
      <c r="C3" s="2">
        <v>175</v>
      </c>
      <c r="E3" s="19">
        <f>AVERAGE(C2:C3)</f>
        <v>123.5</v>
      </c>
      <c r="F3" s="20">
        <f>C3-C2</f>
        <v>103</v>
      </c>
      <c r="G3" t="s">
        <v>108</v>
      </c>
      <c r="H3" t="s">
        <v>109</v>
      </c>
      <c r="I3" t="s">
        <v>110</v>
      </c>
      <c r="J3" t="s">
        <v>111</v>
      </c>
    </row>
    <row r="4" spans="1:10" x14ac:dyDescent="0.25">
      <c r="A4" s="1">
        <v>44564</v>
      </c>
      <c r="C4" s="2">
        <v>175</v>
      </c>
      <c r="D4">
        <f>E3+F3</f>
        <v>226.5</v>
      </c>
      <c r="E4" s="21">
        <f>$H$2*C4+(1-$H$2)*(E3+F3)</f>
        <v>176.27219708381801</v>
      </c>
      <c r="F4" s="22">
        <f>$I$2*(E4-E3)+(1-$I$2)*F3</f>
        <v>101.32046122256779</v>
      </c>
    </row>
    <row r="5" spans="1:10" x14ac:dyDescent="0.25">
      <c r="A5" s="1">
        <v>44565</v>
      </c>
      <c r="C5" s="2">
        <v>190</v>
      </c>
      <c r="D5">
        <f t="shared" ref="D5:D68" si="0">E4+F4</f>
        <v>277.59265830638583</v>
      </c>
      <c r="E5" s="21">
        <f t="shared" ref="E5:E68" si="1">$H$2*C5+(1-$H$2)*(E4+F4)</f>
        <v>192.16378882449035</v>
      </c>
      <c r="F5" s="22">
        <f t="shared" ref="F5:F68" si="2">$I$2*(E5-E4)+(1-$I$2)*F4</f>
        <v>98.463854111034877</v>
      </c>
    </row>
    <row r="6" spans="1:10" x14ac:dyDescent="0.25">
      <c r="A6" s="1">
        <v>44566</v>
      </c>
      <c r="C6" s="2">
        <v>194</v>
      </c>
      <c r="D6">
        <f t="shared" si="0"/>
        <v>290.62764293552522</v>
      </c>
      <c r="E6" s="21">
        <f t="shared" si="1"/>
        <v>196.38697874871426</v>
      </c>
      <c r="F6" s="22">
        <f t="shared" si="2"/>
        <v>95.312594435654518</v>
      </c>
    </row>
    <row r="7" spans="1:10" x14ac:dyDescent="0.25">
      <c r="A7" s="1">
        <v>44567</v>
      </c>
      <c r="C7" s="2">
        <v>128</v>
      </c>
      <c r="D7">
        <f t="shared" si="0"/>
        <v>291.69957318436877</v>
      </c>
      <c r="E7" s="21">
        <f t="shared" si="1"/>
        <v>132.04384698305648</v>
      </c>
      <c r="F7" s="22">
        <f t="shared" si="2"/>
        <v>89.973957911144794</v>
      </c>
    </row>
    <row r="8" spans="1:10" x14ac:dyDescent="0.25">
      <c r="A8" s="1">
        <v>44568</v>
      </c>
      <c r="C8" s="2">
        <v>112</v>
      </c>
      <c r="D8">
        <f t="shared" si="0"/>
        <v>222.01780489420128</v>
      </c>
      <c r="E8" s="21">
        <f t="shared" si="1"/>
        <v>114.7177539913488</v>
      </c>
      <c r="F8" s="22">
        <f t="shared" si="2"/>
        <v>86.386012871770376</v>
      </c>
    </row>
    <row r="9" spans="1:10" x14ac:dyDescent="0.25">
      <c r="A9" s="1">
        <v>44569</v>
      </c>
      <c r="C9" s="2">
        <v>199</v>
      </c>
      <c r="D9">
        <f t="shared" si="0"/>
        <v>201.10376686311918</v>
      </c>
      <c r="E9" s="21">
        <f t="shared" si="1"/>
        <v>199.05196904986977</v>
      </c>
      <c r="F9" s="22">
        <f t="shared" si="2"/>
        <v>86.317403978075518</v>
      </c>
    </row>
    <row r="10" spans="1:10" x14ac:dyDescent="0.25">
      <c r="A10" s="1">
        <v>44570</v>
      </c>
      <c r="C10" s="2">
        <v>172</v>
      </c>
      <c r="D10">
        <f t="shared" si="0"/>
        <v>285.3693730279453</v>
      </c>
      <c r="E10" s="21">
        <f t="shared" si="1"/>
        <v>174.80054729631902</v>
      </c>
      <c r="F10" s="22">
        <f t="shared" si="2"/>
        <v>82.620156246549072</v>
      </c>
    </row>
    <row r="11" spans="1:10" x14ac:dyDescent="0.25">
      <c r="A11" s="1">
        <v>44571</v>
      </c>
      <c r="C11" s="2">
        <v>277</v>
      </c>
      <c r="D11">
        <f t="shared" si="0"/>
        <v>257.42070354286807</v>
      </c>
      <c r="E11" s="21">
        <f t="shared" si="1"/>
        <v>276.51633545910732</v>
      </c>
      <c r="F11" s="22">
        <f t="shared" si="2"/>
        <v>83.258684161783904</v>
      </c>
    </row>
    <row r="12" spans="1:10" x14ac:dyDescent="0.25">
      <c r="A12" s="1">
        <v>44572</v>
      </c>
      <c r="C12" s="2">
        <v>314</v>
      </c>
      <c r="D12">
        <f t="shared" si="0"/>
        <v>359.77501962089121</v>
      </c>
      <c r="E12" s="21">
        <f t="shared" si="1"/>
        <v>315.13077371793031</v>
      </c>
      <c r="F12" s="22">
        <f t="shared" si="2"/>
        <v>81.765850754191533</v>
      </c>
    </row>
    <row r="13" spans="1:10" x14ac:dyDescent="0.25">
      <c r="A13" s="1">
        <v>44573</v>
      </c>
      <c r="C13" s="2">
        <v>225</v>
      </c>
      <c r="D13">
        <f t="shared" si="0"/>
        <v>396.89662447212186</v>
      </c>
      <c r="E13" s="21">
        <f t="shared" si="1"/>
        <v>229.24633756061351</v>
      </c>
      <c r="F13" s="22">
        <f t="shared" si="2"/>
        <v>76.159888686023919</v>
      </c>
    </row>
    <row r="14" spans="1:10" x14ac:dyDescent="0.25">
      <c r="A14" s="1">
        <v>44574</v>
      </c>
      <c r="C14" s="2">
        <v>130</v>
      </c>
      <c r="D14">
        <f t="shared" si="0"/>
        <v>305.4062262466374</v>
      </c>
      <c r="E14" s="21">
        <f t="shared" si="1"/>
        <v>134.3330347478543</v>
      </c>
      <c r="F14" s="22">
        <f t="shared" si="2"/>
        <v>70.43947006885351</v>
      </c>
    </row>
    <row r="15" spans="1:10" x14ac:dyDescent="0.25">
      <c r="A15" s="1">
        <v>44575</v>
      </c>
      <c r="C15" s="2">
        <v>188</v>
      </c>
      <c r="D15">
        <f t="shared" si="0"/>
        <v>204.77250481670779</v>
      </c>
      <c r="E15" s="21">
        <f t="shared" si="1"/>
        <v>188.41432877118717</v>
      </c>
      <c r="F15" s="22">
        <f t="shared" si="2"/>
        <v>69.892478374983028</v>
      </c>
    </row>
    <row r="16" spans="1:10" x14ac:dyDescent="0.25">
      <c r="A16" s="1">
        <v>44576</v>
      </c>
      <c r="C16" s="2">
        <v>292</v>
      </c>
      <c r="D16">
        <f t="shared" si="0"/>
        <v>258.30680714617017</v>
      </c>
      <c r="E16" s="21">
        <f t="shared" si="1"/>
        <v>291.16768190887063</v>
      </c>
      <c r="F16" s="22">
        <f t="shared" si="2"/>
        <v>70.991294373691943</v>
      </c>
    </row>
    <row r="17" spans="1:6" x14ac:dyDescent="0.25">
      <c r="A17" s="1">
        <v>44577</v>
      </c>
      <c r="C17" s="2">
        <v>298</v>
      </c>
      <c r="D17">
        <f t="shared" si="0"/>
        <v>362.15897628256255</v>
      </c>
      <c r="E17" s="21">
        <f t="shared" si="1"/>
        <v>299.58490995198889</v>
      </c>
      <c r="F17" s="22">
        <f t="shared" si="2"/>
        <v>68.898915954528491</v>
      </c>
    </row>
    <row r="18" spans="1:6" x14ac:dyDescent="0.25">
      <c r="A18" s="1">
        <v>44578</v>
      </c>
      <c r="C18" s="2">
        <v>370</v>
      </c>
      <c r="D18">
        <f t="shared" si="0"/>
        <v>368.48382590651738</v>
      </c>
      <c r="E18" s="21">
        <f t="shared" si="1"/>
        <v>369.9625461697031</v>
      </c>
      <c r="F18" s="22">
        <f t="shared" si="2"/>
        <v>68.948362035758436</v>
      </c>
    </row>
    <row r="19" spans="1:6" x14ac:dyDescent="0.25">
      <c r="A19" s="1">
        <v>44579</v>
      </c>
      <c r="C19" s="2">
        <v>313</v>
      </c>
      <c r="D19">
        <f t="shared" si="0"/>
        <v>438.91090820546151</v>
      </c>
      <c r="E19" s="21">
        <f t="shared" si="1"/>
        <v>316.11035903378382</v>
      </c>
      <c r="F19" s="22">
        <f t="shared" si="2"/>
        <v>64.842104699199595</v>
      </c>
    </row>
    <row r="20" spans="1:6" x14ac:dyDescent="0.25">
      <c r="A20" s="1">
        <v>44580</v>
      </c>
      <c r="C20" s="2">
        <v>234</v>
      </c>
      <c r="D20">
        <f t="shared" si="0"/>
        <v>380.9524637329834</v>
      </c>
      <c r="E20" s="21">
        <f t="shared" si="1"/>
        <v>237.63014554992185</v>
      </c>
      <c r="F20" s="22">
        <f t="shared" si="2"/>
        <v>60.049631664660822</v>
      </c>
    </row>
    <row r="21" spans="1:6" x14ac:dyDescent="0.25">
      <c r="A21" s="1">
        <v>44581</v>
      </c>
      <c r="C21" s="2">
        <v>157</v>
      </c>
      <c r="D21">
        <f t="shared" si="0"/>
        <v>297.67977721458266</v>
      </c>
      <c r="E21" s="21">
        <f t="shared" si="1"/>
        <v>160.47519227814684</v>
      </c>
      <c r="F21" s="22">
        <f t="shared" si="2"/>
        <v>55.461726013545935</v>
      </c>
    </row>
    <row r="22" spans="1:6" x14ac:dyDescent="0.25">
      <c r="A22" s="1">
        <v>44582</v>
      </c>
      <c r="C22" s="2">
        <v>145</v>
      </c>
      <c r="D22">
        <f t="shared" si="0"/>
        <v>215.93691829169276</v>
      </c>
      <c r="E22" s="21">
        <f t="shared" si="1"/>
        <v>146.7523444773928</v>
      </c>
      <c r="F22" s="22">
        <f t="shared" si="2"/>
        <v>53.148302615051982</v>
      </c>
    </row>
    <row r="23" spans="1:6" x14ac:dyDescent="0.25">
      <c r="A23" s="1">
        <v>44583</v>
      </c>
      <c r="C23" s="2">
        <v>203</v>
      </c>
      <c r="D23">
        <f t="shared" si="0"/>
        <v>199.90064709244479</v>
      </c>
      <c r="E23" s="21">
        <f t="shared" si="1"/>
        <v>202.92343713144243</v>
      </c>
      <c r="F23" s="22">
        <f t="shared" si="2"/>
        <v>53.24937996249249</v>
      </c>
    </row>
    <row r="24" spans="1:6" x14ac:dyDescent="0.25">
      <c r="A24" s="1">
        <v>44584</v>
      </c>
      <c r="C24" s="2">
        <v>225</v>
      </c>
      <c r="D24">
        <f t="shared" si="0"/>
        <v>256.1728170939349</v>
      </c>
      <c r="E24" s="21">
        <f t="shared" si="1"/>
        <v>225.77005761167567</v>
      </c>
      <c r="F24" s="22">
        <f t="shared" si="2"/>
        <v>52.232759474898991</v>
      </c>
    </row>
    <row r="25" spans="1:6" x14ac:dyDescent="0.25">
      <c r="A25" s="1">
        <v>44585</v>
      </c>
      <c r="C25" s="2">
        <v>212</v>
      </c>
      <c r="D25">
        <f t="shared" si="0"/>
        <v>278.00281708657468</v>
      </c>
      <c r="E25" s="21">
        <f t="shared" si="1"/>
        <v>213.63045808585079</v>
      </c>
      <c r="F25" s="22">
        <f t="shared" si="2"/>
        <v>50.080248975546219</v>
      </c>
    </row>
    <row r="26" spans="1:6" x14ac:dyDescent="0.25">
      <c r="A26" s="1">
        <v>44586</v>
      </c>
      <c r="C26" s="2">
        <v>194</v>
      </c>
      <c r="D26">
        <f t="shared" si="0"/>
        <v>263.71070706139699</v>
      </c>
      <c r="E26" s="21">
        <f t="shared" si="1"/>
        <v>195.72205355794955</v>
      </c>
      <c r="F26" s="22">
        <f t="shared" si="2"/>
        <v>47.80681527240381</v>
      </c>
    </row>
    <row r="27" spans="1:6" x14ac:dyDescent="0.25">
      <c r="A27" s="1">
        <v>44587</v>
      </c>
      <c r="C27" s="2">
        <v>254</v>
      </c>
      <c r="D27">
        <f t="shared" si="0"/>
        <v>243.52886883035336</v>
      </c>
      <c r="E27" s="21">
        <f t="shared" si="1"/>
        <v>253.74133315459611</v>
      </c>
      <c r="F27" s="22">
        <f t="shared" si="2"/>
        <v>48.148304026636836</v>
      </c>
    </row>
    <row r="28" spans="1:6" x14ac:dyDescent="0.25">
      <c r="A28" s="1">
        <v>44588</v>
      </c>
      <c r="C28" s="2">
        <v>255</v>
      </c>
      <c r="D28">
        <f t="shared" si="0"/>
        <v>301.88963718123296</v>
      </c>
      <c r="E28" s="21">
        <f t="shared" si="1"/>
        <v>256.15830795501455</v>
      </c>
      <c r="F28" s="22">
        <f t="shared" si="2"/>
        <v>46.619120261479402</v>
      </c>
    </row>
    <row r="29" spans="1:6" x14ac:dyDescent="0.25">
      <c r="A29" s="1">
        <v>44589</v>
      </c>
      <c r="C29" s="2">
        <v>383</v>
      </c>
      <c r="D29">
        <f t="shared" si="0"/>
        <v>302.77742821649395</v>
      </c>
      <c r="E29" s="21">
        <f t="shared" si="1"/>
        <v>381.01827336156583</v>
      </c>
      <c r="F29" s="22">
        <f t="shared" si="2"/>
        <v>49.235371137901502</v>
      </c>
    </row>
    <row r="30" spans="1:6" x14ac:dyDescent="0.25">
      <c r="A30" s="1">
        <v>44590</v>
      </c>
      <c r="C30" s="2">
        <v>533</v>
      </c>
      <c r="D30">
        <f t="shared" si="0"/>
        <v>430.25364449946733</v>
      </c>
      <c r="E30" s="21">
        <f t="shared" si="1"/>
        <v>530.46187157590862</v>
      </c>
      <c r="F30" s="22">
        <f t="shared" si="2"/>
        <v>52.586176736017627</v>
      </c>
    </row>
    <row r="31" spans="1:6" x14ac:dyDescent="0.25">
      <c r="A31" s="1">
        <v>44591</v>
      </c>
      <c r="C31" s="2">
        <v>562</v>
      </c>
      <c r="D31">
        <f t="shared" si="0"/>
        <v>583.04804831192621</v>
      </c>
      <c r="E31" s="21">
        <f t="shared" si="1"/>
        <v>562.5199469064562</v>
      </c>
      <c r="F31" s="22">
        <f t="shared" si="2"/>
        <v>51.899749292733226</v>
      </c>
    </row>
    <row r="32" spans="1:6" x14ac:dyDescent="0.25">
      <c r="A32" s="1">
        <v>44592</v>
      </c>
      <c r="C32" s="2">
        <v>459</v>
      </c>
      <c r="D32">
        <f t="shared" si="0"/>
        <v>614.41969619918939</v>
      </c>
      <c r="E32" s="21">
        <f t="shared" si="1"/>
        <v>462.83931037422315</v>
      </c>
      <c r="F32" s="22">
        <f t="shared" si="2"/>
        <v>46.831139456941514</v>
      </c>
    </row>
    <row r="33" spans="1:6" x14ac:dyDescent="0.25">
      <c r="A33" s="1">
        <v>44593</v>
      </c>
      <c r="C33" s="2">
        <v>414</v>
      </c>
      <c r="D33">
        <f t="shared" si="0"/>
        <v>509.67044983116466</v>
      </c>
      <c r="E33" s="21">
        <f t="shared" si="1"/>
        <v>416.36333334529644</v>
      </c>
      <c r="F33" s="22">
        <f t="shared" si="2"/>
        <v>43.71109614925561</v>
      </c>
    </row>
    <row r="34" spans="1:6" x14ac:dyDescent="0.25">
      <c r="A34" s="1">
        <v>44594</v>
      </c>
      <c r="C34" s="2">
        <v>352</v>
      </c>
      <c r="D34">
        <f t="shared" si="0"/>
        <v>460.07442949455208</v>
      </c>
      <c r="E34" s="21">
        <f t="shared" si="1"/>
        <v>354.66974706870417</v>
      </c>
      <c r="F34" s="22">
        <f t="shared" si="2"/>
        <v>40.18652925246019</v>
      </c>
    </row>
    <row r="35" spans="1:6" x14ac:dyDescent="0.25">
      <c r="A35" s="1">
        <v>44595</v>
      </c>
      <c r="C35" s="2">
        <v>263</v>
      </c>
      <c r="D35">
        <f t="shared" si="0"/>
        <v>394.85627632116439</v>
      </c>
      <c r="E35" s="21">
        <f t="shared" si="1"/>
        <v>266.25722660619203</v>
      </c>
      <c r="F35" s="22">
        <f t="shared" si="2"/>
        <v>35.886379172281302</v>
      </c>
    </row>
    <row r="36" spans="1:6" x14ac:dyDescent="0.25">
      <c r="A36" s="1">
        <v>44596</v>
      </c>
      <c r="C36" s="2">
        <v>307</v>
      </c>
      <c r="D36">
        <f t="shared" si="0"/>
        <v>302.14360577847333</v>
      </c>
      <c r="E36" s="21">
        <f t="shared" si="1"/>
        <v>306.8800331928835</v>
      </c>
      <c r="F36" s="22">
        <f t="shared" si="2"/>
        <v>36.044757859923081</v>
      </c>
    </row>
    <row r="37" spans="1:6" x14ac:dyDescent="0.25">
      <c r="A37" s="1">
        <v>44597</v>
      </c>
      <c r="C37" s="2">
        <v>649</v>
      </c>
      <c r="D37">
        <f t="shared" si="0"/>
        <v>342.9247910528066</v>
      </c>
      <c r="E37" s="21">
        <f t="shared" si="1"/>
        <v>641.43906818928906</v>
      </c>
      <c r="F37" s="22">
        <f t="shared" si="2"/>
        <v>46.026606058709092</v>
      </c>
    </row>
    <row r="38" spans="1:6" x14ac:dyDescent="0.25">
      <c r="A38" s="1">
        <v>44598</v>
      </c>
      <c r="C38" s="2">
        <v>593</v>
      </c>
      <c r="D38">
        <f t="shared" si="0"/>
        <v>687.46567424799809</v>
      </c>
      <c r="E38" s="21">
        <f t="shared" si="1"/>
        <v>595.3335719475574</v>
      </c>
      <c r="F38" s="22">
        <f t="shared" si="2"/>
        <v>42.945853378402433</v>
      </c>
    </row>
    <row r="39" spans="1:6" x14ac:dyDescent="0.25">
      <c r="A39" s="1">
        <v>44599</v>
      </c>
      <c r="C39" s="2">
        <v>577</v>
      </c>
      <c r="D39">
        <f t="shared" si="0"/>
        <v>638.27942532595989</v>
      </c>
      <c r="E39" s="21">
        <f t="shared" si="1"/>
        <v>578.51377681937333</v>
      </c>
      <c r="F39" s="22">
        <f t="shared" si="2"/>
        <v>40.947384036776967</v>
      </c>
    </row>
    <row r="40" spans="1:6" x14ac:dyDescent="0.25">
      <c r="A40" s="1">
        <v>44600</v>
      </c>
      <c r="C40" s="2">
        <v>413</v>
      </c>
      <c r="D40">
        <f t="shared" si="0"/>
        <v>619.46116085615029</v>
      </c>
      <c r="E40" s="21">
        <f t="shared" si="1"/>
        <v>418.10018032549277</v>
      </c>
      <c r="F40" s="22">
        <f t="shared" si="2"/>
        <v>34.214189363154155</v>
      </c>
    </row>
    <row r="41" spans="1:6" x14ac:dyDescent="0.25">
      <c r="A41" s="1">
        <v>44601</v>
      </c>
      <c r="C41" s="2">
        <v>362</v>
      </c>
      <c r="D41">
        <f t="shared" si="0"/>
        <v>452.31436968864693</v>
      </c>
      <c r="E41" s="21">
        <f t="shared" si="1"/>
        <v>364.23102286883028</v>
      </c>
      <c r="F41" s="22">
        <f t="shared" si="2"/>
        <v>31.268820701961317</v>
      </c>
    </row>
    <row r="42" spans="1:6" x14ac:dyDescent="0.25">
      <c r="A42" s="1">
        <v>44602</v>
      </c>
      <c r="C42" s="2">
        <v>248</v>
      </c>
      <c r="D42">
        <f t="shared" si="0"/>
        <v>395.4998435707916</v>
      </c>
      <c r="E42" s="21">
        <f t="shared" si="1"/>
        <v>251.64366739523061</v>
      </c>
      <c r="F42" s="22">
        <f t="shared" si="2"/>
        <v>26.458496295314127</v>
      </c>
    </row>
    <row r="43" spans="1:6" x14ac:dyDescent="0.25">
      <c r="A43" s="1">
        <v>44603</v>
      </c>
      <c r="C43" s="2">
        <v>184</v>
      </c>
      <c r="D43">
        <f t="shared" si="0"/>
        <v>278.10216369054473</v>
      </c>
      <c r="E43" s="21">
        <f t="shared" si="1"/>
        <v>186.32459219860345</v>
      </c>
      <c r="F43" s="22">
        <f t="shared" si="2"/>
        <v>23.389598567963763</v>
      </c>
    </row>
    <row r="44" spans="1:6" x14ac:dyDescent="0.25">
      <c r="A44" s="1">
        <v>44604</v>
      </c>
      <c r="C44" s="2">
        <v>355</v>
      </c>
      <c r="D44">
        <f t="shared" si="0"/>
        <v>209.71419076656721</v>
      </c>
      <c r="E44" s="21">
        <f t="shared" si="1"/>
        <v>351.41102557617637</v>
      </c>
      <c r="F44" s="22">
        <f t="shared" si="2"/>
        <v>28.127717993559294</v>
      </c>
    </row>
    <row r="45" spans="1:6" x14ac:dyDescent="0.25">
      <c r="A45" s="1">
        <v>44605</v>
      </c>
      <c r="C45" s="2">
        <v>488</v>
      </c>
      <c r="D45">
        <f t="shared" si="0"/>
        <v>379.53874356973569</v>
      </c>
      <c r="E45" s="21">
        <f t="shared" si="1"/>
        <v>485.32069720120734</v>
      </c>
      <c r="F45" s="22">
        <f t="shared" si="2"/>
        <v>31.664900246445669</v>
      </c>
    </row>
    <row r="46" spans="1:6" x14ac:dyDescent="0.25">
      <c r="A46" s="1">
        <v>44606</v>
      </c>
      <c r="C46" s="2">
        <v>470</v>
      </c>
      <c r="D46">
        <f t="shared" si="0"/>
        <v>516.98559744765305</v>
      </c>
      <c r="E46" s="21">
        <f t="shared" si="1"/>
        <v>471.16067844765735</v>
      </c>
      <c r="F46" s="22">
        <f t="shared" si="2"/>
        <v>30.132586986365023</v>
      </c>
    </row>
    <row r="47" spans="1:6" x14ac:dyDescent="0.25">
      <c r="A47" s="1">
        <v>44607</v>
      </c>
      <c r="C47" s="2">
        <v>554</v>
      </c>
      <c r="D47">
        <f t="shared" si="0"/>
        <v>501.29326543402237</v>
      </c>
      <c r="E47" s="21">
        <f t="shared" si="1"/>
        <v>552.69799312597263</v>
      </c>
      <c r="F47" s="22">
        <f t="shared" si="2"/>
        <v>31.851480278314273</v>
      </c>
    </row>
    <row r="48" spans="1:6" x14ac:dyDescent="0.25">
      <c r="A48" s="1">
        <v>44608</v>
      </c>
      <c r="C48" s="2">
        <v>402</v>
      </c>
      <c r="D48">
        <f t="shared" si="0"/>
        <v>584.54947340428691</v>
      </c>
      <c r="E48" s="21">
        <f t="shared" si="1"/>
        <v>406.5094933537369</v>
      </c>
      <c r="F48" s="22">
        <f t="shared" si="2"/>
        <v>25.898103202929207</v>
      </c>
    </row>
    <row r="49" spans="1:6" x14ac:dyDescent="0.25">
      <c r="A49" s="1">
        <v>44609</v>
      </c>
      <c r="C49" s="2">
        <v>347</v>
      </c>
      <c r="D49">
        <f t="shared" si="0"/>
        <v>432.40759655666614</v>
      </c>
      <c r="E49" s="21">
        <f t="shared" si="1"/>
        <v>349.10981155874362</v>
      </c>
      <c r="F49" s="22">
        <f t="shared" si="2"/>
        <v>23.112756206731014</v>
      </c>
    </row>
    <row r="50" spans="1:6" x14ac:dyDescent="0.25">
      <c r="A50" s="1">
        <v>44610</v>
      </c>
      <c r="C50" s="2">
        <v>297</v>
      </c>
      <c r="D50">
        <f t="shared" si="0"/>
        <v>372.22256776547465</v>
      </c>
      <c r="E50" s="21">
        <f t="shared" si="1"/>
        <v>298.85821225919494</v>
      </c>
      <c r="F50" s="22">
        <f t="shared" si="2"/>
        <v>20.65956747857301</v>
      </c>
    </row>
    <row r="51" spans="1:6" x14ac:dyDescent="0.25">
      <c r="A51" s="1">
        <v>44611</v>
      </c>
      <c r="C51" s="2">
        <v>448</v>
      </c>
      <c r="D51">
        <f t="shared" si="0"/>
        <v>319.51777973776797</v>
      </c>
      <c r="E51" s="21">
        <f t="shared" si="1"/>
        <v>444.8261222147558</v>
      </c>
      <c r="F51" s="22">
        <f t="shared" si="2"/>
        <v>24.849681481310991</v>
      </c>
    </row>
    <row r="52" spans="1:6" x14ac:dyDescent="0.25">
      <c r="A52" s="1">
        <v>44612</v>
      </c>
      <c r="C52" s="2">
        <v>555</v>
      </c>
      <c r="D52">
        <f t="shared" si="0"/>
        <v>469.67580369606679</v>
      </c>
      <c r="E52" s="21">
        <f t="shared" si="1"/>
        <v>552.89224866568975</v>
      </c>
      <c r="F52" s="22">
        <f t="shared" si="2"/>
        <v>27.632308594819623</v>
      </c>
    </row>
    <row r="53" spans="1:6" x14ac:dyDescent="0.25">
      <c r="A53" s="1">
        <v>44613</v>
      </c>
      <c r="C53" s="2">
        <v>529</v>
      </c>
      <c r="D53">
        <f t="shared" si="0"/>
        <v>580.52455726050937</v>
      </c>
      <c r="E53" s="21">
        <f t="shared" si="1"/>
        <v>530.27280371828806</v>
      </c>
      <c r="F53" s="22">
        <f t="shared" si="2"/>
        <v>25.951968946100166</v>
      </c>
    </row>
    <row r="54" spans="1:6" x14ac:dyDescent="0.25">
      <c r="A54" s="1">
        <v>44614</v>
      </c>
      <c r="C54" s="2">
        <v>408</v>
      </c>
      <c r="D54">
        <f t="shared" si="0"/>
        <v>556.22477266438818</v>
      </c>
      <c r="E54" s="21">
        <f t="shared" si="1"/>
        <v>411.66157521423736</v>
      </c>
      <c r="F54" s="22">
        <f t="shared" si="2"/>
        <v>21.118002859383374</v>
      </c>
    </row>
    <row r="55" spans="1:6" x14ac:dyDescent="0.25">
      <c r="A55" s="1">
        <v>44615</v>
      </c>
      <c r="C55" s="2">
        <v>322</v>
      </c>
      <c r="D55">
        <f t="shared" si="0"/>
        <v>432.77957807362071</v>
      </c>
      <c r="E55" s="21">
        <f t="shared" si="1"/>
        <v>324.73657196450199</v>
      </c>
      <c r="F55" s="22">
        <f t="shared" si="2"/>
        <v>17.505214565747927</v>
      </c>
    </row>
    <row r="56" spans="1:6" x14ac:dyDescent="0.25">
      <c r="A56" s="1">
        <v>44616</v>
      </c>
      <c r="C56" s="2">
        <v>187</v>
      </c>
      <c r="D56">
        <f t="shared" si="0"/>
        <v>342.2417865302499</v>
      </c>
      <c r="E56" s="21">
        <f t="shared" si="1"/>
        <v>190.83491549729095</v>
      </c>
      <c r="F56" s="22">
        <f t="shared" si="2"/>
        <v>12.442406791856492</v>
      </c>
    </row>
    <row r="57" spans="1:6" x14ac:dyDescent="0.25">
      <c r="A57" s="1">
        <v>44617</v>
      </c>
      <c r="C57" s="2">
        <v>175</v>
      </c>
      <c r="D57">
        <f t="shared" si="0"/>
        <v>203.27732228914743</v>
      </c>
      <c r="E57" s="21">
        <f t="shared" si="1"/>
        <v>175.69853062047446</v>
      </c>
      <c r="F57" s="22">
        <f t="shared" si="2"/>
        <v>11.520215349010444</v>
      </c>
    </row>
    <row r="58" spans="1:6" x14ac:dyDescent="0.25">
      <c r="A58" s="1">
        <v>44618</v>
      </c>
      <c r="C58" s="2">
        <v>298</v>
      </c>
      <c r="D58">
        <f t="shared" si="0"/>
        <v>187.2187459694849</v>
      </c>
      <c r="E58" s="21">
        <f t="shared" si="1"/>
        <v>295.26338663457625</v>
      </c>
      <c r="F58" s="22">
        <f t="shared" si="2"/>
        <v>15.133058299628292</v>
      </c>
    </row>
    <row r="59" spans="1:6" x14ac:dyDescent="0.25">
      <c r="A59" s="1">
        <v>44619</v>
      </c>
      <c r="C59" s="2">
        <v>337</v>
      </c>
      <c r="D59">
        <f t="shared" si="0"/>
        <v>310.39644493420457</v>
      </c>
      <c r="E59" s="21">
        <f t="shared" si="1"/>
        <v>336.34281621021557</v>
      </c>
      <c r="F59" s="22">
        <f t="shared" si="2"/>
        <v>16.000664170512888</v>
      </c>
    </row>
    <row r="60" spans="1:6" x14ac:dyDescent="0.25">
      <c r="A60" s="1">
        <v>44620</v>
      </c>
      <c r="C60" s="2">
        <v>370</v>
      </c>
      <c r="D60">
        <f t="shared" si="0"/>
        <v>352.34348038072847</v>
      </c>
      <c r="E60" s="21">
        <f t="shared" si="1"/>
        <v>369.56383353844632</v>
      </c>
      <c r="F60" s="22">
        <f t="shared" si="2"/>
        <v>16.576485711776172</v>
      </c>
    </row>
    <row r="61" spans="1:6" x14ac:dyDescent="0.25">
      <c r="A61" s="1">
        <v>44621</v>
      </c>
      <c r="C61" s="2">
        <v>285</v>
      </c>
      <c r="D61">
        <f t="shared" si="0"/>
        <v>386.14031925022249</v>
      </c>
      <c r="E61" s="21">
        <f t="shared" si="1"/>
        <v>287.49845474187487</v>
      </c>
      <c r="F61" s="22">
        <f t="shared" si="2"/>
        <v>13.278056815802916</v>
      </c>
    </row>
    <row r="62" spans="1:6" x14ac:dyDescent="0.25">
      <c r="A62" s="1">
        <v>44622</v>
      </c>
      <c r="C62" s="2">
        <v>233</v>
      </c>
      <c r="D62">
        <f t="shared" si="0"/>
        <v>300.77651155767779</v>
      </c>
      <c r="E62" s="21">
        <f t="shared" si="1"/>
        <v>234.67427340495217</v>
      </c>
      <c r="F62" s="22">
        <f t="shared" si="2"/>
        <v>11.067701876769856</v>
      </c>
    </row>
    <row r="63" spans="1:6" x14ac:dyDescent="0.25">
      <c r="A63" s="1">
        <v>44623</v>
      </c>
      <c r="C63" s="2">
        <v>142</v>
      </c>
      <c r="D63">
        <f t="shared" si="0"/>
        <v>245.74197528172203</v>
      </c>
      <c r="E63" s="21">
        <f t="shared" si="1"/>
        <v>144.56272307617337</v>
      </c>
      <c r="F63" s="22">
        <f t="shared" si="2"/>
        <v>7.6844267246714768</v>
      </c>
    </row>
    <row r="64" spans="1:6" x14ac:dyDescent="0.25">
      <c r="A64" s="1">
        <v>44624</v>
      </c>
      <c r="C64" s="2">
        <v>174</v>
      </c>
      <c r="D64">
        <f t="shared" si="0"/>
        <v>152.24714980084485</v>
      </c>
      <c r="E64" s="21">
        <f t="shared" si="1"/>
        <v>173.46264247401757</v>
      </c>
      <c r="F64" s="22">
        <f t="shared" si="2"/>
        <v>8.3938394514511891</v>
      </c>
    </row>
    <row r="65" spans="1:6" x14ac:dyDescent="0.25">
      <c r="A65" s="1">
        <v>44625</v>
      </c>
      <c r="C65" s="2">
        <v>412</v>
      </c>
      <c r="D65">
        <f t="shared" si="0"/>
        <v>181.85648192546876</v>
      </c>
      <c r="E65" s="21">
        <f t="shared" si="1"/>
        <v>406.31479781448468</v>
      </c>
      <c r="F65" s="22">
        <f t="shared" si="2"/>
        <v>15.899372713215215</v>
      </c>
    </row>
    <row r="66" spans="1:6" x14ac:dyDescent="0.25">
      <c r="A66" s="1">
        <v>44626</v>
      </c>
      <c r="C66" s="2">
        <v>319</v>
      </c>
      <c r="D66">
        <f t="shared" si="0"/>
        <v>422.21417052769988</v>
      </c>
      <c r="E66" s="21">
        <f t="shared" si="1"/>
        <v>321.5496847913405</v>
      </c>
      <c r="F66" s="22">
        <f t="shared" si="2"/>
        <v>12.533310542695343</v>
      </c>
    </row>
    <row r="67" spans="1:6" x14ac:dyDescent="0.25">
      <c r="A67" s="1">
        <v>44627</v>
      </c>
      <c r="C67" s="2">
        <v>352</v>
      </c>
      <c r="D67">
        <f t="shared" si="0"/>
        <v>334.08299533403584</v>
      </c>
      <c r="E67" s="21">
        <f t="shared" si="1"/>
        <v>351.55739881384869</v>
      </c>
      <c r="F67" s="22">
        <f t="shared" si="2"/>
        <v>13.117627127392835</v>
      </c>
    </row>
    <row r="68" spans="1:6" x14ac:dyDescent="0.25">
      <c r="A68" s="1">
        <v>44628</v>
      </c>
      <c r="C68" s="2">
        <v>334</v>
      </c>
      <c r="D68">
        <f t="shared" si="0"/>
        <v>364.67502594124153</v>
      </c>
      <c r="E68" s="21">
        <f t="shared" si="1"/>
        <v>334.75776074851439</v>
      </c>
      <c r="F68" s="22">
        <f t="shared" si="2"/>
        <v>12.117240805702462</v>
      </c>
    </row>
    <row r="69" spans="1:6" x14ac:dyDescent="0.25">
      <c r="A69" s="1">
        <v>44629</v>
      </c>
      <c r="C69" s="2">
        <v>330</v>
      </c>
      <c r="D69">
        <f t="shared" ref="D69:D132" si="3">E68+F68</f>
        <v>346.87500155421685</v>
      </c>
      <c r="E69" s="21">
        <f t="shared" ref="E69:E132" si="4">$H$2*C69+(1-$H$2)*(E68+F68)</f>
        <v>330.41686073333398</v>
      </c>
      <c r="F69" s="22">
        <f t="shared" ref="F69:F132" si="5">$I$2*(E69-E68)+(1-$I$2)*F68</f>
        <v>11.566906446876517</v>
      </c>
    </row>
    <row r="70" spans="1:6" x14ac:dyDescent="0.25">
      <c r="A70" s="1">
        <v>44630</v>
      </c>
      <c r="C70" s="2">
        <v>270</v>
      </c>
      <c r="D70">
        <f t="shared" si="3"/>
        <v>341.98376718021052</v>
      </c>
      <c r="E70" s="21">
        <f t="shared" si="4"/>
        <v>271.77820463473591</v>
      </c>
      <c r="F70" s="22">
        <f t="shared" si="5"/>
        <v>9.2193427900839744</v>
      </c>
    </row>
    <row r="71" spans="1:6" x14ac:dyDescent="0.25">
      <c r="A71" s="1">
        <v>44631</v>
      </c>
      <c r="C71" s="2">
        <v>307</v>
      </c>
      <c r="D71">
        <f t="shared" si="3"/>
        <v>280.99754742481991</v>
      </c>
      <c r="E71" s="21">
        <f t="shared" si="4"/>
        <v>306.35766515848036</v>
      </c>
      <c r="F71" s="22">
        <f t="shared" si="5"/>
        <v>10.067345264032657</v>
      </c>
    </row>
    <row r="72" spans="1:6" x14ac:dyDescent="0.25">
      <c r="A72" s="1">
        <v>44632</v>
      </c>
      <c r="C72" s="2">
        <v>620</v>
      </c>
      <c r="D72">
        <f t="shared" si="3"/>
        <v>316.42501042251303</v>
      </c>
      <c r="E72" s="21">
        <f t="shared" si="4"/>
        <v>612.50083074833856</v>
      </c>
      <c r="F72" s="22">
        <f t="shared" si="5"/>
        <v>19.967655300032078</v>
      </c>
    </row>
    <row r="73" spans="1:6" x14ac:dyDescent="0.25">
      <c r="A73" s="1">
        <v>44633</v>
      </c>
      <c r="C73" s="2">
        <v>662</v>
      </c>
      <c r="D73">
        <f t="shared" si="3"/>
        <v>632.46848604837066</v>
      </c>
      <c r="E73" s="21">
        <f t="shared" si="4"/>
        <v>661.27048726349517</v>
      </c>
      <c r="F73" s="22">
        <f t="shared" si="5"/>
        <v>20.930748947372695</v>
      </c>
    </row>
    <row r="74" spans="1:6" x14ac:dyDescent="0.25">
      <c r="A74" s="1">
        <v>44634</v>
      </c>
      <c r="C74" s="2">
        <v>648</v>
      </c>
      <c r="D74">
        <f t="shared" si="3"/>
        <v>682.20123621086782</v>
      </c>
      <c r="E74" s="21">
        <f t="shared" si="4"/>
        <v>648.84486821301823</v>
      </c>
      <c r="F74" s="22">
        <f t="shared" si="5"/>
        <v>19.815364433736359</v>
      </c>
    </row>
    <row r="75" spans="1:6" x14ac:dyDescent="0.25">
      <c r="A75" s="1">
        <v>44635</v>
      </c>
      <c r="C75" s="2">
        <v>547</v>
      </c>
      <c r="D75">
        <f t="shared" si="3"/>
        <v>668.66023264675459</v>
      </c>
      <c r="E75" s="21">
        <f t="shared" si="4"/>
        <v>550.00535520756944</v>
      </c>
      <c r="F75" s="22">
        <f t="shared" si="5"/>
        <v>15.847731843413078</v>
      </c>
    </row>
    <row r="76" spans="1:6" x14ac:dyDescent="0.25">
      <c r="A76" s="1">
        <v>44636</v>
      </c>
      <c r="C76" s="2">
        <v>429</v>
      </c>
      <c r="D76">
        <f t="shared" si="3"/>
        <v>565.85308705098248</v>
      </c>
      <c r="E76" s="21">
        <f t="shared" si="4"/>
        <v>432.38066210209229</v>
      </c>
      <c r="F76" s="22">
        <f t="shared" si="5"/>
        <v>11.384623755773625</v>
      </c>
    </row>
    <row r="77" spans="1:6" x14ac:dyDescent="0.25">
      <c r="A77" s="1">
        <v>44637</v>
      </c>
      <c r="C77" s="2">
        <v>347</v>
      </c>
      <c r="D77">
        <f t="shared" si="3"/>
        <v>443.76528585786593</v>
      </c>
      <c r="E77" s="21">
        <f t="shared" si="4"/>
        <v>349.39037892200378</v>
      </c>
      <c r="F77" s="22">
        <f t="shared" si="5"/>
        <v>8.2288752138784993</v>
      </c>
    </row>
    <row r="78" spans="1:6" x14ac:dyDescent="0.25">
      <c r="A78" s="1">
        <v>44638</v>
      </c>
      <c r="C78" s="2">
        <v>364</v>
      </c>
      <c r="D78">
        <f t="shared" si="3"/>
        <v>357.61925413588227</v>
      </c>
      <c r="E78" s="21">
        <f t="shared" si="4"/>
        <v>363.84237735376865</v>
      </c>
      <c r="F78" s="22">
        <f t="shared" si="5"/>
        <v>8.4369666722809455</v>
      </c>
    </row>
    <row r="79" spans="1:6" x14ac:dyDescent="0.25">
      <c r="A79" s="1">
        <v>44639</v>
      </c>
      <c r="C79" s="2">
        <v>707</v>
      </c>
      <c r="D79">
        <f t="shared" si="3"/>
        <v>372.27934402604961</v>
      </c>
      <c r="E79" s="21">
        <f t="shared" si="4"/>
        <v>698.73144383643273</v>
      </c>
      <c r="F79" s="22">
        <f t="shared" si="5"/>
        <v>19.353011746374111</v>
      </c>
    </row>
    <row r="80" spans="1:6" x14ac:dyDescent="0.25">
      <c r="A80" s="1">
        <v>44640</v>
      </c>
      <c r="C80" s="2">
        <v>815</v>
      </c>
      <c r="D80">
        <f t="shared" si="3"/>
        <v>718.08445558280687</v>
      </c>
      <c r="E80" s="21">
        <f t="shared" si="4"/>
        <v>812.60590926244299</v>
      </c>
      <c r="F80" s="22">
        <f t="shared" si="5"/>
        <v>22.513660581027125</v>
      </c>
    </row>
    <row r="81" spans="1:6" x14ac:dyDescent="0.25">
      <c r="A81" s="1">
        <v>44641</v>
      </c>
      <c r="C81" s="2">
        <v>750</v>
      </c>
      <c r="D81">
        <f t="shared" si="3"/>
        <v>835.11956984347012</v>
      </c>
      <c r="E81" s="21">
        <f t="shared" si="4"/>
        <v>752.10269647632435</v>
      </c>
      <c r="F81" s="22">
        <f t="shared" si="5"/>
        <v>19.737706828202697</v>
      </c>
    </row>
    <row r="82" spans="1:6" x14ac:dyDescent="0.25">
      <c r="A82" s="1">
        <v>44642</v>
      </c>
      <c r="C82" s="2">
        <v>540</v>
      </c>
      <c r="D82">
        <f t="shared" si="3"/>
        <v>771.84040330452706</v>
      </c>
      <c r="E82" s="21">
        <f t="shared" si="4"/>
        <v>545.72712009699444</v>
      </c>
      <c r="F82" s="22">
        <f t="shared" si="5"/>
        <v>12.176834060717704</v>
      </c>
    </row>
    <row r="83" spans="1:6" x14ac:dyDescent="0.25">
      <c r="A83" s="1">
        <v>44643</v>
      </c>
      <c r="C83" s="2">
        <v>538</v>
      </c>
      <c r="D83">
        <f t="shared" si="3"/>
        <v>557.90395415771218</v>
      </c>
      <c r="E83" s="21">
        <f t="shared" si="4"/>
        <v>538.49168451331821</v>
      </c>
      <c r="F83" s="22">
        <f t="shared" si="5"/>
        <v>11.527718277569923</v>
      </c>
    </row>
    <row r="84" spans="1:6" x14ac:dyDescent="0.25">
      <c r="A84" s="1">
        <v>44644</v>
      </c>
      <c r="C84" s="2">
        <v>349</v>
      </c>
      <c r="D84">
        <f t="shared" si="3"/>
        <v>550.01940279088808</v>
      </c>
      <c r="E84" s="21">
        <f t="shared" si="4"/>
        <v>353.965753359639</v>
      </c>
      <c r="F84" s="22">
        <f t="shared" si="5"/>
        <v>4.97199241342308</v>
      </c>
    </row>
    <row r="85" spans="1:6" x14ac:dyDescent="0.25">
      <c r="A85" s="1">
        <v>44645</v>
      </c>
      <c r="C85" s="2">
        <v>288</v>
      </c>
      <c r="D85">
        <f t="shared" si="3"/>
        <v>358.93774577306209</v>
      </c>
      <c r="E85" s="21">
        <f t="shared" si="4"/>
        <v>289.75236491854588</v>
      </c>
      <c r="F85" s="22">
        <f t="shared" si="5"/>
        <v>2.6585420287728656</v>
      </c>
    </row>
    <row r="86" spans="1:6" x14ac:dyDescent="0.25">
      <c r="A86" s="1">
        <v>44646</v>
      </c>
      <c r="C86" s="2">
        <v>488</v>
      </c>
      <c r="D86">
        <f t="shared" si="3"/>
        <v>292.41090694731872</v>
      </c>
      <c r="E86" s="21">
        <f t="shared" si="4"/>
        <v>483.1683907998401</v>
      </c>
      <c r="F86" s="22">
        <f t="shared" si="5"/>
        <v>9.0371724409044418</v>
      </c>
    </row>
    <row r="87" spans="1:6" x14ac:dyDescent="0.25">
      <c r="A87" s="1">
        <v>44647</v>
      </c>
      <c r="C87" s="2">
        <v>324</v>
      </c>
      <c r="D87">
        <f t="shared" si="3"/>
        <v>492.20556324074454</v>
      </c>
      <c r="E87" s="21">
        <f t="shared" si="4"/>
        <v>328.15515780654061</v>
      </c>
      <c r="F87" s="22">
        <f t="shared" si="5"/>
        <v>3.5515847507557545</v>
      </c>
    </row>
    <row r="88" spans="1:6" x14ac:dyDescent="0.25">
      <c r="A88" s="1">
        <v>44648</v>
      </c>
      <c r="C88" s="2">
        <v>313</v>
      </c>
      <c r="D88">
        <f t="shared" si="3"/>
        <v>331.70674255729637</v>
      </c>
      <c r="E88" s="21">
        <f t="shared" si="4"/>
        <v>313.46210996755588</v>
      </c>
      <c r="F88" s="22">
        <f t="shared" si="5"/>
        <v>2.9415129153301094</v>
      </c>
    </row>
    <row r="89" spans="1:6" x14ac:dyDescent="0.25">
      <c r="A89" s="1">
        <v>44649</v>
      </c>
      <c r="C89" s="2">
        <v>344</v>
      </c>
      <c r="D89">
        <f t="shared" si="3"/>
        <v>316.403622882886</v>
      </c>
      <c r="E89" s="21">
        <f t="shared" si="4"/>
        <v>343.31829067005174</v>
      </c>
      <c r="F89" s="22">
        <f t="shared" si="5"/>
        <v>3.8414970995016828</v>
      </c>
    </row>
    <row r="90" spans="1:6" x14ac:dyDescent="0.25">
      <c r="A90" s="1">
        <v>44650</v>
      </c>
      <c r="C90" s="2">
        <v>168</v>
      </c>
      <c r="D90">
        <f t="shared" si="3"/>
        <v>347.15978776955342</v>
      </c>
      <c r="E90" s="21">
        <f t="shared" si="4"/>
        <v>172.42575843762879</v>
      </c>
      <c r="F90" s="22">
        <f t="shared" si="5"/>
        <v>-2.0013341804107641</v>
      </c>
    </row>
    <row r="91" spans="1:6" x14ac:dyDescent="0.25">
      <c r="A91" s="1">
        <v>44651</v>
      </c>
      <c r="C91" s="2">
        <v>149</v>
      </c>
      <c r="D91">
        <f t="shared" si="3"/>
        <v>170.42442425721802</v>
      </c>
      <c r="E91" s="21">
        <f t="shared" si="4"/>
        <v>149.52924446723327</v>
      </c>
      <c r="F91" s="22">
        <f t="shared" si="5"/>
        <v>-2.7000361478701245</v>
      </c>
    </row>
    <row r="92" spans="1:6" x14ac:dyDescent="0.25">
      <c r="A92" s="1">
        <v>44652</v>
      </c>
      <c r="C92" s="2">
        <v>137</v>
      </c>
      <c r="D92">
        <f t="shared" si="3"/>
        <v>146.82920831936315</v>
      </c>
      <c r="E92" s="21">
        <f t="shared" si="4"/>
        <v>137.2428095176725</v>
      </c>
      <c r="F92" s="22">
        <f t="shared" si="5"/>
        <v>-3.0205902551289543</v>
      </c>
    </row>
    <row r="93" spans="1:6" x14ac:dyDescent="0.25">
      <c r="A93" s="1">
        <v>44653</v>
      </c>
      <c r="C93" s="2">
        <v>208</v>
      </c>
      <c r="D93">
        <f t="shared" si="3"/>
        <v>134.22221926254355</v>
      </c>
      <c r="E93" s="21">
        <f t="shared" si="4"/>
        <v>206.17747810670375</v>
      </c>
      <c r="F93" s="22">
        <f t="shared" si="5"/>
        <v>-0.61451950442119285</v>
      </c>
    </row>
    <row r="94" spans="1:6" x14ac:dyDescent="0.25">
      <c r="A94" s="1">
        <v>44654</v>
      </c>
      <c r="C94" s="2">
        <v>305</v>
      </c>
      <c r="D94">
        <f t="shared" si="3"/>
        <v>205.56295860228255</v>
      </c>
      <c r="E94" s="21">
        <f t="shared" si="4"/>
        <v>302.54362108563748</v>
      </c>
      <c r="F94" s="22">
        <f t="shared" si="5"/>
        <v>2.6283614070467483</v>
      </c>
    </row>
    <row r="95" spans="1:6" x14ac:dyDescent="0.25">
      <c r="A95" s="1">
        <v>44655</v>
      </c>
      <c r="C95" s="2">
        <v>343</v>
      </c>
      <c r="D95">
        <f t="shared" si="3"/>
        <v>305.17198249268421</v>
      </c>
      <c r="E95" s="21">
        <f t="shared" si="4"/>
        <v>342.06553993088494</v>
      </c>
      <c r="F95" s="22">
        <f t="shared" si="5"/>
        <v>3.8620239755306618</v>
      </c>
    </row>
    <row r="96" spans="1:6" x14ac:dyDescent="0.25">
      <c r="A96" s="1">
        <v>44656</v>
      </c>
      <c r="C96" s="2">
        <v>338</v>
      </c>
      <c r="D96">
        <f t="shared" si="3"/>
        <v>345.92756390641563</v>
      </c>
      <c r="E96" s="21">
        <f t="shared" si="4"/>
        <v>338.19583346958302</v>
      </c>
      <c r="F96" s="22">
        <f t="shared" si="5"/>
        <v>3.6034870630763529</v>
      </c>
    </row>
    <row r="97" spans="1:6" x14ac:dyDescent="0.25">
      <c r="A97" s="1">
        <v>44657</v>
      </c>
      <c r="C97" s="2">
        <v>332</v>
      </c>
      <c r="D97">
        <f t="shared" si="3"/>
        <v>341.79932053265935</v>
      </c>
      <c r="E97" s="21">
        <f t="shared" si="4"/>
        <v>332.24207120398148</v>
      </c>
      <c r="F97" s="22">
        <f t="shared" si="5"/>
        <v>3.2839076683755923</v>
      </c>
    </row>
    <row r="98" spans="1:6" x14ac:dyDescent="0.25">
      <c r="A98" s="1">
        <v>44658</v>
      </c>
      <c r="C98" s="2">
        <v>122</v>
      </c>
      <c r="D98">
        <f t="shared" si="3"/>
        <v>335.52597887235709</v>
      </c>
      <c r="E98" s="21">
        <f t="shared" si="4"/>
        <v>127.27470150758838</v>
      </c>
      <c r="F98" s="22">
        <f t="shared" si="5"/>
        <v>-3.6796877006592772</v>
      </c>
    </row>
    <row r="99" spans="1:6" x14ac:dyDescent="0.25">
      <c r="A99" s="1">
        <v>44659</v>
      </c>
      <c r="C99" s="2">
        <v>170</v>
      </c>
      <c r="D99">
        <f t="shared" si="3"/>
        <v>123.5950138069291</v>
      </c>
      <c r="E99" s="21">
        <f t="shared" si="4"/>
        <v>168.85366430855456</v>
      </c>
      <c r="F99" s="22">
        <f t="shared" si="5"/>
        <v>-2.1663095690579341</v>
      </c>
    </row>
    <row r="100" spans="1:6" x14ac:dyDescent="0.25">
      <c r="A100" s="1">
        <v>44660</v>
      </c>
      <c r="C100" s="2">
        <v>368</v>
      </c>
      <c r="D100">
        <f t="shared" si="3"/>
        <v>166.68735473949661</v>
      </c>
      <c r="E100" s="21">
        <f t="shared" si="4"/>
        <v>363.02700271386203</v>
      </c>
      <c r="F100" s="22">
        <f t="shared" si="5"/>
        <v>4.3989796368152936</v>
      </c>
    </row>
    <row r="101" spans="1:6" x14ac:dyDescent="0.25">
      <c r="A101" s="1">
        <v>44661</v>
      </c>
      <c r="C101" s="2">
        <v>522</v>
      </c>
      <c r="D101">
        <f t="shared" si="3"/>
        <v>367.42598235067732</v>
      </c>
      <c r="E101" s="21">
        <f t="shared" si="4"/>
        <v>518.18158030121344</v>
      </c>
      <c r="F101" s="22">
        <f t="shared" si="5"/>
        <v>9.4400098625537225</v>
      </c>
    </row>
    <row r="102" spans="1:6" x14ac:dyDescent="0.25">
      <c r="A102" s="1">
        <v>44662</v>
      </c>
      <c r="C102" s="2">
        <v>465</v>
      </c>
      <c r="D102">
        <f t="shared" si="3"/>
        <v>527.62159016376722</v>
      </c>
      <c r="E102" s="21">
        <f t="shared" si="4"/>
        <v>466.54693212408529</v>
      </c>
      <c r="F102" s="22">
        <f t="shared" si="5"/>
        <v>7.3977692997476101</v>
      </c>
    </row>
    <row r="103" spans="1:6" x14ac:dyDescent="0.25">
      <c r="A103" s="1">
        <v>44663</v>
      </c>
      <c r="C103" s="2">
        <v>445</v>
      </c>
      <c r="D103">
        <f t="shared" si="3"/>
        <v>473.9447014238329</v>
      </c>
      <c r="E103" s="21">
        <f t="shared" si="4"/>
        <v>445.71501679113368</v>
      </c>
      <c r="F103" s="22">
        <f t="shared" si="5"/>
        <v>6.4538130193102354</v>
      </c>
    </row>
    <row r="104" spans="1:6" x14ac:dyDescent="0.25">
      <c r="A104" s="1">
        <v>44664</v>
      </c>
      <c r="C104" s="2">
        <v>337</v>
      </c>
      <c r="D104">
        <f t="shared" si="3"/>
        <v>452.16882981044392</v>
      </c>
      <c r="E104" s="21">
        <f t="shared" si="4"/>
        <v>339.84499901808897</v>
      </c>
      <c r="F104" s="22">
        <f t="shared" si="5"/>
        <v>2.6978806772105877</v>
      </c>
    </row>
    <row r="105" spans="1:6" x14ac:dyDescent="0.25">
      <c r="A105" s="1">
        <v>44665</v>
      </c>
      <c r="C105" s="2">
        <v>359</v>
      </c>
      <c r="D105">
        <f t="shared" si="3"/>
        <v>342.54287969529958</v>
      </c>
      <c r="E105" s="21">
        <f t="shared" si="4"/>
        <v>358.59346212699643</v>
      </c>
      <c r="F105" s="22">
        <f t="shared" si="5"/>
        <v>3.2345869241350815</v>
      </c>
    </row>
    <row r="106" spans="1:6" x14ac:dyDescent="0.25">
      <c r="A106" s="1">
        <v>44666</v>
      </c>
      <c r="C106" s="2">
        <v>280</v>
      </c>
      <c r="D106">
        <f t="shared" si="3"/>
        <v>361.82804905113153</v>
      </c>
      <c r="E106" s="21">
        <f t="shared" si="4"/>
        <v>282.02138651218189</v>
      </c>
      <c r="F106" s="22">
        <f t="shared" si="5"/>
        <v>0.5659775753389491</v>
      </c>
    </row>
    <row r="107" spans="1:6" x14ac:dyDescent="0.25">
      <c r="A107" s="1">
        <v>44667</v>
      </c>
      <c r="C107" s="2">
        <v>503</v>
      </c>
      <c r="D107">
        <f t="shared" si="3"/>
        <v>282.58736408752083</v>
      </c>
      <c r="E107" s="21">
        <f t="shared" si="4"/>
        <v>497.55517839525243</v>
      </c>
      <c r="F107" s="22">
        <f t="shared" si="5"/>
        <v>7.7541633821555971</v>
      </c>
    </row>
    <row r="108" spans="1:6" x14ac:dyDescent="0.25">
      <c r="A108" s="1">
        <v>44668</v>
      </c>
      <c r="C108" s="2">
        <v>454</v>
      </c>
      <c r="D108">
        <f t="shared" si="3"/>
        <v>505.30934177740801</v>
      </c>
      <c r="E108" s="21">
        <f t="shared" si="4"/>
        <v>455.26748728120083</v>
      </c>
      <c r="F108" s="22">
        <f t="shared" si="5"/>
        <v>6.0808424275987134</v>
      </c>
    </row>
    <row r="109" spans="1:6" x14ac:dyDescent="0.25">
      <c r="A109" s="1">
        <v>44669</v>
      </c>
      <c r="C109" s="2">
        <v>597</v>
      </c>
      <c r="D109">
        <f t="shared" si="3"/>
        <v>461.34832970879955</v>
      </c>
      <c r="E109" s="21">
        <f t="shared" si="4"/>
        <v>593.64901632311637</v>
      </c>
      <c r="F109" s="22">
        <f t="shared" si="5"/>
        <v>10.504769427162227</v>
      </c>
    </row>
    <row r="110" spans="1:6" x14ac:dyDescent="0.25">
      <c r="A110" s="1">
        <v>44670</v>
      </c>
      <c r="C110" s="2">
        <v>534</v>
      </c>
      <c r="D110">
        <f t="shared" si="3"/>
        <v>604.15378575027864</v>
      </c>
      <c r="E110" s="21">
        <f t="shared" si="4"/>
        <v>535.73299886699613</v>
      </c>
      <c r="F110" s="22">
        <f t="shared" si="5"/>
        <v>8.2168858630600052</v>
      </c>
    </row>
    <row r="111" spans="1:6" x14ac:dyDescent="0.25">
      <c r="A111" s="1">
        <v>44671</v>
      </c>
      <c r="C111" s="2">
        <v>567</v>
      </c>
      <c r="D111">
        <f t="shared" si="3"/>
        <v>543.94988473005617</v>
      </c>
      <c r="E111" s="21">
        <f t="shared" si="4"/>
        <v>566.43059632178461</v>
      </c>
      <c r="F111" s="22">
        <f t="shared" si="5"/>
        <v>8.9686055217037559</v>
      </c>
    </row>
    <row r="112" spans="1:6" x14ac:dyDescent="0.25">
      <c r="A112" s="1">
        <v>44672</v>
      </c>
      <c r="C112" s="2">
        <v>284</v>
      </c>
      <c r="D112">
        <f t="shared" si="3"/>
        <v>575.39920184348841</v>
      </c>
      <c r="E112" s="21">
        <f t="shared" si="4"/>
        <v>291.19839252062496</v>
      </c>
      <c r="F112" s="22">
        <f t="shared" si="5"/>
        <v>-0.53462281245034049</v>
      </c>
    </row>
    <row r="113" spans="1:6" x14ac:dyDescent="0.25">
      <c r="A113" s="1">
        <v>44673</v>
      </c>
      <c r="C113" s="2">
        <v>258</v>
      </c>
      <c r="D113">
        <f t="shared" si="3"/>
        <v>290.66376970817464</v>
      </c>
      <c r="E113" s="21">
        <f t="shared" si="4"/>
        <v>258.80688839940279</v>
      </c>
      <c r="F113" s="22">
        <f t="shared" si="5"/>
        <v>-1.5998668482172342</v>
      </c>
    </row>
    <row r="114" spans="1:6" x14ac:dyDescent="0.25">
      <c r="A114" s="1">
        <v>44674</v>
      </c>
      <c r="C114" s="2">
        <v>614</v>
      </c>
      <c r="D114">
        <f t="shared" si="3"/>
        <v>257.20702155118556</v>
      </c>
      <c r="E114" s="21">
        <f t="shared" si="4"/>
        <v>605.18619443282853</v>
      </c>
      <c r="F114" s="22">
        <f t="shared" si="5"/>
        <v>10.036009711400645</v>
      </c>
    </row>
    <row r="115" spans="1:6" x14ac:dyDescent="0.25">
      <c r="A115" s="1">
        <v>44675</v>
      </c>
      <c r="C115" s="2">
        <v>569</v>
      </c>
      <c r="D115">
        <f t="shared" si="3"/>
        <v>615.22220414422918</v>
      </c>
      <c r="E115" s="21">
        <f t="shared" si="4"/>
        <v>570.14182045281416</v>
      </c>
      <c r="F115" s="22">
        <f t="shared" si="5"/>
        <v>8.5285925417186856</v>
      </c>
    </row>
    <row r="116" spans="1:6" x14ac:dyDescent="0.25">
      <c r="A116" s="1">
        <v>44676</v>
      </c>
      <c r="C116" s="2">
        <v>592</v>
      </c>
      <c r="D116">
        <f t="shared" si="3"/>
        <v>578.67041299453285</v>
      </c>
      <c r="E116" s="21">
        <f t="shared" si="4"/>
        <v>591.6707211317115</v>
      </c>
      <c r="F116" s="22">
        <f t="shared" si="5"/>
        <v>8.9633024109000168</v>
      </c>
    </row>
    <row r="117" spans="1:6" x14ac:dyDescent="0.25">
      <c r="A117" s="1">
        <v>44677</v>
      </c>
      <c r="C117" s="2">
        <v>505</v>
      </c>
      <c r="D117">
        <f t="shared" si="3"/>
        <v>600.63402354261154</v>
      </c>
      <c r="E117" s="21">
        <f t="shared" si="4"/>
        <v>507.36243351193582</v>
      </c>
      <c r="F117" s="22">
        <f t="shared" si="5"/>
        <v>5.8444470520324145</v>
      </c>
    </row>
    <row r="118" spans="1:6" x14ac:dyDescent="0.25">
      <c r="A118" s="1">
        <v>44678</v>
      </c>
      <c r="C118" s="2">
        <v>520</v>
      </c>
      <c r="D118">
        <f t="shared" si="3"/>
        <v>513.20688056396818</v>
      </c>
      <c r="E118" s="21">
        <f t="shared" si="4"/>
        <v>519.83219054880487</v>
      </c>
      <c r="F118" s="22">
        <f t="shared" si="5"/>
        <v>6.0659870037322934</v>
      </c>
    </row>
    <row r="119" spans="1:6" x14ac:dyDescent="0.25">
      <c r="A119" s="1">
        <v>44679</v>
      </c>
      <c r="C119" s="2">
        <v>298</v>
      </c>
      <c r="D119">
        <f t="shared" si="3"/>
        <v>525.89817755253716</v>
      </c>
      <c r="E119" s="21">
        <f t="shared" si="4"/>
        <v>303.62973586193749</v>
      </c>
      <c r="F119" s="22">
        <f t="shared" si="5"/>
        <v>-1.3663203070564114</v>
      </c>
    </row>
    <row r="120" spans="1:6" x14ac:dyDescent="0.25">
      <c r="A120" s="1">
        <v>44680</v>
      </c>
      <c r="C120" s="2">
        <v>247</v>
      </c>
      <c r="D120">
        <f t="shared" si="3"/>
        <v>302.26341555488108</v>
      </c>
      <c r="E120" s="21">
        <f t="shared" si="4"/>
        <v>248.36516419632511</v>
      </c>
      <c r="F120" s="22">
        <f t="shared" si="5"/>
        <v>-3.1685931108966732</v>
      </c>
    </row>
    <row r="121" spans="1:6" x14ac:dyDescent="0.25">
      <c r="A121" s="1">
        <v>44681</v>
      </c>
      <c r="C121" s="2">
        <v>537</v>
      </c>
      <c r="D121">
        <f t="shared" si="3"/>
        <v>245.19657108542845</v>
      </c>
      <c r="E121" s="21">
        <f t="shared" si="4"/>
        <v>529.79162191624812</v>
      </c>
      <c r="F121" s="22">
        <f t="shared" si="5"/>
        <v>6.3478180395830917</v>
      </c>
    </row>
    <row r="122" spans="1:6" x14ac:dyDescent="0.25">
      <c r="A122" s="1">
        <v>44682</v>
      </c>
      <c r="C122" s="2">
        <v>523</v>
      </c>
      <c r="D122">
        <f t="shared" si="3"/>
        <v>536.13943995583122</v>
      </c>
      <c r="E122" s="21">
        <f t="shared" si="4"/>
        <v>523.32458169310314</v>
      </c>
      <c r="F122" s="22">
        <f t="shared" si="5"/>
        <v>5.9193093226984184</v>
      </c>
    </row>
    <row r="123" spans="1:6" x14ac:dyDescent="0.25">
      <c r="A123" s="1">
        <v>44683</v>
      </c>
      <c r="C123" s="2">
        <v>579</v>
      </c>
      <c r="D123">
        <f t="shared" si="3"/>
        <v>529.24389101580152</v>
      </c>
      <c r="E123" s="21">
        <f t="shared" si="4"/>
        <v>577.77088200481887</v>
      </c>
      <c r="F123" s="22">
        <f t="shared" si="5"/>
        <v>7.5419756227587058</v>
      </c>
    </row>
    <row r="124" spans="1:6" x14ac:dyDescent="0.25">
      <c r="A124" s="1">
        <v>44684</v>
      </c>
      <c r="C124" s="2">
        <v>474</v>
      </c>
      <c r="D124">
        <f t="shared" si="3"/>
        <v>585.31285762757761</v>
      </c>
      <c r="E124" s="21">
        <f t="shared" si="4"/>
        <v>476.74974549252926</v>
      </c>
      <c r="F124" s="22">
        <f t="shared" si="5"/>
        <v>3.9117958011604945</v>
      </c>
    </row>
    <row r="125" spans="1:6" x14ac:dyDescent="0.25">
      <c r="A125" s="1">
        <v>44685</v>
      </c>
      <c r="C125" s="2">
        <v>502</v>
      </c>
      <c r="D125">
        <f t="shared" si="3"/>
        <v>480.66154129368977</v>
      </c>
      <c r="E125" s="21">
        <f t="shared" si="4"/>
        <v>501.47287912739148</v>
      </c>
      <c r="F125" s="22">
        <f t="shared" si="5"/>
        <v>4.6076942253912545</v>
      </c>
    </row>
    <row r="126" spans="1:6" x14ac:dyDescent="0.25">
      <c r="A126" s="1">
        <v>44686</v>
      </c>
      <c r="C126" s="2">
        <v>239</v>
      </c>
      <c r="D126">
        <f t="shared" si="3"/>
        <v>506.08057335278272</v>
      </c>
      <c r="E126" s="21">
        <f t="shared" si="4"/>
        <v>245.59765294298751</v>
      </c>
      <c r="F126" s="22">
        <f t="shared" si="5"/>
        <v>-4.1024451851879293</v>
      </c>
    </row>
    <row r="127" spans="1:6" x14ac:dyDescent="0.25">
      <c r="A127" s="1">
        <v>44687</v>
      </c>
      <c r="C127" s="2">
        <v>248</v>
      </c>
      <c r="D127">
        <f t="shared" si="3"/>
        <v>241.49520775779959</v>
      </c>
      <c r="E127" s="21">
        <f t="shared" si="4"/>
        <v>247.83931305395399</v>
      </c>
      <c r="F127" s="22">
        <f t="shared" si="5"/>
        <v>-3.8903082762575245</v>
      </c>
    </row>
    <row r="128" spans="1:6" x14ac:dyDescent="0.25">
      <c r="A128" s="1">
        <v>44688</v>
      </c>
      <c r="C128" s="2">
        <v>640</v>
      </c>
      <c r="D128">
        <f t="shared" si="3"/>
        <v>243.94900477769647</v>
      </c>
      <c r="E128" s="21">
        <f t="shared" si="4"/>
        <v>630.21640929776618</v>
      </c>
      <c r="F128" s="22">
        <f t="shared" si="5"/>
        <v>9.0258665648391752</v>
      </c>
    </row>
    <row r="129" spans="1:6" x14ac:dyDescent="0.25">
      <c r="A129" s="1">
        <v>44689</v>
      </c>
      <c r="C129" s="2">
        <v>497</v>
      </c>
      <c r="D129">
        <f t="shared" si="3"/>
        <v>639.24227586260531</v>
      </c>
      <c r="E129" s="21">
        <f t="shared" si="4"/>
        <v>500.5137904572436</v>
      </c>
      <c r="F129" s="22">
        <f t="shared" si="5"/>
        <v>4.387004077432259</v>
      </c>
    </row>
    <row r="130" spans="1:6" x14ac:dyDescent="0.25">
      <c r="A130" s="1">
        <v>44690</v>
      </c>
      <c r="C130" s="2">
        <v>442</v>
      </c>
      <c r="D130">
        <f t="shared" si="3"/>
        <v>504.90079453467587</v>
      </c>
      <c r="E130" s="21">
        <f t="shared" si="4"/>
        <v>443.55382926945344</v>
      </c>
      <c r="F130" s="22">
        <f t="shared" si="5"/>
        <v>2.3356579890383862</v>
      </c>
    </row>
    <row r="131" spans="1:6" x14ac:dyDescent="0.25">
      <c r="A131" s="1">
        <v>44691</v>
      </c>
      <c r="C131" s="2">
        <v>362</v>
      </c>
      <c r="D131">
        <f t="shared" si="3"/>
        <v>445.88948725849184</v>
      </c>
      <c r="E131" s="21">
        <f t="shared" si="4"/>
        <v>364.07230992336389</v>
      </c>
      <c r="F131" s="22">
        <f t="shared" si="5"/>
        <v>-0.40017981425370897</v>
      </c>
    </row>
    <row r="132" spans="1:6" x14ac:dyDescent="0.25">
      <c r="A132" s="1">
        <v>44692</v>
      </c>
      <c r="C132" s="2">
        <v>474</v>
      </c>
      <c r="D132">
        <f t="shared" si="3"/>
        <v>363.67213010911019</v>
      </c>
      <c r="E132" s="21">
        <f t="shared" si="4"/>
        <v>471.27458651768848</v>
      </c>
      <c r="F132" s="22">
        <f t="shared" si="5"/>
        <v>3.1978771898869844</v>
      </c>
    </row>
    <row r="133" spans="1:6" x14ac:dyDescent="0.25">
      <c r="A133" s="1">
        <v>44693</v>
      </c>
      <c r="C133" s="2">
        <v>289</v>
      </c>
      <c r="D133">
        <f t="shared" ref="D133:D196" si="6">E132+F132</f>
        <v>474.47246370757546</v>
      </c>
      <c r="E133" s="21">
        <f t="shared" ref="E133:E196" si="7">$H$2*C133+(1-$H$2)*(E132+F132)</f>
        <v>293.58169956227812</v>
      </c>
      <c r="F133" s="22">
        <f t="shared" ref="F133:F196" si="8">$I$2*(E133-E132)+(1-$I$2)*F132</f>
        <v>-2.8508256245355836</v>
      </c>
    </row>
    <row r="134" spans="1:6" x14ac:dyDescent="0.25">
      <c r="A134" s="1">
        <v>44694</v>
      </c>
      <c r="C134" s="2">
        <v>190</v>
      </c>
      <c r="D134">
        <f t="shared" si="6"/>
        <v>290.73087393774256</v>
      </c>
      <c r="E134" s="21">
        <f t="shared" si="7"/>
        <v>192.48834027328229</v>
      </c>
      <c r="F134" s="22">
        <f t="shared" si="8"/>
        <v>-6.1359015247894622</v>
      </c>
    </row>
    <row r="135" spans="1:6" x14ac:dyDescent="0.25">
      <c r="A135" s="1">
        <v>44695</v>
      </c>
      <c r="C135" s="2">
        <v>504</v>
      </c>
      <c r="D135">
        <f t="shared" si="6"/>
        <v>186.35243874849283</v>
      </c>
      <c r="E135" s="21">
        <f t="shared" si="7"/>
        <v>496.15319803677522</v>
      </c>
      <c r="F135" s="22">
        <f t="shared" si="8"/>
        <v>4.2233488961558052</v>
      </c>
    </row>
    <row r="136" spans="1:6" x14ac:dyDescent="0.25">
      <c r="A136" s="1">
        <v>44696</v>
      </c>
      <c r="C136" s="2">
        <v>479</v>
      </c>
      <c r="D136">
        <f t="shared" si="6"/>
        <v>500.37654693293103</v>
      </c>
      <c r="E136" s="21">
        <f t="shared" si="7"/>
        <v>479.5280617605859</v>
      </c>
      <c r="F136" s="22">
        <f t="shared" si="8"/>
        <v>3.5262083233119728</v>
      </c>
    </row>
    <row r="137" spans="1:6" x14ac:dyDescent="0.25">
      <c r="A137" s="1">
        <v>44697</v>
      </c>
      <c r="C137" s="2">
        <v>517</v>
      </c>
      <c r="D137">
        <f t="shared" si="6"/>
        <v>483.05427008389785</v>
      </c>
      <c r="E137" s="21">
        <f t="shared" si="7"/>
        <v>516.1614435221876</v>
      </c>
      <c r="F137" s="22">
        <f t="shared" si="8"/>
        <v>4.6332601625806014</v>
      </c>
    </row>
    <row r="138" spans="1:6" x14ac:dyDescent="0.25">
      <c r="A138" s="1">
        <v>44698</v>
      </c>
      <c r="C138" s="2">
        <v>522</v>
      </c>
      <c r="D138">
        <f t="shared" si="6"/>
        <v>520.79470368476825</v>
      </c>
      <c r="E138" s="21">
        <f t="shared" si="7"/>
        <v>521.97022573869174</v>
      </c>
      <c r="F138" s="22">
        <f t="shared" si="8"/>
        <v>4.6725677722840562</v>
      </c>
    </row>
    <row r="139" spans="1:6" x14ac:dyDescent="0.25">
      <c r="A139" s="1">
        <v>44699</v>
      </c>
      <c r="C139" s="2">
        <v>404</v>
      </c>
      <c r="D139">
        <f t="shared" si="6"/>
        <v>526.64279351097582</v>
      </c>
      <c r="E139" s="21">
        <f t="shared" si="7"/>
        <v>407.02962726710604</v>
      </c>
      <c r="F139" s="22">
        <f t="shared" si="8"/>
        <v>0.67289151064724173</v>
      </c>
    </row>
    <row r="140" spans="1:6" x14ac:dyDescent="0.25">
      <c r="A140" s="1">
        <v>44700</v>
      </c>
      <c r="C140" s="2">
        <v>218</v>
      </c>
      <c r="D140">
        <f t="shared" si="6"/>
        <v>407.70251877775326</v>
      </c>
      <c r="E140" s="21">
        <f t="shared" si="7"/>
        <v>222.68619400353381</v>
      </c>
      <c r="F140" s="22">
        <f t="shared" si="8"/>
        <v>-5.5137635663197431</v>
      </c>
    </row>
    <row r="141" spans="1:6" x14ac:dyDescent="0.25">
      <c r="A141" s="1">
        <v>44701</v>
      </c>
      <c r="C141" s="2">
        <v>199</v>
      </c>
      <c r="D141">
        <f t="shared" si="6"/>
        <v>217.17243043721408</v>
      </c>
      <c r="E141" s="21">
        <f t="shared" si="7"/>
        <v>199.4489109321963</v>
      </c>
      <c r="F141" s="22">
        <f t="shared" si="8"/>
        <v>-6.1064101993195594</v>
      </c>
    </row>
    <row r="142" spans="1:6" x14ac:dyDescent="0.25">
      <c r="A142" s="1">
        <v>44702</v>
      </c>
      <c r="C142" s="2">
        <v>234</v>
      </c>
      <c r="D142">
        <f t="shared" si="6"/>
        <v>193.34250073287674</v>
      </c>
      <c r="E142" s="21">
        <f t="shared" si="7"/>
        <v>232.99564365042781</v>
      </c>
      <c r="F142" s="22">
        <f t="shared" si="8"/>
        <v>-4.7804714301437263</v>
      </c>
    </row>
    <row r="143" spans="1:6" x14ac:dyDescent="0.25">
      <c r="A143" s="1">
        <v>44703</v>
      </c>
      <c r="C143" s="2">
        <v>537</v>
      </c>
      <c r="D143">
        <f t="shared" si="6"/>
        <v>228.21517222028407</v>
      </c>
      <c r="E143" s="21">
        <f t="shared" si="7"/>
        <v>529.37213286546398</v>
      </c>
      <c r="F143" s="22">
        <f t="shared" si="8"/>
        <v>5.2897439511914461</v>
      </c>
    </row>
    <row r="144" spans="1:6" x14ac:dyDescent="0.25">
      <c r="A144" s="1">
        <v>44704</v>
      </c>
      <c r="C144" s="2">
        <v>530</v>
      </c>
      <c r="D144">
        <f t="shared" si="6"/>
        <v>534.66187681665542</v>
      </c>
      <c r="E144" s="21">
        <f t="shared" si="7"/>
        <v>530.11516167167508</v>
      </c>
      <c r="F144" s="22">
        <f t="shared" si="8"/>
        <v>5.1377089436344541</v>
      </c>
    </row>
    <row r="145" spans="1:6" x14ac:dyDescent="0.25">
      <c r="A145" s="1">
        <v>44705</v>
      </c>
      <c r="C145" s="2">
        <v>529</v>
      </c>
      <c r="D145">
        <f t="shared" si="6"/>
        <v>535.25287061530958</v>
      </c>
      <c r="E145" s="21">
        <f t="shared" si="7"/>
        <v>529.15446376237446</v>
      </c>
      <c r="F145" s="22">
        <f t="shared" si="8"/>
        <v>4.9337878044368058</v>
      </c>
    </row>
    <row r="146" spans="1:6" x14ac:dyDescent="0.25">
      <c r="A146" s="1">
        <v>44706</v>
      </c>
      <c r="C146" s="2">
        <v>502</v>
      </c>
      <c r="D146">
        <f t="shared" si="6"/>
        <v>534.08825156681132</v>
      </c>
      <c r="E146" s="21">
        <f t="shared" si="7"/>
        <v>502.79267145763333</v>
      </c>
      <c r="F146" s="22">
        <f t="shared" si="8"/>
        <v>3.8873127984861342</v>
      </c>
    </row>
    <row r="147" spans="1:6" x14ac:dyDescent="0.25">
      <c r="A147" s="1">
        <v>44707</v>
      </c>
      <c r="C147" s="2">
        <v>274</v>
      </c>
      <c r="D147">
        <f t="shared" si="6"/>
        <v>506.67998425611944</v>
      </c>
      <c r="E147" s="21">
        <f t="shared" si="7"/>
        <v>279.74786014433903</v>
      </c>
      <c r="F147" s="22">
        <f t="shared" si="8"/>
        <v>-3.7009407217171693</v>
      </c>
    </row>
    <row r="148" spans="1:6" x14ac:dyDescent="0.25">
      <c r="A148" s="1">
        <v>44708</v>
      </c>
      <c r="C148" s="2">
        <v>253</v>
      </c>
      <c r="D148">
        <f t="shared" si="6"/>
        <v>276.04691942262184</v>
      </c>
      <c r="E148" s="21">
        <f t="shared" si="7"/>
        <v>253.56932473165921</v>
      </c>
      <c r="F148" s="22">
        <f t="shared" si="8"/>
        <v>-4.452556156098705</v>
      </c>
    </row>
    <row r="149" spans="1:6" x14ac:dyDescent="0.25">
      <c r="A149" s="1">
        <v>44709</v>
      </c>
      <c r="C149" s="2">
        <v>560</v>
      </c>
      <c r="D149">
        <f t="shared" si="6"/>
        <v>249.11676857556051</v>
      </c>
      <c r="E149" s="21">
        <f t="shared" si="7"/>
        <v>552.32029630240584</v>
      </c>
      <c r="F149" s="22">
        <f t="shared" si="8"/>
        <v>5.6860932114892488</v>
      </c>
    </row>
    <row r="150" spans="1:6" x14ac:dyDescent="0.25">
      <c r="A150" s="1">
        <v>44710</v>
      </c>
      <c r="C150" s="2">
        <v>593</v>
      </c>
      <c r="D150">
        <f t="shared" si="6"/>
        <v>558.0063895138951</v>
      </c>
      <c r="E150" s="21">
        <f t="shared" si="7"/>
        <v>592.13555787936525</v>
      </c>
      <c r="F150" s="22">
        <f t="shared" si="8"/>
        <v>6.8273189546692823</v>
      </c>
    </row>
    <row r="151" spans="1:6" x14ac:dyDescent="0.25">
      <c r="A151" s="1">
        <v>44711</v>
      </c>
      <c r="C151" s="2">
        <v>475</v>
      </c>
      <c r="D151">
        <f t="shared" si="6"/>
        <v>598.96287683403455</v>
      </c>
      <c r="E151" s="21">
        <f t="shared" si="7"/>
        <v>478.06223709533884</v>
      </c>
      <c r="F151" s="22">
        <f t="shared" si="8"/>
        <v>2.7845916031194808</v>
      </c>
    </row>
    <row r="152" spans="1:6" x14ac:dyDescent="0.25">
      <c r="A152" s="1">
        <v>44712</v>
      </c>
      <c r="C152" s="2">
        <v>487</v>
      </c>
      <c r="D152">
        <f t="shared" si="6"/>
        <v>480.84682869845835</v>
      </c>
      <c r="E152" s="21">
        <f t="shared" si="7"/>
        <v>486.84799909541641</v>
      </c>
      <c r="F152" s="22">
        <f t="shared" si="8"/>
        <v>2.9852613080733117</v>
      </c>
    </row>
    <row r="153" spans="1:6" x14ac:dyDescent="0.25">
      <c r="A153" s="1">
        <v>44713</v>
      </c>
      <c r="C153" s="2">
        <v>452</v>
      </c>
      <c r="D153">
        <f t="shared" si="6"/>
        <v>489.8332604034897</v>
      </c>
      <c r="E153" s="21">
        <f t="shared" si="7"/>
        <v>452.93458958362419</v>
      </c>
      <c r="F153" s="22">
        <f t="shared" si="8"/>
        <v>1.7514277561441496</v>
      </c>
    </row>
    <row r="154" spans="1:6" x14ac:dyDescent="0.25">
      <c r="A154" s="1">
        <v>44714</v>
      </c>
      <c r="C154" s="2">
        <v>290</v>
      </c>
      <c r="D154">
        <f t="shared" si="6"/>
        <v>454.68601733976834</v>
      </c>
      <c r="E154" s="21">
        <f t="shared" si="7"/>
        <v>294.06821497097587</v>
      </c>
      <c r="F154" s="22">
        <f t="shared" si="8"/>
        <v>-3.6193790831376997</v>
      </c>
    </row>
    <row r="155" spans="1:6" x14ac:dyDescent="0.25">
      <c r="A155" s="1">
        <v>44715</v>
      </c>
      <c r="C155" s="2">
        <v>248</v>
      </c>
      <c r="D155">
        <f t="shared" si="6"/>
        <v>290.44883588783819</v>
      </c>
      <c r="E155" s="21">
        <f t="shared" si="7"/>
        <v>249.04860748015491</v>
      </c>
      <c r="F155" s="22">
        <f t="shared" si="8"/>
        <v>-5.0037376448946027</v>
      </c>
    </row>
    <row r="156" spans="1:6" x14ac:dyDescent="0.25">
      <c r="A156" s="1">
        <v>44716</v>
      </c>
      <c r="C156" s="2">
        <v>580</v>
      </c>
      <c r="D156">
        <f t="shared" si="6"/>
        <v>244.0448698352603</v>
      </c>
      <c r="E156" s="21">
        <f t="shared" si="7"/>
        <v>571.70094879826627</v>
      </c>
      <c r="F156" s="22">
        <f t="shared" si="8"/>
        <v>5.9525665995513748</v>
      </c>
    </row>
    <row r="157" spans="1:6" x14ac:dyDescent="0.25">
      <c r="A157" s="1">
        <v>44717</v>
      </c>
      <c r="C157" s="2">
        <v>485</v>
      </c>
      <c r="D157">
        <f t="shared" si="6"/>
        <v>577.65351539781761</v>
      </c>
      <c r="E157" s="21">
        <f t="shared" si="7"/>
        <v>487.28880644843866</v>
      </c>
      <c r="F157" s="22">
        <f t="shared" si="8"/>
        <v>2.9309127747737507</v>
      </c>
    </row>
    <row r="158" spans="1:6" x14ac:dyDescent="0.25">
      <c r="A158" s="1">
        <v>44718</v>
      </c>
      <c r="C158" s="2">
        <v>494</v>
      </c>
      <c r="D158">
        <f t="shared" si="6"/>
        <v>490.21971922321239</v>
      </c>
      <c r="E158" s="21">
        <f t="shared" si="7"/>
        <v>493.90661626834481</v>
      </c>
      <c r="F158" s="22">
        <f t="shared" si="8"/>
        <v>3.0541968166028055</v>
      </c>
    </row>
    <row r="159" spans="1:6" x14ac:dyDescent="0.25">
      <c r="A159" s="1">
        <v>44719</v>
      </c>
      <c r="C159" s="2">
        <v>529</v>
      </c>
      <c r="D159">
        <f t="shared" si="6"/>
        <v>496.96081308494763</v>
      </c>
      <c r="E159" s="21">
        <f t="shared" si="7"/>
        <v>528.20854057939357</v>
      </c>
      <c r="F159" s="22">
        <f t="shared" si="8"/>
        <v>4.0990717063354136</v>
      </c>
    </row>
    <row r="160" spans="1:6" x14ac:dyDescent="0.25">
      <c r="A160" s="1">
        <v>44720</v>
      </c>
      <c r="C160" s="2">
        <v>425</v>
      </c>
      <c r="D160">
        <f t="shared" si="6"/>
        <v>532.30761228572896</v>
      </c>
      <c r="E160" s="21">
        <f t="shared" si="7"/>
        <v>427.65080449361903</v>
      </c>
      <c r="F160" s="22">
        <f t="shared" si="8"/>
        <v>0.59951256172291911</v>
      </c>
    </row>
    <row r="161" spans="1:6" x14ac:dyDescent="0.25">
      <c r="A161" s="1">
        <v>44721</v>
      </c>
      <c r="C161" s="2">
        <v>234</v>
      </c>
      <c r="D161">
        <f t="shared" si="6"/>
        <v>428.25031705534195</v>
      </c>
      <c r="E161" s="21">
        <f t="shared" si="7"/>
        <v>238.79853760948606</v>
      </c>
      <c r="F161" s="22">
        <f t="shared" si="8"/>
        <v>-5.735457147460564</v>
      </c>
    </row>
    <row r="162" spans="1:6" x14ac:dyDescent="0.25">
      <c r="A162" s="1">
        <v>44722</v>
      </c>
      <c r="C162" s="2">
        <v>193</v>
      </c>
      <c r="D162">
        <f t="shared" si="6"/>
        <v>233.06308046202551</v>
      </c>
      <c r="E162" s="21">
        <f t="shared" si="7"/>
        <v>193.98967250742825</v>
      </c>
      <c r="F162" s="22">
        <f t="shared" si="8"/>
        <v>-7.0420104907490852</v>
      </c>
    </row>
    <row r="163" spans="1:6" x14ac:dyDescent="0.25">
      <c r="A163" s="1">
        <v>44723</v>
      </c>
      <c r="C163" s="2">
        <v>670</v>
      </c>
      <c r="D163">
        <f t="shared" si="6"/>
        <v>186.94766201667917</v>
      </c>
      <c r="E163" s="21">
        <f t="shared" si="7"/>
        <v>658.0672276560415</v>
      </c>
      <c r="F163" s="22">
        <f t="shared" si="8"/>
        <v>8.7114872407514987</v>
      </c>
    </row>
    <row r="164" spans="1:6" x14ac:dyDescent="0.25">
      <c r="A164" s="1">
        <v>44724</v>
      </c>
      <c r="C164" s="2">
        <v>652</v>
      </c>
      <c r="D164">
        <f t="shared" si="6"/>
        <v>666.77871489679296</v>
      </c>
      <c r="E164" s="21">
        <f t="shared" si="7"/>
        <v>652.36507646590837</v>
      </c>
      <c r="F164" s="22">
        <f t="shared" si="8"/>
        <v>8.2295178281344317</v>
      </c>
    </row>
    <row r="165" spans="1:6" x14ac:dyDescent="0.25">
      <c r="A165" s="1">
        <v>44725</v>
      </c>
      <c r="C165" s="2">
        <v>456</v>
      </c>
      <c r="D165">
        <f t="shared" si="6"/>
        <v>660.59459429404285</v>
      </c>
      <c r="E165" s="21">
        <f t="shared" si="7"/>
        <v>461.05407080050122</v>
      </c>
      <c r="F165" s="22">
        <f t="shared" si="8"/>
        <v>1.5571963762925511</v>
      </c>
    </row>
    <row r="166" spans="1:6" x14ac:dyDescent="0.25">
      <c r="A166" s="1">
        <v>44726</v>
      </c>
      <c r="C166" s="2">
        <v>382</v>
      </c>
      <c r="D166">
        <f t="shared" si="6"/>
        <v>462.61126717679377</v>
      </c>
      <c r="E166" s="21">
        <f t="shared" si="7"/>
        <v>383.991328524761</v>
      </c>
      <c r="F166" s="22">
        <f t="shared" si="8"/>
        <v>-1.0717307911127685</v>
      </c>
    </row>
    <row r="167" spans="1:6" x14ac:dyDescent="0.25">
      <c r="A167" s="1">
        <v>44727</v>
      </c>
      <c r="C167" s="2">
        <v>354</v>
      </c>
      <c r="D167">
        <f t="shared" si="6"/>
        <v>382.91959773364823</v>
      </c>
      <c r="E167" s="21">
        <f t="shared" si="7"/>
        <v>354.71439665829001</v>
      </c>
      <c r="F167" s="22">
        <f t="shared" si="8"/>
        <v>-2.014868379877877</v>
      </c>
    </row>
    <row r="168" spans="1:6" x14ac:dyDescent="0.25">
      <c r="A168" s="1">
        <v>44728</v>
      </c>
      <c r="C168" s="2">
        <v>246</v>
      </c>
      <c r="D168">
        <f t="shared" si="6"/>
        <v>352.69952827841212</v>
      </c>
      <c r="E168" s="21">
        <f t="shared" si="7"/>
        <v>248.63578308195252</v>
      </c>
      <c r="F168" s="22">
        <f t="shared" si="8"/>
        <v>-5.4945964435151282</v>
      </c>
    </row>
    <row r="169" spans="1:6" x14ac:dyDescent="0.25">
      <c r="A169" s="1">
        <v>44729</v>
      </c>
      <c r="C169" s="2">
        <v>131</v>
      </c>
      <c r="D169">
        <f t="shared" si="6"/>
        <v>243.1411866384374</v>
      </c>
      <c r="E169" s="21">
        <f t="shared" si="7"/>
        <v>133.77020758480219</v>
      </c>
      <c r="F169" s="22">
        <f t="shared" si="8"/>
        <v>-9.1517900650009363</v>
      </c>
    </row>
    <row r="170" spans="1:6" x14ac:dyDescent="0.25">
      <c r="A170" s="1">
        <v>44730</v>
      </c>
      <c r="C170" s="2">
        <v>364</v>
      </c>
      <c r="D170">
        <f t="shared" si="6"/>
        <v>124.61841751980126</v>
      </c>
      <c r="E170" s="21">
        <f t="shared" si="7"/>
        <v>358.08659123978538</v>
      </c>
      <c r="F170" s="22">
        <f t="shared" si="8"/>
        <v>-1.3449813197857488</v>
      </c>
    </row>
    <row r="171" spans="1:6" x14ac:dyDescent="0.25">
      <c r="A171" s="1">
        <v>44731</v>
      </c>
      <c r="C171" s="2">
        <v>330</v>
      </c>
      <c r="D171">
        <f t="shared" si="6"/>
        <v>356.74160991999963</v>
      </c>
      <c r="E171" s="21">
        <f t="shared" si="7"/>
        <v>330.66059413896744</v>
      </c>
      <c r="F171" s="22">
        <f t="shared" si="8"/>
        <v>-2.217089491273232</v>
      </c>
    </row>
    <row r="172" spans="1:6" x14ac:dyDescent="0.25">
      <c r="A172" s="1">
        <v>44732</v>
      </c>
      <c r="C172" s="2">
        <v>336</v>
      </c>
      <c r="D172">
        <f t="shared" si="6"/>
        <v>328.44350464769423</v>
      </c>
      <c r="E172" s="21">
        <f t="shared" si="7"/>
        <v>335.81333298347403</v>
      </c>
      <c r="F172" s="22">
        <f t="shared" si="8"/>
        <v>-1.9706540162114088</v>
      </c>
    </row>
    <row r="173" spans="1:6" x14ac:dyDescent="0.25">
      <c r="A173" s="1">
        <v>44733</v>
      </c>
      <c r="C173" s="2">
        <v>368</v>
      </c>
      <c r="D173">
        <f t="shared" si="6"/>
        <v>333.8426789672626</v>
      </c>
      <c r="E173" s="21">
        <f t="shared" si="7"/>
        <v>367.15621661730324</v>
      </c>
      <c r="F173" s="22">
        <f t="shared" si="8"/>
        <v>-0.856701682081632</v>
      </c>
    </row>
    <row r="174" spans="1:6" x14ac:dyDescent="0.25">
      <c r="A174" s="1">
        <v>44734</v>
      </c>
      <c r="C174" s="2">
        <v>380</v>
      </c>
      <c r="D174">
        <f t="shared" si="6"/>
        <v>366.29951493522162</v>
      </c>
      <c r="E174" s="21">
        <f t="shared" si="7"/>
        <v>379.66155889036304</v>
      </c>
      <c r="F174" s="22">
        <f t="shared" si="8"/>
        <v>-0.40989593575296746</v>
      </c>
    </row>
    <row r="175" spans="1:6" x14ac:dyDescent="0.25">
      <c r="A175" s="1">
        <v>44735</v>
      </c>
      <c r="C175" s="2">
        <v>227</v>
      </c>
      <c r="D175">
        <f t="shared" si="6"/>
        <v>379.25166295461008</v>
      </c>
      <c r="E175" s="21">
        <f t="shared" si="7"/>
        <v>230.7610509051903</v>
      </c>
      <c r="F175" s="22">
        <f t="shared" si="8"/>
        <v>-5.3751885932443759</v>
      </c>
    </row>
    <row r="176" spans="1:6" x14ac:dyDescent="0.25">
      <c r="A176" s="1">
        <v>44736</v>
      </c>
      <c r="C176" s="2">
        <v>201</v>
      </c>
      <c r="D176">
        <f t="shared" si="6"/>
        <v>225.38586231194591</v>
      </c>
      <c r="E176" s="21">
        <f t="shared" si="7"/>
        <v>201.60240044504167</v>
      </c>
      <c r="F176" s="22">
        <f t="shared" si="8"/>
        <v>-6.1704701733227454</v>
      </c>
    </row>
    <row r="177" spans="1:6" x14ac:dyDescent="0.25">
      <c r="A177" s="1">
        <v>44737</v>
      </c>
      <c r="C177" s="2">
        <v>420</v>
      </c>
      <c r="D177">
        <f t="shared" si="6"/>
        <v>195.43193027171893</v>
      </c>
      <c r="E177" s="21">
        <f t="shared" si="7"/>
        <v>414.45252731209786</v>
      </c>
      <c r="F177" s="22">
        <f t="shared" si="8"/>
        <v>1.1532343175850182</v>
      </c>
    </row>
    <row r="178" spans="1:6" x14ac:dyDescent="0.25">
      <c r="A178" s="1">
        <v>44738</v>
      </c>
      <c r="C178" s="2">
        <v>374</v>
      </c>
      <c r="D178">
        <f t="shared" si="6"/>
        <v>415.60576162968289</v>
      </c>
      <c r="E178" s="21">
        <f t="shared" si="7"/>
        <v>375.02778113816134</v>
      </c>
      <c r="F178" s="22">
        <f t="shared" si="8"/>
        <v>-0.20362956633059004</v>
      </c>
    </row>
    <row r="179" spans="1:6" x14ac:dyDescent="0.25">
      <c r="A179" s="1">
        <v>44739</v>
      </c>
      <c r="C179" s="2">
        <v>344</v>
      </c>
      <c r="D179">
        <f t="shared" si="6"/>
        <v>374.82415157183078</v>
      </c>
      <c r="E179" s="21">
        <f t="shared" si="7"/>
        <v>344.76144457749217</v>
      </c>
      <c r="F179" s="22">
        <f t="shared" si="8"/>
        <v>-1.2088792332497742</v>
      </c>
    </row>
    <row r="180" spans="1:6" x14ac:dyDescent="0.25">
      <c r="A180" s="1">
        <v>44740</v>
      </c>
      <c r="C180" s="2">
        <v>344</v>
      </c>
      <c r="D180">
        <f t="shared" si="6"/>
        <v>343.5525653442424</v>
      </c>
      <c r="E180" s="21">
        <f t="shared" si="7"/>
        <v>343.98894708613102</v>
      </c>
      <c r="F180" s="22">
        <f t="shared" si="8"/>
        <v>-1.1942873137408037</v>
      </c>
    </row>
    <row r="181" spans="1:6" x14ac:dyDescent="0.25">
      <c r="A181" s="1">
        <v>44741</v>
      </c>
      <c r="C181" s="2">
        <v>293</v>
      </c>
      <c r="D181">
        <f t="shared" si="6"/>
        <v>342.79465977239022</v>
      </c>
      <c r="E181" s="21">
        <f t="shared" si="7"/>
        <v>294.23007030975037</v>
      </c>
      <c r="F181" s="22">
        <f t="shared" si="8"/>
        <v>-2.8182108476587349</v>
      </c>
    </row>
    <row r="182" spans="1:6" x14ac:dyDescent="0.25">
      <c r="A182" s="1">
        <v>44742</v>
      </c>
      <c r="C182" s="2">
        <v>161</v>
      </c>
      <c r="D182">
        <f t="shared" si="6"/>
        <v>291.41185946209163</v>
      </c>
      <c r="E182" s="21">
        <f t="shared" si="7"/>
        <v>164.22154538452349</v>
      </c>
      <c r="F182" s="22">
        <f t="shared" si="8"/>
        <v>-7.0712550224863717</v>
      </c>
    </row>
    <row r="183" spans="1:6" x14ac:dyDescent="0.25">
      <c r="A183" s="1">
        <v>44743</v>
      </c>
      <c r="C183" s="2">
        <v>130</v>
      </c>
      <c r="D183">
        <f t="shared" si="6"/>
        <v>157.15029036203711</v>
      </c>
      <c r="E183" s="21">
        <f t="shared" si="7"/>
        <v>130.67068971307566</v>
      </c>
      <c r="F183" s="22">
        <f t="shared" si="8"/>
        <v>-7.9566912454297789</v>
      </c>
    </row>
    <row r="184" spans="1:6" x14ac:dyDescent="0.25">
      <c r="A184" s="1">
        <v>44744</v>
      </c>
      <c r="C184" s="2">
        <v>170</v>
      </c>
      <c r="D184">
        <f t="shared" si="6"/>
        <v>122.71399846764588</v>
      </c>
      <c r="E184" s="21">
        <f t="shared" si="7"/>
        <v>168.83190071349756</v>
      </c>
      <c r="F184" s="22">
        <f t="shared" si="8"/>
        <v>-6.4145810861422472</v>
      </c>
    </row>
    <row r="185" spans="1:6" x14ac:dyDescent="0.25">
      <c r="A185" s="1">
        <v>44745</v>
      </c>
      <c r="C185" s="2">
        <v>289</v>
      </c>
      <c r="D185">
        <f t="shared" si="6"/>
        <v>162.41731962735531</v>
      </c>
      <c r="E185" s="21">
        <f t="shared" si="7"/>
        <v>285.87304627510781</v>
      </c>
      <c r="F185" s="22">
        <f t="shared" si="8"/>
        <v>-2.2864156446439052</v>
      </c>
    </row>
    <row r="186" spans="1:6" x14ac:dyDescent="0.25">
      <c r="A186" s="1">
        <v>44746</v>
      </c>
      <c r="C186" s="2">
        <v>320</v>
      </c>
      <c r="D186">
        <f t="shared" si="6"/>
        <v>283.5866306304639</v>
      </c>
      <c r="E186" s="21">
        <f t="shared" si="7"/>
        <v>319.10048578011822</v>
      </c>
      <c r="F186" s="22">
        <f t="shared" si="8"/>
        <v>-1.0988881519623832</v>
      </c>
    </row>
    <row r="187" spans="1:6" x14ac:dyDescent="0.25">
      <c r="A187" s="1">
        <v>44747</v>
      </c>
      <c r="C187" s="2">
        <v>323</v>
      </c>
      <c r="D187">
        <f t="shared" si="6"/>
        <v>318.00159762815582</v>
      </c>
      <c r="E187" s="21">
        <f t="shared" si="7"/>
        <v>322.87652518599589</v>
      </c>
      <c r="F187" s="22">
        <f t="shared" si="8"/>
        <v>-0.9358782372299298</v>
      </c>
    </row>
    <row r="188" spans="1:6" x14ac:dyDescent="0.25">
      <c r="A188" s="1">
        <v>44748</v>
      </c>
      <c r="C188" s="2">
        <v>279</v>
      </c>
      <c r="D188">
        <f t="shared" si="6"/>
        <v>321.94064694876596</v>
      </c>
      <c r="E188" s="21">
        <f t="shared" si="7"/>
        <v>280.06075661797047</v>
      </c>
      <c r="F188" s="22">
        <f t="shared" si="8"/>
        <v>-2.336275939724664</v>
      </c>
    </row>
    <row r="189" spans="1:6" x14ac:dyDescent="0.25">
      <c r="A189" s="1">
        <v>44749</v>
      </c>
      <c r="C189" s="2">
        <v>133</v>
      </c>
      <c r="D189">
        <f t="shared" si="6"/>
        <v>277.72448067824581</v>
      </c>
      <c r="E189" s="21">
        <f t="shared" si="7"/>
        <v>136.57510800535812</v>
      </c>
      <c r="F189" s="22">
        <f t="shared" si="8"/>
        <v>-7.0560890920130772</v>
      </c>
    </row>
    <row r="190" spans="1:6" x14ac:dyDescent="0.25">
      <c r="A190" s="1">
        <v>44750</v>
      </c>
      <c r="C190" s="2">
        <v>147</v>
      </c>
      <c r="D190">
        <f t="shared" si="6"/>
        <v>129.51901891334504</v>
      </c>
      <c r="E190" s="21">
        <f t="shared" si="7"/>
        <v>146.5681698415394</v>
      </c>
      <c r="F190" s="22">
        <f t="shared" si="8"/>
        <v>-6.4859922841956763</v>
      </c>
    </row>
    <row r="191" spans="1:6" x14ac:dyDescent="0.25">
      <c r="A191" s="1">
        <v>44751</v>
      </c>
      <c r="C191" s="2">
        <v>359</v>
      </c>
      <c r="D191">
        <f t="shared" si="6"/>
        <v>140.08217755734373</v>
      </c>
      <c r="E191" s="21">
        <f t="shared" si="7"/>
        <v>353.59210455713901</v>
      </c>
      <c r="F191" s="22">
        <f t="shared" si="8"/>
        <v>0.65344406266765898</v>
      </c>
    </row>
    <row r="192" spans="1:6" x14ac:dyDescent="0.25">
      <c r="A192" s="1">
        <v>44752</v>
      </c>
      <c r="C192" s="2">
        <v>364</v>
      </c>
      <c r="D192">
        <f t="shared" si="6"/>
        <v>354.24554861980664</v>
      </c>
      <c r="E192" s="21">
        <f t="shared" si="7"/>
        <v>363.75903719223055</v>
      </c>
      <c r="F192" s="22">
        <f t="shared" si="8"/>
        <v>0.97156016646594834</v>
      </c>
    </row>
    <row r="193" spans="1:6" x14ac:dyDescent="0.25">
      <c r="A193" s="1">
        <v>44753</v>
      </c>
      <c r="C193" s="2">
        <v>354</v>
      </c>
      <c r="D193">
        <f t="shared" si="6"/>
        <v>364.73059735869651</v>
      </c>
      <c r="E193" s="21">
        <f t="shared" si="7"/>
        <v>354.26507640130791</v>
      </c>
      <c r="F193" s="22">
        <f t="shared" si="8"/>
        <v>0.62160959619521927</v>
      </c>
    </row>
    <row r="194" spans="1:6" x14ac:dyDescent="0.25">
      <c r="A194" s="1">
        <v>44754</v>
      </c>
      <c r="C194" s="2">
        <v>343</v>
      </c>
      <c r="D194">
        <f t="shared" si="6"/>
        <v>354.88668599750315</v>
      </c>
      <c r="E194" s="21">
        <f t="shared" si="7"/>
        <v>343.2936350924715</v>
      </c>
      <c r="F194" s="22">
        <f t="shared" si="8"/>
        <v>0.23395619681721747</v>
      </c>
    </row>
    <row r="195" spans="1:6" x14ac:dyDescent="0.25">
      <c r="A195" s="1">
        <v>44755</v>
      </c>
      <c r="C195" s="2">
        <v>308</v>
      </c>
      <c r="D195">
        <f t="shared" si="6"/>
        <v>343.52759128928869</v>
      </c>
      <c r="E195" s="21">
        <f t="shared" si="7"/>
        <v>308.8776329715206</v>
      </c>
      <c r="F195" s="22">
        <f t="shared" si="8"/>
        <v>-0.92468394374828666</v>
      </c>
    </row>
    <row r="196" spans="1:6" x14ac:dyDescent="0.25">
      <c r="A196" s="1">
        <v>44756</v>
      </c>
      <c r="C196" s="2">
        <v>171</v>
      </c>
      <c r="D196">
        <f t="shared" si="6"/>
        <v>307.95294902777232</v>
      </c>
      <c r="E196" s="21">
        <f t="shared" si="7"/>
        <v>174.38312897812446</v>
      </c>
      <c r="F196" s="22">
        <f t="shared" si="8"/>
        <v>-5.3910487704636516</v>
      </c>
    </row>
    <row r="197" spans="1:6" x14ac:dyDescent="0.25">
      <c r="A197" s="1">
        <v>44757</v>
      </c>
      <c r="C197" s="2">
        <v>155</v>
      </c>
      <c r="D197">
        <f t="shared" ref="D197:D260" si="9">E196+F196</f>
        <v>168.99208020766082</v>
      </c>
      <c r="E197" s="21">
        <f t="shared" ref="E197:E260" si="10">$H$2*C197+(1-$H$2)*(E196+F196)</f>
        <v>155.34564434246087</v>
      </c>
      <c r="F197" s="22">
        <f t="shared" ref="F197:F260" si="11">$I$2*(E197-E196)+(1-$I$2)*F196</f>
        <v>-5.8473641352346828</v>
      </c>
    </row>
    <row r="198" spans="1:6" x14ac:dyDescent="0.25">
      <c r="A198" s="1">
        <v>44758</v>
      </c>
      <c r="C198" s="2">
        <v>289</v>
      </c>
      <c r="D198">
        <f t="shared" si="9"/>
        <v>149.4982802072262</v>
      </c>
      <c r="E198" s="21">
        <f t="shared" si="10"/>
        <v>285.5539091046997</v>
      </c>
      <c r="F198" s="22">
        <f t="shared" si="11"/>
        <v>-1.2978777680415394</v>
      </c>
    </row>
    <row r="199" spans="1:6" x14ac:dyDescent="0.25">
      <c r="A199" s="1">
        <v>44759</v>
      </c>
      <c r="C199" s="2">
        <v>280</v>
      </c>
      <c r="D199">
        <f t="shared" si="9"/>
        <v>284.25603133665817</v>
      </c>
      <c r="E199" s="21">
        <f t="shared" si="10"/>
        <v>280.10513612922591</v>
      </c>
      <c r="F199" s="22">
        <f t="shared" si="11"/>
        <v>-1.4366771790684143</v>
      </c>
    </row>
    <row r="200" spans="1:6" x14ac:dyDescent="0.25">
      <c r="A200" s="1">
        <v>44760</v>
      </c>
      <c r="C200" s="2">
        <v>295</v>
      </c>
      <c r="D200">
        <f t="shared" si="9"/>
        <v>278.66845895015751</v>
      </c>
      <c r="E200" s="21">
        <f t="shared" si="10"/>
        <v>294.59656429324536</v>
      </c>
      <c r="F200" s="22">
        <f t="shared" si="11"/>
        <v>-0.90406637346770502</v>
      </c>
    </row>
    <row r="201" spans="1:6" x14ac:dyDescent="0.25">
      <c r="A201" s="1">
        <v>44761</v>
      </c>
      <c r="C201" s="2">
        <v>330</v>
      </c>
      <c r="D201">
        <f t="shared" si="9"/>
        <v>293.69249791977768</v>
      </c>
      <c r="E201" s="21">
        <f t="shared" si="10"/>
        <v>329.10310100452091</v>
      </c>
      <c r="F201" s="22">
        <f t="shared" si="11"/>
        <v>0.28000853246305912</v>
      </c>
    </row>
    <row r="202" spans="1:6" x14ac:dyDescent="0.25">
      <c r="A202" s="1">
        <v>44762</v>
      </c>
      <c r="C202" s="2">
        <v>490</v>
      </c>
      <c r="D202">
        <f t="shared" si="9"/>
        <v>329.38310953698397</v>
      </c>
      <c r="E202" s="21">
        <f t="shared" si="10"/>
        <v>486.03230408429192</v>
      </c>
      <c r="F202" s="22">
        <f t="shared" si="11"/>
        <v>5.518111364370208</v>
      </c>
    </row>
    <row r="203" spans="1:6" x14ac:dyDescent="0.25">
      <c r="A203" s="1">
        <v>44763</v>
      </c>
      <c r="C203" s="2">
        <v>363</v>
      </c>
      <c r="D203">
        <f t="shared" si="9"/>
        <v>491.55041544866214</v>
      </c>
      <c r="E203" s="21">
        <f t="shared" si="10"/>
        <v>366.17556240111423</v>
      </c>
      <c r="F203" s="22">
        <f t="shared" si="11"/>
        <v>1.3257733526993452</v>
      </c>
    </row>
    <row r="204" spans="1:6" x14ac:dyDescent="0.25">
      <c r="A204" s="1">
        <v>44764</v>
      </c>
      <c r="C204" s="2">
        <v>183</v>
      </c>
      <c r="D204">
        <f t="shared" si="9"/>
        <v>367.50133575381358</v>
      </c>
      <c r="E204" s="21">
        <f t="shared" si="10"/>
        <v>187.55770992828215</v>
      </c>
      <c r="F204" s="22">
        <f t="shared" si="11"/>
        <v>-4.6912586450981477</v>
      </c>
    </row>
    <row r="205" spans="1:6" x14ac:dyDescent="0.25">
      <c r="A205" s="1">
        <v>44765</v>
      </c>
      <c r="C205" s="2">
        <v>340</v>
      </c>
      <c r="D205">
        <f t="shared" si="9"/>
        <v>182.86645128318401</v>
      </c>
      <c r="E205" s="21">
        <f t="shared" si="10"/>
        <v>336.11835257383473</v>
      </c>
      <c r="F205" s="22">
        <f t="shared" si="11"/>
        <v>0.43324404044411757</v>
      </c>
    </row>
    <row r="206" spans="1:6" x14ac:dyDescent="0.25">
      <c r="A206" s="1">
        <v>44766</v>
      </c>
      <c r="C206" s="2">
        <v>372</v>
      </c>
      <c r="D206">
        <f t="shared" si="9"/>
        <v>336.55159661427882</v>
      </c>
      <c r="E206" s="21">
        <f t="shared" si="10"/>
        <v>371.12432319585787</v>
      </c>
      <c r="F206" s="22">
        <f t="shared" si="11"/>
        <v>1.5893016731504888</v>
      </c>
    </row>
    <row r="207" spans="1:6" x14ac:dyDescent="0.25">
      <c r="A207" s="1">
        <v>44767</v>
      </c>
      <c r="C207" s="2">
        <v>328</v>
      </c>
      <c r="D207">
        <f t="shared" si="9"/>
        <v>372.71362486900836</v>
      </c>
      <c r="E207" s="21">
        <f t="shared" si="10"/>
        <v>329.10455423621914</v>
      </c>
      <c r="F207" s="22">
        <f t="shared" si="11"/>
        <v>0.13108289942122631</v>
      </c>
    </row>
    <row r="208" spans="1:6" x14ac:dyDescent="0.25">
      <c r="A208" s="1">
        <v>44768</v>
      </c>
      <c r="C208" s="2">
        <v>315</v>
      </c>
      <c r="D208">
        <f t="shared" si="9"/>
        <v>329.23563713564039</v>
      </c>
      <c r="E208" s="21">
        <f t="shared" si="10"/>
        <v>315.35166089417964</v>
      </c>
      <c r="F208" s="22">
        <f t="shared" si="11"/>
        <v>-0.33317544214697037</v>
      </c>
    </row>
    <row r="209" spans="1:6" x14ac:dyDescent="0.25">
      <c r="A209" s="1">
        <v>44769</v>
      </c>
      <c r="C209" s="2">
        <v>294</v>
      </c>
      <c r="D209">
        <f t="shared" si="9"/>
        <v>315.01848545203268</v>
      </c>
      <c r="E209" s="21">
        <f t="shared" si="10"/>
        <v>294.51921661938542</v>
      </c>
      <c r="F209" s="22">
        <f t="shared" si="11"/>
        <v>-1.0186387695175281</v>
      </c>
    </row>
    <row r="210" spans="1:6" x14ac:dyDescent="0.25">
      <c r="A210" s="1">
        <v>44770</v>
      </c>
      <c r="C210" s="2">
        <v>161</v>
      </c>
      <c r="D210">
        <f t="shared" si="9"/>
        <v>293.50057784986791</v>
      </c>
      <c r="E210" s="21">
        <f t="shared" si="10"/>
        <v>164.2731426940739</v>
      </c>
      <c r="F210" s="22">
        <f t="shared" si="11"/>
        <v>-5.3398010710909114</v>
      </c>
    </row>
    <row r="211" spans="1:6" x14ac:dyDescent="0.25">
      <c r="A211" s="1">
        <v>44771</v>
      </c>
      <c r="C211" s="2">
        <v>140</v>
      </c>
      <c r="D211">
        <f t="shared" si="9"/>
        <v>158.93334162298299</v>
      </c>
      <c r="E211" s="21">
        <f t="shared" si="10"/>
        <v>140.46770761164444</v>
      </c>
      <c r="F211" s="22">
        <f t="shared" si="11"/>
        <v>-5.9572628466670547</v>
      </c>
    </row>
    <row r="212" spans="1:6" x14ac:dyDescent="0.25">
      <c r="A212" s="1">
        <v>44772</v>
      </c>
      <c r="C212" s="2">
        <v>314</v>
      </c>
      <c r="D212">
        <f t="shared" si="9"/>
        <v>134.51044476497739</v>
      </c>
      <c r="E212" s="21">
        <f t="shared" si="10"/>
        <v>309.56609536415942</v>
      </c>
      <c r="F212" s="22">
        <f t="shared" si="11"/>
        <v>-0.10367705712759712</v>
      </c>
    </row>
    <row r="213" spans="1:6" x14ac:dyDescent="0.25">
      <c r="A213" s="1">
        <v>44773</v>
      </c>
      <c r="C213" s="2">
        <v>318</v>
      </c>
      <c r="D213">
        <f t="shared" si="9"/>
        <v>309.46241830703184</v>
      </c>
      <c r="E213" s="21">
        <f t="shared" si="10"/>
        <v>317.78909734888055</v>
      </c>
      <c r="F213" s="22">
        <f t="shared" si="11"/>
        <v>0.17475400149056688</v>
      </c>
    </row>
    <row r="214" spans="1:6" x14ac:dyDescent="0.25">
      <c r="A214" s="1">
        <v>44774</v>
      </c>
      <c r="C214" s="2">
        <v>332</v>
      </c>
      <c r="D214">
        <f t="shared" si="9"/>
        <v>317.9638513503711</v>
      </c>
      <c r="E214" s="21">
        <f t="shared" si="10"/>
        <v>331.65326704116319</v>
      </c>
      <c r="F214" s="22">
        <f t="shared" si="11"/>
        <v>0.63250654407026585</v>
      </c>
    </row>
    <row r="215" spans="1:6" x14ac:dyDescent="0.25">
      <c r="A215" s="1">
        <v>44775</v>
      </c>
      <c r="C215" s="2">
        <v>322</v>
      </c>
      <c r="D215">
        <f t="shared" si="9"/>
        <v>332.28577358523347</v>
      </c>
      <c r="E215" s="21">
        <f t="shared" si="10"/>
        <v>322.25408798368829</v>
      </c>
      <c r="F215" s="22">
        <f t="shared" si="11"/>
        <v>0.29706274616176959</v>
      </c>
    </row>
    <row r="216" spans="1:6" x14ac:dyDescent="0.25">
      <c r="A216" s="1">
        <v>44776</v>
      </c>
      <c r="C216" s="2">
        <v>260</v>
      </c>
      <c r="D216">
        <f t="shared" si="9"/>
        <v>322.55115072985006</v>
      </c>
      <c r="E216" s="21">
        <f t="shared" si="10"/>
        <v>261.54519206889273</v>
      </c>
      <c r="F216" s="22">
        <f t="shared" si="11"/>
        <v>-1.7428806174069813</v>
      </c>
    </row>
    <row r="217" spans="1:6" x14ac:dyDescent="0.25">
      <c r="A217" s="1">
        <v>44777</v>
      </c>
      <c r="C217" s="2">
        <v>141</v>
      </c>
      <c r="D217">
        <f t="shared" si="9"/>
        <v>259.80231145148576</v>
      </c>
      <c r="E217" s="21">
        <f t="shared" si="10"/>
        <v>143.93475639183342</v>
      </c>
      <c r="F217" s="22">
        <f t="shared" si="11"/>
        <v>-5.6173095286953254</v>
      </c>
    </row>
    <row r="218" spans="1:6" x14ac:dyDescent="0.25">
      <c r="A218" s="1">
        <v>44778</v>
      </c>
      <c r="C218" s="2">
        <v>170</v>
      </c>
      <c r="D218">
        <f t="shared" si="9"/>
        <v>138.31744686313809</v>
      </c>
      <c r="E218" s="21">
        <f t="shared" si="10"/>
        <v>169.21735045225969</v>
      </c>
      <c r="F218" s="22">
        <f t="shared" si="11"/>
        <v>-4.5840653236192823</v>
      </c>
    </row>
    <row r="219" spans="1:6" x14ac:dyDescent="0.25">
      <c r="A219" s="1">
        <v>44779</v>
      </c>
      <c r="C219" s="2">
        <v>128</v>
      </c>
      <c r="D219">
        <f t="shared" si="9"/>
        <v>164.63328512864041</v>
      </c>
      <c r="E219" s="21">
        <f t="shared" si="10"/>
        <v>128.9049467672103</v>
      </c>
      <c r="F219" s="22">
        <f t="shared" si="11"/>
        <v>-5.7787647977606902</v>
      </c>
    </row>
    <row r="220" spans="1:6" x14ac:dyDescent="0.25">
      <c r="A220" s="1">
        <v>44780</v>
      </c>
      <c r="C220" s="2">
        <v>350</v>
      </c>
      <c r="D220">
        <f t="shared" si="9"/>
        <v>123.12618196944962</v>
      </c>
      <c r="E220" s="21">
        <f t="shared" si="10"/>
        <v>344.39556874382276</v>
      </c>
      <c r="F220" s="22">
        <f t="shared" si="11"/>
        <v>1.6201356870239625</v>
      </c>
    </row>
    <row r="221" spans="1:6" x14ac:dyDescent="0.25">
      <c r="A221" s="1">
        <v>44781</v>
      </c>
      <c r="C221" s="2">
        <v>322</v>
      </c>
      <c r="D221">
        <f t="shared" si="9"/>
        <v>346.01570443084671</v>
      </c>
      <c r="E221" s="21">
        <f t="shared" si="10"/>
        <v>322.59325648820891</v>
      </c>
      <c r="F221" s="22">
        <f t="shared" si="11"/>
        <v>0.83692584510245249</v>
      </c>
    </row>
    <row r="222" spans="1:6" x14ac:dyDescent="0.25">
      <c r="A222" s="1">
        <v>44782</v>
      </c>
      <c r="C222" s="2">
        <v>305</v>
      </c>
      <c r="D222">
        <f t="shared" si="9"/>
        <v>323.43018233331134</v>
      </c>
      <c r="E222" s="21">
        <f t="shared" si="10"/>
        <v>305.45527814016839</v>
      </c>
      <c r="F222" s="22">
        <f t="shared" si="11"/>
        <v>0.2358733032783239</v>
      </c>
    </row>
    <row r="223" spans="1:6" x14ac:dyDescent="0.25">
      <c r="A223" s="1">
        <v>44783</v>
      </c>
      <c r="C223" s="2">
        <v>245</v>
      </c>
      <c r="D223">
        <f t="shared" si="9"/>
        <v>305.6911514434467</v>
      </c>
      <c r="E223" s="21">
        <f t="shared" si="10"/>
        <v>246.49924477436721</v>
      </c>
      <c r="F223" s="22">
        <f t="shared" si="11"/>
        <v>-1.7434110131542964</v>
      </c>
    </row>
    <row r="224" spans="1:6" x14ac:dyDescent="0.25">
      <c r="A224" s="1">
        <v>44784</v>
      </c>
      <c r="C224" s="2">
        <v>175</v>
      </c>
      <c r="D224">
        <f t="shared" si="9"/>
        <v>244.75583376121293</v>
      </c>
      <c r="E224" s="21">
        <f t="shared" si="10"/>
        <v>176.72316831631667</v>
      </c>
      <c r="F224" s="22">
        <f t="shared" si="11"/>
        <v>-4.0183164064372567</v>
      </c>
    </row>
    <row r="225" spans="1:6" x14ac:dyDescent="0.25">
      <c r="A225" s="1">
        <v>44785</v>
      </c>
      <c r="C225" s="2">
        <v>119</v>
      </c>
      <c r="D225">
        <f t="shared" si="9"/>
        <v>172.70485190987941</v>
      </c>
      <c r="E225" s="21">
        <f t="shared" si="10"/>
        <v>120.32666322304131</v>
      </c>
      <c r="F225" s="22">
        <f t="shared" si="11"/>
        <v>-5.7697607038915688</v>
      </c>
    </row>
    <row r="226" spans="1:6" x14ac:dyDescent="0.25">
      <c r="A226" s="1">
        <v>44786</v>
      </c>
      <c r="C226" s="2">
        <v>286</v>
      </c>
      <c r="D226">
        <f t="shared" si="9"/>
        <v>114.55690251914974</v>
      </c>
      <c r="E226" s="21">
        <f t="shared" si="10"/>
        <v>281.76486585134239</v>
      </c>
      <c r="F226" s="22">
        <f t="shared" si="11"/>
        <v>-0.17858924093662765</v>
      </c>
    </row>
    <row r="227" spans="1:6" x14ac:dyDescent="0.25">
      <c r="A227" s="1">
        <v>44787</v>
      </c>
      <c r="C227" s="2">
        <v>304</v>
      </c>
      <c r="D227">
        <f t="shared" si="9"/>
        <v>281.58627661040578</v>
      </c>
      <c r="E227" s="21">
        <f t="shared" si="10"/>
        <v>303.44631701876222</v>
      </c>
      <c r="F227" s="22">
        <f t="shared" si="11"/>
        <v>0.55237614895585696</v>
      </c>
    </row>
    <row r="228" spans="1:6" x14ac:dyDescent="0.25">
      <c r="A228" s="1">
        <v>44788</v>
      </c>
      <c r="C228" s="2">
        <v>255</v>
      </c>
      <c r="D228">
        <f t="shared" si="9"/>
        <v>303.99869316771805</v>
      </c>
      <c r="E228" s="21">
        <f t="shared" si="10"/>
        <v>256.21040766133717</v>
      </c>
      <c r="F228" s="22">
        <f t="shared" si="11"/>
        <v>-1.0455890009215316</v>
      </c>
    </row>
    <row r="229" spans="1:6" x14ac:dyDescent="0.25">
      <c r="A229" s="1">
        <v>44789</v>
      </c>
      <c r="C229" s="2">
        <v>267</v>
      </c>
      <c r="D229">
        <f t="shared" si="9"/>
        <v>255.16481866041565</v>
      </c>
      <c r="E229" s="21">
        <f t="shared" si="10"/>
        <v>266.7076372196762</v>
      </c>
      <c r="F229" s="22">
        <f t="shared" si="11"/>
        <v>-0.65961529222688842</v>
      </c>
    </row>
    <row r="230" spans="1:6" x14ac:dyDescent="0.25">
      <c r="A230" s="1">
        <v>44790</v>
      </c>
      <c r="C230" s="2">
        <v>234</v>
      </c>
      <c r="D230">
        <f t="shared" si="9"/>
        <v>266.04802192744933</v>
      </c>
      <c r="E230" s="21">
        <f t="shared" si="10"/>
        <v>234.79167767064538</v>
      </c>
      <c r="F230" s="22">
        <f t="shared" si="11"/>
        <v>-1.7047783129482292</v>
      </c>
    </row>
    <row r="231" spans="1:6" x14ac:dyDescent="0.25">
      <c r="A231" s="1">
        <v>44791</v>
      </c>
      <c r="C231" s="2">
        <v>142</v>
      </c>
      <c r="D231">
        <f t="shared" si="9"/>
        <v>233.08689935769715</v>
      </c>
      <c r="E231" s="21">
        <f t="shared" si="10"/>
        <v>144.25010655799781</v>
      </c>
      <c r="F231" s="22">
        <f t="shared" si="11"/>
        <v>-4.6753410233815886</v>
      </c>
    </row>
    <row r="232" spans="1:6" x14ac:dyDescent="0.25">
      <c r="A232" s="1">
        <v>44792</v>
      </c>
      <c r="C232" s="2">
        <v>126</v>
      </c>
      <c r="D232">
        <f t="shared" si="9"/>
        <v>139.57476553461623</v>
      </c>
      <c r="E232" s="21">
        <f t="shared" si="10"/>
        <v>126.33533547818742</v>
      </c>
      <c r="F232" s="22">
        <f t="shared" si="11"/>
        <v>-5.1180467536716527</v>
      </c>
    </row>
    <row r="233" spans="1:6" x14ac:dyDescent="0.25">
      <c r="A233" s="1">
        <v>44793</v>
      </c>
      <c r="C233" s="2">
        <v>252</v>
      </c>
      <c r="D233">
        <f t="shared" si="9"/>
        <v>121.21728872451577</v>
      </c>
      <c r="E233" s="21">
        <f t="shared" si="10"/>
        <v>248.76929351653425</v>
      </c>
      <c r="F233" s="22">
        <f t="shared" si="11"/>
        <v>-0.85290820988724025</v>
      </c>
    </row>
    <row r="234" spans="1:6" x14ac:dyDescent="0.25">
      <c r="A234" s="1">
        <v>44794</v>
      </c>
      <c r="C234" s="2">
        <v>265</v>
      </c>
      <c r="D234">
        <f t="shared" si="9"/>
        <v>247.91638530664702</v>
      </c>
      <c r="E234" s="21">
        <f t="shared" si="10"/>
        <v>264.577985926331</v>
      </c>
      <c r="F234" s="22">
        <f t="shared" si="11"/>
        <v>-0.29577047520380051</v>
      </c>
    </row>
    <row r="235" spans="1:6" x14ac:dyDescent="0.25">
      <c r="A235" s="1">
        <v>44795</v>
      </c>
      <c r="C235" s="2">
        <v>243</v>
      </c>
      <c r="D235">
        <f t="shared" si="9"/>
        <v>264.28221545112717</v>
      </c>
      <c r="E235" s="21">
        <f t="shared" si="10"/>
        <v>243.52573150357497</v>
      </c>
      <c r="F235" s="22">
        <f t="shared" si="11"/>
        <v>-0.98983467170545447</v>
      </c>
    </row>
    <row r="236" spans="1:6" x14ac:dyDescent="0.25">
      <c r="A236" s="1">
        <v>44796</v>
      </c>
      <c r="C236" s="2">
        <v>266</v>
      </c>
      <c r="D236">
        <f t="shared" si="9"/>
        <v>242.53589683186951</v>
      </c>
      <c r="E236" s="21">
        <f t="shared" si="10"/>
        <v>265.42036963835142</v>
      </c>
      <c r="F236" s="22">
        <f t="shared" si="11"/>
        <v>-0.22461387270457667</v>
      </c>
    </row>
    <row r="237" spans="1:6" x14ac:dyDescent="0.25">
      <c r="A237" s="1">
        <v>44797</v>
      </c>
      <c r="C237" s="2">
        <v>203</v>
      </c>
      <c r="D237">
        <f t="shared" si="9"/>
        <v>265.19575576564682</v>
      </c>
      <c r="E237" s="21">
        <f t="shared" si="10"/>
        <v>204.53641279827016</v>
      </c>
      <c r="F237" s="22">
        <f t="shared" si="11"/>
        <v>-2.2529669523183089</v>
      </c>
    </row>
    <row r="238" spans="1:6" x14ac:dyDescent="0.25">
      <c r="A238" s="1">
        <v>44798</v>
      </c>
      <c r="C238" s="2">
        <v>129</v>
      </c>
      <c r="D238">
        <f t="shared" si="9"/>
        <v>202.28344584595186</v>
      </c>
      <c r="E238" s="21">
        <f t="shared" si="10"/>
        <v>130.8103104096574</v>
      </c>
      <c r="F238" s="22">
        <f t="shared" si="11"/>
        <v>-4.6429162541072406</v>
      </c>
    </row>
    <row r="239" spans="1:6" x14ac:dyDescent="0.25">
      <c r="A239" s="1">
        <v>44799</v>
      </c>
      <c r="C239" s="2">
        <v>90</v>
      </c>
      <c r="D239">
        <f t="shared" si="9"/>
        <v>126.16739415555017</v>
      </c>
      <c r="E239" s="21">
        <f t="shared" si="10"/>
        <v>90.893437929591997</v>
      </c>
      <c r="F239" s="22">
        <f t="shared" si="11"/>
        <v>-5.8224219038727121</v>
      </c>
    </row>
    <row r="240" spans="1:6" x14ac:dyDescent="0.25">
      <c r="A240" s="1">
        <v>44800</v>
      </c>
      <c r="C240" s="2">
        <v>263</v>
      </c>
      <c r="D240">
        <f t="shared" si="9"/>
        <v>85.071016025719288</v>
      </c>
      <c r="E240" s="21">
        <f t="shared" si="10"/>
        <v>258.60464593128575</v>
      </c>
      <c r="F240" s="22">
        <f t="shared" si="11"/>
        <v>-1.9730093893687517E-2</v>
      </c>
    </row>
    <row r="241" spans="1:6" x14ac:dyDescent="0.25">
      <c r="A241" s="1">
        <v>44801</v>
      </c>
      <c r="C241" s="2">
        <v>219</v>
      </c>
      <c r="D241">
        <f t="shared" si="9"/>
        <v>258.58491583739203</v>
      </c>
      <c r="E241" s="21">
        <f t="shared" si="10"/>
        <v>219.97786047556335</v>
      </c>
      <c r="F241" s="22">
        <f t="shared" si="11"/>
        <v>-1.3106893395303985</v>
      </c>
    </row>
    <row r="242" spans="1:6" x14ac:dyDescent="0.25">
      <c r="A242" s="1">
        <v>44802</v>
      </c>
      <c r="C242" s="2">
        <v>244</v>
      </c>
      <c r="D242">
        <f t="shared" si="9"/>
        <v>218.66717113603295</v>
      </c>
      <c r="E242" s="21">
        <f t="shared" si="10"/>
        <v>243.37420677659028</v>
      </c>
      <c r="F242" s="22">
        <f t="shared" si="11"/>
        <v>-0.4845249042083255</v>
      </c>
    </row>
    <row r="243" spans="1:6" x14ac:dyDescent="0.25">
      <c r="A243" s="1">
        <v>44803</v>
      </c>
      <c r="C243" s="2">
        <v>252</v>
      </c>
      <c r="D243">
        <f t="shared" si="9"/>
        <v>242.88968187238197</v>
      </c>
      <c r="E243" s="21">
        <f t="shared" si="10"/>
        <v>251.77494912321146</v>
      </c>
      <c r="F243" s="22">
        <f t="shared" si="11"/>
        <v>-0.18741553391554561</v>
      </c>
    </row>
    <row r="244" spans="1:6" x14ac:dyDescent="0.25">
      <c r="A244" s="1">
        <v>44804</v>
      </c>
      <c r="C244" s="2">
        <v>229</v>
      </c>
      <c r="D244">
        <f t="shared" si="9"/>
        <v>251.5875335892959</v>
      </c>
      <c r="E244" s="21">
        <f t="shared" si="10"/>
        <v>229.55797658957172</v>
      </c>
      <c r="F244" s="22">
        <f t="shared" si="11"/>
        <v>-0.92404929216360721</v>
      </c>
    </row>
    <row r="245" spans="1:6" x14ac:dyDescent="0.25">
      <c r="A245" s="1">
        <v>44805</v>
      </c>
      <c r="C245" s="2">
        <v>105</v>
      </c>
      <c r="D245">
        <f t="shared" si="9"/>
        <v>228.63392729740812</v>
      </c>
      <c r="E245" s="21">
        <f t="shared" si="10"/>
        <v>108.05411110230548</v>
      </c>
      <c r="F245" s="22">
        <f t="shared" si="11"/>
        <v>-4.9560488087118069</v>
      </c>
    </row>
    <row r="246" spans="1:6" x14ac:dyDescent="0.25">
      <c r="A246" s="1">
        <v>44806</v>
      </c>
      <c r="C246" s="2">
        <v>105</v>
      </c>
      <c r="D246">
        <f t="shared" si="9"/>
        <v>103.09806229359367</v>
      </c>
      <c r="E246" s="21">
        <f t="shared" si="10"/>
        <v>104.9530167067244</v>
      </c>
      <c r="F246" s="22">
        <f t="shared" si="11"/>
        <v>-4.8940220489026824</v>
      </c>
    </row>
    <row r="247" spans="1:6" x14ac:dyDescent="0.25">
      <c r="A247" s="1">
        <v>44807</v>
      </c>
      <c r="C247" s="2">
        <v>131</v>
      </c>
      <c r="D247">
        <f t="shared" si="9"/>
        <v>100.05899465782171</v>
      </c>
      <c r="E247" s="21">
        <f t="shared" si="10"/>
        <v>130.23566880064627</v>
      </c>
      <c r="F247" s="22">
        <f t="shared" si="11"/>
        <v>-3.884961499680823</v>
      </c>
    </row>
    <row r="248" spans="1:6" x14ac:dyDescent="0.25">
      <c r="A248" s="1">
        <v>44808</v>
      </c>
      <c r="C248" s="2">
        <v>311</v>
      </c>
      <c r="D248">
        <f t="shared" si="9"/>
        <v>126.35070730096544</v>
      </c>
      <c r="E248" s="21">
        <f t="shared" si="10"/>
        <v>306.43863511260633</v>
      </c>
      <c r="F248" s="22">
        <f t="shared" si="11"/>
        <v>2.136895729706747</v>
      </c>
    </row>
    <row r="249" spans="1:6" x14ac:dyDescent="0.25">
      <c r="A249" s="1">
        <v>44809</v>
      </c>
      <c r="C249" s="2">
        <v>314</v>
      </c>
      <c r="D249">
        <f t="shared" si="9"/>
        <v>308.57553084231307</v>
      </c>
      <c r="E249" s="21">
        <f t="shared" si="10"/>
        <v>313.86600011954039</v>
      </c>
      <c r="F249" s="22">
        <f t="shared" si="11"/>
        <v>2.3138007063537422</v>
      </c>
    </row>
    <row r="250" spans="1:6" x14ac:dyDescent="0.25">
      <c r="A250" s="1">
        <v>44810</v>
      </c>
      <c r="C250" s="2">
        <v>283</v>
      </c>
      <c r="D250">
        <f t="shared" si="9"/>
        <v>316.17980082589412</v>
      </c>
      <c r="E250" s="21">
        <f t="shared" si="10"/>
        <v>283.81963584179351</v>
      </c>
      <c r="F250" s="22">
        <f t="shared" si="11"/>
        <v>1.2317276555854579</v>
      </c>
    </row>
    <row r="251" spans="1:6" x14ac:dyDescent="0.25">
      <c r="A251" s="1">
        <v>44811</v>
      </c>
      <c r="C251" s="2">
        <v>245</v>
      </c>
      <c r="D251">
        <f t="shared" si="9"/>
        <v>285.05136349737899</v>
      </c>
      <c r="E251" s="21">
        <f t="shared" si="10"/>
        <v>245.9893830649379</v>
      </c>
      <c r="F251" s="22">
        <f t="shared" si="11"/>
        <v>-7.4443569324855297E-2</v>
      </c>
    </row>
    <row r="252" spans="1:6" x14ac:dyDescent="0.25">
      <c r="A252" s="1">
        <v>44812</v>
      </c>
      <c r="C252" s="2">
        <v>131</v>
      </c>
      <c r="D252">
        <f t="shared" si="9"/>
        <v>245.91493949561305</v>
      </c>
      <c r="E252" s="21">
        <f t="shared" si="10"/>
        <v>133.83872720220279</v>
      </c>
      <c r="F252" s="22">
        <f t="shared" si="11"/>
        <v>-3.8220959380463895</v>
      </c>
    </row>
    <row r="253" spans="1:6" x14ac:dyDescent="0.25">
      <c r="A253" s="1">
        <v>44813</v>
      </c>
      <c r="C253" s="2">
        <v>96</v>
      </c>
      <c r="D253">
        <f t="shared" si="9"/>
        <v>130.01663126415639</v>
      </c>
      <c r="E253" s="21">
        <f t="shared" si="10"/>
        <v>96.840307943603364</v>
      </c>
      <c r="F253" s="22">
        <f t="shared" si="11"/>
        <v>-4.9314600406825786</v>
      </c>
    </row>
    <row r="254" spans="1:6" x14ac:dyDescent="0.25">
      <c r="A254" s="1">
        <v>44814</v>
      </c>
      <c r="C254" s="2">
        <v>236</v>
      </c>
      <c r="D254">
        <f t="shared" si="9"/>
        <v>91.908847902920783</v>
      </c>
      <c r="E254" s="21">
        <f t="shared" si="10"/>
        <v>232.44053701938088</v>
      </c>
      <c r="F254" s="22">
        <f t="shared" si="11"/>
        <v>-0.23230125559660042</v>
      </c>
    </row>
    <row r="255" spans="1:6" x14ac:dyDescent="0.25">
      <c r="A255" s="1">
        <v>44815</v>
      </c>
      <c r="C255" s="2">
        <v>238</v>
      </c>
      <c r="D255">
        <f t="shared" si="9"/>
        <v>232.20823576378427</v>
      </c>
      <c r="E255" s="21">
        <f t="shared" si="10"/>
        <v>237.85692688210727</v>
      </c>
      <c r="F255" s="22">
        <f t="shared" si="11"/>
        <v>-4.3417903665156354E-2</v>
      </c>
    </row>
    <row r="256" spans="1:6" x14ac:dyDescent="0.25">
      <c r="A256" s="1">
        <v>44816</v>
      </c>
      <c r="C256" s="2">
        <v>245</v>
      </c>
      <c r="D256">
        <f t="shared" si="9"/>
        <v>237.81350897844212</v>
      </c>
      <c r="E256" s="21">
        <f t="shared" si="10"/>
        <v>244.82247314717458</v>
      </c>
      <c r="F256" s="22">
        <f t="shared" si="11"/>
        <v>0.19095084088581371</v>
      </c>
    </row>
    <row r="257" spans="1:6" x14ac:dyDescent="0.25">
      <c r="A257" s="1">
        <v>44817</v>
      </c>
      <c r="C257" s="2">
        <v>208</v>
      </c>
      <c r="D257">
        <f t="shared" si="9"/>
        <v>245.0134239880604</v>
      </c>
      <c r="E257" s="21">
        <f t="shared" si="10"/>
        <v>208.91433728271323</v>
      </c>
      <c r="F257" s="22">
        <f t="shared" si="11"/>
        <v>-1.0161458751042285</v>
      </c>
    </row>
    <row r="258" spans="1:6" x14ac:dyDescent="0.25">
      <c r="A258" s="1">
        <v>44818</v>
      </c>
      <c r="C258" s="2">
        <v>219</v>
      </c>
      <c r="D258">
        <f t="shared" si="9"/>
        <v>207.898191407609</v>
      </c>
      <c r="E258" s="21">
        <f t="shared" si="10"/>
        <v>218.72575362104183</v>
      </c>
      <c r="F258" s="22">
        <f t="shared" si="11"/>
        <v>-0.65408921431683353</v>
      </c>
    </row>
    <row r="259" spans="1:6" x14ac:dyDescent="0.25">
      <c r="A259" s="1">
        <v>44819</v>
      </c>
      <c r="C259" s="2">
        <v>145</v>
      </c>
      <c r="D259">
        <f t="shared" si="9"/>
        <v>218.07166440672501</v>
      </c>
      <c r="E259" s="21">
        <f t="shared" si="10"/>
        <v>146.80507880326147</v>
      </c>
      <c r="F259" s="22">
        <f t="shared" si="11"/>
        <v>-3.0371318143674753</v>
      </c>
    </row>
    <row r="260" spans="1:6" x14ac:dyDescent="0.25">
      <c r="A260" s="1">
        <v>44820</v>
      </c>
      <c r="C260" s="2">
        <v>129</v>
      </c>
      <c r="D260">
        <f t="shared" si="9"/>
        <v>143.76794698889398</v>
      </c>
      <c r="E260" s="21">
        <f t="shared" si="10"/>
        <v>129.3648104678301</v>
      </c>
      <c r="F260" s="22">
        <f t="shared" si="11"/>
        <v>-3.5187500596278789</v>
      </c>
    </row>
    <row r="261" spans="1:6" x14ac:dyDescent="0.25">
      <c r="A261" s="1">
        <v>44821</v>
      </c>
      <c r="C261" s="2">
        <v>273</v>
      </c>
      <c r="D261">
        <f t="shared" ref="D261:D324" si="12">E260+F260</f>
        <v>125.84606040820222</v>
      </c>
      <c r="E261" s="21">
        <f t="shared" ref="E261:E324" si="13">$H$2*C261+(1-$H$2)*(E260+F260)</f>
        <v>269.36487742095107</v>
      </c>
      <c r="F261" s="22">
        <f t="shared" ref="F261:F324" si="14">$I$2*(E261-E260)+(1-$I$2)*F260</f>
        <v>1.2802935869030367</v>
      </c>
    </row>
    <row r="262" spans="1:6" x14ac:dyDescent="0.25">
      <c r="A262" s="1">
        <v>44822</v>
      </c>
      <c r="C262" s="2">
        <v>276</v>
      </c>
      <c r="D262">
        <f t="shared" si="12"/>
        <v>270.64517100785412</v>
      </c>
      <c r="E262" s="21">
        <f t="shared" si="13"/>
        <v>275.86772043052127</v>
      </c>
      <c r="F262" s="22">
        <f t="shared" si="14"/>
        <v>1.4549274303754098</v>
      </c>
    </row>
    <row r="263" spans="1:6" x14ac:dyDescent="0.25">
      <c r="A263" s="1">
        <v>44823</v>
      </c>
      <c r="C263" s="2">
        <v>243</v>
      </c>
      <c r="D263">
        <f t="shared" si="12"/>
        <v>277.32264786089667</v>
      </c>
      <c r="E263" s="21">
        <f t="shared" si="13"/>
        <v>243.84786742752516</v>
      </c>
      <c r="F263" s="22">
        <f t="shared" si="14"/>
        <v>0.33558339102537338</v>
      </c>
    </row>
    <row r="264" spans="1:6" x14ac:dyDescent="0.25">
      <c r="A264" s="1">
        <v>44824</v>
      </c>
      <c r="C264" s="2">
        <v>230</v>
      </c>
      <c r="D264">
        <f t="shared" si="12"/>
        <v>244.18345081855054</v>
      </c>
      <c r="E264" s="21">
        <f t="shared" si="13"/>
        <v>230.35037174310361</v>
      </c>
      <c r="F264" s="22">
        <f t="shared" si="14"/>
        <v>-0.12697302931556531</v>
      </c>
    </row>
    <row r="265" spans="1:6" x14ac:dyDescent="0.25">
      <c r="A265" s="1">
        <v>44825</v>
      </c>
      <c r="C265" s="2">
        <v>610</v>
      </c>
      <c r="D265">
        <f t="shared" si="12"/>
        <v>230.22339871378804</v>
      </c>
      <c r="E265" s="21">
        <f t="shared" si="13"/>
        <v>600.61843330759928</v>
      </c>
      <c r="F265" s="22">
        <f t="shared" si="14"/>
        <v>12.258454710909806</v>
      </c>
    </row>
    <row r="266" spans="1:6" x14ac:dyDescent="0.25">
      <c r="A266" s="1">
        <v>44826</v>
      </c>
      <c r="C266" s="2">
        <v>223</v>
      </c>
      <c r="D266">
        <f t="shared" si="12"/>
        <v>612.87688801850913</v>
      </c>
      <c r="E266" s="21">
        <f t="shared" si="13"/>
        <v>232.63107262107172</v>
      </c>
      <c r="F266" s="22">
        <f t="shared" si="14"/>
        <v>-0.45636765514230504</v>
      </c>
    </row>
    <row r="267" spans="1:6" x14ac:dyDescent="0.25">
      <c r="A267" s="1">
        <v>44827</v>
      </c>
      <c r="C267" s="2">
        <v>77</v>
      </c>
      <c r="D267">
        <f t="shared" si="12"/>
        <v>232.17470496592941</v>
      </c>
      <c r="E267" s="21">
        <f t="shared" si="13"/>
        <v>80.833258391067531</v>
      </c>
      <c r="F267" s="22">
        <f t="shared" si="14"/>
        <v>-5.5169877379943797</v>
      </c>
    </row>
    <row r="268" spans="1:6" x14ac:dyDescent="0.25">
      <c r="A268" s="1">
        <v>44828</v>
      </c>
      <c r="C268" s="2">
        <v>314</v>
      </c>
      <c r="D268">
        <f t="shared" si="12"/>
        <v>75.316270653073147</v>
      </c>
      <c r="E268" s="21">
        <f t="shared" si="13"/>
        <v>308.1038302052433</v>
      </c>
      <c r="F268" s="22">
        <f t="shared" si="14"/>
        <v>2.2670623392929876</v>
      </c>
    </row>
    <row r="269" spans="1:6" x14ac:dyDescent="0.25">
      <c r="A269" s="1">
        <v>44829</v>
      </c>
      <c r="C269" s="2">
        <v>352</v>
      </c>
      <c r="D269">
        <f t="shared" si="12"/>
        <v>310.37089254453628</v>
      </c>
      <c r="E269" s="21">
        <f t="shared" si="13"/>
        <v>350.97164215326626</v>
      </c>
      <c r="F269" s="22">
        <f t="shared" si="14"/>
        <v>3.6246875866977235</v>
      </c>
    </row>
    <row r="270" spans="1:6" x14ac:dyDescent="0.25">
      <c r="A270" s="1">
        <v>44830</v>
      </c>
      <c r="C270" s="2">
        <v>339</v>
      </c>
      <c r="D270">
        <f t="shared" si="12"/>
        <v>354.59632973996401</v>
      </c>
      <c r="E270" s="21">
        <f t="shared" si="13"/>
        <v>339.3852738876397</v>
      </c>
      <c r="F270" s="22">
        <f t="shared" si="14"/>
        <v>3.1160537889523083</v>
      </c>
    </row>
    <row r="271" spans="1:6" x14ac:dyDescent="0.25">
      <c r="A271" s="1">
        <v>44831</v>
      </c>
      <c r="C271" s="2">
        <v>282</v>
      </c>
      <c r="D271">
        <f t="shared" si="12"/>
        <v>342.50132767659198</v>
      </c>
      <c r="E271" s="21">
        <f t="shared" si="13"/>
        <v>283.49455558518991</v>
      </c>
      <c r="F271" s="22">
        <f t="shared" si="14"/>
        <v>1.1429600817878582</v>
      </c>
    </row>
    <row r="272" spans="1:6" x14ac:dyDescent="0.25">
      <c r="A272" s="1">
        <v>44832</v>
      </c>
      <c r="C272" s="2">
        <v>251</v>
      </c>
      <c r="D272">
        <f t="shared" si="12"/>
        <v>284.63751566697778</v>
      </c>
      <c r="E272" s="21">
        <f t="shared" si="13"/>
        <v>251.83094270560025</v>
      </c>
      <c r="F272" s="22">
        <f t="shared" si="14"/>
        <v>4.5959849959259502E-2</v>
      </c>
    </row>
    <row r="273" spans="1:6" x14ac:dyDescent="0.25">
      <c r="A273" s="1">
        <v>44833</v>
      </c>
      <c r="C273" s="2">
        <v>162</v>
      </c>
      <c r="D273">
        <f t="shared" si="12"/>
        <v>251.8769025555595</v>
      </c>
      <c r="E273" s="21">
        <f t="shared" si="13"/>
        <v>164.22021618123844</v>
      </c>
      <c r="F273" s="22">
        <f t="shared" si="14"/>
        <v>-2.8851419565952807</v>
      </c>
    </row>
    <row r="274" spans="1:6" x14ac:dyDescent="0.25">
      <c r="A274" s="1">
        <v>44834</v>
      </c>
      <c r="C274" s="2">
        <v>108</v>
      </c>
      <c r="D274">
        <f t="shared" si="12"/>
        <v>161.33507422464317</v>
      </c>
      <c r="E274" s="21">
        <f t="shared" si="13"/>
        <v>109.3175286581322</v>
      </c>
      <c r="F274" s="22">
        <f t="shared" si="14"/>
        <v>-4.6245269149936048</v>
      </c>
    </row>
    <row r="275" spans="1:6" x14ac:dyDescent="0.25">
      <c r="A275" s="1">
        <v>44835</v>
      </c>
      <c r="C275" s="2">
        <v>255</v>
      </c>
      <c r="D275">
        <f t="shared" si="12"/>
        <v>104.69300174313859</v>
      </c>
      <c r="E275" s="21">
        <f t="shared" si="13"/>
        <v>251.28698786679962</v>
      </c>
      <c r="F275" s="22">
        <f t="shared" si="14"/>
        <v>0.27734555280902029</v>
      </c>
    </row>
    <row r="276" spans="1:6" x14ac:dyDescent="0.25">
      <c r="A276" s="1">
        <v>44836</v>
      </c>
      <c r="C276" s="2">
        <v>236</v>
      </c>
      <c r="D276">
        <f t="shared" si="12"/>
        <v>251.56433341960863</v>
      </c>
      <c r="E276" s="21">
        <f t="shared" si="13"/>
        <v>236.38448348714559</v>
      </c>
      <c r="F276" s="22">
        <f t="shared" si="14"/>
        <v>-0.23024476802820049</v>
      </c>
    </row>
    <row r="277" spans="1:6" x14ac:dyDescent="0.25">
      <c r="A277" s="1">
        <v>44837</v>
      </c>
      <c r="C277" s="2">
        <v>266</v>
      </c>
      <c r="D277">
        <f t="shared" si="12"/>
        <v>236.15423871911739</v>
      </c>
      <c r="E277" s="21">
        <f t="shared" si="13"/>
        <v>265.26272445697344</v>
      </c>
      <c r="F277" s="22">
        <f t="shared" si="14"/>
        <v>0.74309723999563171</v>
      </c>
    </row>
    <row r="278" spans="1:6" x14ac:dyDescent="0.25">
      <c r="A278" s="1">
        <v>44838</v>
      </c>
      <c r="C278" s="2">
        <v>216</v>
      </c>
      <c r="D278">
        <f t="shared" si="12"/>
        <v>266.00582169696906</v>
      </c>
      <c r="E278" s="21">
        <f t="shared" si="13"/>
        <v>217.2352866123652</v>
      </c>
      <c r="F278" s="22">
        <f t="shared" si="14"/>
        <v>-0.88771279179894758</v>
      </c>
    </row>
    <row r="279" spans="1:6" x14ac:dyDescent="0.25">
      <c r="A279" s="1">
        <v>44839</v>
      </c>
      <c r="C279" s="2">
        <v>245</v>
      </c>
      <c r="D279">
        <f t="shared" si="12"/>
        <v>216.34757382056625</v>
      </c>
      <c r="E279" s="21">
        <f t="shared" si="13"/>
        <v>244.29220324214006</v>
      </c>
      <c r="F279" s="22">
        <f t="shared" si="14"/>
        <v>4.6711690451013088E-2</v>
      </c>
    </row>
    <row r="280" spans="1:6" x14ac:dyDescent="0.25">
      <c r="A280" s="1">
        <v>44840</v>
      </c>
      <c r="C280" s="2">
        <v>135</v>
      </c>
      <c r="D280">
        <f t="shared" si="12"/>
        <v>244.33891493259108</v>
      </c>
      <c r="E280" s="21">
        <f t="shared" si="13"/>
        <v>137.7009834703897</v>
      </c>
      <c r="F280" s="22">
        <f t="shared" si="14"/>
        <v>-3.519093115600425</v>
      </c>
    </row>
    <row r="281" spans="1:6" x14ac:dyDescent="0.25">
      <c r="A281" s="1">
        <v>44841</v>
      </c>
      <c r="C281" s="2">
        <v>106</v>
      </c>
      <c r="D281">
        <f t="shared" si="12"/>
        <v>134.18189035478929</v>
      </c>
      <c r="E281" s="21">
        <f t="shared" si="13"/>
        <v>106.69617317914258</v>
      </c>
      <c r="F281" s="22">
        <f t="shared" si="14"/>
        <v>-4.4381722937016201</v>
      </c>
    </row>
    <row r="282" spans="1:6" x14ac:dyDescent="0.25">
      <c r="A282" s="1">
        <v>44842</v>
      </c>
      <c r="C282" s="2">
        <v>112</v>
      </c>
      <c r="D282">
        <f t="shared" si="12"/>
        <v>102.25800088544095</v>
      </c>
      <c r="E282" s="21">
        <f t="shared" si="13"/>
        <v>111.75934479875534</v>
      </c>
      <c r="F282" s="22">
        <f t="shared" si="14"/>
        <v>-4.1204622882140045</v>
      </c>
    </row>
    <row r="283" spans="1:6" x14ac:dyDescent="0.25">
      <c r="A283" s="1">
        <v>44843</v>
      </c>
      <c r="C283" s="2">
        <v>193</v>
      </c>
      <c r="D283">
        <f t="shared" si="12"/>
        <v>107.63888251054134</v>
      </c>
      <c r="E283" s="21">
        <f t="shared" si="13"/>
        <v>190.89133660696044</v>
      </c>
      <c r="F283" s="22">
        <f t="shared" si="14"/>
        <v>-1.3366310861073414</v>
      </c>
    </row>
    <row r="284" spans="1:6" x14ac:dyDescent="0.25">
      <c r="A284" s="1">
        <v>44844</v>
      </c>
      <c r="C284" s="2">
        <v>236</v>
      </c>
      <c r="D284">
        <f t="shared" si="12"/>
        <v>189.5547055208531</v>
      </c>
      <c r="E284" s="21">
        <f t="shared" si="13"/>
        <v>234.85266857876815</v>
      </c>
      <c r="F284" s="22">
        <f t="shared" si="14"/>
        <v>0.17806159558169998</v>
      </c>
    </row>
    <row r="285" spans="1:6" x14ac:dyDescent="0.25">
      <c r="A285" s="1">
        <v>44845</v>
      </c>
      <c r="C285" s="2">
        <v>220</v>
      </c>
      <c r="D285">
        <f t="shared" si="12"/>
        <v>235.03073017434986</v>
      </c>
      <c r="E285" s="21">
        <f t="shared" si="13"/>
        <v>220.37130196301871</v>
      </c>
      <c r="F285" s="22">
        <f t="shared" si="14"/>
        <v>-0.31212664094142734</v>
      </c>
    </row>
    <row r="286" spans="1:6" x14ac:dyDescent="0.25">
      <c r="A286" s="1">
        <v>44846</v>
      </c>
      <c r="C286" s="2">
        <v>238</v>
      </c>
      <c r="D286">
        <f t="shared" si="12"/>
        <v>220.05917532207729</v>
      </c>
      <c r="E286" s="21">
        <f t="shared" si="13"/>
        <v>237.55681039152341</v>
      </c>
      <c r="F286" s="22">
        <f t="shared" si="14"/>
        <v>0.2729667715961267</v>
      </c>
    </row>
    <row r="287" spans="1:6" x14ac:dyDescent="0.25">
      <c r="A287" s="1">
        <v>44847</v>
      </c>
      <c r="C287" s="2">
        <v>145</v>
      </c>
      <c r="D287">
        <f t="shared" si="12"/>
        <v>237.82977716311953</v>
      </c>
      <c r="E287" s="21">
        <f t="shared" si="13"/>
        <v>147.29316061744461</v>
      </c>
      <c r="F287" s="22">
        <f t="shared" si="14"/>
        <v>-2.7544353729835014</v>
      </c>
    </row>
    <row r="288" spans="1:6" x14ac:dyDescent="0.25">
      <c r="A288" s="1">
        <v>44848</v>
      </c>
      <c r="C288" s="2">
        <v>59</v>
      </c>
      <c r="D288">
        <f t="shared" si="12"/>
        <v>144.53872524446112</v>
      </c>
      <c r="E288" s="21">
        <f t="shared" si="13"/>
        <v>61.113050811835237</v>
      </c>
      <c r="F288" s="22">
        <f t="shared" si="14"/>
        <v>-5.5440587908513157</v>
      </c>
    </row>
    <row r="289" spans="1:6" x14ac:dyDescent="0.25">
      <c r="A289" s="1">
        <v>44849</v>
      </c>
      <c r="C289" s="2">
        <v>322</v>
      </c>
      <c r="D289">
        <f t="shared" si="12"/>
        <v>55.56899202098392</v>
      </c>
      <c r="E289" s="21">
        <f t="shared" si="13"/>
        <v>315.41839317690096</v>
      </c>
      <c r="F289" s="22">
        <f t="shared" si="14"/>
        <v>3.1448967316945016</v>
      </c>
    </row>
    <row r="290" spans="1:6" x14ac:dyDescent="0.25">
      <c r="A290" s="1">
        <v>44850</v>
      </c>
      <c r="C290" s="2">
        <v>268</v>
      </c>
      <c r="D290">
        <f t="shared" si="12"/>
        <v>318.56328990859549</v>
      </c>
      <c r="E290" s="21">
        <f t="shared" si="13"/>
        <v>269.2490576693196</v>
      </c>
      <c r="F290" s="22">
        <f t="shared" si="14"/>
        <v>1.4959063216744399</v>
      </c>
    </row>
    <row r="291" spans="1:6" x14ac:dyDescent="0.25">
      <c r="A291" s="1">
        <v>44851</v>
      </c>
      <c r="C291" s="2">
        <v>261</v>
      </c>
      <c r="D291">
        <f t="shared" si="12"/>
        <v>270.74496399099405</v>
      </c>
      <c r="E291" s="21">
        <f t="shared" si="13"/>
        <v>261.24072844216028</v>
      </c>
      <c r="F291" s="22">
        <f t="shared" si="14"/>
        <v>1.1780996244403603</v>
      </c>
    </row>
    <row r="292" spans="1:6" x14ac:dyDescent="0.25">
      <c r="A292" s="1">
        <v>44852</v>
      </c>
      <c r="C292" s="2">
        <v>262</v>
      </c>
      <c r="D292">
        <f t="shared" si="12"/>
        <v>262.41882806660061</v>
      </c>
      <c r="E292" s="21">
        <f t="shared" si="13"/>
        <v>262.0103462494165</v>
      </c>
      <c r="F292" s="22">
        <f t="shared" si="14"/>
        <v>1.1644406345581708</v>
      </c>
    </row>
    <row r="293" spans="1:6" x14ac:dyDescent="0.25">
      <c r="A293" s="1">
        <v>44853</v>
      </c>
      <c r="C293" s="2">
        <v>204</v>
      </c>
      <c r="D293">
        <f t="shared" si="12"/>
        <v>263.17478688397466</v>
      </c>
      <c r="E293" s="21">
        <f t="shared" si="13"/>
        <v>205.46178623901642</v>
      </c>
      <c r="F293" s="22">
        <f t="shared" si="14"/>
        <v>-0.76539138909081461</v>
      </c>
    </row>
    <row r="294" spans="1:6" x14ac:dyDescent="0.25">
      <c r="A294" s="1">
        <v>44854</v>
      </c>
      <c r="C294" s="2">
        <v>125</v>
      </c>
      <c r="D294">
        <f t="shared" si="12"/>
        <v>204.69639484992561</v>
      </c>
      <c r="E294" s="21">
        <f t="shared" si="13"/>
        <v>126.96872856541525</v>
      </c>
      <c r="F294" s="22">
        <f t="shared" si="14"/>
        <v>-3.3644823710713814</v>
      </c>
    </row>
    <row r="295" spans="1:6" x14ac:dyDescent="0.25">
      <c r="A295" s="1">
        <v>44855</v>
      </c>
      <c r="C295" s="2">
        <v>140</v>
      </c>
      <c r="D295">
        <f t="shared" si="12"/>
        <v>123.60424619434387</v>
      </c>
      <c r="E295" s="21">
        <f t="shared" si="13"/>
        <v>139.59497805478534</v>
      </c>
      <c r="F295" s="22">
        <f t="shared" si="14"/>
        <v>-2.8297774331717451</v>
      </c>
    </row>
    <row r="296" spans="1:6" x14ac:dyDescent="0.25">
      <c r="A296" s="1">
        <v>44856</v>
      </c>
      <c r="C296" s="2">
        <v>259</v>
      </c>
      <c r="D296">
        <f t="shared" si="12"/>
        <v>136.76520062161359</v>
      </c>
      <c r="E296" s="21">
        <f t="shared" si="13"/>
        <v>255.98045135319873</v>
      </c>
      <c r="F296" s="22">
        <f t="shared" si="14"/>
        <v>1.1565931592097551</v>
      </c>
    </row>
    <row r="297" spans="1:6" x14ac:dyDescent="0.25">
      <c r="A297" s="1">
        <v>44857</v>
      </c>
      <c r="C297" s="2">
        <v>255</v>
      </c>
      <c r="D297">
        <f t="shared" si="12"/>
        <v>257.13704451240847</v>
      </c>
      <c r="E297" s="21">
        <f t="shared" si="13"/>
        <v>255.05279110284809</v>
      </c>
      <c r="F297" s="22">
        <f t="shared" si="14"/>
        <v>1.0868990013905564</v>
      </c>
    </row>
    <row r="298" spans="1:6" x14ac:dyDescent="0.25">
      <c r="A298" s="1">
        <v>44858</v>
      </c>
      <c r="C298" s="2">
        <v>212</v>
      </c>
      <c r="D298">
        <f t="shared" si="12"/>
        <v>256.13969010423864</v>
      </c>
      <c r="E298" s="21">
        <f t="shared" si="13"/>
        <v>213.09037640837369</v>
      </c>
      <c r="F298" s="22">
        <f t="shared" si="14"/>
        <v>-0.35260238023876056</v>
      </c>
    </row>
    <row r="299" spans="1:6" x14ac:dyDescent="0.25">
      <c r="A299" s="1">
        <v>44859</v>
      </c>
      <c r="C299" s="2">
        <v>225</v>
      </c>
      <c r="D299">
        <f t="shared" si="12"/>
        <v>212.73777402813494</v>
      </c>
      <c r="E299" s="21">
        <f t="shared" si="13"/>
        <v>224.69708799762088</v>
      </c>
      <c r="F299" s="22">
        <f t="shared" si="14"/>
        <v>4.7298280292964234E-2</v>
      </c>
    </row>
    <row r="300" spans="1:6" x14ac:dyDescent="0.25">
      <c r="A300" s="1">
        <v>44860</v>
      </c>
      <c r="C300" s="2">
        <v>239</v>
      </c>
      <c r="D300">
        <f t="shared" si="12"/>
        <v>224.74438627791386</v>
      </c>
      <c r="E300" s="21">
        <f t="shared" si="13"/>
        <v>238.64784562708206</v>
      </c>
      <c r="F300" s="22">
        <f t="shared" si="14"/>
        <v>0.51220810635778979</v>
      </c>
    </row>
    <row r="301" spans="1:6" x14ac:dyDescent="0.25">
      <c r="A301" s="1">
        <v>44861</v>
      </c>
      <c r="C301" s="2">
        <v>125</v>
      </c>
      <c r="D301">
        <f t="shared" si="12"/>
        <v>239.16005373343987</v>
      </c>
      <c r="E301" s="21">
        <f t="shared" si="13"/>
        <v>127.82007936792604</v>
      </c>
      <c r="F301" s="22">
        <f t="shared" si="14"/>
        <v>-3.2108256233326498</v>
      </c>
    </row>
    <row r="302" spans="1:6" x14ac:dyDescent="0.25">
      <c r="A302" s="1">
        <v>44862</v>
      </c>
      <c r="C302" s="2">
        <v>139</v>
      </c>
      <c r="D302">
        <f t="shared" si="12"/>
        <v>124.60925374459339</v>
      </c>
      <c r="E302" s="21">
        <f t="shared" si="13"/>
        <v>138.644507467571</v>
      </c>
      <c r="F302" s="22">
        <f t="shared" si="14"/>
        <v>-2.7415088005725945</v>
      </c>
    </row>
    <row r="303" spans="1:6" x14ac:dyDescent="0.25">
      <c r="A303" s="1">
        <v>44863</v>
      </c>
      <c r="C303" s="2">
        <v>285</v>
      </c>
      <c r="D303">
        <f t="shared" si="12"/>
        <v>135.9029986669984</v>
      </c>
      <c r="E303" s="21">
        <f t="shared" si="13"/>
        <v>281.31687824656586</v>
      </c>
      <c r="F303" s="22">
        <f t="shared" si="14"/>
        <v>2.120902759381559</v>
      </c>
    </row>
    <row r="304" spans="1:6" x14ac:dyDescent="0.25">
      <c r="A304" s="1">
        <v>44864</v>
      </c>
      <c r="C304" s="2">
        <v>253</v>
      </c>
      <c r="D304">
        <f t="shared" si="12"/>
        <v>283.43778100594744</v>
      </c>
      <c r="E304" s="21">
        <f t="shared" si="13"/>
        <v>253.75190012104193</v>
      </c>
      <c r="F304" s="22">
        <f t="shared" si="14"/>
        <v>1.1282535652363475</v>
      </c>
    </row>
    <row r="305" spans="1:6" x14ac:dyDescent="0.25">
      <c r="A305" s="1">
        <v>44865</v>
      </c>
      <c r="C305" s="2">
        <v>203</v>
      </c>
      <c r="D305">
        <f t="shared" si="12"/>
        <v>254.88015368627828</v>
      </c>
      <c r="E305" s="21">
        <f t="shared" si="13"/>
        <v>204.28158796558668</v>
      </c>
      <c r="F305" s="22">
        <f t="shared" si="14"/>
        <v>-0.56368293758398824</v>
      </c>
    </row>
    <row r="306" spans="1:6" x14ac:dyDescent="0.25">
      <c r="A306" s="1">
        <v>44866</v>
      </c>
      <c r="C306" s="2">
        <v>217</v>
      </c>
      <c r="D306">
        <f t="shared" si="12"/>
        <v>203.71790502800269</v>
      </c>
      <c r="E306" s="21">
        <f t="shared" si="13"/>
        <v>216.67189432057535</v>
      </c>
      <c r="F306" s="22">
        <f t="shared" si="14"/>
        <v>-0.13052189775861117</v>
      </c>
    </row>
    <row r="307" spans="1:6" x14ac:dyDescent="0.25">
      <c r="A307" s="1">
        <v>44867</v>
      </c>
      <c r="C307" s="2">
        <v>208</v>
      </c>
      <c r="D307">
        <f t="shared" si="12"/>
        <v>216.54137242281675</v>
      </c>
      <c r="E307" s="21">
        <f t="shared" si="13"/>
        <v>208.21099629297305</v>
      </c>
      <c r="F307" s="22">
        <f t="shared" si="14"/>
        <v>-0.40907658118794776</v>
      </c>
    </row>
    <row r="308" spans="1:6" x14ac:dyDescent="0.25">
      <c r="A308" s="1">
        <v>44868</v>
      </c>
      <c r="C308" s="2">
        <v>111</v>
      </c>
      <c r="D308">
        <f t="shared" si="12"/>
        <v>207.8019197117851</v>
      </c>
      <c r="E308" s="21">
        <f t="shared" si="13"/>
        <v>113.39128388282174</v>
      </c>
      <c r="F308" s="22">
        <f t="shared" si="14"/>
        <v>-3.5660198411068427</v>
      </c>
    </row>
    <row r="309" spans="1:6" x14ac:dyDescent="0.25">
      <c r="A309" s="1">
        <v>44869</v>
      </c>
      <c r="C309" s="2">
        <v>131</v>
      </c>
      <c r="D309">
        <f t="shared" si="12"/>
        <v>109.8252640417149</v>
      </c>
      <c r="E309" s="21">
        <f t="shared" si="13"/>
        <v>130.4769235468593</v>
      </c>
      <c r="F309" s="22">
        <f t="shared" si="14"/>
        <v>-2.8754608091878495</v>
      </c>
    </row>
    <row r="310" spans="1:6" x14ac:dyDescent="0.25">
      <c r="A310" s="1">
        <v>44870</v>
      </c>
      <c r="C310" s="2">
        <v>203</v>
      </c>
      <c r="D310">
        <f t="shared" si="12"/>
        <v>127.60146273767145</v>
      </c>
      <c r="E310" s="21">
        <f t="shared" si="13"/>
        <v>201.13744079166449</v>
      </c>
      <c r="F310" s="22">
        <f t="shared" si="14"/>
        <v>-0.41653329280438012</v>
      </c>
    </row>
    <row r="311" spans="1:6" x14ac:dyDescent="0.25">
      <c r="A311" s="1">
        <v>44871</v>
      </c>
      <c r="C311" s="2">
        <v>162</v>
      </c>
      <c r="D311">
        <f t="shared" si="12"/>
        <v>200.7209074988601</v>
      </c>
      <c r="E311" s="21">
        <f t="shared" si="13"/>
        <v>162.95651700199684</v>
      </c>
      <c r="F311" s="22">
        <f t="shared" si="14"/>
        <v>-1.679315149924796</v>
      </c>
    </row>
    <row r="312" spans="1:6" x14ac:dyDescent="0.25">
      <c r="A312" s="1">
        <v>44872</v>
      </c>
      <c r="C312" s="2">
        <v>156</v>
      </c>
      <c r="D312">
        <f t="shared" si="12"/>
        <v>161.27720185207204</v>
      </c>
      <c r="E312" s="21">
        <f t="shared" si="13"/>
        <v>156.13036195741603</v>
      </c>
      <c r="F312" s="22">
        <f t="shared" si="14"/>
        <v>-1.8514173857867786</v>
      </c>
    </row>
    <row r="313" spans="1:6" x14ac:dyDescent="0.25">
      <c r="A313" s="1">
        <v>44873</v>
      </c>
      <c r="C313" s="2">
        <v>201</v>
      </c>
      <c r="D313">
        <f t="shared" si="12"/>
        <v>154.27894457162924</v>
      </c>
      <c r="E313" s="21">
        <f t="shared" si="13"/>
        <v>199.84585649575001</v>
      </c>
      <c r="F313" s="22">
        <f t="shared" si="14"/>
        <v>-0.32773147676719439</v>
      </c>
    </row>
    <row r="314" spans="1:6" x14ac:dyDescent="0.25">
      <c r="A314" s="1">
        <v>44874</v>
      </c>
      <c r="C314" s="2">
        <v>261</v>
      </c>
      <c r="D314">
        <f t="shared" si="12"/>
        <v>199.51812501898283</v>
      </c>
      <c r="E314" s="21">
        <f t="shared" si="13"/>
        <v>259.48122209595118</v>
      </c>
      <c r="F314" s="22">
        <f t="shared" si="14"/>
        <v>1.6773402346863582</v>
      </c>
    </row>
    <row r="315" spans="1:6" x14ac:dyDescent="0.25">
      <c r="A315" s="1">
        <v>44875</v>
      </c>
      <c r="C315" s="2">
        <v>128</v>
      </c>
      <c r="D315">
        <f t="shared" si="12"/>
        <v>261.15856233063755</v>
      </c>
      <c r="E315" s="21">
        <f t="shared" si="13"/>
        <v>131.28939678995025</v>
      </c>
      <c r="F315" s="22">
        <f t="shared" si="14"/>
        <v>-2.6652805222346228</v>
      </c>
    </row>
    <row r="316" spans="1:6" x14ac:dyDescent="0.25">
      <c r="A316" s="1">
        <v>44876</v>
      </c>
      <c r="C316" s="2">
        <v>40</v>
      </c>
      <c r="D316">
        <f t="shared" si="12"/>
        <v>128.62411626771564</v>
      </c>
      <c r="E316" s="21">
        <f t="shared" si="13"/>
        <v>42.189268781975478</v>
      </c>
      <c r="F316" s="22">
        <f t="shared" si="14"/>
        <v>-5.5555259569392765</v>
      </c>
    </row>
    <row r="317" spans="1:6" x14ac:dyDescent="0.25">
      <c r="A317" s="1">
        <v>44877</v>
      </c>
      <c r="C317" s="2">
        <v>67</v>
      </c>
      <c r="D317">
        <f t="shared" si="12"/>
        <v>36.633742825036201</v>
      </c>
      <c r="E317" s="21">
        <f t="shared" si="13"/>
        <v>66.249866721855199</v>
      </c>
      <c r="F317" s="22">
        <f t="shared" si="14"/>
        <v>-4.5652093268260545</v>
      </c>
    </row>
    <row r="318" spans="1:6" x14ac:dyDescent="0.25">
      <c r="A318" s="1">
        <v>44878</v>
      </c>
      <c r="C318" s="2">
        <v>299</v>
      </c>
      <c r="D318">
        <f t="shared" si="12"/>
        <v>61.684657395029141</v>
      </c>
      <c r="E318" s="21">
        <f t="shared" si="13"/>
        <v>293.13763326587724</v>
      </c>
      <c r="F318" s="22">
        <f t="shared" si="14"/>
        <v>3.1742143699634626</v>
      </c>
    </row>
    <row r="319" spans="1:6" x14ac:dyDescent="0.25">
      <c r="A319" s="1">
        <v>44879</v>
      </c>
      <c r="C319" s="2">
        <v>201</v>
      </c>
      <c r="D319">
        <f t="shared" si="12"/>
        <v>296.31184763584071</v>
      </c>
      <c r="E319" s="21">
        <f t="shared" si="13"/>
        <v>203.35447484690533</v>
      </c>
      <c r="F319" s="22">
        <f t="shared" si="14"/>
        <v>6.5865941747821566E-2</v>
      </c>
    </row>
    <row r="320" spans="1:6" x14ac:dyDescent="0.25">
      <c r="A320" s="1">
        <v>44880</v>
      </c>
      <c r="C320" s="2">
        <v>203</v>
      </c>
      <c r="D320">
        <f t="shared" si="12"/>
        <v>203.42034078865316</v>
      </c>
      <c r="E320" s="21">
        <f t="shared" si="13"/>
        <v>203.01038361797154</v>
      </c>
      <c r="F320" s="22">
        <f t="shared" si="14"/>
        <v>5.2157618363755348E-2</v>
      </c>
    </row>
    <row r="321" spans="1:6" x14ac:dyDescent="0.25">
      <c r="A321" s="1">
        <v>44881</v>
      </c>
      <c r="C321" s="2">
        <v>374</v>
      </c>
      <c r="D321">
        <f t="shared" si="12"/>
        <v>203.06254123633531</v>
      </c>
      <c r="E321" s="21">
        <f t="shared" si="13"/>
        <v>369.77735657175924</v>
      </c>
      <c r="F321" s="22">
        <f t="shared" si="14"/>
        <v>5.6268389874762832</v>
      </c>
    </row>
    <row r="322" spans="1:6" x14ac:dyDescent="0.25">
      <c r="A322" s="1">
        <v>44882</v>
      </c>
      <c r="C322" s="2">
        <v>226</v>
      </c>
      <c r="D322">
        <f t="shared" si="12"/>
        <v>375.40419555923552</v>
      </c>
      <c r="E322" s="21">
        <f t="shared" si="13"/>
        <v>229.69071032816771</v>
      </c>
      <c r="F322" s="22">
        <f t="shared" si="14"/>
        <v>0.75440908548012509</v>
      </c>
    </row>
    <row r="323" spans="1:6" x14ac:dyDescent="0.25">
      <c r="A323" s="1">
        <v>44883</v>
      </c>
      <c r="C323" s="2">
        <v>103</v>
      </c>
      <c r="D323">
        <f t="shared" si="12"/>
        <v>230.44511941364783</v>
      </c>
      <c r="E323" s="21">
        <f t="shared" si="13"/>
        <v>106.14825843232782</v>
      </c>
      <c r="F323" s="22">
        <f t="shared" si="14"/>
        <v>-3.4018825659703769</v>
      </c>
    </row>
    <row r="324" spans="1:6" x14ac:dyDescent="0.25">
      <c r="A324" s="1">
        <v>44884</v>
      </c>
      <c r="C324" s="2">
        <v>299</v>
      </c>
      <c r="D324">
        <f t="shared" si="12"/>
        <v>102.74637586635744</v>
      </c>
      <c r="E324" s="21">
        <f t="shared" si="13"/>
        <v>294.15197498424192</v>
      </c>
      <c r="F324" s="22">
        <f t="shared" si="14"/>
        <v>2.9984198018754395</v>
      </c>
    </row>
    <row r="325" spans="1:6" x14ac:dyDescent="0.25">
      <c r="A325" s="1">
        <v>44885</v>
      </c>
      <c r="C325" s="2">
        <v>299</v>
      </c>
      <c r="D325">
        <f t="shared" ref="D325:D352" si="15">E324+F324</f>
        <v>297.15039478611737</v>
      </c>
      <c r="E325" s="21">
        <f t="shared" ref="E325:E352" si="16">$H$2*C325+(1-$H$2)*(E324+F324)</f>
        <v>298.95430946875109</v>
      </c>
      <c r="F325" s="22">
        <f t="shared" ref="F325:F352" si="17">$I$2*(E325-E324)+(1-$I$2)*F324</f>
        <v>3.0587398733250826</v>
      </c>
    </row>
    <row r="326" spans="1:6" x14ac:dyDescent="0.25">
      <c r="A326" s="1">
        <v>44886</v>
      </c>
      <c r="C326" s="2">
        <v>257</v>
      </c>
      <c r="D326">
        <f t="shared" si="15"/>
        <v>302.01304934207616</v>
      </c>
      <c r="E326" s="21">
        <f t="shared" si="16"/>
        <v>258.11195087585912</v>
      </c>
      <c r="F326" s="22">
        <f t="shared" si="17"/>
        <v>1.5907561478787395</v>
      </c>
    </row>
    <row r="327" spans="1:6" x14ac:dyDescent="0.25">
      <c r="A327" s="1">
        <v>44887</v>
      </c>
      <c r="C327" s="2">
        <v>208</v>
      </c>
      <c r="D327">
        <f t="shared" si="15"/>
        <v>259.70270702373784</v>
      </c>
      <c r="E327" s="21">
        <f t="shared" si="16"/>
        <v>209.2772045262349</v>
      </c>
      <c r="F327" s="22">
        <f t="shared" si="17"/>
        <v>-9.539339279280834E-2</v>
      </c>
    </row>
    <row r="328" spans="1:6" x14ac:dyDescent="0.25">
      <c r="A328" s="1">
        <v>44888</v>
      </c>
      <c r="C328" s="2">
        <v>175</v>
      </c>
      <c r="D328">
        <f t="shared" si="15"/>
        <v>209.1818111334421</v>
      </c>
      <c r="E328" s="21">
        <f t="shared" si="16"/>
        <v>175.84438835812782</v>
      </c>
      <c r="F328" s="22">
        <f t="shared" si="17"/>
        <v>-1.2101444079671824</v>
      </c>
    </row>
    <row r="329" spans="1:6" x14ac:dyDescent="0.25">
      <c r="A329" s="1">
        <v>44889</v>
      </c>
      <c r="C329" s="2">
        <v>151</v>
      </c>
      <c r="D329">
        <f t="shared" si="15"/>
        <v>174.63424395016062</v>
      </c>
      <c r="E329" s="21">
        <f t="shared" si="16"/>
        <v>151.58383332488617</v>
      </c>
      <c r="F329" s="22">
        <f t="shared" si="17"/>
        <v>-1.9809139067941253</v>
      </c>
    </row>
    <row r="330" spans="1:6" x14ac:dyDescent="0.25">
      <c r="A330" s="1">
        <v>44890</v>
      </c>
      <c r="C330" s="2">
        <v>154</v>
      </c>
      <c r="D330">
        <f t="shared" si="15"/>
        <v>149.60291941809206</v>
      </c>
      <c r="E330" s="21">
        <f t="shared" si="16"/>
        <v>153.89137955158026</v>
      </c>
      <c r="F330" s="22">
        <f t="shared" si="17"/>
        <v>-1.8375145408755116</v>
      </c>
    </row>
    <row r="331" spans="1:6" x14ac:dyDescent="0.25">
      <c r="A331" s="1">
        <v>44891</v>
      </c>
      <c r="C331" s="2">
        <v>272</v>
      </c>
      <c r="D331">
        <f t="shared" si="15"/>
        <v>152.05386501070475</v>
      </c>
      <c r="E331" s="21">
        <f t="shared" si="16"/>
        <v>269.0369879000267</v>
      </c>
      <c r="F331" s="22">
        <f t="shared" si="17"/>
        <v>2.0742172050980896</v>
      </c>
    </row>
    <row r="332" spans="1:6" x14ac:dyDescent="0.25">
      <c r="A332" s="1">
        <v>44892</v>
      </c>
      <c r="C332" s="2">
        <v>304</v>
      </c>
      <c r="D332">
        <f t="shared" si="15"/>
        <v>271.11120510512478</v>
      </c>
      <c r="E332" s="21">
        <f t="shared" si="16"/>
        <v>303.18755283581459</v>
      </c>
      <c r="F332" s="22">
        <f t="shared" si="17"/>
        <v>3.1467998530390142</v>
      </c>
    </row>
    <row r="333" spans="1:6" x14ac:dyDescent="0.25">
      <c r="A333" s="1">
        <v>44893</v>
      </c>
      <c r="C333" s="2">
        <v>448</v>
      </c>
      <c r="D333">
        <f t="shared" si="15"/>
        <v>306.33435268885358</v>
      </c>
      <c r="E333" s="21">
        <f t="shared" si="16"/>
        <v>444.50045391482649</v>
      </c>
      <c r="F333" s="22">
        <f t="shared" si="17"/>
        <v>7.7668570974876792</v>
      </c>
    </row>
    <row r="334" spans="1:6" x14ac:dyDescent="0.25">
      <c r="A334" s="1">
        <v>44894</v>
      </c>
      <c r="C334" s="2">
        <v>352</v>
      </c>
      <c r="D334">
        <f t="shared" si="15"/>
        <v>452.26731101231417</v>
      </c>
      <c r="E334" s="21">
        <f t="shared" si="16"/>
        <v>354.47688894509014</v>
      </c>
      <c r="F334" s="22">
        <f t="shared" si="17"/>
        <v>4.4968990983801476</v>
      </c>
    </row>
    <row r="335" spans="1:6" x14ac:dyDescent="0.25">
      <c r="A335" s="1">
        <v>44895</v>
      </c>
      <c r="C335" s="2">
        <v>226</v>
      </c>
      <c r="D335">
        <f t="shared" si="15"/>
        <v>358.97378804347028</v>
      </c>
      <c r="E335" s="21">
        <f t="shared" si="16"/>
        <v>229.28483233734249</v>
      </c>
      <c r="F335" s="22">
        <f t="shared" si="17"/>
        <v>0.16030427505858036</v>
      </c>
    </row>
    <row r="336" spans="1:6" x14ac:dyDescent="0.25">
      <c r="A336" s="1">
        <v>44896</v>
      </c>
      <c r="C336" s="2">
        <v>113</v>
      </c>
      <c r="D336">
        <f t="shared" si="15"/>
        <v>229.44513661240109</v>
      </c>
      <c r="E336" s="21">
        <f t="shared" si="16"/>
        <v>115.87652744122501</v>
      </c>
      <c r="F336" s="22">
        <f t="shared" si="17"/>
        <v>-3.637251499386458</v>
      </c>
    </row>
    <row r="337" spans="1:6" x14ac:dyDescent="0.25">
      <c r="A337" s="1">
        <v>44897</v>
      </c>
      <c r="C337" s="2">
        <v>119</v>
      </c>
      <c r="D337">
        <f t="shared" si="15"/>
        <v>112.23927594183856</v>
      </c>
      <c r="E337" s="21">
        <f t="shared" si="16"/>
        <v>118.83299080715939</v>
      </c>
      <c r="F337" s="22">
        <f t="shared" si="17"/>
        <v>-3.416768038819447</v>
      </c>
    </row>
    <row r="338" spans="1:6" x14ac:dyDescent="0.25">
      <c r="A338" s="1">
        <v>44898</v>
      </c>
      <c r="C338" s="2">
        <v>255</v>
      </c>
      <c r="D338">
        <f t="shared" si="15"/>
        <v>115.41622276833995</v>
      </c>
      <c r="E338" s="21">
        <f t="shared" si="16"/>
        <v>251.55188205160346</v>
      </c>
      <c r="F338" s="22">
        <f t="shared" si="17"/>
        <v>1.1353944186763427</v>
      </c>
    </row>
    <row r="339" spans="1:6" x14ac:dyDescent="0.25">
      <c r="A339" s="1">
        <v>44899</v>
      </c>
      <c r="C339" s="2">
        <v>378</v>
      </c>
      <c r="D339">
        <f t="shared" si="15"/>
        <v>252.68727647027981</v>
      </c>
      <c r="E339" s="21">
        <f t="shared" si="16"/>
        <v>374.90441783612027</v>
      </c>
      <c r="F339" s="22">
        <f t="shared" si="17"/>
        <v>5.2221435152551292</v>
      </c>
    </row>
    <row r="340" spans="1:6" x14ac:dyDescent="0.25">
      <c r="A340" s="1">
        <v>44900</v>
      </c>
      <c r="C340" s="2">
        <v>427</v>
      </c>
      <c r="D340">
        <f t="shared" si="15"/>
        <v>380.12656135137541</v>
      </c>
      <c r="E340" s="21">
        <f t="shared" si="16"/>
        <v>425.84209219500383</v>
      </c>
      <c r="F340" s="22">
        <f t="shared" si="17"/>
        <v>6.7507990073319242</v>
      </c>
    </row>
    <row r="341" spans="1:6" x14ac:dyDescent="0.25">
      <c r="A341" s="1">
        <v>44901</v>
      </c>
      <c r="C341" s="2">
        <v>345</v>
      </c>
      <c r="D341">
        <f t="shared" si="15"/>
        <v>432.59289120233575</v>
      </c>
      <c r="E341" s="21">
        <f t="shared" si="16"/>
        <v>347.16379457768545</v>
      </c>
      <c r="F341" s="22">
        <f t="shared" si="17"/>
        <v>3.8941843005023298</v>
      </c>
    </row>
    <row r="342" spans="1:6" x14ac:dyDescent="0.25">
      <c r="A342" s="1">
        <v>44902</v>
      </c>
      <c r="C342" s="2">
        <v>262</v>
      </c>
      <c r="D342">
        <f t="shared" si="15"/>
        <v>351.05797887818778</v>
      </c>
      <c r="E342" s="21">
        <f t="shared" si="16"/>
        <v>264.19998642756423</v>
      </c>
      <c r="F342" s="22">
        <f t="shared" si="17"/>
        <v>0.98978956330513368</v>
      </c>
    </row>
    <row r="343" spans="1:6" x14ac:dyDescent="0.25">
      <c r="A343" s="1">
        <v>44903</v>
      </c>
      <c r="C343" s="2">
        <v>206</v>
      </c>
      <c r="D343">
        <f t="shared" si="15"/>
        <v>265.18977599086935</v>
      </c>
      <c r="E343" s="21">
        <f t="shared" si="16"/>
        <v>207.46215651276557</v>
      </c>
      <c r="F343" s="22">
        <f t="shared" si="17"/>
        <v>-0.94053129114518508</v>
      </c>
    </row>
    <row r="344" spans="1:6" x14ac:dyDescent="0.25">
      <c r="A344" s="1">
        <v>44904</v>
      </c>
      <c r="C344" s="2">
        <v>72</v>
      </c>
      <c r="D344">
        <f t="shared" si="15"/>
        <v>206.52162522162038</v>
      </c>
      <c r="E344" s="21">
        <f t="shared" si="16"/>
        <v>75.32306833626032</v>
      </c>
      <c r="F344" s="22">
        <f t="shared" si="17"/>
        <v>-5.3276048049881961</v>
      </c>
    </row>
    <row r="345" spans="1:6" x14ac:dyDescent="0.25">
      <c r="A345" s="1">
        <v>44905</v>
      </c>
      <c r="C345" s="2">
        <v>454</v>
      </c>
      <c r="D345">
        <f t="shared" si="15"/>
        <v>69.995463531272122</v>
      </c>
      <c r="E345" s="21">
        <f t="shared" si="16"/>
        <v>444.51399123362319</v>
      </c>
      <c r="F345" s="22">
        <f t="shared" si="17"/>
        <v>7.1957060631499008</v>
      </c>
    </row>
    <row r="346" spans="1:6" x14ac:dyDescent="0.25">
      <c r="A346" s="1">
        <v>44906</v>
      </c>
      <c r="C346" s="2">
        <v>595</v>
      </c>
      <c r="D346">
        <f t="shared" si="15"/>
        <v>451.70969729677307</v>
      </c>
      <c r="E346" s="21">
        <f t="shared" si="16"/>
        <v>591.46032028663205</v>
      </c>
      <c r="F346" s="22">
        <f t="shared" si="17"/>
        <v>11.868747224704654</v>
      </c>
    </row>
    <row r="347" spans="1:6" x14ac:dyDescent="0.25">
      <c r="A347" s="1">
        <v>44907</v>
      </c>
      <c r="C347" s="2">
        <v>748</v>
      </c>
      <c r="D347">
        <f t="shared" si="15"/>
        <v>603.32906751133669</v>
      </c>
      <c r="E347" s="21">
        <f t="shared" si="16"/>
        <v>744.42621478785804</v>
      </c>
      <c r="F347" s="22">
        <f t="shared" si="17"/>
        <v>16.586814041830639</v>
      </c>
    </row>
    <row r="348" spans="1:6" x14ac:dyDescent="0.25">
      <c r="A348" s="1">
        <v>44908</v>
      </c>
      <c r="C348" s="2">
        <v>966</v>
      </c>
      <c r="D348">
        <f t="shared" si="15"/>
        <v>761.01302882968866</v>
      </c>
      <c r="E348" s="21">
        <f t="shared" si="16"/>
        <v>960.93623637002793</v>
      </c>
      <c r="F348" s="22">
        <f t="shared" si="17"/>
        <v>23.271931846663989</v>
      </c>
    </row>
    <row r="349" spans="1:6" x14ac:dyDescent="0.25">
      <c r="A349" s="1">
        <v>44909</v>
      </c>
      <c r="C349" s="2">
        <v>630</v>
      </c>
      <c r="D349">
        <f t="shared" si="15"/>
        <v>984.20816821669189</v>
      </c>
      <c r="E349" s="21">
        <f t="shared" si="16"/>
        <v>638.74995337222913</v>
      </c>
      <c r="F349" s="22">
        <f t="shared" si="17"/>
        <v>11.720352161165593</v>
      </c>
    </row>
    <row r="350" spans="1:6" x14ac:dyDescent="0.25">
      <c r="A350" s="1">
        <v>44910</v>
      </c>
      <c r="C350" s="2">
        <v>610</v>
      </c>
      <c r="D350">
        <f t="shared" si="15"/>
        <v>650.47030553339471</v>
      </c>
      <c r="E350" s="21">
        <f t="shared" si="16"/>
        <v>610.99973212972441</v>
      </c>
      <c r="F350" s="22">
        <f t="shared" si="17"/>
        <v>10.400518229556543</v>
      </c>
    </row>
    <row r="351" spans="1:6" x14ac:dyDescent="0.25">
      <c r="A351" s="1">
        <v>44911</v>
      </c>
      <c r="C351" s="2">
        <v>684</v>
      </c>
      <c r="D351">
        <f t="shared" si="15"/>
        <v>621.4002503592809</v>
      </c>
      <c r="E351" s="21">
        <f t="shared" si="16"/>
        <v>682.45360739921045</v>
      </c>
      <c r="F351" s="22">
        <f t="shared" si="17"/>
        <v>12.442046520413554</v>
      </c>
    </row>
    <row r="352" spans="1:6" x14ac:dyDescent="0.25">
      <c r="A352" s="1">
        <v>44912</v>
      </c>
      <c r="B352" s="25" t="s">
        <v>119</v>
      </c>
      <c r="C352" s="2">
        <v>868</v>
      </c>
      <c r="D352">
        <f t="shared" si="15"/>
        <v>694.89565391962401</v>
      </c>
      <c r="E352" s="23">
        <f t="shared" si="16"/>
        <v>863.72382826641399</v>
      </c>
      <c r="F352" s="24">
        <f t="shared" si="17"/>
        <v>18.087395292919144</v>
      </c>
    </row>
    <row r="353" spans="1:11" x14ac:dyDescent="0.25">
      <c r="A353" s="1">
        <v>44913</v>
      </c>
      <c r="B353" s="25">
        <v>1</v>
      </c>
      <c r="C353" s="2">
        <v>426</v>
      </c>
      <c r="D353" s="27">
        <f>$E$352+$F$352*B353</f>
        <v>881.81122355933314</v>
      </c>
      <c r="E353" s="26"/>
      <c r="F353" s="26"/>
    </row>
    <row r="354" spans="1:11" x14ac:dyDescent="0.25">
      <c r="A354" s="1">
        <v>44914</v>
      </c>
      <c r="B354" s="25">
        <v>2</v>
      </c>
      <c r="C354" s="2">
        <v>294</v>
      </c>
      <c r="D354" s="27">
        <f t="shared" ref="D354:D366" si="18">$E$352+$F$352*B354</f>
        <v>899.8986188522523</v>
      </c>
      <c r="E354" s="26"/>
      <c r="F354" s="26"/>
    </row>
    <row r="355" spans="1:11" x14ac:dyDescent="0.25">
      <c r="A355" s="1">
        <v>44915</v>
      </c>
      <c r="B355" s="25">
        <v>3</v>
      </c>
      <c r="C355" s="2">
        <v>291</v>
      </c>
      <c r="D355" s="27">
        <f t="shared" si="18"/>
        <v>917.98601414517145</v>
      </c>
      <c r="E355" s="26"/>
      <c r="F355" s="26"/>
    </row>
    <row r="356" spans="1:11" x14ac:dyDescent="0.25">
      <c r="A356" s="1">
        <v>44916</v>
      </c>
      <c r="B356" s="25">
        <v>4</v>
      </c>
      <c r="C356" s="2">
        <v>211</v>
      </c>
      <c r="D356" s="27">
        <f t="shared" si="18"/>
        <v>936.07340943809061</v>
      </c>
      <c r="E356" s="26"/>
      <c r="F356" s="26"/>
    </row>
    <row r="357" spans="1:11" x14ac:dyDescent="0.25">
      <c r="A357" s="1">
        <v>44917</v>
      </c>
      <c r="B357" s="25">
        <v>5</v>
      </c>
      <c r="C357" s="2">
        <v>132</v>
      </c>
      <c r="D357" s="27">
        <f t="shared" si="18"/>
        <v>954.16080473100965</v>
      </c>
      <c r="E357" s="26"/>
      <c r="F357" s="26"/>
    </row>
    <row r="358" spans="1:11" x14ac:dyDescent="0.25">
      <c r="A358" s="1">
        <v>44918</v>
      </c>
      <c r="B358" s="25">
        <v>6</v>
      </c>
      <c r="C358" s="2">
        <v>121</v>
      </c>
      <c r="D358" s="27">
        <f t="shared" si="18"/>
        <v>972.2482000239288</v>
      </c>
      <c r="E358" s="26"/>
      <c r="F358" s="26"/>
    </row>
    <row r="359" spans="1:11" x14ac:dyDescent="0.25">
      <c r="A359" s="1">
        <v>44919</v>
      </c>
      <c r="B359" s="25">
        <v>7</v>
      </c>
      <c r="C359" s="2">
        <v>125</v>
      </c>
      <c r="D359" s="27">
        <f t="shared" si="18"/>
        <v>990.33559531684796</v>
      </c>
      <c r="E359" s="26"/>
      <c r="F359" s="26"/>
    </row>
    <row r="360" spans="1:11" x14ac:dyDescent="0.25">
      <c r="A360" s="1">
        <v>44920</v>
      </c>
      <c r="B360" s="25">
        <v>8</v>
      </c>
      <c r="C360" s="2">
        <v>38</v>
      </c>
      <c r="D360" s="27">
        <f t="shared" si="18"/>
        <v>1008.4229906097671</v>
      </c>
      <c r="E360" s="26"/>
      <c r="F360" s="26"/>
    </row>
    <row r="361" spans="1:11" x14ac:dyDescent="0.25">
      <c r="A361" s="1">
        <v>44921</v>
      </c>
      <c r="B361" s="25">
        <v>9</v>
      </c>
      <c r="C361" s="2">
        <v>69</v>
      </c>
      <c r="D361" s="27">
        <f t="shared" si="18"/>
        <v>1026.5103859026863</v>
      </c>
      <c r="E361" s="26"/>
      <c r="F361" s="26"/>
    </row>
    <row r="362" spans="1:11" x14ac:dyDescent="0.25">
      <c r="A362" s="1">
        <v>44922</v>
      </c>
      <c r="B362" s="25">
        <v>10</v>
      </c>
      <c r="C362" s="2">
        <v>140</v>
      </c>
      <c r="D362" s="27">
        <f t="shared" si="18"/>
        <v>1044.5977811956054</v>
      </c>
      <c r="E362" s="26"/>
      <c r="F362" s="26"/>
    </row>
    <row r="363" spans="1:11" x14ac:dyDescent="0.25">
      <c r="A363" s="1">
        <v>44923</v>
      </c>
      <c r="B363" s="25">
        <v>11</v>
      </c>
      <c r="C363" s="2">
        <v>140</v>
      </c>
      <c r="D363" s="27">
        <f t="shared" si="18"/>
        <v>1062.6851764885246</v>
      </c>
      <c r="E363" s="26"/>
      <c r="F363" s="26"/>
    </row>
    <row r="364" spans="1:11" x14ac:dyDescent="0.25">
      <c r="A364" s="1">
        <v>44924</v>
      </c>
      <c r="B364" s="25">
        <v>12</v>
      </c>
      <c r="C364" s="2">
        <v>111</v>
      </c>
      <c r="D364" s="27">
        <f t="shared" si="18"/>
        <v>1080.7725717814437</v>
      </c>
      <c r="E364" s="26"/>
      <c r="F364" s="26"/>
    </row>
    <row r="365" spans="1:11" x14ac:dyDescent="0.25">
      <c r="A365" s="1">
        <v>44925</v>
      </c>
      <c r="B365" s="25">
        <v>13</v>
      </c>
      <c r="C365" s="2">
        <v>93</v>
      </c>
      <c r="D365" s="27">
        <f t="shared" si="18"/>
        <v>1098.8599670743629</v>
      </c>
      <c r="E365" s="26"/>
      <c r="F365" s="26"/>
    </row>
    <row r="366" spans="1:11" x14ac:dyDescent="0.25">
      <c r="A366" s="1">
        <v>44926</v>
      </c>
      <c r="B366" s="25">
        <v>14</v>
      </c>
      <c r="C366" s="2">
        <v>114</v>
      </c>
      <c r="D366" s="27">
        <f t="shared" si="18"/>
        <v>1116.947362367282</v>
      </c>
      <c r="E366" s="26"/>
      <c r="F366" s="26"/>
    </row>
    <row r="367" spans="1:11" x14ac:dyDescent="0.25">
      <c r="G367" t="s">
        <v>112</v>
      </c>
      <c r="H367" t="s">
        <v>113</v>
      </c>
      <c r="I367" t="s">
        <v>114</v>
      </c>
      <c r="J367" t="s">
        <v>115</v>
      </c>
      <c r="K367" t="s">
        <v>9</v>
      </c>
    </row>
    <row r="368" spans="1:11" x14ac:dyDescent="0.25">
      <c r="G368" s="17"/>
      <c r="H368" s="17"/>
      <c r="I368" s="17"/>
      <c r="J368" s="17">
        <f>SUMXMY2(C9:C352,D9:D352)/(COUNT(C9:C352)-1)</f>
        <v>15014.020614314528</v>
      </c>
      <c r="K368" s="17">
        <f>SQRT(J368)</f>
        <v>122.53171268824462</v>
      </c>
    </row>
  </sheetData>
  <pageMargins left="0.7" right="0.7" top="0.75" bottom="0.75" header="0.3" footer="0.3"/>
  <pageSetup orientation="portrait" r:id="rId1"/>
  <ignoredErrors>
    <ignoredError sqref="E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0ACF-18D2-4307-8139-C0ADF491EE11}">
  <dimension ref="A1:K368"/>
  <sheetViews>
    <sheetView workbookViewId="0">
      <pane ySplit="3900" topLeftCell="A346" activePane="bottomLeft"/>
      <selection activeCell="D12" sqref="D12"/>
      <selection pane="bottomLeft" activeCell="K368" sqref="K368"/>
    </sheetView>
  </sheetViews>
  <sheetFormatPr defaultRowHeight="15" x14ac:dyDescent="0.25"/>
  <cols>
    <col min="1" max="1" width="10.42578125" bestFit="1" customWidth="1"/>
    <col min="2" max="2" width="10.42578125" style="18" customWidth="1"/>
    <col min="3" max="3" width="11.7109375" bestFit="1" customWidth="1"/>
  </cols>
  <sheetData>
    <row r="1" spans="1:10" x14ac:dyDescent="0.25">
      <c r="A1" t="s">
        <v>0</v>
      </c>
      <c r="C1" t="s">
        <v>1</v>
      </c>
      <c r="D1" t="s">
        <v>116</v>
      </c>
      <c r="E1" t="s">
        <v>12</v>
      </c>
      <c r="F1" t="s">
        <v>13</v>
      </c>
      <c r="H1" t="s">
        <v>6</v>
      </c>
      <c r="I1" t="s">
        <v>7</v>
      </c>
    </row>
    <row r="2" spans="1:10" x14ac:dyDescent="0.25">
      <c r="A2" s="1">
        <v>44562</v>
      </c>
      <c r="C2" s="2">
        <v>72</v>
      </c>
      <c r="H2" s="16">
        <v>0.97529714400353351</v>
      </c>
      <c r="I2" s="16">
        <v>3.3438428119879321E-2</v>
      </c>
    </row>
    <row r="3" spans="1:10" x14ac:dyDescent="0.25">
      <c r="A3" s="1">
        <v>44563</v>
      </c>
      <c r="C3" s="2">
        <v>175</v>
      </c>
      <c r="E3" s="19">
        <f>AVERAGE(C2:C3)</f>
        <v>123.5</v>
      </c>
      <c r="F3" s="20">
        <f>C3-C2</f>
        <v>103</v>
      </c>
      <c r="G3" t="s">
        <v>108</v>
      </c>
      <c r="H3" t="s">
        <v>109</v>
      </c>
      <c r="I3" t="s">
        <v>110</v>
      </c>
      <c r="J3" t="s">
        <v>111</v>
      </c>
    </row>
    <row r="4" spans="1:10" x14ac:dyDescent="0.25">
      <c r="A4" s="1">
        <v>44564</v>
      </c>
      <c r="C4" s="2">
        <v>175</v>
      </c>
      <c r="D4">
        <f>E3+F3</f>
        <v>226.5</v>
      </c>
      <c r="E4" s="21">
        <f>$H$2*C4+(1-$H$2)*(E3+F3)</f>
        <v>176.27219708381801</v>
      </c>
      <c r="F4" s="22">
        <f>$I$2*(E4-E3)+(1-$I$2)*F3</f>
        <v>101.32046122256779</v>
      </c>
    </row>
    <row r="5" spans="1:10" x14ac:dyDescent="0.25">
      <c r="A5" s="1">
        <v>44565</v>
      </c>
      <c r="C5" s="2">
        <v>190</v>
      </c>
      <c r="D5">
        <f t="shared" ref="D5:D68" si="0">E4+F4</f>
        <v>277.59265830638583</v>
      </c>
      <c r="E5" s="21">
        <f t="shared" ref="E5:E68" si="1">$H$2*C5+(1-$H$2)*(E4+F4)</f>
        <v>192.16378882449035</v>
      </c>
      <c r="F5" s="22">
        <f t="shared" ref="F5:F68" si="2">$I$2*(E5-E4)+(1-$I$2)*F4</f>
        <v>98.463854111034877</v>
      </c>
    </row>
    <row r="6" spans="1:10" x14ac:dyDescent="0.25">
      <c r="A6" s="1">
        <v>44566</v>
      </c>
      <c r="C6" s="2">
        <v>194</v>
      </c>
      <c r="D6">
        <f t="shared" si="0"/>
        <v>290.62764293552522</v>
      </c>
      <c r="E6" s="21">
        <f t="shared" si="1"/>
        <v>196.38697874871426</v>
      </c>
      <c r="F6" s="22">
        <f t="shared" si="2"/>
        <v>95.312594435654518</v>
      </c>
    </row>
    <row r="7" spans="1:10" x14ac:dyDescent="0.25">
      <c r="A7" s="1">
        <v>44567</v>
      </c>
      <c r="C7" s="2">
        <v>128</v>
      </c>
      <c r="D7">
        <f t="shared" si="0"/>
        <v>291.69957318436877</v>
      </c>
      <c r="E7" s="21">
        <f t="shared" si="1"/>
        <v>132.04384698305648</v>
      </c>
      <c r="F7" s="22">
        <f t="shared" si="2"/>
        <v>89.973957911144794</v>
      </c>
    </row>
    <row r="8" spans="1:10" x14ac:dyDescent="0.25">
      <c r="A8" s="1">
        <v>44568</v>
      </c>
      <c r="C8" s="2">
        <v>112</v>
      </c>
      <c r="D8">
        <f t="shared" si="0"/>
        <v>222.01780489420128</v>
      </c>
      <c r="E8" s="21">
        <f t="shared" si="1"/>
        <v>114.7177539913488</v>
      </c>
      <c r="F8" s="22">
        <f t="shared" si="2"/>
        <v>86.386012871770376</v>
      </c>
    </row>
    <row r="9" spans="1:10" x14ac:dyDescent="0.25">
      <c r="A9" s="1">
        <v>44569</v>
      </c>
      <c r="C9" s="2">
        <v>199</v>
      </c>
      <c r="D9">
        <f t="shared" si="0"/>
        <v>201.10376686311918</v>
      </c>
      <c r="E9" s="21">
        <f t="shared" si="1"/>
        <v>199.05196904986977</v>
      </c>
      <c r="F9" s="22">
        <f t="shared" si="2"/>
        <v>86.317403978075518</v>
      </c>
    </row>
    <row r="10" spans="1:10" x14ac:dyDescent="0.25">
      <c r="A10" s="1">
        <v>44570</v>
      </c>
      <c r="C10" s="2">
        <v>172</v>
      </c>
      <c r="D10">
        <f t="shared" si="0"/>
        <v>285.3693730279453</v>
      </c>
      <c r="E10" s="21">
        <f t="shared" si="1"/>
        <v>174.80054729631902</v>
      </c>
      <c r="F10" s="22">
        <f t="shared" si="2"/>
        <v>82.620156246549072</v>
      </c>
    </row>
    <row r="11" spans="1:10" x14ac:dyDescent="0.25">
      <c r="A11" s="1">
        <v>44571</v>
      </c>
      <c r="C11" s="2">
        <v>277</v>
      </c>
      <c r="D11">
        <f t="shared" si="0"/>
        <v>257.42070354286807</v>
      </c>
      <c r="E11" s="21">
        <f t="shared" si="1"/>
        <v>276.51633545910732</v>
      </c>
      <c r="F11" s="22">
        <f t="shared" si="2"/>
        <v>83.258684161783904</v>
      </c>
    </row>
    <row r="12" spans="1:10" x14ac:dyDescent="0.25">
      <c r="A12" s="1">
        <v>44572</v>
      </c>
      <c r="C12" s="2">
        <v>314</v>
      </c>
      <c r="D12">
        <f t="shared" si="0"/>
        <v>359.77501962089121</v>
      </c>
      <c r="E12" s="21">
        <f t="shared" si="1"/>
        <v>315.13077371793031</v>
      </c>
      <c r="F12" s="22">
        <f t="shared" si="2"/>
        <v>81.765850754191533</v>
      </c>
    </row>
    <row r="13" spans="1:10" x14ac:dyDescent="0.25">
      <c r="A13" s="1">
        <v>44573</v>
      </c>
      <c r="C13" s="2">
        <v>225</v>
      </c>
      <c r="D13">
        <f t="shared" si="0"/>
        <v>396.89662447212186</v>
      </c>
      <c r="E13" s="21">
        <f t="shared" si="1"/>
        <v>229.24633756061351</v>
      </c>
      <c r="F13" s="22">
        <f t="shared" si="2"/>
        <v>76.159888686023919</v>
      </c>
    </row>
    <row r="14" spans="1:10" x14ac:dyDescent="0.25">
      <c r="A14" s="1">
        <v>44574</v>
      </c>
      <c r="C14" s="2">
        <v>130</v>
      </c>
      <c r="D14">
        <f t="shared" si="0"/>
        <v>305.4062262466374</v>
      </c>
      <c r="E14" s="21">
        <f t="shared" si="1"/>
        <v>134.3330347478543</v>
      </c>
      <c r="F14" s="22">
        <f t="shared" si="2"/>
        <v>70.43947006885351</v>
      </c>
    </row>
    <row r="15" spans="1:10" x14ac:dyDescent="0.25">
      <c r="A15" s="1">
        <v>44575</v>
      </c>
      <c r="C15" s="2">
        <v>188</v>
      </c>
      <c r="D15">
        <f t="shared" si="0"/>
        <v>204.77250481670779</v>
      </c>
      <c r="E15" s="21">
        <f t="shared" si="1"/>
        <v>188.41432877118717</v>
      </c>
      <c r="F15" s="22">
        <f t="shared" si="2"/>
        <v>69.892478374983028</v>
      </c>
    </row>
    <row r="16" spans="1:10" x14ac:dyDescent="0.25">
      <c r="A16" s="1">
        <v>44576</v>
      </c>
      <c r="C16" s="2">
        <v>292</v>
      </c>
      <c r="D16">
        <f t="shared" si="0"/>
        <v>258.30680714617017</v>
      </c>
      <c r="E16" s="21">
        <f t="shared" si="1"/>
        <v>291.16768190887063</v>
      </c>
      <c r="F16" s="22">
        <f t="shared" si="2"/>
        <v>70.991294373691943</v>
      </c>
    </row>
    <row r="17" spans="1:6" x14ac:dyDescent="0.25">
      <c r="A17" s="1">
        <v>44577</v>
      </c>
      <c r="C17" s="2">
        <v>298</v>
      </c>
      <c r="D17">
        <f t="shared" si="0"/>
        <v>362.15897628256255</v>
      </c>
      <c r="E17" s="21">
        <f t="shared" si="1"/>
        <v>299.58490995198889</v>
      </c>
      <c r="F17" s="22">
        <f t="shared" si="2"/>
        <v>68.898915954528491</v>
      </c>
    </row>
    <row r="18" spans="1:6" x14ac:dyDescent="0.25">
      <c r="A18" s="1">
        <v>44578</v>
      </c>
      <c r="C18" s="2">
        <v>370</v>
      </c>
      <c r="D18">
        <f t="shared" si="0"/>
        <v>368.48382590651738</v>
      </c>
      <c r="E18" s="21">
        <f t="shared" si="1"/>
        <v>369.9625461697031</v>
      </c>
      <c r="F18" s="22">
        <f t="shared" si="2"/>
        <v>68.948362035758436</v>
      </c>
    </row>
    <row r="19" spans="1:6" x14ac:dyDescent="0.25">
      <c r="A19" s="1">
        <v>44579</v>
      </c>
      <c r="C19" s="2">
        <v>313</v>
      </c>
      <c r="D19">
        <f t="shared" si="0"/>
        <v>438.91090820546151</v>
      </c>
      <c r="E19" s="21">
        <f t="shared" si="1"/>
        <v>316.11035903378382</v>
      </c>
      <c r="F19" s="22">
        <f t="shared" si="2"/>
        <v>64.842104699199595</v>
      </c>
    </row>
    <row r="20" spans="1:6" x14ac:dyDescent="0.25">
      <c r="A20" s="1">
        <v>44580</v>
      </c>
      <c r="C20" s="2">
        <v>234</v>
      </c>
      <c r="D20">
        <f t="shared" si="0"/>
        <v>380.9524637329834</v>
      </c>
      <c r="E20" s="21">
        <f t="shared" si="1"/>
        <v>237.63014554992185</v>
      </c>
      <c r="F20" s="22">
        <f t="shared" si="2"/>
        <v>60.049631664660822</v>
      </c>
    </row>
    <row r="21" spans="1:6" x14ac:dyDescent="0.25">
      <c r="A21" s="1">
        <v>44581</v>
      </c>
      <c r="C21" s="2">
        <v>157</v>
      </c>
      <c r="D21">
        <f t="shared" si="0"/>
        <v>297.67977721458266</v>
      </c>
      <c r="E21" s="21">
        <f t="shared" si="1"/>
        <v>160.47519227814684</v>
      </c>
      <c r="F21" s="22">
        <f t="shared" si="2"/>
        <v>55.461726013545935</v>
      </c>
    </row>
    <row r="22" spans="1:6" x14ac:dyDescent="0.25">
      <c r="A22" s="1">
        <v>44582</v>
      </c>
      <c r="C22" s="2">
        <v>145</v>
      </c>
      <c r="D22">
        <f t="shared" si="0"/>
        <v>215.93691829169276</v>
      </c>
      <c r="E22" s="21">
        <f t="shared" si="1"/>
        <v>146.7523444773928</v>
      </c>
      <c r="F22" s="22">
        <f t="shared" si="2"/>
        <v>53.148302615051982</v>
      </c>
    </row>
    <row r="23" spans="1:6" x14ac:dyDescent="0.25">
      <c r="A23" s="1">
        <v>44583</v>
      </c>
      <c r="C23" s="2">
        <v>203</v>
      </c>
      <c r="D23">
        <f t="shared" si="0"/>
        <v>199.90064709244479</v>
      </c>
      <c r="E23" s="21">
        <f t="shared" si="1"/>
        <v>202.92343713144243</v>
      </c>
      <c r="F23" s="22">
        <f t="shared" si="2"/>
        <v>53.24937996249249</v>
      </c>
    </row>
    <row r="24" spans="1:6" x14ac:dyDescent="0.25">
      <c r="A24" s="1">
        <v>44584</v>
      </c>
      <c r="C24" s="2">
        <v>225</v>
      </c>
      <c r="D24">
        <f t="shared" si="0"/>
        <v>256.1728170939349</v>
      </c>
      <c r="E24" s="21">
        <f t="shared" si="1"/>
        <v>225.77005761167567</v>
      </c>
      <c r="F24" s="22">
        <f t="shared" si="2"/>
        <v>52.232759474898991</v>
      </c>
    </row>
    <row r="25" spans="1:6" x14ac:dyDescent="0.25">
      <c r="A25" s="1">
        <v>44585</v>
      </c>
      <c r="C25" s="2">
        <v>212</v>
      </c>
      <c r="D25">
        <f t="shared" si="0"/>
        <v>278.00281708657468</v>
      </c>
      <c r="E25" s="21">
        <f t="shared" si="1"/>
        <v>213.63045808585079</v>
      </c>
      <c r="F25" s="22">
        <f t="shared" si="2"/>
        <v>50.080248975546219</v>
      </c>
    </row>
    <row r="26" spans="1:6" x14ac:dyDescent="0.25">
      <c r="A26" s="1">
        <v>44586</v>
      </c>
      <c r="C26" s="2">
        <v>194</v>
      </c>
      <c r="D26">
        <f t="shared" si="0"/>
        <v>263.71070706139699</v>
      </c>
      <c r="E26" s="21">
        <f t="shared" si="1"/>
        <v>195.72205355794955</v>
      </c>
      <c r="F26" s="22">
        <f t="shared" si="2"/>
        <v>47.80681527240381</v>
      </c>
    </row>
    <row r="27" spans="1:6" x14ac:dyDescent="0.25">
      <c r="A27" s="1">
        <v>44587</v>
      </c>
      <c r="C27" s="2">
        <v>254</v>
      </c>
      <c r="D27">
        <f t="shared" si="0"/>
        <v>243.52886883035336</v>
      </c>
      <c r="E27" s="21">
        <f t="shared" si="1"/>
        <v>253.74133315459611</v>
      </c>
      <c r="F27" s="22">
        <f t="shared" si="2"/>
        <v>48.148304026636836</v>
      </c>
    </row>
    <row r="28" spans="1:6" x14ac:dyDescent="0.25">
      <c r="A28" s="1">
        <v>44588</v>
      </c>
      <c r="C28" s="2">
        <v>255</v>
      </c>
      <c r="D28">
        <f t="shared" si="0"/>
        <v>301.88963718123296</v>
      </c>
      <c r="E28" s="21">
        <f t="shared" si="1"/>
        <v>256.15830795501455</v>
      </c>
      <c r="F28" s="22">
        <f t="shared" si="2"/>
        <v>46.619120261479402</v>
      </c>
    </row>
    <row r="29" spans="1:6" x14ac:dyDescent="0.25">
      <c r="A29" s="1">
        <v>44589</v>
      </c>
      <c r="C29" s="2">
        <v>383</v>
      </c>
      <c r="D29">
        <f t="shared" si="0"/>
        <v>302.77742821649395</v>
      </c>
      <c r="E29" s="21">
        <f t="shared" si="1"/>
        <v>381.01827336156583</v>
      </c>
      <c r="F29" s="22">
        <f t="shared" si="2"/>
        <v>49.235371137901502</v>
      </c>
    </row>
    <row r="30" spans="1:6" x14ac:dyDescent="0.25">
      <c r="A30" s="1">
        <v>44590</v>
      </c>
      <c r="C30" s="2">
        <v>533</v>
      </c>
      <c r="D30">
        <f t="shared" si="0"/>
        <v>430.25364449946733</v>
      </c>
      <c r="E30" s="21">
        <f t="shared" si="1"/>
        <v>530.46187157590862</v>
      </c>
      <c r="F30" s="22">
        <f t="shared" si="2"/>
        <v>52.586176736017627</v>
      </c>
    </row>
    <row r="31" spans="1:6" x14ac:dyDescent="0.25">
      <c r="A31" s="1">
        <v>44591</v>
      </c>
      <c r="C31" s="2">
        <v>562</v>
      </c>
      <c r="D31">
        <f t="shared" si="0"/>
        <v>583.04804831192621</v>
      </c>
      <c r="E31" s="21">
        <f t="shared" si="1"/>
        <v>562.5199469064562</v>
      </c>
      <c r="F31" s="22">
        <f t="shared" si="2"/>
        <v>51.899749292733226</v>
      </c>
    </row>
    <row r="32" spans="1:6" x14ac:dyDescent="0.25">
      <c r="A32" s="1">
        <v>44592</v>
      </c>
      <c r="C32" s="2">
        <v>459</v>
      </c>
      <c r="D32">
        <f t="shared" si="0"/>
        <v>614.41969619918939</v>
      </c>
      <c r="E32" s="21">
        <f t="shared" si="1"/>
        <v>462.83931037422315</v>
      </c>
      <c r="F32" s="22">
        <f t="shared" si="2"/>
        <v>46.831139456941514</v>
      </c>
    </row>
    <row r="33" spans="1:6" x14ac:dyDescent="0.25">
      <c r="A33" s="1">
        <v>44593</v>
      </c>
      <c r="C33" s="2">
        <v>414</v>
      </c>
      <c r="D33">
        <f t="shared" si="0"/>
        <v>509.67044983116466</v>
      </c>
      <c r="E33" s="21">
        <f t="shared" si="1"/>
        <v>416.36333334529644</v>
      </c>
      <c r="F33" s="22">
        <f t="shared" si="2"/>
        <v>43.71109614925561</v>
      </c>
    </row>
    <row r="34" spans="1:6" x14ac:dyDescent="0.25">
      <c r="A34" s="1">
        <v>44594</v>
      </c>
      <c r="C34" s="2">
        <v>352</v>
      </c>
      <c r="D34">
        <f t="shared" si="0"/>
        <v>460.07442949455208</v>
      </c>
      <c r="E34" s="21">
        <f t="shared" si="1"/>
        <v>354.66974706870417</v>
      </c>
      <c r="F34" s="22">
        <f t="shared" si="2"/>
        <v>40.18652925246019</v>
      </c>
    </row>
    <row r="35" spans="1:6" x14ac:dyDescent="0.25">
      <c r="A35" s="1">
        <v>44595</v>
      </c>
      <c r="C35" s="2">
        <v>263</v>
      </c>
      <c r="D35">
        <f t="shared" si="0"/>
        <v>394.85627632116439</v>
      </c>
      <c r="E35" s="21">
        <f t="shared" si="1"/>
        <v>266.25722660619203</v>
      </c>
      <c r="F35" s="22">
        <f t="shared" si="2"/>
        <v>35.886379172281302</v>
      </c>
    </row>
    <row r="36" spans="1:6" x14ac:dyDescent="0.25">
      <c r="A36" s="1">
        <v>44596</v>
      </c>
      <c r="C36" s="2">
        <v>307</v>
      </c>
      <c r="D36">
        <f t="shared" si="0"/>
        <v>302.14360577847333</v>
      </c>
      <c r="E36" s="21">
        <f t="shared" si="1"/>
        <v>306.8800331928835</v>
      </c>
      <c r="F36" s="22">
        <f t="shared" si="2"/>
        <v>36.044757859923081</v>
      </c>
    </row>
    <row r="37" spans="1:6" x14ac:dyDescent="0.25">
      <c r="A37" s="1">
        <v>44597</v>
      </c>
      <c r="C37" s="2">
        <v>649</v>
      </c>
      <c r="D37">
        <f t="shared" si="0"/>
        <v>342.9247910528066</v>
      </c>
      <c r="E37" s="21">
        <f t="shared" si="1"/>
        <v>641.43906818928906</v>
      </c>
      <c r="F37" s="22">
        <f t="shared" si="2"/>
        <v>46.026606058709092</v>
      </c>
    </row>
    <row r="38" spans="1:6" x14ac:dyDescent="0.25">
      <c r="A38" s="1">
        <v>44598</v>
      </c>
      <c r="C38" s="2">
        <v>593</v>
      </c>
      <c r="D38">
        <f t="shared" si="0"/>
        <v>687.46567424799809</v>
      </c>
      <c r="E38" s="21">
        <f t="shared" si="1"/>
        <v>595.3335719475574</v>
      </c>
      <c r="F38" s="22">
        <f t="shared" si="2"/>
        <v>42.945853378402433</v>
      </c>
    </row>
    <row r="39" spans="1:6" x14ac:dyDescent="0.25">
      <c r="A39" s="1">
        <v>44599</v>
      </c>
      <c r="C39" s="2">
        <v>577</v>
      </c>
      <c r="D39">
        <f t="shared" si="0"/>
        <v>638.27942532595989</v>
      </c>
      <c r="E39" s="21">
        <f t="shared" si="1"/>
        <v>578.51377681937333</v>
      </c>
      <c r="F39" s="22">
        <f t="shared" si="2"/>
        <v>40.947384036776967</v>
      </c>
    </row>
    <row r="40" spans="1:6" x14ac:dyDescent="0.25">
      <c r="A40" s="1">
        <v>44600</v>
      </c>
      <c r="C40" s="2">
        <v>413</v>
      </c>
      <c r="D40">
        <f t="shared" si="0"/>
        <v>619.46116085615029</v>
      </c>
      <c r="E40" s="21">
        <f t="shared" si="1"/>
        <v>418.10018032549277</v>
      </c>
      <c r="F40" s="22">
        <f t="shared" si="2"/>
        <v>34.214189363154155</v>
      </c>
    </row>
    <row r="41" spans="1:6" x14ac:dyDescent="0.25">
      <c r="A41" s="1">
        <v>44601</v>
      </c>
      <c r="C41" s="2">
        <v>362</v>
      </c>
      <c r="D41">
        <f t="shared" si="0"/>
        <v>452.31436968864693</v>
      </c>
      <c r="E41" s="21">
        <f t="shared" si="1"/>
        <v>364.23102286883028</v>
      </c>
      <c r="F41" s="22">
        <f t="shared" si="2"/>
        <v>31.268820701961317</v>
      </c>
    </row>
    <row r="42" spans="1:6" x14ac:dyDescent="0.25">
      <c r="A42" s="1">
        <v>44602</v>
      </c>
      <c r="C42" s="2">
        <v>248</v>
      </c>
      <c r="D42">
        <f t="shared" si="0"/>
        <v>395.4998435707916</v>
      </c>
      <c r="E42" s="21">
        <f t="shared" si="1"/>
        <v>251.64366739523061</v>
      </c>
      <c r="F42" s="22">
        <f t="shared" si="2"/>
        <v>26.458496295314127</v>
      </c>
    </row>
    <row r="43" spans="1:6" x14ac:dyDescent="0.25">
      <c r="A43" s="1">
        <v>44603</v>
      </c>
      <c r="C43" s="2">
        <v>184</v>
      </c>
      <c r="D43">
        <f t="shared" si="0"/>
        <v>278.10216369054473</v>
      </c>
      <c r="E43" s="21">
        <f t="shared" si="1"/>
        <v>186.32459219860345</v>
      </c>
      <c r="F43" s="22">
        <f t="shared" si="2"/>
        <v>23.389598567963763</v>
      </c>
    </row>
    <row r="44" spans="1:6" x14ac:dyDescent="0.25">
      <c r="A44" s="1">
        <v>44604</v>
      </c>
      <c r="C44" s="2">
        <v>355</v>
      </c>
      <c r="D44">
        <f t="shared" si="0"/>
        <v>209.71419076656721</v>
      </c>
      <c r="E44" s="21">
        <f t="shared" si="1"/>
        <v>351.41102557617637</v>
      </c>
      <c r="F44" s="22">
        <f t="shared" si="2"/>
        <v>28.127717993559294</v>
      </c>
    </row>
    <row r="45" spans="1:6" x14ac:dyDescent="0.25">
      <c r="A45" s="1">
        <v>44605</v>
      </c>
      <c r="C45" s="2">
        <v>488</v>
      </c>
      <c r="D45">
        <f t="shared" si="0"/>
        <v>379.53874356973569</v>
      </c>
      <c r="E45" s="21">
        <f t="shared" si="1"/>
        <v>485.32069720120734</v>
      </c>
      <c r="F45" s="22">
        <f t="shared" si="2"/>
        <v>31.664900246445669</v>
      </c>
    </row>
    <row r="46" spans="1:6" x14ac:dyDescent="0.25">
      <c r="A46" s="1">
        <v>44606</v>
      </c>
      <c r="C46" s="2">
        <v>470</v>
      </c>
      <c r="D46">
        <f t="shared" si="0"/>
        <v>516.98559744765305</v>
      </c>
      <c r="E46" s="21">
        <f t="shared" si="1"/>
        <v>471.16067844765735</v>
      </c>
      <c r="F46" s="22">
        <f t="shared" si="2"/>
        <v>30.132586986365023</v>
      </c>
    </row>
    <row r="47" spans="1:6" x14ac:dyDescent="0.25">
      <c r="A47" s="1">
        <v>44607</v>
      </c>
      <c r="C47" s="2">
        <v>554</v>
      </c>
      <c r="D47">
        <f t="shared" si="0"/>
        <v>501.29326543402237</v>
      </c>
      <c r="E47" s="21">
        <f t="shared" si="1"/>
        <v>552.69799312597263</v>
      </c>
      <c r="F47" s="22">
        <f t="shared" si="2"/>
        <v>31.851480278314273</v>
      </c>
    </row>
    <row r="48" spans="1:6" x14ac:dyDescent="0.25">
      <c r="A48" s="1">
        <v>44608</v>
      </c>
      <c r="C48" s="2">
        <v>402</v>
      </c>
      <c r="D48">
        <f t="shared" si="0"/>
        <v>584.54947340428691</v>
      </c>
      <c r="E48" s="21">
        <f t="shared" si="1"/>
        <v>406.5094933537369</v>
      </c>
      <c r="F48" s="22">
        <f t="shared" si="2"/>
        <v>25.898103202929207</v>
      </c>
    </row>
    <row r="49" spans="1:6" x14ac:dyDescent="0.25">
      <c r="A49" s="1">
        <v>44609</v>
      </c>
      <c r="C49" s="2">
        <v>347</v>
      </c>
      <c r="D49">
        <f t="shared" si="0"/>
        <v>432.40759655666614</v>
      </c>
      <c r="E49" s="21">
        <f t="shared" si="1"/>
        <v>349.10981155874362</v>
      </c>
      <c r="F49" s="22">
        <f t="shared" si="2"/>
        <v>23.112756206731014</v>
      </c>
    </row>
    <row r="50" spans="1:6" x14ac:dyDescent="0.25">
      <c r="A50" s="1">
        <v>44610</v>
      </c>
      <c r="C50" s="2">
        <v>297</v>
      </c>
      <c r="D50">
        <f t="shared" si="0"/>
        <v>372.22256776547465</v>
      </c>
      <c r="E50" s="21">
        <f t="shared" si="1"/>
        <v>298.85821225919494</v>
      </c>
      <c r="F50" s="22">
        <f t="shared" si="2"/>
        <v>20.65956747857301</v>
      </c>
    </row>
    <row r="51" spans="1:6" x14ac:dyDescent="0.25">
      <c r="A51" s="1">
        <v>44611</v>
      </c>
      <c r="C51" s="2">
        <v>448</v>
      </c>
      <c r="D51">
        <f t="shared" si="0"/>
        <v>319.51777973776797</v>
      </c>
      <c r="E51" s="21">
        <f t="shared" si="1"/>
        <v>444.8261222147558</v>
      </c>
      <c r="F51" s="22">
        <f t="shared" si="2"/>
        <v>24.849681481310991</v>
      </c>
    </row>
    <row r="52" spans="1:6" x14ac:dyDescent="0.25">
      <c r="A52" s="1">
        <v>44612</v>
      </c>
      <c r="C52" s="2">
        <v>555</v>
      </c>
      <c r="D52">
        <f t="shared" si="0"/>
        <v>469.67580369606679</v>
      </c>
      <c r="E52" s="21">
        <f t="shared" si="1"/>
        <v>552.89224866568975</v>
      </c>
      <c r="F52" s="22">
        <f t="shared" si="2"/>
        <v>27.632308594819623</v>
      </c>
    </row>
    <row r="53" spans="1:6" x14ac:dyDescent="0.25">
      <c r="A53" s="1">
        <v>44613</v>
      </c>
      <c r="C53" s="2">
        <v>529</v>
      </c>
      <c r="D53">
        <f t="shared" si="0"/>
        <v>580.52455726050937</v>
      </c>
      <c r="E53" s="21">
        <f t="shared" si="1"/>
        <v>530.27280371828806</v>
      </c>
      <c r="F53" s="22">
        <f t="shared" si="2"/>
        <v>25.951968946100166</v>
      </c>
    </row>
    <row r="54" spans="1:6" x14ac:dyDescent="0.25">
      <c r="A54" s="1">
        <v>44614</v>
      </c>
      <c r="C54" s="2">
        <v>408</v>
      </c>
      <c r="D54">
        <f t="shared" si="0"/>
        <v>556.22477266438818</v>
      </c>
      <c r="E54" s="21">
        <f t="shared" si="1"/>
        <v>411.66157521423736</v>
      </c>
      <c r="F54" s="22">
        <f t="shared" si="2"/>
        <v>21.118002859383374</v>
      </c>
    </row>
    <row r="55" spans="1:6" x14ac:dyDescent="0.25">
      <c r="A55" s="1">
        <v>44615</v>
      </c>
      <c r="C55" s="2">
        <v>322</v>
      </c>
      <c r="D55">
        <f t="shared" si="0"/>
        <v>432.77957807362071</v>
      </c>
      <c r="E55" s="21">
        <f t="shared" si="1"/>
        <v>324.73657196450199</v>
      </c>
      <c r="F55" s="22">
        <f t="shared" si="2"/>
        <v>17.505214565747927</v>
      </c>
    </row>
    <row r="56" spans="1:6" x14ac:dyDescent="0.25">
      <c r="A56" s="1">
        <v>44616</v>
      </c>
      <c r="C56" s="2">
        <v>187</v>
      </c>
      <c r="D56">
        <f t="shared" si="0"/>
        <v>342.2417865302499</v>
      </c>
      <c r="E56" s="21">
        <f t="shared" si="1"/>
        <v>190.83491549729095</v>
      </c>
      <c r="F56" s="22">
        <f t="shared" si="2"/>
        <v>12.442406791856492</v>
      </c>
    </row>
    <row r="57" spans="1:6" x14ac:dyDescent="0.25">
      <c r="A57" s="1">
        <v>44617</v>
      </c>
      <c r="C57" s="2">
        <v>175</v>
      </c>
      <c r="D57">
        <f t="shared" si="0"/>
        <v>203.27732228914743</v>
      </c>
      <c r="E57" s="21">
        <f t="shared" si="1"/>
        <v>175.69853062047446</v>
      </c>
      <c r="F57" s="22">
        <f t="shared" si="2"/>
        <v>11.520215349010444</v>
      </c>
    </row>
    <row r="58" spans="1:6" x14ac:dyDescent="0.25">
      <c r="A58" s="1">
        <v>44618</v>
      </c>
      <c r="C58" s="2">
        <v>298</v>
      </c>
      <c r="D58">
        <f t="shared" si="0"/>
        <v>187.2187459694849</v>
      </c>
      <c r="E58" s="21">
        <f t="shared" si="1"/>
        <v>295.26338663457625</v>
      </c>
      <c r="F58" s="22">
        <f t="shared" si="2"/>
        <v>15.133058299628292</v>
      </c>
    </row>
    <row r="59" spans="1:6" x14ac:dyDescent="0.25">
      <c r="A59" s="1">
        <v>44619</v>
      </c>
      <c r="C59" s="2">
        <v>337</v>
      </c>
      <c r="D59">
        <f t="shared" si="0"/>
        <v>310.39644493420457</v>
      </c>
      <c r="E59" s="21">
        <f t="shared" si="1"/>
        <v>336.34281621021557</v>
      </c>
      <c r="F59" s="22">
        <f t="shared" si="2"/>
        <v>16.000664170512888</v>
      </c>
    </row>
    <row r="60" spans="1:6" x14ac:dyDescent="0.25">
      <c r="A60" s="1">
        <v>44620</v>
      </c>
      <c r="C60" s="2">
        <v>370</v>
      </c>
      <c r="D60">
        <f t="shared" si="0"/>
        <v>352.34348038072847</v>
      </c>
      <c r="E60" s="21">
        <f t="shared" si="1"/>
        <v>369.56383353844632</v>
      </c>
      <c r="F60" s="22">
        <f t="shared" si="2"/>
        <v>16.576485711776172</v>
      </c>
    </row>
    <row r="61" spans="1:6" x14ac:dyDescent="0.25">
      <c r="A61" s="1">
        <v>44621</v>
      </c>
      <c r="C61" s="2">
        <v>285</v>
      </c>
      <c r="D61">
        <f t="shared" si="0"/>
        <v>386.14031925022249</v>
      </c>
      <c r="E61" s="21">
        <f t="shared" si="1"/>
        <v>287.49845474187487</v>
      </c>
      <c r="F61" s="22">
        <f t="shared" si="2"/>
        <v>13.278056815802916</v>
      </c>
    </row>
    <row r="62" spans="1:6" x14ac:dyDescent="0.25">
      <c r="A62" s="1">
        <v>44622</v>
      </c>
      <c r="C62" s="2">
        <v>233</v>
      </c>
      <c r="D62">
        <f t="shared" si="0"/>
        <v>300.77651155767779</v>
      </c>
      <c r="E62" s="21">
        <f t="shared" si="1"/>
        <v>234.67427340495217</v>
      </c>
      <c r="F62" s="22">
        <f t="shared" si="2"/>
        <v>11.067701876769856</v>
      </c>
    </row>
    <row r="63" spans="1:6" x14ac:dyDescent="0.25">
      <c r="A63" s="1">
        <v>44623</v>
      </c>
      <c r="C63" s="2">
        <v>142</v>
      </c>
      <c r="D63">
        <f t="shared" si="0"/>
        <v>245.74197528172203</v>
      </c>
      <c r="E63" s="21">
        <f t="shared" si="1"/>
        <v>144.56272307617337</v>
      </c>
      <c r="F63" s="22">
        <f t="shared" si="2"/>
        <v>7.6844267246714768</v>
      </c>
    </row>
    <row r="64" spans="1:6" x14ac:dyDescent="0.25">
      <c r="A64" s="1">
        <v>44624</v>
      </c>
      <c r="C64" s="2">
        <v>174</v>
      </c>
      <c r="D64">
        <f t="shared" si="0"/>
        <v>152.24714980084485</v>
      </c>
      <c r="E64" s="21">
        <f t="shared" si="1"/>
        <v>173.46264247401757</v>
      </c>
      <c r="F64" s="22">
        <f t="shared" si="2"/>
        <v>8.3938394514511891</v>
      </c>
    </row>
    <row r="65" spans="1:6" x14ac:dyDescent="0.25">
      <c r="A65" s="1">
        <v>44625</v>
      </c>
      <c r="C65" s="2">
        <v>412</v>
      </c>
      <c r="D65">
        <f t="shared" si="0"/>
        <v>181.85648192546876</v>
      </c>
      <c r="E65" s="21">
        <f t="shared" si="1"/>
        <v>406.31479781448468</v>
      </c>
      <c r="F65" s="22">
        <f t="shared" si="2"/>
        <v>15.899372713215215</v>
      </c>
    </row>
    <row r="66" spans="1:6" x14ac:dyDescent="0.25">
      <c r="A66" s="1">
        <v>44626</v>
      </c>
      <c r="C66" s="2">
        <v>319</v>
      </c>
      <c r="D66">
        <f t="shared" si="0"/>
        <v>422.21417052769988</v>
      </c>
      <c r="E66" s="21">
        <f t="shared" si="1"/>
        <v>321.5496847913405</v>
      </c>
      <c r="F66" s="22">
        <f t="shared" si="2"/>
        <v>12.533310542695343</v>
      </c>
    </row>
    <row r="67" spans="1:6" x14ac:dyDescent="0.25">
      <c r="A67" s="1">
        <v>44627</v>
      </c>
      <c r="C67" s="2">
        <v>352</v>
      </c>
      <c r="D67">
        <f t="shared" si="0"/>
        <v>334.08299533403584</v>
      </c>
      <c r="E67" s="21">
        <f t="shared" si="1"/>
        <v>351.55739881384869</v>
      </c>
      <c r="F67" s="22">
        <f t="shared" si="2"/>
        <v>13.117627127392835</v>
      </c>
    </row>
    <row r="68" spans="1:6" x14ac:dyDescent="0.25">
      <c r="A68" s="1">
        <v>44628</v>
      </c>
      <c r="C68" s="2">
        <v>334</v>
      </c>
      <c r="D68">
        <f t="shared" si="0"/>
        <v>364.67502594124153</v>
      </c>
      <c r="E68" s="21">
        <f t="shared" si="1"/>
        <v>334.75776074851439</v>
      </c>
      <c r="F68" s="22">
        <f t="shared" si="2"/>
        <v>12.117240805702462</v>
      </c>
    </row>
    <row r="69" spans="1:6" x14ac:dyDescent="0.25">
      <c r="A69" s="1">
        <v>44629</v>
      </c>
      <c r="C69" s="2">
        <v>330</v>
      </c>
      <c r="D69">
        <f t="shared" ref="D69:D132" si="3">E68+F68</f>
        <v>346.87500155421685</v>
      </c>
      <c r="E69" s="21">
        <f t="shared" ref="E69:E132" si="4">$H$2*C69+(1-$H$2)*(E68+F68)</f>
        <v>330.41686073333398</v>
      </c>
      <c r="F69" s="22">
        <f t="shared" ref="F69:F132" si="5">$I$2*(E69-E68)+(1-$I$2)*F68</f>
        <v>11.566906446876517</v>
      </c>
    </row>
    <row r="70" spans="1:6" x14ac:dyDescent="0.25">
      <c r="A70" s="1">
        <v>44630</v>
      </c>
      <c r="C70" s="2">
        <v>270</v>
      </c>
      <c r="D70">
        <f t="shared" si="3"/>
        <v>341.98376718021052</v>
      </c>
      <c r="E70" s="21">
        <f t="shared" si="4"/>
        <v>271.77820463473591</v>
      </c>
      <c r="F70" s="22">
        <f t="shared" si="5"/>
        <v>9.2193427900839744</v>
      </c>
    </row>
    <row r="71" spans="1:6" x14ac:dyDescent="0.25">
      <c r="A71" s="1">
        <v>44631</v>
      </c>
      <c r="C71" s="2">
        <v>307</v>
      </c>
      <c r="D71">
        <f t="shared" si="3"/>
        <v>280.99754742481991</v>
      </c>
      <c r="E71" s="21">
        <f t="shared" si="4"/>
        <v>306.35766515848036</v>
      </c>
      <c r="F71" s="22">
        <f t="shared" si="5"/>
        <v>10.067345264032657</v>
      </c>
    </row>
    <row r="72" spans="1:6" x14ac:dyDescent="0.25">
      <c r="A72" s="1">
        <v>44632</v>
      </c>
      <c r="C72" s="2">
        <v>620</v>
      </c>
      <c r="D72">
        <f t="shared" si="3"/>
        <v>316.42501042251303</v>
      </c>
      <c r="E72" s="21">
        <f t="shared" si="4"/>
        <v>612.50083074833856</v>
      </c>
      <c r="F72" s="22">
        <f t="shared" si="5"/>
        <v>19.967655300032078</v>
      </c>
    </row>
    <row r="73" spans="1:6" x14ac:dyDescent="0.25">
      <c r="A73" s="1">
        <v>44633</v>
      </c>
      <c r="C73" s="2">
        <v>662</v>
      </c>
      <c r="D73">
        <f t="shared" si="3"/>
        <v>632.46848604837066</v>
      </c>
      <c r="E73" s="21">
        <f t="shared" si="4"/>
        <v>661.27048726349517</v>
      </c>
      <c r="F73" s="22">
        <f t="shared" si="5"/>
        <v>20.930748947372695</v>
      </c>
    </row>
    <row r="74" spans="1:6" x14ac:dyDescent="0.25">
      <c r="A74" s="1">
        <v>44634</v>
      </c>
      <c r="C74" s="2">
        <v>648</v>
      </c>
      <c r="D74">
        <f t="shared" si="3"/>
        <v>682.20123621086782</v>
      </c>
      <c r="E74" s="21">
        <f t="shared" si="4"/>
        <v>648.84486821301823</v>
      </c>
      <c r="F74" s="22">
        <f t="shared" si="5"/>
        <v>19.815364433736359</v>
      </c>
    </row>
    <row r="75" spans="1:6" x14ac:dyDescent="0.25">
      <c r="A75" s="1">
        <v>44635</v>
      </c>
      <c r="C75" s="2">
        <v>547</v>
      </c>
      <c r="D75">
        <f t="shared" si="3"/>
        <v>668.66023264675459</v>
      </c>
      <c r="E75" s="21">
        <f t="shared" si="4"/>
        <v>550.00535520756944</v>
      </c>
      <c r="F75" s="22">
        <f t="shared" si="5"/>
        <v>15.847731843413078</v>
      </c>
    </row>
    <row r="76" spans="1:6" x14ac:dyDescent="0.25">
      <c r="A76" s="1">
        <v>44636</v>
      </c>
      <c r="C76" s="2">
        <v>429</v>
      </c>
      <c r="D76">
        <f t="shared" si="3"/>
        <v>565.85308705098248</v>
      </c>
      <c r="E76" s="21">
        <f t="shared" si="4"/>
        <v>432.38066210209229</v>
      </c>
      <c r="F76" s="22">
        <f t="shared" si="5"/>
        <v>11.384623755773625</v>
      </c>
    </row>
    <row r="77" spans="1:6" x14ac:dyDescent="0.25">
      <c r="A77" s="1">
        <v>44637</v>
      </c>
      <c r="C77" s="2">
        <v>347</v>
      </c>
      <c r="D77">
        <f t="shared" si="3"/>
        <v>443.76528585786593</v>
      </c>
      <c r="E77" s="21">
        <f t="shared" si="4"/>
        <v>349.39037892200378</v>
      </c>
      <c r="F77" s="22">
        <f t="shared" si="5"/>
        <v>8.2288752138784993</v>
      </c>
    </row>
    <row r="78" spans="1:6" x14ac:dyDescent="0.25">
      <c r="A78" s="1">
        <v>44638</v>
      </c>
      <c r="C78" s="2">
        <v>364</v>
      </c>
      <c r="D78">
        <f t="shared" si="3"/>
        <v>357.61925413588227</v>
      </c>
      <c r="E78" s="21">
        <f t="shared" si="4"/>
        <v>363.84237735376865</v>
      </c>
      <c r="F78" s="22">
        <f t="shared" si="5"/>
        <v>8.4369666722809455</v>
      </c>
    </row>
    <row r="79" spans="1:6" x14ac:dyDescent="0.25">
      <c r="A79" s="1">
        <v>44639</v>
      </c>
      <c r="C79" s="2">
        <v>707</v>
      </c>
      <c r="D79">
        <f t="shared" si="3"/>
        <v>372.27934402604961</v>
      </c>
      <c r="E79" s="21">
        <f t="shared" si="4"/>
        <v>698.73144383643273</v>
      </c>
      <c r="F79" s="22">
        <f t="shared" si="5"/>
        <v>19.353011746374111</v>
      </c>
    </row>
    <row r="80" spans="1:6" x14ac:dyDescent="0.25">
      <c r="A80" s="1">
        <v>44640</v>
      </c>
      <c r="C80" s="2">
        <v>815</v>
      </c>
      <c r="D80">
        <f t="shared" si="3"/>
        <v>718.08445558280687</v>
      </c>
      <c r="E80" s="21">
        <f t="shared" si="4"/>
        <v>812.60590926244299</v>
      </c>
      <c r="F80" s="22">
        <f t="shared" si="5"/>
        <v>22.513660581027125</v>
      </c>
    </row>
    <row r="81" spans="1:6" x14ac:dyDescent="0.25">
      <c r="A81" s="1">
        <v>44641</v>
      </c>
      <c r="C81" s="2">
        <v>750</v>
      </c>
      <c r="D81">
        <f t="shared" si="3"/>
        <v>835.11956984347012</v>
      </c>
      <c r="E81" s="21">
        <f t="shared" si="4"/>
        <v>752.10269647632435</v>
      </c>
      <c r="F81" s="22">
        <f t="shared" si="5"/>
        <v>19.737706828202697</v>
      </c>
    </row>
    <row r="82" spans="1:6" x14ac:dyDescent="0.25">
      <c r="A82" s="1">
        <v>44642</v>
      </c>
      <c r="C82" s="2">
        <v>540</v>
      </c>
      <c r="D82">
        <f t="shared" si="3"/>
        <v>771.84040330452706</v>
      </c>
      <c r="E82" s="21">
        <f t="shared" si="4"/>
        <v>545.72712009699444</v>
      </c>
      <c r="F82" s="22">
        <f t="shared" si="5"/>
        <v>12.176834060717704</v>
      </c>
    </row>
    <row r="83" spans="1:6" x14ac:dyDescent="0.25">
      <c r="A83" s="1">
        <v>44643</v>
      </c>
      <c r="C83" s="2">
        <v>538</v>
      </c>
      <c r="D83">
        <f t="shared" si="3"/>
        <v>557.90395415771218</v>
      </c>
      <c r="E83" s="21">
        <f t="shared" si="4"/>
        <v>538.49168451331821</v>
      </c>
      <c r="F83" s="22">
        <f t="shared" si="5"/>
        <v>11.527718277569923</v>
      </c>
    </row>
    <row r="84" spans="1:6" x14ac:dyDescent="0.25">
      <c r="A84" s="1">
        <v>44644</v>
      </c>
      <c r="C84" s="2">
        <v>349</v>
      </c>
      <c r="D84">
        <f t="shared" si="3"/>
        <v>550.01940279088808</v>
      </c>
      <c r="E84" s="21">
        <f t="shared" si="4"/>
        <v>353.965753359639</v>
      </c>
      <c r="F84" s="22">
        <f t="shared" si="5"/>
        <v>4.97199241342308</v>
      </c>
    </row>
    <row r="85" spans="1:6" x14ac:dyDescent="0.25">
      <c r="A85" s="1">
        <v>44645</v>
      </c>
      <c r="C85" s="2">
        <v>288</v>
      </c>
      <c r="D85">
        <f t="shared" si="3"/>
        <v>358.93774577306209</v>
      </c>
      <c r="E85" s="21">
        <f t="shared" si="4"/>
        <v>289.75236491854588</v>
      </c>
      <c r="F85" s="22">
        <f t="shared" si="5"/>
        <v>2.6585420287728656</v>
      </c>
    </row>
    <row r="86" spans="1:6" x14ac:dyDescent="0.25">
      <c r="A86" s="1">
        <v>44646</v>
      </c>
      <c r="C86" s="2">
        <v>488</v>
      </c>
      <c r="D86">
        <f t="shared" si="3"/>
        <v>292.41090694731872</v>
      </c>
      <c r="E86" s="21">
        <f t="shared" si="4"/>
        <v>483.1683907998401</v>
      </c>
      <c r="F86" s="22">
        <f t="shared" si="5"/>
        <v>9.0371724409044418</v>
      </c>
    </row>
    <row r="87" spans="1:6" x14ac:dyDescent="0.25">
      <c r="A87" s="1">
        <v>44647</v>
      </c>
      <c r="C87" s="2">
        <v>324</v>
      </c>
      <c r="D87">
        <f t="shared" si="3"/>
        <v>492.20556324074454</v>
      </c>
      <c r="E87" s="21">
        <f t="shared" si="4"/>
        <v>328.15515780654061</v>
      </c>
      <c r="F87" s="22">
        <f t="shared" si="5"/>
        <v>3.5515847507557545</v>
      </c>
    </row>
    <row r="88" spans="1:6" x14ac:dyDescent="0.25">
      <c r="A88" s="1">
        <v>44648</v>
      </c>
      <c r="C88" s="2">
        <v>313</v>
      </c>
      <c r="D88">
        <f t="shared" si="3"/>
        <v>331.70674255729637</v>
      </c>
      <c r="E88" s="21">
        <f t="shared" si="4"/>
        <v>313.46210996755588</v>
      </c>
      <c r="F88" s="22">
        <f t="shared" si="5"/>
        <v>2.9415129153301094</v>
      </c>
    </row>
    <row r="89" spans="1:6" x14ac:dyDescent="0.25">
      <c r="A89" s="1">
        <v>44649</v>
      </c>
      <c r="C89" s="2">
        <v>344</v>
      </c>
      <c r="D89">
        <f t="shared" si="3"/>
        <v>316.403622882886</v>
      </c>
      <c r="E89" s="21">
        <f t="shared" si="4"/>
        <v>343.31829067005174</v>
      </c>
      <c r="F89" s="22">
        <f t="shared" si="5"/>
        <v>3.8414970995016828</v>
      </c>
    </row>
    <row r="90" spans="1:6" x14ac:dyDescent="0.25">
      <c r="A90" s="1">
        <v>44650</v>
      </c>
      <c r="C90" s="2">
        <v>168</v>
      </c>
      <c r="D90">
        <f t="shared" si="3"/>
        <v>347.15978776955342</v>
      </c>
      <c r="E90" s="21">
        <f t="shared" si="4"/>
        <v>172.42575843762879</v>
      </c>
      <c r="F90" s="22">
        <f t="shared" si="5"/>
        <v>-2.0013341804107641</v>
      </c>
    </row>
    <row r="91" spans="1:6" x14ac:dyDescent="0.25">
      <c r="A91" s="1">
        <v>44651</v>
      </c>
      <c r="C91" s="2">
        <v>149</v>
      </c>
      <c r="D91">
        <f t="shared" si="3"/>
        <v>170.42442425721802</v>
      </c>
      <c r="E91" s="21">
        <f t="shared" si="4"/>
        <v>149.52924446723327</v>
      </c>
      <c r="F91" s="22">
        <f t="shared" si="5"/>
        <v>-2.7000361478701245</v>
      </c>
    </row>
    <row r="92" spans="1:6" x14ac:dyDescent="0.25">
      <c r="A92" s="1">
        <v>44652</v>
      </c>
      <c r="C92" s="2">
        <v>137</v>
      </c>
      <c r="D92">
        <f t="shared" si="3"/>
        <v>146.82920831936315</v>
      </c>
      <c r="E92" s="21">
        <f t="shared" si="4"/>
        <v>137.2428095176725</v>
      </c>
      <c r="F92" s="22">
        <f t="shared" si="5"/>
        <v>-3.0205902551289543</v>
      </c>
    </row>
    <row r="93" spans="1:6" x14ac:dyDescent="0.25">
      <c r="A93" s="1">
        <v>44653</v>
      </c>
      <c r="C93" s="2">
        <v>208</v>
      </c>
      <c r="D93">
        <f t="shared" si="3"/>
        <v>134.22221926254355</v>
      </c>
      <c r="E93" s="21">
        <f t="shared" si="4"/>
        <v>206.17747810670375</v>
      </c>
      <c r="F93" s="22">
        <f t="shared" si="5"/>
        <v>-0.61451950442119285</v>
      </c>
    </row>
    <row r="94" spans="1:6" x14ac:dyDescent="0.25">
      <c r="A94" s="1">
        <v>44654</v>
      </c>
      <c r="C94" s="2">
        <v>305</v>
      </c>
      <c r="D94">
        <f t="shared" si="3"/>
        <v>205.56295860228255</v>
      </c>
      <c r="E94" s="21">
        <f t="shared" si="4"/>
        <v>302.54362108563748</v>
      </c>
      <c r="F94" s="22">
        <f t="shared" si="5"/>
        <v>2.6283614070467483</v>
      </c>
    </row>
    <row r="95" spans="1:6" x14ac:dyDescent="0.25">
      <c r="A95" s="1">
        <v>44655</v>
      </c>
      <c r="C95" s="2">
        <v>343</v>
      </c>
      <c r="D95">
        <f t="shared" si="3"/>
        <v>305.17198249268421</v>
      </c>
      <c r="E95" s="21">
        <f t="shared" si="4"/>
        <v>342.06553993088494</v>
      </c>
      <c r="F95" s="22">
        <f t="shared" si="5"/>
        <v>3.8620239755306618</v>
      </c>
    </row>
    <row r="96" spans="1:6" x14ac:dyDescent="0.25">
      <c r="A96" s="1">
        <v>44656</v>
      </c>
      <c r="C96" s="2">
        <v>338</v>
      </c>
      <c r="D96">
        <f t="shared" si="3"/>
        <v>345.92756390641563</v>
      </c>
      <c r="E96" s="21">
        <f t="shared" si="4"/>
        <v>338.19583346958302</v>
      </c>
      <c r="F96" s="22">
        <f t="shared" si="5"/>
        <v>3.6034870630763529</v>
      </c>
    </row>
    <row r="97" spans="1:6" x14ac:dyDescent="0.25">
      <c r="A97" s="1">
        <v>44657</v>
      </c>
      <c r="C97" s="2">
        <v>332</v>
      </c>
      <c r="D97">
        <f t="shared" si="3"/>
        <v>341.79932053265935</v>
      </c>
      <c r="E97" s="21">
        <f t="shared" si="4"/>
        <v>332.24207120398148</v>
      </c>
      <c r="F97" s="22">
        <f t="shared" si="5"/>
        <v>3.2839076683755923</v>
      </c>
    </row>
    <row r="98" spans="1:6" x14ac:dyDescent="0.25">
      <c r="A98" s="1">
        <v>44658</v>
      </c>
      <c r="C98" s="2">
        <v>122</v>
      </c>
      <c r="D98">
        <f t="shared" si="3"/>
        <v>335.52597887235709</v>
      </c>
      <c r="E98" s="21">
        <f t="shared" si="4"/>
        <v>127.27470150758838</v>
      </c>
      <c r="F98" s="22">
        <f t="shared" si="5"/>
        <v>-3.6796877006592772</v>
      </c>
    </row>
    <row r="99" spans="1:6" x14ac:dyDescent="0.25">
      <c r="A99" s="1">
        <v>44659</v>
      </c>
      <c r="C99" s="2">
        <v>170</v>
      </c>
      <c r="D99">
        <f t="shared" si="3"/>
        <v>123.5950138069291</v>
      </c>
      <c r="E99" s="21">
        <f t="shared" si="4"/>
        <v>168.85366430855456</v>
      </c>
      <c r="F99" s="22">
        <f t="shared" si="5"/>
        <v>-2.1663095690579341</v>
      </c>
    </row>
    <row r="100" spans="1:6" x14ac:dyDescent="0.25">
      <c r="A100" s="1">
        <v>44660</v>
      </c>
      <c r="C100" s="2">
        <v>368</v>
      </c>
      <c r="D100">
        <f t="shared" si="3"/>
        <v>166.68735473949661</v>
      </c>
      <c r="E100" s="21">
        <f t="shared" si="4"/>
        <v>363.02700271386203</v>
      </c>
      <c r="F100" s="22">
        <f t="shared" si="5"/>
        <v>4.3989796368152936</v>
      </c>
    </row>
    <row r="101" spans="1:6" x14ac:dyDescent="0.25">
      <c r="A101" s="1">
        <v>44661</v>
      </c>
      <c r="C101" s="2">
        <v>522</v>
      </c>
      <c r="D101">
        <f t="shared" si="3"/>
        <v>367.42598235067732</v>
      </c>
      <c r="E101" s="21">
        <f t="shared" si="4"/>
        <v>518.18158030121344</v>
      </c>
      <c r="F101" s="22">
        <f t="shared" si="5"/>
        <v>9.4400098625537225</v>
      </c>
    </row>
    <row r="102" spans="1:6" x14ac:dyDescent="0.25">
      <c r="A102" s="1">
        <v>44662</v>
      </c>
      <c r="C102" s="2">
        <v>465</v>
      </c>
      <c r="D102">
        <f t="shared" si="3"/>
        <v>527.62159016376722</v>
      </c>
      <c r="E102" s="21">
        <f t="shared" si="4"/>
        <v>466.54693212408529</v>
      </c>
      <c r="F102" s="22">
        <f t="shared" si="5"/>
        <v>7.3977692997476101</v>
      </c>
    </row>
    <row r="103" spans="1:6" x14ac:dyDescent="0.25">
      <c r="A103" s="1">
        <v>44663</v>
      </c>
      <c r="C103" s="2">
        <v>445</v>
      </c>
      <c r="D103">
        <f t="shared" si="3"/>
        <v>473.9447014238329</v>
      </c>
      <c r="E103" s="21">
        <f t="shared" si="4"/>
        <v>445.71501679113368</v>
      </c>
      <c r="F103" s="22">
        <f t="shared" si="5"/>
        <v>6.4538130193102354</v>
      </c>
    </row>
    <row r="104" spans="1:6" x14ac:dyDescent="0.25">
      <c r="A104" s="1">
        <v>44664</v>
      </c>
      <c r="C104" s="2">
        <v>337</v>
      </c>
      <c r="D104">
        <f t="shared" si="3"/>
        <v>452.16882981044392</v>
      </c>
      <c r="E104" s="21">
        <f t="shared" si="4"/>
        <v>339.84499901808897</v>
      </c>
      <c r="F104" s="22">
        <f t="shared" si="5"/>
        <v>2.6978806772105877</v>
      </c>
    </row>
    <row r="105" spans="1:6" x14ac:dyDescent="0.25">
      <c r="A105" s="1">
        <v>44665</v>
      </c>
      <c r="C105" s="2">
        <v>359</v>
      </c>
      <c r="D105">
        <f t="shared" si="3"/>
        <v>342.54287969529958</v>
      </c>
      <c r="E105" s="21">
        <f t="shared" si="4"/>
        <v>358.59346212699643</v>
      </c>
      <c r="F105" s="22">
        <f t="shared" si="5"/>
        <v>3.2345869241350815</v>
      </c>
    </row>
    <row r="106" spans="1:6" x14ac:dyDescent="0.25">
      <c r="A106" s="1">
        <v>44666</v>
      </c>
      <c r="C106" s="2">
        <v>280</v>
      </c>
      <c r="D106">
        <f t="shared" si="3"/>
        <v>361.82804905113153</v>
      </c>
      <c r="E106" s="21">
        <f t="shared" si="4"/>
        <v>282.02138651218189</v>
      </c>
      <c r="F106" s="22">
        <f t="shared" si="5"/>
        <v>0.5659775753389491</v>
      </c>
    </row>
    <row r="107" spans="1:6" x14ac:dyDescent="0.25">
      <c r="A107" s="1">
        <v>44667</v>
      </c>
      <c r="C107" s="2">
        <v>503</v>
      </c>
      <c r="D107">
        <f t="shared" si="3"/>
        <v>282.58736408752083</v>
      </c>
      <c r="E107" s="21">
        <f t="shared" si="4"/>
        <v>497.55517839525243</v>
      </c>
      <c r="F107" s="22">
        <f t="shared" si="5"/>
        <v>7.7541633821555971</v>
      </c>
    </row>
    <row r="108" spans="1:6" x14ac:dyDescent="0.25">
      <c r="A108" s="1">
        <v>44668</v>
      </c>
      <c r="C108" s="2">
        <v>454</v>
      </c>
      <c r="D108">
        <f t="shared" si="3"/>
        <v>505.30934177740801</v>
      </c>
      <c r="E108" s="21">
        <f t="shared" si="4"/>
        <v>455.26748728120083</v>
      </c>
      <c r="F108" s="22">
        <f t="shared" si="5"/>
        <v>6.0808424275987134</v>
      </c>
    </row>
    <row r="109" spans="1:6" x14ac:dyDescent="0.25">
      <c r="A109" s="1">
        <v>44669</v>
      </c>
      <c r="C109" s="2">
        <v>597</v>
      </c>
      <c r="D109">
        <f t="shared" si="3"/>
        <v>461.34832970879955</v>
      </c>
      <c r="E109" s="21">
        <f t="shared" si="4"/>
        <v>593.64901632311637</v>
      </c>
      <c r="F109" s="22">
        <f t="shared" si="5"/>
        <v>10.504769427162227</v>
      </c>
    </row>
    <row r="110" spans="1:6" x14ac:dyDescent="0.25">
      <c r="A110" s="1">
        <v>44670</v>
      </c>
      <c r="C110" s="2">
        <v>534</v>
      </c>
      <c r="D110">
        <f t="shared" si="3"/>
        <v>604.15378575027864</v>
      </c>
      <c r="E110" s="21">
        <f t="shared" si="4"/>
        <v>535.73299886699613</v>
      </c>
      <c r="F110" s="22">
        <f t="shared" si="5"/>
        <v>8.2168858630600052</v>
      </c>
    </row>
    <row r="111" spans="1:6" x14ac:dyDescent="0.25">
      <c r="A111" s="1">
        <v>44671</v>
      </c>
      <c r="C111" s="2">
        <v>567</v>
      </c>
      <c r="D111">
        <f t="shared" si="3"/>
        <v>543.94988473005617</v>
      </c>
      <c r="E111" s="21">
        <f t="shared" si="4"/>
        <v>566.43059632178461</v>
      </c>
      <c r="F111" s="22">
        <f t="shared" si="5"/>
        <v>8.9686055217037559</v>
      </c>
    </row>
    <row r="112" spans="1:6" x14ac:dyDescent="0.25">
      <c r="A112" s="1">
        <v>44672</v>
      </c>
      <c r="C112" s="2">
        <v>284</v>
      </c>
      <c r="D112">
        <f t="shared" si="3"/>
        <v>575.39920184348841</v>
      </c>
      <c r="E112" s="21">
        <f t="shared" si="4"/>
        <v>291.19839252062496</v>
      </c>
      <c r="F112" s="22">
        <f t="shared" si="5"/>
        <v>-0.53462281245034049</v>
      </c>
    </row>
    <row r="113" spans="1:6" x14ac:dyDescent="0.25">
      <c r="A113" s="1">
        <v>44673</v>
      </c>
      <c r="C113" s="2">
        <v>258</v>
      </c>
      <c r="D113">
        <f t="shared" si="3"/>
        <v>290.66376970817464</v>
      </c>
      <c r="E113" s="21">
        <f t="shared" si="4"/>
        <v>258.80688839940279</v>
      </c>
      <c r="F113" s="22">
        <f t="shared" si="5"/>
        <v>-1.5998668482172342</v>
      </c>
    </row>
    <row r="114" spans="1:6" x14ac:dyDescent="0.25">
      <c r="A114" s="1">
        <v>44674</v>
      </c>
      <c r="C114" s="2">
        <v>614</v>
      </c>
      <c r="D114">
        <f t="shared" si="3"/>
        <v>257.20702155118556</v>
      </c>
      <c r="E114" s="21">
        <f t="shared" si="4"/>
        <v>605.18619443282853</v>
      </c>
      <c r="F114" s="22">
        <f t="shared" si="5"/>
        <v>10.036009711400645</v>
      </c>
    </row>
    <row r="115" spans="1:6" x14ac:dyDescent="0.25">
      <c r="A115" s="1">
        <v>44675</v>
      </c>
      <c r="C115" s="2">
        <v>569</v>
      </c>
      <c r="D115">
        <f t="shared" si="3"/>
        <v>615.22220414422918</v>
      </c>
      <c r="E115" s="21">
        <f t="shared" si="4"/>
        <v>570.14182045281416</v>
      </c>
      <c r="F115" s="22">
        <f t="shared" si="5"/>
        <v>8.5285925417186856</v>
      </c>
    </row>
    <row r="116" spans="1:6" x14ac:dyDescent="0.25">
      <c r="A116" s="1">
        <v>44676</v>
      </c>
      <c r="C116" s="2">
        <v>592</v>
      </c>
      <c r="D116">
        <f t="shared" si="3"/>
        <v>578.67041299453285</v>
      </c>
      <c r="E116" s="21">
        <f t="shared" si="4"/>
        <v>591.6707211317115</v>
      </c>
      <c r="F116" s="22">
        <f t="shared" si="5"/>
        <v>8.9633024109000168</v>
      </c>
    </row>
    <row r="117" spans="1:6" x14ac:dyDescent="0.25">
      <c r="A117" s="1">
        <v>44677</v>
      </c>
      <c r="C117" s="2">
        <v>505</v>
      </c>
      <c r="D117">
        <f t="shared" si="3"/>
        <v>600.63402354261154</v>
      </c>
      <c r="E117" s="21">
        <f t="shared" si="4"/>
        <v>507.36243351193582</v>
      </c>
      <c r="F117" s="22">
        <f t="shared" si="5"/>
        <v>5.8444470520324145</v>
      </c>
    </row>
    <row r="118" spans="1:6" x14ac:dyDescent="0.25">
      <c r="A118" s="1">
        <v>44678</v>
      </c>
      <c r="C118" s="2">
        <v>520</v>
      </c>
      <c r="D118">
        <f t="shared" si="3"/>
        <v>513.20688056396818</v>
      </c>
      <c r="E118" s="21">
        <f t="shared" si="4"/>
        <v>519.83219054880487</v>
      </c>
      <c r="F118" s="22">
        <f t="shared" si="5"/>
        <v>6.0659870037322934</v>
      </c>
    </row>
    <row r="119" spans="1:6" x14ac:dyDescent="0.25">
      <c r="A119" s="1">
        <v>44679</v>
      </c>
      <c r="C119" s="2">
        <v>298</v>
      </c>
      <c r="D119">
        <f t="shared" si="3"/>
        <v>525.89817755253716</v>
      </c>
      <c r="E119" s="21">
        <f t="shared" si="4"/>
        <v>303.62973586193749</v>
      </c>
      <c r="F119" s="22">
        <f t="shared" si="5"/>
        <v>-1.3663203070564114</v>
      </c>
    </row>
    <row r="120" spans="1:6" x14ac:dyDescent="0.25">
      <c r="A120" s="1">
        <v>44680</v>
      </c>
      <c r="C120" s="2">
        <v>247</v>
      </c>
      <c r="D120">
        <f t="shared" si="3"/>
        <v>302.26341555488108</v>
      </c>
      <c r="E120" s="21">
        <f t="shared" si="4"/>
        <v>248.36516419632511</v>
      </c>
      <c r="F120" s="22">
        <f t="shared" si="5"/>
        <v>-3.1685931108966732</v>
      </c>
    </row>
    <row r="121" spans="1:6" x14ac:dyDescent="0.25">
      <c r="A121" s="1">
        <v>44681</v>
      </c>
      <c r="C121" s="2">
        <v>537</v>
      </c>
      <c r="D121">
        <f t="shared" si="3"/>
        <v>245.19657108542845</v>
      </c>
      <c r="E121" s="21">
        <f t="shared" si="4"/>
        <v>529.79162191624812</v>
      </c>
      <c r="F121" s="22">
        <f t="shared" si="5"/>
        <v>6.3478180395830917</v>
      </c>
    </row>
    <row r="122" spans="1:6" x14ac:dyDescent="0.25">
      <c r="A122" s="1">
        <v>44682</v>
      </c>
      <c r="C122" s="2">
        <v>523</v>
      </c>
      <c r="D122">
        <f t="shared" si="3"/>
        <v>536.13943995583122</v>
      </c>
      <c r="E122" s="21">
        <f t="shared" si="4"/>
        <v>523.32458169310314</v>
      </c>
      <c r="F122" s="22">
        <f t="shared" si="5"/>
        <v>5.9193093226984184</v>
      </c>
    </row>
    <row r="123" spans="1:6" x14ac:dyDescent="0.25">
      <c r="A123" s="1">
        <v>44683</v>
      </c>
      <c r="C123" s="2">
        <v>579</v>
      </c>
      <c r="D123">
        <f t="shared" si="3"/>
        <v>529.24389101580152</v>
      </c>
      <c r="E123" s="21">
        <f t="shared" si="4"/>
        <v>577.77088200481887</v>
      </c>
      <c r="F123" s="22">
        <f t="shared" si="5"/>
        <v>7.5419756227587058</v>
      </c>
    </row>
    <row r="124" spans="1:6" x14ac:dyDescent="0.25">
      <c r="A124" s="1">
        <v>44684</v>
      </c>
      <c r="C124" s="2">
        <v>474</v>
      </c>
      <c r="D124">
        <f t="shared" si="3"/>
        <v>585.31285762757761</v>
      </c>
      <c r="E124" s="21">
        <f t="shared" si="4"/>
        <v>476.74974549252926</v>
      </c>
      <c r="F124" s="22">
        <f t="shared" si="5"/>
        <v>3.9117958011604945</v>
      </c>
    </row>
    <row r="125" spans="1:6" x14ac:dyDescent="0.25">
      <c r="A125" s="1">
        <v>44685</v>
      </c>
      <c r="C125" s="2">
        <v>502</v>
      </c>
      <c r="D125">
        <f t="shared" si="3"/>
        <v>480.66154129368977</v>
      </c>
      <c r="E125" s="21">
        <f t="shared" si="4"/>
        <v>501.47287912739148</v>
      </c>
      <c r="F125" s="22">
        <f t="shared" si="5"/>
        <v>4.6076942253912545</v>
      </c>
    </row>
    <row r="126" spans="1:6" x14ac:dyDescent="0.25">
      <c r="A126" s="1">
        <v>44686</v>
      </c>
      <c r="C126" s="2">
        <v>239</v>
      </c>
      <c r="D126">
        <f t="shared" si="3"/>
        <v>506.08057335278272</v>
      </c>
      <c r="E126" s="21">
        <f t="shared" si="4"/>
        <v>245.59765294298751</v>
      </c>
      <c r="F126" s="22">
        <f t="shared" si="5"/>
        <v>-4.1024451851879293</v>
      </c>
    </row>
    <row r="127" spans="1:6" x14ac:dyDescent="0.25">
      <c r="A127" s="1">
        <v>44687</v>
      </c>
      <c r="C127" s="2">
        <v>248</v>
      </c>
      <c r="D127">
        <f t="shared" si="3"/>
        <v>241.49520775779959</v>
      </c>
      <c r="E127" s="21">
        <f t="shared" si="4"/>
        <v>247.83931305395399</v>
      </c>
      <c r="F127" s="22">
        <f t="shared" si="5"/>
        <v>-3.8903082762575245</v>
      </c>
    </row>
    <row r="128" spans="1:6" x14ac:dyDescent="0.25">
      <c r="A128" s="1">
        <v>44688</v>
      </c>
      <c r="C128" s="2">
        <v>640</v>
      </c>
      <c r="D128">
        <f t="shared" si="3"/>
        <v>243.94900477769647</v>
      </c>
      <c r="E128" s="21">
        <f t="shared" si="4"/>
        <v>630.21640929776618</v>
      </c>
      <c r="F128" s="22">
        <f t="shared" si="5"/>
        <v>9.0258665648391752</v>
      </c>
    </row>
    <row r="129" spans="1:6" x14ac:dyDescent="0.25">
      <c r="A129" s="1">
        <v>44689</v>
      </c>
      <c r="C129" s="2">
        <v>497</v>
      </c>
      <c r="D129">
        <f t="shared" si="3"/>
        <v>639.24227586260531</v>
      </c>
      <c r="E129" s="21">
        <f t="shared" si="4"/>
        <v>500.5137904572436</v>
      </c>
      <c r="F129" s="22">
        <f t="shared" si="5"/>
        <v>4.387004077432259</v>
      </c>
    </row>
    <row r="130" spans="1:6" x14ac:dyDescent="0.25">
      <c r="A130" s="1">
        <v>44690</v>
      </c>
      <c r="C130" s="2">
        <v>442</v>
      </c>
      <c r="D130">
        <f t="shared" si="3"/>
        <v>504.90079453467587</v>
      </c>
      <c r="E130" s="21">
        <f t="shared" si="4"/>
        <v>443.55382926945344</v>
      </c>
      <c r="F130" s="22">
        <f t="shared" si="5"/>
        <v>2.3356579890383862</v>
      </c>
    </row>
    <row r="131" spans="1:6" x14ac:dyDescent="0.25">
      <c r="A131" s="1">
        <v>44691</v>
      </c>
      <c r="C131" s="2">
        <v>362</v>
      </c>
      <c r="D131">
        <f t="shared" si="3"/>
        <v>445.88948725849184</v>
      </c>
      <c r="E131" s="21">
        <f t="shared" si="4"/>
        <v>364.07230992336389</v>
      </c>
      <c r="F131" s="22">
        <f t="shared" si="5"/>
        <v>-0.40017981425370897</v>
      </c>
    </row>
    <row r="132" spans="1:6" x14ac:dyDescent="0.25">
      <c r="A132" s="1">
        <v>44692</v>
      </c>
      <c r="C132" s="2">
        <v>474</v>
      </c>
      <c r="D132">
        <f t="shared" si="3"/>
        <v>363.67213010911019</v>
      </c>
      <c r="E132" s="21">
        <f t="shared" si="4"/>
        <v>471.27458651768848</v>
      </c>
      <c r="F132" s="22">
        <f t="shared" si="5"/>
        <v>3.1978771898869844</v>
      </c>
    </row>
    <row r="133" spans="1:6" x14ac:dyDescent="0.25">
      <c r="A133" s="1">
        <v>44693</v>
      </c>
      <c r="C133" s="2">
        <v>289</v>
      </c>
      <c r="D133">
        <f t="shared" ref="D133:D196" si="6">E132+F132</f>
        <v>474.47246370757546</v>
      </c>
      <c r="E133" s="21">
        <f t="shared" ref="E133:E196" si="7">$H$2*C133+(1-$H$2)*(E132+F132)</f>
        <v>293.58169956227812</v>
      </c>
      <c r="F133" s="22">
        <f t="shared" ref="F133:F196" si="8">$I$2*(E133-E132)+(1-$I$2)*F132</f>
        <v>-2.8508256245355836</v>
      </c>
    </row>
    <row r="134" spans="1:6" x14ac:dyDescent="0.25">
      <c r="A134" s="1">
        <v>44694</v>
      </c>
      <c r="C134" s="2">
        <v>190</v>
      </c>
      <c r="D134">
        <f t="shared" si="6"/>
        <v>290.73087393774256</v>
      </c>
      <c r="E134" s="21">
        <f t="shared" si="7"/>
        <v>192.48834027328229</v>
      </c>
      <c r="F134" s="22">
        <f t="shared" si="8"/>
        <v>-6.1359015247894622</v>
      </c>
    </row>
    <row r="135" spans="1:6" x14ac:dyDescent="0.25">
      <c r="A135" s="1">
        <v>44695</v>
      </c>
      <c r="C135" s="2">
        <v>504</v>
      </c>
      <c r="D135">
        <f t="shared" si="6"/>
        <v>186.35243874849283</v>
      </c>
      <c r="E135" s="21">
        <f t="shared" si="7"/>
        <v>496.15319803677522</v>
      </c>
      <c r="F135" s="22">
        <f t="shared" si="8"/>
        <v>4.2233488961558052</v>
      </c>
    </row>
    <row r="136" spans="1:6" x14ac:dyDescent="0.25">
      <c r="A136" s="1">
        <v>44696</v>
      </c>
      <c r="C136" s="2">
        <v>479</v>
      </c>
      <c r="D136">
        <f t="shared" si="6"/>
        <v>500.37654693293103</v>
      </c>
      <c r="E136" s="21">
        <f t="shared" si="7"/>
        <v>479.5280617605859</v>
      </c>
      <c r="F136" s="22">
        <f t="shared" si="8"/>
        <v>3.5262083233119728</v>
      </c>
    </row>
    <row r="137" spans="1:6" x14ac:dyDescent="0.25">
      <c r="A137" s="1">
        <v>44697</v>
      </c>
      <c r="C137" s="2">
        <v>517</v>
      </c>
      <c r="D137">
        <f t="shared" si="6"/>
        <v>483.05427008389785</v>
      </c>
      <c r="E137" s="21">
        <f t="shared" si="7"/>
        <v>516.1614435221876</v>
      </c>
      <c r="F137" s="22">
        <f t="shared" si="8"/>
        <v>4.6332601625806014</v>
      </c>
    </row>
    <row r="138" spans="1:6" x14ac:dyDescent="0.25">
      <c r="A138" s="1">
        <v>44698</v>
      </c>
      <c r="C138" s="2">
        <v>522</v>
      </c>
      <c r="D138">
        <f t="shared" si="6"/>
        <v>520.79470368476825</v>
      </c>
      <c r="E138" s="21">
        <f t="shared" si="7"/>
        <v>521.97022573869174</v>
      </c>
      <c r="F138" s="22">
        <f t="shared" si="8"/>
        <v>4.6725677722840562</v>
      </c>
    </row>
    <row r="139" spans="1:6" x14ac:dyDescent="0.25">
      <c r="A139" s="1">
        <v>44699</v>
      </c>
      <c r="C139" s="2">
        <v>404</v>
      </c>
      <c r="D139">
        <f t="shared" si="6"/>
        <v>526.64279351097582</v>
      </c>
      <c r="E139" s="21">
        <f t="shared" si="7"/>
        <v>407.02962726710604</v>
      </c>
      <c r="F139" s="22">
        <f t="shared" si="8"/>
        <v>0.67289151064724173</v>
      </c>
    </row>
    <row r="140" spans="1:6" x14ac:dyDescent="0.25">
      <c r="A140" s="1">
        <v>44700</v>
      </c>
      <c r="C140" s="2">
        <v>218</v>
      </c>
      <c r="D140">
        <f t="shared" si="6"/>
        <v>407.70251877775326</v>
      </c>
      <c r="E140" s="21">
        <f t="shared" si="7"/>
        <v>222.68619400353381</v>
      </c>
      <c r="F140" s="22">
        <f t="shared" si="8"/>
        <v>-5.5137635663197431</v>
      </c>
    </row>
    <row r="141" spans="1:6" x14ac:dyDescent="0.25">
      <c r="A141" s="1">
        <v>44701</v>
      </c>
      <c r="C141" s="2">
        <v>199</v>
      </c>
      <c r="D141">
        <f t="shared" si="6"/>
        <v>217.17243043721408</v>
      </c>
      <c r="E141" s="21">
        <f t="shared" si="7"/>
        <v>199.4489109321963</v>
      </c>
      <c r="F141" s="22">
        <f t="shared" si="8"/>
        <v>-6.1064101993195594</v>
      </c>
    </row>
    <row r="142" spans="1:6" x14ac:dyDescent="0.25">
      <c r="A142" s="1">
        <v>44702</v>
      </c>
      <c r="C142" s="2">
        <v>234</v>
      </c>
      <c r="D142">
        <f t="shared" si="6"/>
        <v>193.34250073287674</v>
      </c>
      <c r="E142" s="21">
        <f t="shared" si="7"/>
        <v>232.99564365042781</v>
      </c>
      <c r="F142" s="22">
        <f t="shared" si="8"/>
        <v>-4.7804714301437263</v>
      </c>
    </row>
    <row r="143" spans="1:6" x14ac:dyDescent="0.25">
      <c r="A143" s="1">
        <v>44703</v>
      </c>
      <c r="C143" s="2">
        <v>537</v>
      </c>
      <c r="D143">
        <f t="shared" si="6"/>
        <v>228.21517222028407</v>
      </c>
      <c r="E143" s="21">
        <f t="shared" si="7"/>
        <v>529.37213286546398</v>
      </c>
      <c r="F143" s="22">
        <f t="shared" si="8"/>
        <v>5.2897439511914461</v>
      </c>
    </row>
    <row r="144" spans="1:6" x14ac:dyDescent="0.25">
      <c r="A144" s="1">
        <v>44704</v>
      </c>
      <c r="C144" s="2">
        <v>530</v>
      </c>
      <c r="D144">
        <f t="shared" si="6"/>
        <v>534.66187681665542</v>
      </c>
      <c r="E144" s="21">
        <f t="shared" si="7"/>
        <v>530.11516167167508</v>
      </c>
      <c r="F144" s="22">
        <f t="shared" si="8"/>
        <v>5.1377089436344541</v>
      </c>
    </row>
    <row r="145" spans="1:6" x14ac:dyDescent="0.25">
      <c r="A145" s="1">
        <v>44705</v>
      </c>
      <c r="C145" s="2">
        <v>529</v>
      </c>
      <c r="D145">
        <f t="shared" si="6"/>
        <v>535.25287061530958</v>
      </c>
      <c r="E145" s="21">
        <f t="shared" si="7"/>
        <v>529.15446376237446</v>
      </c>
      <c r="F145" s="22">
        <f t="shared" si="8"/>
        <v>4.9337878044368058</v>
      </c>
    </row>
    <row r="146" spans="1:6" x14ac:dyDescent="0.25">
      <c r="A146" s="1">
        <v>44706</v>
      </c>
      <c r="C146" s="2">
        <v>502</v>
      </c>
      <c r="D146">
        <f t="shared" si="6"/>
        <v>534.08825156681132</v>
      </c>
      <c r="E146" s="21">
        <f t="shared" si="7"/>
        <v>502.79267145763333</v>
      </c>
      <c r="F146" s="22">
        <f t="shared" si="8"/>
        <v>3.8873127984861342</v>
      </c>
    </row>
    <row r="147" spans="1:6" x14ac:dyDescent="0.25">
      <c r="A147" s="1">
        <v>44707</v>
      </c>
      <c r="C147" s="2">
        <v>274</v>
      </c>
      <c r="D147">
        <f t="shared" si="6"/>
        <v>506.67998425611944</v>
      </c>
      <c r="E147" s="21">
        <f t="shared" si="7"/>
        <v>279.74786014433903</v>
      </c>
      <c r="F147" s="22">
        <f t="shared" si="8"/>
        <v>-3.7009407217171693</v>
      </c>
    </row>
    <row r="148" spans="1:6" x14ac:dyDescent="0.25">
      <c r="A148" s="1">
        <v>44708</v>
      </c>
      <c r="C148" s="2">
        <v>253</v>
      </c>
      <c r="D148">
        <f t="shared" si="6"/>
        <v>276.04691942262184</v>
      </c>
      <c r="E148" s="21">
        <f t="shared" si="7"/>
        <v>253.56932473165921</v>
      </c>
      <c r="F148" s="22">
        <f t="shared" si="8"/>
        <v>-4.452556156098705</v>
      </c>
    </row>
    <row r="149" spans="1:6" x14ac:dyDescent="0.25">
      <c r="A149" s="1">
        <v>44709</v>
      </c>
      <c r="C149" s="2">
        <v>560</v>
      </c>
      <c r="D149">
        <f t="shared" si="6"/>
        <v>249.11676857556051</v>
      </c>
      <c r="E149" s="21">
        <f t="shared" si="7"/>
        <v>552.32029630240584</v>
      </c>
      <c r="F149" s="22">
        <f t="shared" si="8"/>
        <v>5.6860932114892488</v>
      </c>
    </row>
    <row r="150" spans="1:6" x14ac:dyDescent="0.25">
      <c r="A150" s="1">
        <v>44710</v>
      </c>
      <c r="C150" s="2">
        <v>593</v>
      </c>
      <c r="D150">
        <f t="shared" si="6"/>
        <v>558.0063895138951</v>
      </c>
      <c r="E150" s="21">
        <f t="shared" si="7"/>
        <v>592.13555787936525</v>
      </c>
      <c r="F150" s="22">
        <f t="shared" si="8"/>
        <v>6.8273189546692823</v>
      </c>
    </row>
    <row r="151" spans="1:6" x14ac:dyDescent="0.25">
      <c r="A151" s="1">
        <v>44711</v>
      </c>
      <c r="C151" s="2">
        <v>475</v>
      </c>
      <c r="D151">
        <f t="shared" si="6"/>
        <v>598.96287683403455</v>
      </c>
      <c r="E151" s="21">
        <f t="shared" si="7"/>
        <v>478.06223709533884</v>
      </c>
      <c r="F151" s="22">
        <f t="shared" si="8"/>
        <v>2.7845916031194808</v>
      </c>
    </row>
    <row r="152" spans="1:6" x14ac:dyDescent="0.25">
      <c r="A152" s="1">
        <v>44712</v>
      </c>
      <c r="C152" s="2">
        <v>487</v>
      </c>
      <c r="D152">
        <f t="shared" si="6"/>
        <v>480.84682869845835</v>
      </c>
      <c r="E152" s="21">
        <f t="shared" si="7"/>
        <v>486.84799909541641</v>
      </c>
      <c r="F152" s="22">
        <f t="shared" si="8"/>
        <v>2.9852613080733117</v>
      </c>
    </row>
    <row r="153" spans="1:6" x14ac:dyDescent="0.25">
      <c r="A153" s="1">
        <v>44713</v>
      </c>
      <c r="C153" s="2">
        <v>452</v>
      </c>
      <c r="D153">
        <f t="shared" si="6"/>
        <v>489.8332604034897</v>
      </c>
      <c r="E153" s="21">
        <f t="shared" si="7"/>
        <v>452.93458958362419</v>
      </c>
      <c r="F153" s="22">
        <f t="shared" si="8"/>
        <v>1.7514277561441496</v>
      </c>
    </row>
    <row r="154" spans="1:6" x14ac:dyDescent="0.25">
      <c r="A154" s="1">
        <v>44714</v>
      </c>
      <c r="C154" s="2">
        <v>290</v>
      </c>
      <c r="D154">
        <f t="shared" si="6"/>
        <v>454.68601733976834</v>
      </c>
      <c r="E154" s="21">
        <f t="shared" si="7"/>
        <v>294.06821497097587</v>
      </c>
      <c r="F154" s="22">
        <f t="shared" si="8"/>
        <v>-3.6193790831376997</v>
      </c>
    </row>
    <row r="155" spans="1:6" x14ac:dyDescent="0.25">
      <c r="A155" s="1">
        <v>44715</v>
      </c>
      <c r="C155" s="2">
        <v>248</v>
      </c>
      <c r="D155">
        <f t="shared" si="6"/>
        <v>290.44883588783819</v>
      </c>
      <c r="E155" s="21">
        <f t="shared" si="7"/>
        <v>249.04860748015491</v>
      </c>
      <c r="F155" s="22">
        <f t="shared" si="8"/>
        <v>-5.0037376448946027</v>
      </c>
    </row>
    <row r="156" spans="1:6" x14ac:dyDescent="0.25">
      <c r="A156" s="1">
        <v>44716</v>
      </c>
      <c r="C156" s="2">
        <v>580</v>
      </c>
      <c r="D156">
        <f t="shared" si="6"/>
        <v>244.0448698352603</v>
      </c>
      <c r="E156" s="21">
        <f t="shared" si="7"/>
        <v>571.70094879826627</v>
      </c>
      <c r="F156" s="22">
        <f t="shared" si="8"/>
        <v>5.9525665995513748</v>
      </c>
    </row>
    <row r="157" spans="1:6" x14ac:dyDescent="0.25">
      <c r="A157" s="1">
        <v>44717</v>
      </c>
      <c r="C157" s="2">
        <v>485</v>
      </c>
      <c r="D157">
        <f t="shared" si="6"/>
        <v>577.65351539781761</v>
      </c>
      <c r="E157" s="21">
        <f t="shared" si="7"/>
        <v>487.28880644843866</v>
      </c>
      <c r="F157" s="22">
        <f t="shared" si="8"/>
        <v>2.9309127747737507</v>
      </c>
    </row>
    <row r="158" spans="1:6" x14ac:dyDescent="0.25">
      <c r="A158" s="1">
        <v>44718</v>
      </c>
      <c r="C158" s="2">
        <v>494</v>
      </c>
      <c r="D158">
        <f t="shared" si="6"/>
        <v>490.21971922321239</v>
      </c>
      <c r="E158" s="21">
        <f t="shared" si="7"/>
        <v>493.90661626834481</v>
      </c>
      <c r="F158" s="22">
        <f t="shared" si="8"/>
        <v>3.0541968166028055</v>
      </c>
    </row>
    <row r="159" spans="1:6" x14ac:dyDescent="0.25">
      <c r="A159" s="1">
        <v>44719</v>
      </c>
      <c r="C159" s="2">
        <v>529</v>
      </c>
      <c r="D159">
        <f t="shared" si="6"/>
        <v>496.96081308494763</v>
      </c>
      <c r="E159" s="21">
        <f t="shared" si="7"/>
        <v>528.20854057939357</v>
      </c>
      <c r="F159" s="22">
        <f t="shared" si="8"/>
        <v>4.0990717063354136</v>
      </c>
    </row>
    <row r="160" spans="1:6" x14ac:dyDescent="0.25">
      <c r="A160" s="1">
        <v>44720</v>
      </c>
      <c r="C160" s="2">
        <v>425</v>
      </c>
      <c r="D160">
        <f t="shared" si="6"/>
        <v>532.30761228572896</v>
      </c>
      <c r="E160" s="21">
        <f t="shared" si="7"/>
        <v>427.65080449361903</v>
      </c>
      <c r="F160" s="22">
        <f t="shared" si="8"/>
        <v>0.59951256172291911</v>
      </c>
    </row>
    <row r="161" spans="1:6" x14ac:dyDescent="0.25">
      <c r="A161" s="1">
        <v>44721</v>
      </c>
      <c r="C161" s="2">
        <v>234</v>
      </c>
      <c r="D161">
        <f t="shared" si="6"/>
        <v>428.25031705534195</v>
      </c>
      <c r="E161" s="21">
        <f t="shared" si="7"/>
        <v>238.79853760948606</v>
      </c>
      <c r="F161" s="22">
        <f t="shared" si="8"/>
        <v>-5.735457147460564</v>
      </c>
    </row>
    <row r="162" spans="1:6" x14ac:dyDescent="0.25">
      <c r="A162" s="1">
        <v>44722</v>
      </c>
      <c r="C162" s="2">
        <v>193</v>
      </c>
      <c r="D162">
        <f t="shared" si="6"/>
        <v>233.06308046202551</v>
      </c>
      <c r="E162" s="21">
        <f t="shared" si="7"/>
        <v>193.98967250742825</v>
      </c>
      <c r="F162" s="22">
        <f t="shared" si="8"/>
        <v>-7.0420104907490852</v>
      </c>
    </row>
    <row r="163" spans="1:6" x14ac:dyDescent="0.25">
      <c r="A163" s="1">
        <v>44723</v>
      </c>
      <c r="C163" s="2">
        <v>670</v>
      </c>
      <c r="D163">
        <f t="shared" si="6"/>
        <v>186.94766201667917</v>
      </c>
      <c r="E163" s="21">
        <f t="shared" si="7"/>
        <v>658.0672276560415</v>
      </c>
      <c r="F163" s="22">
        <f t="shared" si="8"/>
        <v>8.7114872407514987</v>
      </c>
    </row>
    <row r="164" spans="1:6" x14ac:dyDescent="0.25">
      <c r="A164" s="1">
        <v>44724</v>
      </c>
      <c r="C164" s="2">
        <v>652</v>
      </c>
      <c r="D164">
        <f t="shared" si="6"/>
        <v>666.77871489679296</v>
      </c>
      <c r="E164" s="21">
        <f t="shared" si="7"/>
        <v>652.36507646590837</v>
      </c>
      <c r="F164" s="22">
        <f t="shared" si="8"/>
        <v>8.2295178281344317</v>
      </c>
    </row>
    <row r="165" spans="1:6" x14ac:dyDescent="0.25">
      <c r="A165" s="1">
        <v>44725</v>
      </c>
      <c r="C165" s="2">
        <v>456</v>
      </c>
      <c r="D165">
        <f t="shared" si="6"/>
        <v>660.59459429404285</v>
      </c>
      <c r="E165" s="21">
        <f t="shared" si="7"/>
        <v>461.05407080050122</v>
      </c>
      <c r="F165" s="22">
        <f t="shared" si="8"/>
        <v>1.5571963762925511</v>
      </c>
    </row>
    <row r="166" spans="1:6" x14ac:dyDescent="0.25">
      <c r="A166" s="1">
        <v>44726</v>
      </c>
      <c r="C166" s="2">
        <v>382</v>
      </c>
      <c r="D166">
        <f t="shared" si="6"/>
        <v>462.61126717679377</v>
      </c>
      <c r="E166" s="21">
        <f t="shared" si="7"/>
        <v>383.991328524761</v>
      </c>
      <c r="F166" s="22">
        <f t="shared" si="8"/>
        <v>-1.0717307911127685</v>
      </c>
    </row>
    <row r="167" spans="1:6" x14ac:dyDescent="0.25">
      <c r="A167" s="1">
        <v>44727</v>
      </c>
      <c r="C167" s="2">
        <v>354</v>
      </c>
      <c r="D167">
        <f t="shared" si="6"/>
        <v>382.91959773364823</v>
      </c>
      <c r="E167" s="21">
        <f t="shared" si="7"/>
        <v>354.71439665829001</v>
      </c>
      <c r="F167" s="22">
        <f t="shared" si="8"/>
        <v>-2.014868379877877</v>
      </c>
    </row>
    <row r="168" spans="1:6" x14ac:dyDescent="0.25">
      <c r="A168" s="1">
        <v>44728</v>
      </c>
      <c r="C168" s="2">
        <v>246</v>
      </c>
      <c r="D168">
        <f t="shared" si="6"/>
        <v>352.69952827841212</v>
      </c>
      <c r="E168" s="21">
        <f t="shared" si="7"/>
        <v>248.63578308195252</v>
      </c>
      <c r="F168" s="22">
        <f t="shared" si="8"/>
        <v>-5.4945964435151282</v>
      </c>
    </row>
    <row r="169" spans="1:6" x14ac:dyDescent="0.25">
      <c r="A169" s="1">
        <v>44729</v>
      </c>
      <c r="C169" s="2">
        <v>131</v>
      </c>
      <c r="D169">
        <f t="shared" si="6"/>
        <v>243.1411866384374</v>
      </c>
      <c r="E169" s="21">
        <f t="shared" si="7"/>
        <v>133.77020758480219</v>
      </c>
      <c r="F169" s="22">
        <f t="shared" si="8"/>
        <v>-9.1517900650009363</v>
      </c>
    </row>
    <row r="170" spans="1:6" x14ac:dyDescent="0.25">
      <c r="A170" s="1">
        <v>44730</v>
      </c>
      <c r="C170" s="2">
        <v>364</v>
      </c>
      <c r="D170">
        <f t="shared" si="6"/>
        <v>124.61841751980126</v>
      </c>
      <c r="E170" s="21">
        <f t="shared" si="7"/>
        <v>358.08659123978538</v>
      </c>
      <c r="F170" s="22">
        <f t="shared" si="8"/>
        <v>-1.3449813197857488</v>
      </c>
    </row>
    <row r="171" spans="1:6" x14ac:dyDescent="0.25">
      <c r="A171" s="1">
        <v>44731</v>
      </c>
      <c r="C171" s="2">
        <v>330</v>
      </c>
      <c r="D171">
        <f t="shared" si="6"/>
        <v>356.74160991999963</v>
      </c>
      <c r="E171" s="21">
        <f t="shared" si="7"/>
        <v>330.66059413896744</v>
      </c>
      <c r="F171" s="22">
        <f t="shared" si="8"/>
        <v>-2.217089491273232</v>
      </c>
    </row>
    <row r="172" spans="1:6" x14ac:dyDescent="0.25">
      <c r="A172" s="1">
        <v>44732</v>
      </c>
      <c r="C172" s="2">
        <v>336</v>
      </c>
      <c r="D172">
        <f t="shared" si="6"/>
        <v>328.44350464769423</v>
      </c>
      <c r="E172" s="21">
        <f t="shared" si="7"/>
        <v>335.81333298347403</v>
      </c>
      <c r="F172" s="22">
        <f t="shared" si="8"/>
        <v>-1.9706540162114088</v>
      </c>
    </row>
    <row r="173" spans="1:6" x14ac:dyDescent="0.25">
      <c r="A173" s="1">
        <v>44733</v>
      </c>
      <c r="C173" s="2">
        <v>368</v>
      </c>
      <c r="D173">
        <f t="shared" si="6"/>
        <v>333.8426789672626</v>
      </c>
      <c r="E173" s="21">
        <f t="shared" si="7"/>
        <v>367.15621661730324</v>
      </c>
      <c r="F173" s="22">
        <f t="shared" si="8"/>
        <v>-0.856701682081632</v>
      </c>
    </row>
    <row r="174" spans="1:6" x14ac:dyDescent="0.25">
      <c r="A174" s="1">
        <v>44734</v>
      </c>
      <c r="C174" s="2">
        <v>380</v>
      </c>
      <c r="D174">
        <f t="shared" si="6"/>
        <v>366.29951493522162</v>
      </c>
      <c r="E174" s="21">
        <f t="shared" si="7"/>
        <v>379.66155889036304</v>
      </c>
      <c r="F174" s="22">
        <f t="shared" si="8"/>
        <v>-0.40989593575296746</v>
      </c>
    </row>
    <row r="175" spans="1:6" x14ac:dyDescent="0.25">
      <c r="A175" s="1">
        <v>44735</v>
      </c>
      <c r="C175" s="2">
        <v>227</v>
      </c>
      <c r="D175">
        <f t="shared" si="6"/>
        <v>379.25166295461008</v>
      </c>
      <c r="E175" s="21">
        <f t="shared" si="7"/>
        <v>230.7610509051903</v>
      </c>
      <c r="F175" s="22">
        <f t="shared" si="8"/>
        <v>-5.3751885932443759</v>
      </c>
    </row>
    <row r="176" spans="1:6" x14ac:dyDescent="0.25">
      <c r="A176" s="1">
        <v>44736</v>
      </c>
      <c r="C176" s="2">
        <v>201</v>
      </c>
      <c r="D176">
        <f t="shared" si="6"/>
        <v>225.38586231194591</v>
      </c>
      <c r="E176" s="21">
        <f t="shared" si="7"/>
        <v>201.60240044504167</v>
      </c>
      <c r="F176" s="22">
        <f t="shared" si="8"/>
        <v>-6.1704701733227454</v>
      </c>
    </row>
    <row r="177" spans="1:6" x14ac:dyDescent="0.25">
      <c r="A177" s="1">
        <v>44737</v>
      </c>
      <c r="C177" s="2">
        <v>420</v>
      </c>
      <c r="D177">
        <f t="shared" si="6"/>
        <v>195.43193027171893</v>
      </c>
      <c r="E177" s="21">
        <f t="shared" si="7"/>
        <v>414.45252731209786</v>
      </c>
      <c r="F177" s="22">
        <f t="shared" si="8"/>
        <v>1.1532343175850182</v>
      </c>
    </row>
    <row r="178" spans="1:6" x14ac:dyDescent="0.25">
      <c r="A178" s="1">
        <v>44738</v>
      </c>
      <c r="C178" s="2">
        <v>374</v>
      </c>
      <c r="D178">
        <f t="shared" si="6"/>
        <v>415.60576162968289</v>
      </c>
      <c r="E178" s="21">
        <f t="shared" si="7"/>
        <v>375.02778113816134</v>
      </c>
      <c r="F178" s="22">
        <f t="shared" si="8"/>
        <v>-0.20362956633059004</v>
      </c>
    </row>
    <row r="179" spans="1:6" x14ac:dyDescent="0.25">
      <c r="A179" s="1">
        <v>44739</v>
      </c>
      <c r="C179" s="2">
        <v>344</v>
      </c>
      <c r="D179">
        <f t="shared" si="6"/>
        <v>374.82415157183078</v>
      </c>
      <c r="E179" s="21">
        <f t="shared" si="7"/>
        <v>344.76144457749217</v>
      </c>
      <c r="F179" s="22">
        <f t="shared" si="8"/>
        <v>-1.2088792332497742</v>
      </c>
    </row>
    <row r="180" spans="1:6" x14ac:dyDescent="0.25">
      <c r="A180" s="1">
        <v>44740</v>
      </c>
      <c r="C180" s="2">
        <v>344</v>
      </c>
      <c r="D180">
        <f t="shared" si="6"/>
        <v>343.5525653442424</v>
      </c>
      <c r="E180" s="21">
        <f t="shared" si="7"/>
        <v>343.98894708613102</v>
      </c>
      <c r="F180" s="22">
        <f t="shared" si="8"/>
        <v>-1.1942873137408037</v>
      </c>
    </row>
    <row r="181" spans="1:6" x14ac:dyDescent="0.25">
      <c r="A181" s="1">
        <v>44741</v>
      </c>
      <c r="C181" s="2">
        <v>293</v>
      </c>
      <c r="D181">
        <f t="shared" si="6"/>
        <v>342.79465977239022</v>
      </c>
      <c r="E181" s="21">
        <f t="shared" si="7"/>
        <v>294.23007030975037</v>
      </c>
      <c r="F181" s="22">
        <f t="shared" si="8"/>
        <v>-2.8182108476587349</v>
      </c>
    </row>
    <row r="182" spans="1:6" x14ac:dyDescent="0.25">
      <c r="A182" s="1">
        <v>44742</v>
      </c>
      <c r="C182" s="2">
        <v>161</v>
      </c>
      <c r="D182">
        <f t="shared" si="6"/>
        <v>291.41185946209163</v>
      </c>
      <c r="E182" s="21">
        <f t="shared" si="7"/>
        <v>164.22154538452349</v>
      </c>
      <c r="F182" s="22">
        <f t="shared" si="8"/>
        <v>-7.0712550224863717</v>
      </c>
    </row>
    <row r="183" spans="1:6" x14ac:dyDescent="0.25">
      <c r="A183" s="1">
        <v>44743</v>
      </c>
      <c r="C183" s="2">
        <v>130</v>
      </c>
      <c r="D183">
        <f t="shared" si="6"/>
        <v>157.15029036203711</v>
      </c>
      <c r="E183" s="21">
        <f t="shared" si="7"/>
        <v>130.67068971307566</v>
      </c>
      <c r="F183" s="22">
        <f t="shared" si="8"/>
        <v>-7.9566912454297789</v>
      </c>
    </row>
    <row r="184" spans="1:6" x14ac:dyDescent="0.25">
      <c r="A184" s="1">
        <v>44744</v>
      </c>
      <c r="C184" s="2">
        <v>170</v>
      </c>
      <c r="D184">
        <f t="shared" si="6"/>
        <v>122.71399846764588</v>
      </c>
      <c r="E184" s="21">
        <f t="shared" si="7"/>
        <v>168.83190071349756</v>
      </c>
      <c r="F184" s="22">
        <f t="shared" si="8"/>
        <v>-6.4145810861422472</v>
      </c>
    </row>
    <row r="185" spans="1:6" x14ac:dyDescent="0.25">
      <c r="A185" s="1">
        <v>44745</v>
      </c>
      <c r="C185" s="2">
        <v>289</v>
      </c>
      <c r="D185">
        <f t="shared" si="6"/>
        <v>162.41731962735531</v>
      </c>
      <c r="E185" s="21">
        <f t="shared" si="7"/>
        <v>285.87304627510781</v>
      </c>
      <c r="F185" s="22">
        <f t="shared" si="8"/>
        <v>-2.2864156446439052</v>
      </c>
    </row>
    <row r="186" spans="1:6" x14ac:dyDescent="0.25">
      <c r="A186" s="1">
        <v>44746</v>
      </c>
      <c r="C186" s="2">
        <v>320</v>
      </c>
      <c r="D186">
        <f t="shared" si="6"/>
        <v>283.5866306304639</v>
      </c>
      <c r="E186" s="21">
        <f t="shared" si="7"/>
        <v>319.10048578011822</v>
      </c>
      <c r="F186" s="22">
        <f t="shared" si="8"/>
        <v>-1.0988881519623832</v>
      </c>
    </row>
    <row r="187" spans="1:6" x14ac:dyDescent="0.25">
      <c r="A187" s="1">
        <v>44747</v>
      </c>
      <c r="C187" s="2">
        <v>323</v>
      </c>
      <c r="D187">
        <f t="shared" si="6"/>
        <v>318.00159762815582</v>
      </c>
      <c r="E187" s="21">
        <f t="shared" si="7"/>
        <v>322.87652518599589</v>
      </c>
      <c r="F187" s="22">
        <f t="shared" si="8"/>
        <v>-0.9358782372299298</v>
      </c>
    </row>
    <row r="188" spans="1:6" x14ac:dyDescent="0.25">
      <c r="A188" s="1">
        <v>44748</v>
      </c>
      <c r="C188" s="2">
        <v>279</v>
      </c>
      <c r="D188">
        <f t="shared" si="6"/>
        <v>321.94064694876596</v>
      </c>
      <c r="E188" s="21">
        <f t="shared" si="7"/>
        <v>280.06075661797047</v>
      </c>
      <c r="F188" s="22">
        <f t="shared" si="8"/>
        <v>-2.336275939724664</v>
      </c>
    </row>
    <row r="189" spans="1:6" x14ac:dyDescent="0.25">
      <c r="A189" s="1">
        <v>44749</v>
      </c>
      <c r="C189" s="2">
        <v>133</v>
      </c>
      <c r="D189">
        <f t="shared" si="6"/>
        <v>277.72448067824581</v>
      </c>
      <c r="E189" s="21">
        <f t="shared" si="7"/>
        <v>136.57510800535812</v>
      </c>
      <c r="F189" s="22">
        <f t="shared" si="8"/>
        <v>-7.0560890920130772</v>
      </c>
    </row>
    <row r="190" spans="1:6" x14ac:dyDescent="0.25">
      <c r="A190" s="1">
        <v>44750</v>
      </c>
      <c r="C190" s="2">
        <v>147</v>
      </c>
      <c r="D190">
        <f t="shared" si="6"/>
        <v>129.51901891334504</v>
      </c>
      <c r="E190" s="21">
        <f t="shared" si="7"/>
        <v>146.5681698415394</v>
      </c>
      <c r="F190" s="22">
        <f t="shared" si="8"/>
        <v>-6.4859922841956763</v>
      </c>
    </row>
    <row r="191" spans="1:6" x14ac:dyDescent="0.25">
      <c r="A191" s="1">
        <v>44751</v>
      </c>
      <c r="C191" s="2">
        <v>359</v>
      </c>
      <c r="D191">
        <f t="shared" si="6"/>
        <v>140.08217755734373</v>
      </c>
      <c r="E191" s="21">
        <f t="shared" si="7"/>
        <v>353.59210455713901</v>
      </c>
      <c r="F191" s="22">
        <f t="shared" si="8"/>
        <v>0.65344406266765898</v>
      </c>
    </row>
    <row r="192" spans="1:6" x14ac:dyDescent="0.25">
      <c r="A192" s="1">
        <v>44752</v>
      </c>
      <c r="C192" s="2">
        <v>364</v>
      </c>
      <c r="D192">
        <f t="shared" si="6"/>
        <v>354.24554861980664</v>
      </c>
      <c r="E192" s="21">
        <f t="shared" si="7"/>
        <v>363.75903719223055</v>
      </c>
      <c r="F192" s="22">
        <f t="shared" si="8"/>
        <v>0.97156016646594834</v>
      </c>
    </row>
    <row r="193" spans="1:6" x14ac:dyDescent="0.25">
      <c r="A193" s="1">
        <v>44753</v>
      </c>
      <c r="C193" s="2">
        <v>354</v>
      </c>
      <c r="D193">
        <f t="shared" si="6"/>
        <v>364.73059735869651</v>
      </c>
      <c r="E193" s="21">
        <f t="shared" si="7"/>
        <v>354.26507640130791</v>
      </c>
      <c r="F193" s="22">
        <f t="shared" si="8"/>
        <v>0.62160959619521927</v>
      </c>
    </row>
    <row r="194" spans="1:6" x14ac:dyDescent="0.25">
      <c r="A194" s="1">
        <v>44754</v>
      </c>
      <c r="C194" s="2">
        <v>343</v>
      </c>
      <c r="D194">
        <f t="shared" si="6"/>
        <v>354.88668599750315</v>
      </c>
      <c r="E194" s="21">
        <f t="shared" si="7"/>
        <v>343.2936350924715</v>
      </c>
      <c r="F194" s="22">
        <f t="shared" si="8"/>
        <v>0.23395619681721747</v>
      </c>
    </row>
    <row r="195" spans="1:6" x14ac:dyDescent="0.25">
      <c r="A195" s="1">
        <v>44755</v>
      </c>
      <c r="C195" s="2">
        <v>308</v>
      </c>
      <c r="D195">
        <f t="shared" si="6"/>
        <v>343.52759128928869</v>
      </c>
      <c r="E195" s="21">
        <f t="shared" si="7"/>
        <v>308.8776329715206</v>
      </c>
      <c r="F195" s="22">
        <f t="shared" si="8"/>
        <v>-0.92468394374828666</v>
      </c>
    </row>
    <row r="196" spans="1:6" x14ac:dyDescent="0.25">
      <c r="A196" s="1">
        <v>44756</v>
      </c>
      <c r="C196" s="2">
        <v>171</v>
      </c>
      <c r="D196">
        <f t="shared" si="6"/>
        <v>307.95294902777232</v>
      </c>
      <c r="E196" s="21">
        <f t="shared" si="7"/>
        <v>174.38312897812446</v>
      </c>
      <c r="F196" s="22">
        <f t="shared" si="8"/>
        <v>-5.3910487704636516</v>
      </c>
    </row>
    <row r="197" spans="1:6" x14ac:dyDescent="0.25">
      <c r="A197" s="1">
        <v>44757</v>
      </c>
      <c r="C197" s="2">
        <v>155</v>
      </c>
      <c r="D197">
        <f t="shared" ref="D197:D260" si="9">E196+F196</f>
        <v>168.99208020766082</v>
      </c>
      <c r="E197" s="21">
        <f t="shared" ref="E197:E260" si="10">$H$2*C197+(1-$H$2)*(E196+F196)</f>
        <v>155.34564434246087</v>
      </c>
      <c r="F197" s="22">
        <f t="shared" ref="F197:F260" si="11">$I$2*(E197-E196)+(1-$I$2)*F196</f>
        <v>-5.8473641352346828</v>
      </c>
    </row>
    <row r="198" spans="1:6" x14ac:dyDescent="0.25">
      <c r="A198" s="1">
        <v>44758</v>
      </c>
      <c r="C198" s="2">
        <v>289</v>
      </c>
      <c r="D198">
        <f t="shared" si="9"/>
        <v>149.4982802072262</v>
      </c>
      <c r="E198" s="21">
        <f t="shared" si="10"/>
        <v>285.5539091046997</v>
      </c>
      <c r="F198" s="22">
        <f t="shared" si="11"/>
        <v>-1.2978777680415394</v>
      </c>
    </row>
    <row r="199" spans="1:6" x14ac:dyDescent="0.25">
      <c r="A199" s="1">
        <v>44759</v>
      </c>
      <c r="C199" s="2">
        <v>280</v>
      </c>
      <c r="D199">
        <f t="shared" si="9"/>
        <v>284.25603133665817</v>
      </c>
      <c r="E199" s="21">
        <f t="shared" si="10"/>
        <v>280.10513612922591</v>
      </c>
      <c r="F199" s="22">
        <f t="shared" si="11"/>
        <v>-1.4366771790684143</v>
      </c>
    </row>
    <row r="200" spans="1:6" x14ac:dyDescent="0.25">
      <c r="A200" s="1">
        <v>44760</v>
      </c>
      <c r="C200" s="2">
        <v>295</v>
      </c>
      <c r="D200">
        <f t="shared" si="9"/>
        <v>278.66845895015751</v>
      </c>
      <c r="E200" s="21">
        <f t="shared" si="10"/>
        <v>294.59656429324536</v>
      </c>
      <c r="F200" s="22">
        <f t="shared" si="11"/>
        <v>-0.90406637346770502</v>
      </c>
    </row>
    <row r="201" spans="1:6" x14ac:dyDescent="0.25">
      <c r="A201" s="1">
        <v>44761</v>
      </c>
      <c r="C201" s="2">
        <v>330</v>
      </c>
      <c r="D201">
        <f t="shared" si="9"/>
        <v>293.69249791977768</v>
      </c>
      <c r="E201" s="21">
        <f t="shared" si="10"/>
        <v>329.10310100452091</v>
      </c>
      <c r="F201" s="22">
        <f t="shared" si="11"/>
        <v>0.28000853246305912</v>
      </c>
    </row>
    <row r="202" spans="1:6" x14ac:dyDescent="0.25">
      <c r="A202" s="1">
        <v>44762</v>
      </c>
      <c r="C202" s="2">
        <v>490</v>
      </c>
      <c r="D202">
        <f t="shared" si="9"/>
        <v>329.38310953698397</v>
      </c>
      <c r="E202" s="21">
        <f t="shared" si="10"/>
        <v>486.03230408429192</v>
      </c>
      <c r="F202" s="22">
        <f t="shared" si="11"/>
        <v>5.518111364370208</v>
      </c>
    </row>
    <row r="203" spans="1:6" x14ac:dyDescent="0.25">
      <c r="A203" s="1">
        <v>44763</v>
      </c>
      <c r="C203" s="2">
        <v>363</v>
      </c>
      <c r="D203">
        <f t="shared" si="9"/>
        <v>491.55041544866214</v>
      </c>
      <c r="E203" s="21">
        <f t="shared" si="10"/>
        <v>366.17556240111423</v>
      </c>
      <c r="F203" s="22">
        <f t="shared" si="11"/>
        <v>1.3257733526993452</v>
      </c>
    </row>
    <row r="204" spans="1:6" x14ac:dyDescent="0.25">
      <c r="A204" s="1">
        <v>44764</v>
      </c>
      <c r="C204" s="2">
        <v>183</v>
      </c>
      <c r="D204">
        <f t="shared" si="9"/>
        <v>367.50133575381358</v>
      </c>
      <c r="E204" s="21">
        <f t="shared" si="10"/>
        <v>187.55770992828215</v>
      </c>
      <c r="F204" s="22">
        <f t="shared" si="11"/>
        <v>-4.6912586450981477</v>
      </c>
    </row>
    <row r="205" spans="1:6" x14ac:dyDescent="0.25">
      <c r="A205" s="1">
        <v>44765</v>
      </c>
      <c r="C205" s="2">
        <v>340</v>
      </c>
      <c r="D205">
        <f t="shared" si="9"/>
        <v>182.86645128318401</v>
      </c>
      <c r="E205" s="21">
        <f t="shared" si="10"/>
        <v>336.11835257383473</v>
      </c>
      <c r="F205" s="22">
        <f t="shared" si="11"/>
        <v>0.43324404044411757</v>
      </c>
    </row>
    <row r="206" spans="1:6" x14ac:dyDescent="0.25">
      <c r="A206" s="1">
        <v>44766</v>
      </c>
      <c r="C206" s="2">
        <v>372</v>
      </c>
      <c r="D206">
        <f t="shared" si="9"/>
        <v>336.55159661427882</v>
      </c>
      <c r="E206" s="21">
        <f t="shared" si="10"/>
        <v>371.12432319585787</v>
      </c>
      <c r="F206" s="22">
        <f t="shared" si="11"/>
        <v>1.5893016731504888</v>
      </c>
    </row>
    <row r="207" spans="1:6" x14ac:dyDescent="0.25">
      <c r="A207" s="1">
        <v>44767</v>
      </c>
      <c r="C207" s="2">
        <v>328</v>
      </c>
      <c r="D207">
        <f t="shared" si="9"/>
        <v>372.71362486900836</v>
      </c>
      <c r="E207" s="21">
        <f t="shared" si="10"/>
        <v>329.10455423621914</v>
      </c>
      <c r="F207" s="22">
        <f t="shared" si="11"/>
        <v>0.13108289942122631</v>
      </c>
    </row>
    <row r="208" spans="1:6" x14ac:dyDescent="0.25">
      <c r="A208" s="1">
        <v>44768</v>
      </c>
      <c r="C208" s="2">
        <v>315</v>
      </c>
      <c r="D208">
        <f t="shared" si="9"/>
        <v>329.23563713564039</v>
      </c>
      <c r="E208" s="21">
        <f t="shared" si="10"/>
        <v>315.35166089417964</v>
      </c>
      <c r="F208" s="22">
        <f t="shared" si="11"/>
        <v>-0.33317544214697037</v>
      </c>
    </row>
    <row r="209" spans="1:6" x14ac:dyDescent="0.25">
      <c r="A209" s="1">
        <v>44769</v>
      </c>
      <c r="C209" s="2">
        <v>294</v>
      </c>
      <c r="D209">
        <f t="shared" si="9"/>
        <v>315.01848545203268</v>
      </c>
      <c r="E209" s="21">
        <f t="shared" si="10"/>
        <v>294.51921661938542</v>
      </c>
      <c r="F209" s="22">
        <f t="shared" si="11"/>
        <v>-1.0186387695175281</v>
      </c>
    </row>
    <row r="210" spans="1:6" x14ac:dyDescent="0.25">
      <c r="A210" s="1">
        <v>44770</v>
      </c>
      <c r="C210" s="2">
        <v>161</v>
      </c>
      <c r="D210">
        <f t="shared" si="9"/>
        <v>293.50057784986791</v>
      </c>
      <c r="E210" s="21">
        <f t="shared" si="10"/>
        <v>164.2731426940739</v>
      </c>
      <c r="F210" s="22">
        <f t="shared" si="11"/>
        <v>-5.3398010710909114</v>
      </c>
    </row>
    <row r="211" spans="1:6" x14ac:dyDescent="0.25">
      <c r="A211" s="1">
        <v>44771</v>
      </c>
      <c r="C211" s="2">
        <v>140</v>
      </c>
      <c r="D211">
        <f t="shared" si="9"/>
        <v>158.93334162298299</v>
      </c>
      <c r="E211" s="21">
        <f t="shared" si="10"/>
        <v>140.46770761164444</v>
      </c>
      <c r="F211" s="22">
        <f t="shared" si="11"/>
        <v>-5.9572628466670547</v>
      </c>
    </row>
    <row r="212" spans="1:6" x14ac:dyDescent="0.25">
      <c r="A212" s="1">
        <v>44772</v>
      </c>
      <c r="C212" s="2">
        <v>314</v>
      </c>
      <c r="D212">
        <f t="shared" si="9"/>
        <v>134.51044476497739</v>
      </c>
      <c r="E212" s="21">
        <f t="shared" si="10"/>
        <v>309.56609536415942</v>
      </c>
      <c r="F212" s="22">
        <f t="shared" si="11"/>
        <v>-0.10367705712759712</v>
      </c>
    </row>
    <row r="213" spans="1:6" x14ac:dyDescent="0.25">
      <c r="A213" s="1">
        <v>44773</v>
      </c>
      <c r="C213" s="2">
        <v>318</v>
      </c>
      <c r="D213">
        <f t="shared" si="9"/>
        <v>309.46241830703184</v>
      </c>
      <c r="E213" s="21">
        <f t="shared" si="10"/>
        <v>317.78909734888055</v>
      </c>
      <c r="F213" s="22">
        <f t="shared" si="11"/>
        <v>0.17475400149056688</v>
      </c>
    </row>
    <row r="214" spans="1:6" x14ac:dyDescent="0.25">
      <c r="A214" s="1">
        <v>44774</v>
      </c>
      <c r="C214" s="2">
        <v>332</v>
      </c>
      <c r="D214">
        <f t="shared" si="9"/>
        <v>317.9638513503711</v>
      </c>
      <c r="E214" s="21">
        <f t="shared" si="10"/>
        <v>331.65326704116319</v>
      </c>
      <c r="F214" s="22">
        <f t="shared" si="11"/>
        <v>0.63250654407026585</v>
      </c>
    </row>
    <row r="215" spans="1:6" x14ac:dyDescent="0.25">
      <c r="A215" s="1">
        <v>44775</v>
      </c>
      <c r="C215" s="2">
        <v>322</v>
      </c>
      <c r="D215">
        <f t="shared" si="9"/>
        <v>332.28577358523347</v>
      </c>
      <c r="E215" s="21">
        <f t="shared" si="10"/>
        <v>322.25408798368829</v>
      </c>
      <c r="F215" s="22">
        <f t="shared" si="11"/>
        <v>0.29706274616176959</v>
      </c>
    </row>
    <row r="216" spans="1:6" x14ac:dyDescent="0.25">
      <c r="A216" s="1">
        <v>44776</v>
      </c>
      <c r="C216" s="2">
        <v>260</v>
      </c>
      <c r="D216">
        <f t="shared" si="9"/>
        <v>322.55115072985006</v>
      </c>
      <c r="E216" s="21">
        <f t="shared" si="10"/>
        <v>261.54519206889273</v>
      </c>
      <c r="F216" s="22">
        <f t="shared" si="11"/>
        <v>-1.7428806174069813</v>
      </c>
    </row>
    <row r="217" spans="1:6" x14ac:dyDescent="0.25">
      <c r="A217" s="1">
        <v>44777</v>
      </c>
      <c r="C217" s="2">
        <v>141</v>
      </c>
      <c r="D217">
        <f t="shared" si="9"/>
        <v>259.80231145148576</v>
      </c>
      <c r="E217" s="21">
        <f t="shared" si="10"/>
        <v>143.93475639183342</v>
      </c>
      <c r="F217" s="22">
        <f t="shared" si="11"/>
        <v>-5.6173095286953254</v>
      </c>
    </row>
    <row r="218" spans="1:6" x14ac:dyDescent="0.25">
      <c r="A218" s="1">
        <v>44778</v>
      </c>
      <c r="C218" s="2">
        <v>170</v>
      </c>
      <c r="D218">
        <f t="shared" si="9"/>
        <v>138.31744686313809</v>
      </c>
      <c r="E218" s="21">
        <f t="shared" si="10"/>
        <v>169.21735045225969</v>
      </c>
      <c r="F218" s="22">
        <f t="shared" si="11"/>
        <v>-4.5840653236192823</v>
      </c>
    </row>
    <row r="219" spans="1:6" x14ac:dyDescent="0.25">
      <c r="A219" s="1">
        <v>44779</v>
      </c>
      <c r="C219" s="2">
        <v>128</v>
      </c>
      <c r="D219">
        <f t="shared" si="9"/>
        <v>164.63328512864041</v>
      </c>
      <c r="E219" s="21">
        <f t="shared" si="10"/>
        <v>128.9049467672103</v>
      </c>
      <c r="F219" s="22">
        <f t="shared" si="11"/>
        <v>-5.7787647977606902</v>
      </c>
    </row>
    <row r="220" spans="1:6" x14ac:dyDescent="0.25">
      <c r="A220" s="1">
        <v>44780</v>
      </c>
      <c r="C220" s="2">
        <v>350</v>
      </c>
      <c r="D220">
        <f t="shared" si="9"/>
        <v>123.12618196944962</v>
      </c>
      <c r="E220" s="21">
        <f t="shared" si="10"/>
        <v>344.39556874382276</v>
      </c>
      <c r="F220" s="22">
        <f t="shared" si="11"/>
        <v>1.6201356870239625</v>
      </c>
    </row>
    <row r="221" spans="1:6" x14ac:dyDescent="0.25">
      <c r="A221" s="1">
        <v>44781</v>
      </c>
      <c r="C221" s="2">
        <v>322</v>
      </c>
      <c r="D221">
        <f t="shared" si="9"/>
        <v>346.01570443084671</v>
      </c>
      <c r="E221" s="21">
        <f t="shared" si="10"/>
        <v>322.59325648820891</v>
      </c>
      <c r="F221" s="22">
        <f t="shared" si="11"/>
        <v>0.83692584510245249</v>
      </c>
    </row>
    <row r="222" spans="1:6" x14ac:dyDescent="0.25">
      <c r="A222" s="1">
        <v>44782</v>
      </c>
      <c r="C222" s="2">
        <v>305</v>
      </c>
      <c r="D222">
        <f t="shared" si="9"/>
        <v>323.43018233331134</v>
      </c>
      <c r="E222" s="21">
        <f t="shared" si="10"/>
        <v>305.45527814016839</v>
      </c>
      <c r="F222" s="22">
        <f t="shared" si="11"/>
        <v>0.2358733032783239</v>
      </c>
    </row>
    <row r="223" spans="1:6" x14ac:dyDescent="0.25">
      <c r="A223" s="1">
        <v>44783</v>
      </c>
      <c r="C223" s="2">
        <v>245</v>
      </c>
      <c r="D223">
        <f t="shared" si="9"/>
        <v>305.6911514434467</v>
      </c>
      <c r="E223" s="21">
        <f t="shared" si="10"/>
        <v>246.49924477436721</v>
      </c>
      <c r="F223" s="22">
        <f t="shared" si="11"/>
        <v>-1.7434110131542964</v>
      </c>
    </row>
    <row r="224" spans="1:6" x14ac:dyDescent="0.25">
      <c r="A224" s="1">
        <v>44784</v>
      </c>
      <c r="C224" s="2">
        <v>175</v>
      </c>
      <c r="D224">
        <f t="shared" si="9"/>
        <v>244.75583376121293</v>
      </c>
      <c r="E224" s="21">
        <f t="shared" si="10"/>
        <v>176.72316831631667</v>
      </c>
      <c r="F224" s="22">
        <f t="shared" si="11"/>
        <v>-4.0183164064372567</v>
      </c>
    </row>
    <row r="225" spans="1:6" x14ac:dyDescent="0.25">
      <c r="A225" s="1">
        <v>44785</v>
      </c>
      <c r="C225" s="2">
        <v>119</v>
      </c>
      <c r="D225">
        <f t="shared" si="9"/>
        <v>172.70485190987941</v>
      </c>
      <c r="E225" s="21">
        <f t="shared" si="10"/>
        <v>120.32666322304131</v>
      </c>
      <c r="F225" s="22">
        <f t="shared" si="11"/>
        <v>-5.7697607038915688</v>
      </c>
    </row>
    <row r="226" spans="1:6" x14ac:dyDescent="0.25">
      <c r="A226" s="1">
        <v>44786</v>
      </c>
      <c r="C226" s="2">
        <v>286</v>
      </c>
      <c r="D226">
        <f t="shared" si="9"/>
        <v>114.55690251914974</v>
      </c>
      <c r="E226" s="21">
        <f t="shared" si="10"/>
        <v>281.76486585134239</v>
      </c>
      <c r="F226" s="22">
        <f t="shared" si="11"/>
        <v>-0.17858924093662765</v>
      </c>
    </row>
    <row r="227" spans="1:6" x14ac:dyDescent="0.25">
      <c r="A227" s="1">
        <v>44787</v>
      </c>
      <c r="C227" s="2">
        <v>304</v>
      </c>
      <c r="D227">
        <f t="shared" si="9"/>
        <v>281.58627661040578</v>
      </c>
      <c r="E227" s="21">
        <f t="shared" si="10"/>
        <v>303.44631701876222</v>
      </c>
      <c r="F227" s="22">
        <f t="shared" si="11"/>
        <v>0.55237614895585696</v>
      </c>
    </row>
    <row r="228" spans="1:6" x14ac:dyDescent="0.25">
      <c r="A228" s="1">
        <v>44788</v>
      </c>
      <c r="C228" s="2">
        <v>255</v>
      </c>
      <c r="D228">
        <f t="shared" si="9"/>
        <v>303.99869316771805</v>
      </c>
      <c r="E228" s="21">
        <f t="shared" si="10"/>
        <v>256.21040766133717</v>
      </c>
      <c r="F228" s="22">
        <f t="shared" si="11"/>
        <v>-1.0455890009215316</v>
      </c>
    </row>
    <row r="229" spans="1:6" x14ac:dyDescent="0.25">
      <c r="A229" s="1">
        <v>44789</v>
      </c>
      <c r="C229" s="2">
        <v>267</v>
      </c>
      <c r="D229">
        <f t="shared" si="9"/>
        <v>255.16481866041565</v>
      </c>
      <c r="E229" s="21">
        <f t="shared" si="10"/>
        <v>266.7076372196762</v>
      </c>
      <c r="F229" s="22">
        <f t="shared" si="11"/>
        <v>-0.65961529222688842</v>
      </c>
    </row>
    <row r="230" spans="1:6" x14ac:dyDescent="0.25">
      <c r="A230" s="1">
        <v>44790</v>
      </c>
      <c r="C230" s="2">
        <v>234</v>
      </c>
      <c r="D230">
        <f t="shared" si="9"/>
        <v>266.04802192744933</v>
      </c>
      <c r="E230" s="21">
        <f t="shared" si="10"/>
        <v>234.79167767064538</v>
      </c>
      <c r="F230" s="22">
        <f t="shared" si="11"/>
        <v>-1.7047783129482292</v>
      </c>
    </row>
    <row r="231" spans="1:6" x14ac:dyDescent="0.25">
      <c r="A231" s="1">
        <v>44791</v>
      </c>
      <c r="C231" s="2">
        <v>142</v>
      </c>
      <c r="D231">
        <f t="shared" si="9"/>
        <v>233.08689935769715</v>
      </c>
      <c r="E231" s="21">
        <f t="shared" si="10"/>
        <v>144.25010655799781</v>
      </c>
      <c r="F231" s="22">
        <f t="shared" si="11"/>
        <v>-4.6753410233815886</v>
      </c>
    </row>
    <row r="232" spans="1:6" x14ac:dyDescent="0.25">
      <c r="A232" s="1">
        <v>44792</v>
      </c>
      <c r="C232" s="2">
        <v>126</v>
      </c>
      <c r="D232">
        <f t="shared" si="9"/>
        <v>139.57476553461623</v>
      </c>
      <c r="E232" s="21">
        <f t="shared" si="10"/>
        <v>126.33533547818742</v>
      </c>
      <c r="F232" s="22">
        <f t="shared" si="11"/>
        <v>-5.1180467536716527</v>
      </c>
    </row>
    <row r="233" spans="1:6" x14ac:dyDescent="0.25">
      <c r="A233" s="1">
        <v>44793</v>
      </c>
      <c r="C233" s="2">
        <v>252</v>
      </c>
      <c r="D233">
        <f t="shared" si="9"/>
        <v>121.21728872451577</v>
      </c>
      <c r="E233" s="21">
        <f t="shared" si="10"/>
        <v>248.76929351653425</v>
      </c>
      <c r="F233" s="22">
        <f t="shared" si="11"/>
        <v>-0.85290820988724025</v>
      </c>
    </row>
    <row r="234" spans="1:6" x14ac:dyDescent="0.25">
      <c r="A234" s="1">
        <v>44794</v>
      </c>
      <c r="C234" s="2">
        <v>265</v>
      </c>
      <c r="D234">
        <f t="shared" si="9"/>
        <v>247.91638530664702</v>
      </c>
      <c r="E234" s="21">
        <f t="shared" si="10"/>
        <v>264.577985926331</v>
      </c>
      <c r="F234" s="22">
        <f t="shared" si="11"/>
        <v>-0.29577047520380051</v>
      </c>
    </row>
    <row r="235" spans="1:6" x14ac:dyDescent="0.25">
      <c r="A235" s="1">
        <v>44795</v>
      </c>
      <c r="C235" s="2">
        <v>243</v>
      </c>
      <c r="D235">
        <f t="shared" si="9"/>
        <v>264.28221545112717</v>
      </c>
      <c r="E235" s="21">
        <f t="shared" si="10"/>
        <v>243.52573150357497</v>
      </c>
      <c r="F235" s="22">
        <f t="shared" si="11"/>
        <v>-0.98983467170545447</v>
      </c>
    </row>
    <row r="236" spans="1:6" x14ac:dyDescent="0.25">
      <c r="A236" s="1">
        <v>44796</v>
      </c>
      <c r="C236" s="2">
        <v>266</v>
      </c>
      <c r="D236">
        <f t="shared" si="9"/>
        <v>242.53589683186951</v>
      </c>
      <c r="E236" s="21">
        <f t="shared" si="10"/>
        <v>265.42036963835142</v>
      </c>
      <c r="F236" s="22">
        <f t="shared" si="11"/>
        <v>-0.22461387270457667</v>
      </c>
    </row>
    <row r="237" spans="1:6" x14ac:dyDescent="0.25">
      <c r="A237" s="1">
        <v>44797</v>
      </c>
      <c r="C237" s="2">
        <v>203</v>
      </c>
      <c r="D237">
        <f t="shared" si="9"/>
        <v>265.19575576564682</v>
      </c>
      <c r="E237" s="21">
        <f t="shared" si="10"/>
        <v>204.53641279827016</v>
      </c>
      <c r="F237" s="22">
        <f t="shared" si="11"/>
        <v>-2.2529669523183089</v>
      </c>
    </row>
    <row r="238" spans="1:6" x14ac:dyDescent="0.25">
      <c r="A238" s="1">
        <v>44798</v>
      </c>
      <c r="C238" s="2">
        <v>129</v>
      </c>
      <c r="D238">
        <f t="shared" si="9"/>
        <v>202.28344584595186</v>
      </c>
      <c r="E238" s="21">
        <f t="shared" si="10"/>
        <v>130.8103104096574</v>
      </c>
      <c r="F238" s="22">
        <f t="shared" si="11"/>
        <v>-4.6429162541072406</v>
      </c>
    </row>
    <row r="239" spans="1:6" x14ac:dyDescent="0.25">
      <c r="A239" s="1">
        <v>44799</v>
      </c>
      <c r="C239" s="2">
        <v>90</v>
      </c>
      <c r="D239">
        <f t="shared" si="9"/>
        <v>126.16739415555017</v>
      </c>
      <c r="E239" s="21">
        <f t="shared" si="10"/>
        <v>90.893437929591997</v>
      </c>
      <c r="F239" s="22">
        <f t="shared" si="11"/>
        <v>-5.8224219038727121</v>
      </c>
    </row>
    <row r="240" spans="1:6" x14ac:dyDescent="0.25">
      <c r="A240" s="1">
        <v>44800</v>
      </c>
      <c r="C240" s="2">
        <v>263</v>
      </c>
      <c r="D240">
        <f t="shared" si="9"/>
        <v>85.071016025719288</v>
      </c>
      <c r="E240" s="21">
        <f t="shared" si="10"/>
        <v>258.60464593128575</v>
      </c>
      <c r="F240" s="22">
        <f t="shared" si="11"/>
        <v>-1.9730093893687517E-2</v>
      </c>
    </row>
    <row r="241" spans="1:6" x14ac:dyDescent="0.25">
      <c r="A241" s="1">
        <v>44801</v>
      </c>
      <c r="C241" s="2">
        <v>219</v>
      </c>
      <c r="D241">
        <f t="shared" si="9"/>
        <v>258.58491583739203</v>
      </c>
      <c r="E241" s="21">
        <f t="shared" si="10"/>
        <v>219.97786047556335</v>
      </c>
      <c r="F241" s="22">
        <f t="shared" si="11"/>
        <v>-1.3106893395303985</v>
      </c>
    </row>
    <row r="242" spans="1:6" x14ac:dyDescent="0.25">
      <c r="A242" s="1">
        <v>44802</v>
      </c>
      <c r="C242" s="2">
        <v>244</v>
      </c>
      <c r="D242">
        <f t="shared" si="9"/>
        <v>218.66717113603295</v>
      </c>
      <c r="E242" s="21">
        <f t="shared" si="10"/>
        <v>243.37420677659028</v>
      </c>
      <c r="F242" s="22">
        <f t="shared" si="11"/>
        <v>-0.4845249042083255</v>
      </c>
    </row>
    <row r="243" spans="1:6" x14ac:dyDescent="0.25">
      <c r="A243" s="1">
        <v>44803</v>
      </c>
      <c r="C243" s="2">
        <v>252</v>
      </c>
      <c r="D243">
        <f t="shared" si="9"/>
        <v>242.88968187238197</v>
      </c>
      <c r="E243" s="21">
        <f t="shared" si="10"/>
        <v>251.77494912321146</v>
      </c>
      <c r="F243" s="22">
        <f t="shared" si="11"/>
        <v>-0.18741553391554561</v>
      </c>
    </row>
    <row r="244" spans="1:6" x14ac:dyDescent="0.25">
      <c r="A244" s="1">
        <v>44804</v>
      </c>
      <c r="C244" s="2">
        <v>229</v>
      </c>
      <c r="D244">
        <f t="shared" si="9"/>
        <v>251.5875335892959</v>
      </c>
      <c r="E244" s="21">
        <f t="shared" si="10"/>
        <v>229.55797658957172</v>
      </c>
      <c r="F244" s="22">
        <f t="shared" si="11"/>
        <v>-0.92404929216360721</v>
      </c>
    </row>
    <row r="245" spans="1:6" x14ac:dyDescent="0.25">
      <c r="A245" s="1">
        <v>44805</v>
      </c>
      <c r="C245" s="2">
        <v>105</v>
      </c>
      <c r="D245">
        <f t="shared" si="9"/>
        <v>228.63392729740812</v>
      </c>
      <c r="E245" s="21">
        <f t="shared" si="10"/>
        <v>108.05411110230548</v>
      </c>
      <c r="F245" s="22">
        <f t="shared" si="11"/>
        <v>-4.9560488087118069</v>
      </c>
    </row>
    <row r="246" spans="1:6" x14ac:dyDescent="0.25">
      <c r="A246" s="1">
        <v>44806</v>
      </c>
      <c r="C246" s="2">
        <v>105</v>
      </c>
      <c r="D246">
        <f t="shared" si="9"/>
        <v>103.09806229359367</v>
      </c>
      <c r="E246" s="21">
        <f t="shared" si="10"/>
        <v>104.9530167067244</v>
      </c>
      <c r="F246" s="22">
        <f t="shared" si="11"/>
        <v>-4.8940220489026824</v>
      </c>
    </row>
    <row r="247" spans="1:6" x14ac:dyDescent="0.25">
      <c r="A247" s="1">
        <v>44807</v>
      </c>
      <c r="C247" s="2">
        <v>131</v>
      </c>
      <c r="D247">
        <f t="shared" si="9"/>
        <v>100.05899465782171</v>
      </c>
      <c r="E247" s="21">
        <f t="shared" si="10"/>
        <v>130.23566880064627</v>
      </c>
      <c r="F247" s="22">
        <f t="shared" si="11"/>
        <v>-3.884961499680823</v>
      </c>
    </row>
    <row r="248" spans="1:6" x14ac:dyDescent="0.25">
      <c r="A248" s="1">
        <v>44808</v>
      </c>
      <c r="C248" s="2">
        <v>311</v>
      </c>
      <c r="D248">
        <f t="shared" si="9"/>
        <v>126.35070730096544</v>
      </c>
      <c r="E248" s="21">
        <f t="shared" si="10"/>
        <v>306.43863511260633</v>
      </c>
      <c r="F248" s="22">
        <f t="shared" si="11"/>
        <v>2.136895729706747</v>
      </c>
    </row>
    <row r="249" spans="1:6" x14ac:dyDescent="0.25">
      <c r="A249" s="1">
        <v>44809</v>
      </c>
      <c r="C249" s="2">
        <v>314</v>
      </c>
      <c r="D249">
        <f t="shared" si="9"/>
        <v>308.57553084231307</v>
      </c>
      <c r="E249" s="21">
        <f t="shared" si="10"/>
        <v>313.86600011954039</v>
      </c>
      <c r="F249" s="22">
        <f t="shared" si="11"/>
        <v>2.3138007063537422</v>
      </c>
    </row>
    <row r="250" spans="1:6" x14ac:dyDescent="0.25">
      <c r="A250" s="1">
        <v>44810</v>
      </c>
      <c r="C250" s="2">
        <v>283</v>
      </c>
      <c r="D250">
        <f t="shared" si="9"/>
        <v>316.17980082589412</v>
      </c>
      <c r="E250" s="21">
        <f t="shared" si="10"/>
        <v>283.81963584179351</v>
      </c>
      <c r="F250" s="22">
        <f t="shared" si="11"/>
        <v>1.2317276555854579</v>
      </c>
    </row>
    <row r="251" spans="1:6" x14ac:dyDescent="0.25">
      <c r="A251" s="1">
        <v>44811</v>
      </c>
      <c r="C251" s="2">
        <v>245</v>
      </c>
      <c r="D251">
        <f t="shared" si="9"/>
        <v>285.05136349737899</v>
      </c>
      <c r="E251" s="21">
        <f t="shared" si="10"/>
        <v>245.9893830649379</v>
      </c>
      <c r="F251" s="22">
        <f t="shared" si="11"/>
        <v>-7.4443569324855297E-2</v>
      </c>
    </row>
    <row r="252" spans="1:6" x14ac:dyDescent="0.25">
      <c r="A252" s="1">
        <v>44812</v>
      </c>
      <c r="C252" s="2">
        <v>131</v>
      </c>
      <c r="D252">
        <f t="shared" si="9"/>
        <v>245.91493949561305</v>
      </c>
      <c r="E252" s="21">
        <f t="shared" si="10"/>
        <v>133.83872720220279</v>
      </c>
      <c r="F252" s="22">
        <f t="shared" si="11"/>
        <v>-3.8220959380463895</v>
      </c>
    </row>
    <row r="253" spans="1:6" x14ac:dyDescent="0.25">
      <c r="A253" s="1">
        <v>44813</v>
      </c>
      <c r="C253" s="2">
        <v>96</v>
      </c>
      <c r="D253">
        <f t="shared" si="9"/>
        <v>130.01663126415639</v>
      </c>
      <c r="E253" s="21">
        <f t="shared" si="10"/>
        <v>96.840307943603364</v>
      </c>
      <c r="F253" s="22">
        <f t="shared" si="11"/>
        <v>-4.9314600406825786</v>
      </c>
    </row>
    <row r="254" spans="1:6" x14ac:dyDescent="0.25">
      <c r="A254" s="1">
        <v>44814</v>
      </c>
      <c r="C254" s="2">
        <v>236</v>
      </c>
      <c r="D254">
        <f t="shared" si="9"/>
        <v>91.908847902920783</v>
      </c>
      <c r="E254" s="21">
        <f t="shared" si="10"/>
        <v>232.44053701938088</v>
      </c>
      <c r="F254" s="22">
        <f t="shared" si="11"/>
        <v>-0.23230125559660042</v>
      </c>
    </row>
    <row r="255" spans="1:6" x14ac:dyDescent="0.25">
      <c r="A255" s="1">
        <v>44815</v>
      </c>
      <c r="C255" s="2">
        <v>238</v>
      </c>
      <c r="D255">
        <f t="shared" si="9"/>
        <v>232.20823576378427</v>
      </c>
      <c r="E255" s="21">
        <f t="shared" si="10"/>
        <v>237.85692688210727</v>
      </c>
      <c r="F255" s="22">
        <f t="shared" si="11"/>
        <v>-4.3417903665156354E-2</v>
      </c>
    </row>
    <row r="256" spans="1:6" x14ac:dyDescent="0.25">
      <c r="A256" s="1">
        <v>44816</v>
      </c>
      <c r="C256" s="2">
        <v>245</v>
      </c>
      <c r="D256">
        <f t="shared" si="9"/>
        <v>237.81350897844212</v>
      </c>
      <c r="E256" s="21">
        <f t="shared" si="10"/>
        <v>244.82247314717458</v>
      </c>
      <c r="F256" s="22">
        <f t="shared" si="11"/>
        <v>0.19095084088581371</v>
      </c>
    </row>
    <row r="257" spans="1:6" x14ac:dyDescent="0.25">
      <c r="A257" s="1">
        <v>44817</v>
      </c>
      <c r="C257" s="2">
        <v>208</v>
      </c>
      <c r="D257">
        <f t="shared" si="9"/>
        <v>245.0134239880604</v>
      </c>
      <c r="E257" s="21">
        <f t="shared" si="10"/>
        <v>208.91433728271323</v>
      </c>
      <c r="F257" s="22">
        <f t="shared" si="11"/>
        <v>-1.0161458751042285</v>
      </c>
    </row>
    <row r="258" spans="1:6" x14ac:dyDescent="0.25">
      <c r="A258" s="1">
        <v>44818</v>
      </c>
      <c r="C258" s="2">
        <v>219</v>
      </c>
      <c r="D258">
        <f t="shared" si="9"/>
        <v>207.898191407609</v>
      </c>
      <c r="E258" s="21">
        <f t="shared" si="10"/>
        <v>218.72575362104183</v>
      </c>
      <c r="F258" s="22">
        <f t="shared" si="11"/>
        <v>-0.65408921431683353</v>
      </c>
    </row>
    <row r="259" spans="1:6" x14ac:dyDescent="0.25">
      <c r="A259" s="1">
        <v>44819</v>
      </c>
      <c r="C259" s="2">
        <v>145</v>
      </c>
      <c r="D259">
        <f t="shared" si="9"/>
        <v>218.07166440672501</v>
      </c>
      <c r="E259" s="21">
        <f t="shared" si="10"/>
        <v>146.80507880326147</v>
      </c>
      <c r="F259" s="22">
        <f t="shared" si="11"/>
        <v>-3.0371318143674753</v>
      </c>
    </row>
    <row r="260" spans="1:6" x14ac:dyDescent="0.25">
      <c r="A260" s="1">
        <v>44820</v>
      </c>
      <c r="C260" s="2">
        <v>129</v>
      </c>
      <c r="D260">
        <f t="shared" si="9"/>
        <v>143.76794698889398</v>
      </c>
      <c r="E260" s="21">
        <f t="shared" si="10"/>
        <v>129.3648104678301</v>
      </c>
      <c r="F260" s="22">
        <f t="shared" si="11"/>
        <v>-3.5187500596278789</v>
      </c>
    </row>
    <row r="261" spans="1:6" x14ac:dyDescent="0.25">
      <c r="A261" s="1">
        <v>44821</v>
      </c>
      <c r="C261" s="2">
        <v>273</v>
      </c>
      <c r="D261">
        <f t="shared" ref="D261:D324" si="12">E260+F260</f>
        <v>125.84606040820222</v>
      </c>
      <c r="E261" s="21">
        <f t="shared" ref="E261:E324" si="13">$H$2*C261+(1-$H$2)*(E260+F260)</f>
        <v>269.36487742095107</v>
      </c>
      <c r="F261" s="22">
        <f t="shared" ref="F261:F324" si="14">$I$2*(E261-E260)+(1-$I$2)*F260</f>
        <v>1.2802935869030367</v>
      </c>
    </row>
    <row r="262" spans="1:6" x14ac:dyDescent="0.25">
      <c r="A262" s="1">
        <v>44822</v>
      </c>
      <c r="C262" s="2">
        <v>276</v>
      </c>
      <c r="D262">
        <f t="shared" si="12"/>
        <v>270.64517100785412</v>
      </c>
      <c r="E262" s="21">
        <f t="shared" si="13"/>
        <v>275.86772043052127</v>
      </c>
      <c r="F262" s="22">
        <f t="shared" si="14"/>
        <v>1.4549274303754098</v>
      </c>
    </row>
    <row r="263" spans="1:6" x14ac:dyDescent="0.25">
      <c r="A263" s="1">
        <v>44823</v>
      </c>
      <c r="C263" s="2">
        <v>243</v>
      </c>
      <c r="D263">
        <f t="shared" si="12"/>
        <v>277.32264786089667</v>
      </c>
      <c r="E263" s="21">
        <f t="shared" si="13"/>
        <v>243.84786742752516</v>
      </c>
      <c r="F263" s="22">
        <f t="shared" si="14"/>
        <v>0.33558339102537338</v>
      </c>
    </row>
    <row r="264" spans="1:6" x14ac:dyDescent="0.25">
      <c r="A264" s="1">
        <v>44824</v>
      </c>
      <c r="C264" s="2">
        <v>230</v>
      </c>
      <c r="D264">
        <f t="shared" si="12"/>
        <v>244.18345081855054</v>
      </c>
      <c r="E264" s="21">
        <f t="shared" si="13"/>
        <v>230.35037174310361</v>
      </c>
      <c r="F264" s="22">
        <f t="shared" si="14"/>
        <v>-0.12697302931556531</v>
      </c>
    </row>
    <row r="265" spans="1:6" x14ac:dyDescent="0.25">
      <c r="A265" s="1">
        <v>44825</v>
      </c>
      <c r="C265" s="2">
        <v>610</v>
      </c>
      <c r="D265">
        <f t="shared" si="12"/>
        <v>230.22339871378804</v>
      </c>
      <c r="E265" s="21">
        <f t="shared" si="13"/>
        <v>600.61843330759928</v>
      </c>
      <c r="F265" s="22">
        <f t="shared" si="14"/>
        <v>12.258454710909806</v>
      </c>
    </row>
    <row r="266" spans="1:6" x14ac:dyDescent="0.25">
      <c r="A266" s="1">
        <v>44826</v>
      </c>
      <c r="C266" s="2">
        <v>223</v>
      </c>
      <c r="D266">
        <f t="shared" si="12"/>
        <v>612.87688801850913</v>
      </c>
      <c r="E266" s="21">
        <f t="shared" si="13"/>
        <v>232.63107262107172</v>
      </c>
      <c r="F266" s="22">
        <f t="shared" si="14"/>
        <v>-0.45636765514230504</v>
      </c>
    </row>
    <row r="267" spans="1:6" x14ac:dyDescent="0.25">
      <c r="A267" s="1">
        <v>44827</v>
      </c>
      <c r="C267" s="2">
        <v>77</v>
      </c>
      <c r="D267">
        <f t="shared" si="12"/>
        <v>232.17470496592941</v>
      </c>
      <c r="E267" s="21">
        <f t="shared" si="13"/>
        <v>80.833258391067531</v>
      </c>
      <c r="F267" s="22">
        <f t="shared" si="14"/>
        <v>-5.5169877379943797</v>
      </c>
    </row>
    <row r="268" spans="1:6" x14ac:dyDescent="0.25">
      <c r="A268" s="1">
        <v>44828</v>
      </c>
      <c r="C268" s="2">
        <v>314</v>
      </c>
      <c r="D268">
        <f t="shared" si="12"/>
        <v>75.316270653073147</v>
      </c>
      <c r="E268" s="21">
        <f t="shared" si="13"/>
        <v>308.1038302052433</v>
      </c>
      <c r="F268" s="22">
        <f t="shared" si="14"/>
        <v>2.2670623392929876</v>
      </c>
    </row>
    <row r="269" spans="1:6" x14ac:dyDescent="0.25">
      <c r="A269" s="1">
        <v>44829</v>
      </c>
      <c r="C269" s="2">
        <v>352</v>
      </c>
      <c r="D269">
        <f t="shared" si="12"/>
        <v>310.37089254453628</v>
      </c>
      <c r="E269" s="21">
        <f t="shared" si="13"/>
        <v>350.97164215326626</v>
      </c>
      <c r="F269" s="22">
        <f t="shared" si="14"/>
        <v>3.6246875866977235</v>
      </c>
    </row>
    <row r="270" spans="1:6" x14ac:dyDescent="0.25">
      <c r="A270" s="1">
        <v>44830</v>
      </c>
      <c r="C270" s="2">
        <v>339</v>
      </c>
      <c r="D270">
        <f t="shared" si="12"/>
        <v>354.59632973996401</v>
      </c>
      <c r="E270" s="21">
        <f t="shared" si="13"/>
        <v>339.3852738876397</v>
      </c>
      <c r="F270" s="22">
        <f t="shared" si="14"/>
        <v>3.1160537889523083</v>
      </c>
    </row>
    <row r="271" spans="1:6" x14ac:dyDescent="0.25">
      <c r="A271" s="1">
        <v>44831</v>
      </c>
      <c r="C271" s="2">
        <v>282</v>
      </c>
      <c r="D271">
        <f t="shared" si="12"/>
        <v>342.50132767659198</v>
      </c>
      <c r="E271" s="21">
        <f t="shared" si="13"/>
        <v>283.49455558518991</v>
      </c>
      <c r="F271" s="22">
        <f t="shared" si="14"/>
        <v>1.1429600817878582</v>
      </c>
    </row>
    <row r="272" spans="1:6" x14ac:dyDescent="0.25">
      <c r="A272" s="1">
        <v>44832</v>
      </c>
      <c r="C272" s="2">
        <v>251</v>
      </c>
      <c r="D272">
        <f t="shared" si="12"/>
        <v>284.63751566697778</v>
      </c>
      <c r="E272" s="21">
        <f t="shared" si="13"/>
        <v>251.83094270560025</v>
      </c>
      <c r="F272" s="22">
        <f t="shared" si="14"/>
        <v>4.5959849959259502E-2</v>
      </c>
    </row>
    <row r="273" spans="1:6" x14ac:dyDescent="0.25">
      <c r="A273" s="1">
        <v>44833</v>
      </c>
      <c r="C273" s="2">
        <v>162</v>
      </c>
      <c r="D273">
        <f t="shared" si="12"/>
        <v>251.8769025555595</v>
      </c>
      <c r="E273" s="21">
        <f t="shared" si="13"/>
        <v>164.22021618123844</v>
      </c>
      <c r="F273" s="22">
        <f t="shared" si="14"/>
        <v>-2.8851419565952807</v>
      </c>
    </row>
    <row r="274" spans="1:6" x14ac:dyDescent="0.25">
      <c r="A274" s="1">
        <v>44834</v>
      </c>
      <c r="C274" s="2">
        <v>108</v>
      </c>
      <c r="D274">
        <f t="shared" si="12"/>
        <v>161.33507422464317</v>
      </c>
      <c r="E274" s="21">
        <f t="shared" si="13"/>
        <v>109.3175286581322</v>
      </c>
      <c r="F274" s="22">
        <f t="shared" si="14"/>
        <v>-4.6245269149936048</v>
      </c>
    </row>
    <row r="275" spans="1:6" x14ac:dyDescent="0.25">
      <c r="A275" s="1">
        <v>44835</v>
      </c>
      <c r="C275" s="2">
        <v>255</v>
      </c>
      <c r="D275">
        <f t="shared" si="12"/>
        <v>104.69300174313859</v>
      </c>
      <c r="E275" s="21">
        <f t="shared" si="13"/>
        <v>251.28698786679962</v>
      </c>
      <c r="F275" s="22">
        <f t="shared" si="14"/>
        <v>0.27734555280902029</v>
      </c>
    </row>
    <row r="276" spans="1:6" x14ac:dyDescent="0.25">
      <c r="A276" s="1">
        <v>44836</v>
      </c>
      <c r="C276" s="2">
        <v>236</v>
      </c>
      <c r="D276">
        <f t="shared" si="12"/>
        <v>251.56433341960863</v>
      </c>
      <c r="E276" s="21">
        <f t="shared" si="13"/>
        <v>236.38448348714559</v>
      </c>
      <c r="F276" s="22">
        <f t="shared" si="14"/>
        <v>-0.23024476802820049</v>
      </c>
    </row>
    <row r="277" spans="1:6" x14ac:dyDescent="0.25">
      <c r="A277" s="1">
        <v>44837</v>
      </c>
      <c r="C277" s="2">
        <v>266</v>
      </c>
      <c r="D277">
        <f t="shared" si="12"/>
        <v>236.15423871911739</v>
      </c>
      <c r="E277" s="21">
        <f t="shared" si="13"/>
        <v>265.26272445697344</v>
      </c>
      <c r="F277" s="22">
        <f t="shared" si="14"/>
        <v>0.74309723999563171</v>
      </c>
    </row>
    <row r="278" spans="1:6" x14ac:dyDescent="0.25">
      <c r="A278" s="1">
        <v>44838</v>
      </c>
      <c r="C278" s="2">
        <v>216</v>
      </c>
      <c r="D278">
        <f t="shared" si="12"/>
        <v>266.00582169696906</v>
      </c>
      <c r="E278" s="21">
        <f t="shared" si="13"/>
        <v>217.2352866123652</v>
      </c>
      <c r="F278" s="22">
        <f t="shared" si="14"/>
        <v>-0.88771279179894758</v>
      </c>
    </row>
    <row r="279" spans="1:6" x14ac:dyDescent="0.25">
      <c r="A279" s="1">
        <v>44839</v>
      </c>
      <c r="C279" s="2">
        <v>245</v>
      </c>
      <c r="D279">
        <f t="shared" si="12"/>
        <v>216.34757382056625</v>
      </c>
      <c r="E279" s="21">
        <f t="shared" si="13"/>
        <v>244.29220324214006</v>
      </c>
      <c r="F279" s="22">
        <f t="shared" si="14"/>
        <v>4.6711690451013088E-2</v>
      </c>
    </row>
    <row r="280" spans="1:6" x14ac:dyDescent="0.25">
      <c r="A280" s="1">
        <v>44840</v>
      </c>
      <c r="C280" s="2">
        <v>135</v>
      </c>
      <c r="D280">
        <f t="shared" si="12"/>
        <v>244.33891493259108</v>
      </c>
      <c r="E280" s="21">
        <f t="shared" si="13"/>
        <v>137.7009834703897</v>
      </c>
      <c r="F280" s="22">
        <f t="shared" si="14"/>
        <v>-3.519093115600425</v>
      </c>
    </row>
    <row r="281" spans="1:6" x14ac:dyDescent="0.25">
      <c r="A281" s="1">
        <v>44841</v>
      </c>
      <c r="C281" s="2">
        <v>106</v>
      </c>
      <c r="D281">
        <f t="shared" si="12"/>
        <v>134.18189035478929</v>
      </c>
      <c r="E281" s="21">
        <f t="shared" si="13"/>
        <v>106.69617317914258</v>
      </c>
      <c r="F281" s="22">
        <f t="shared" si="14"/>
        <v>-4.4381722937016201</v>
      </c>
    </row>
    <row r="282" spans="1:6" x14ac:dyDescent="0.25">
      <c r="A282" s="1">
        <v>44842</v>
      </c>
      <c r="C282" s="2">
        <v>112</v>
      </c>
      <c r="D282">
        <f t="shared" si="12"/>
        <v>102.25800088544095</v>
      </c>
      <c r="E282" s="21">
        <f t="shared" si="13"/>
        <v>111.75934479875534</v>
      </c>
      <c r="F282" s="22">
        <f t="shared" si="14"/>
        <v>-4.1204622882140045</v>
      </c>
    </row>
    <row r="283" spans="1:6" x14ac:dyDescent="0.25">
      <c r="A283" s="1">
        <v>44843</v>
      </c>
      <c r="C283" s="2">
        <v>193</v>
      </c>
      <c r="D283">
        <f t="shared" si="12"/>
        <v>107.63888251054134</v>
      </c>
      <c r="E283" s="21">
        <f t="shared" si="13"/>
        <v>190.89133660696044</v>
      </c>
      <c r="F283" s="22">
        <f t="shared" si="14"/>
        <v>-1.3366310861073414</v>
      </c>
    </row>
    <row r="284" spans="1:6" x14ac:dyDescent="0.25">
      <c r="A284" s="1">
        <v>44844</v>
      </c>
      <c r="C284" s="2">
        <v>236</v>
      </c>
      <c r="D284">
        <f t="shared" si="12"/>
        <v>189.5547055208531</v>
      </c>
      <c r="E284" s="21">
        <f t="shared" si="13"/>
        <v>234.85266857876815</v>
      </c>
      <c r="F284" s="22">
        <f t="shared" si="14"/>
        <v>0.17806159558169998</v>
      </c>
    </row>
    <row r="285" spans="1:6" x14ac:dyDescent="0.25">
      <c r="A285" s="1">
        <v>44845</v>
      </c>
      <c r="C285" s="2">
        <v>220</v>
      </c>
      <c r="D285">
        <f t="shared" si="12"/>
        <v>235.03073017434986</v>
      </c>
      <c r="E285" s="21">
        <f t="shared" si="13"/>
        <v>220.37130196301871</v>
      </c>
      <c r="F285" s="22">
        <f t="shared" si="14"/>
        <v>-0.31212664094142734</v>
      </c>
    </row>
    <row r="286" spans="1:6" x14ac:dyDescent="0.25">
      <c r="A286" s="1">
        <v>44846</v>
      </c>
      <c r="C286" s="2">
        <v>238</v>
      </c>
      <c r="D286">
        <f t="shared" si="12"/>
        <v>220.05917532207729</v>
      </c>
      <c r="E286" s="21">
        <f t="shared" si="13"/>
        <v>237.55681039152341</v>
      </c>
      <c r="F286" s="22">
        <f t="shared" si="14"/>
        <v>0.2729667715961267</v>
      </c>
    </row>
    <row r="287" spans="1:6" x14ac:dyDescent="0.25">
      <c r="A287" s="1">
        <v>44847</v>
      </c>
      <c r="C287" s="2">
        <v>145</v>
      </c>
      <c r="D287">
        <f t="shared" si="12"/>
        <v>237.82977716311953</v>
      </c>
      <c r="E287" s="21">
        <f t="shared" si="13"/>
        <v>147.29316061744461</v>
      </c>
      <c r="F287" s="22">
        <f t="shared" si="14"/>
        <v>-2.7544353729835014</v>
      </c>
    </row>
    <row r="288" spans="1:6" x14ac:dyDescent="0.25">
      <c r="A288" s="1">
        <v>44848</v>
      </c>
      <c r="C288" s="2">
        <v>59</v>
      </c>
      <c r="D288">
        <f t="shared" si="12"/>
        <v>144.53872524446112</v>
      </c>
      <c r="E288" s="21">
        <f t="shared" si="13"/>
        <v>61.113050811835237</v>
      </c>
      <c r="F288" s="22">
        <f t="shared" si="14"/>
        <v>-5.5440587908513157</v>
      </c>
    </row>
    <row r="289" spans="1:6" x14ac:dyDescent="0.25">
      <c r="A289" s="1">
        <v>44849</v>
      </c>
      <c r="C289" s="2">
        <v>322</v>
      </c>
      <c r="D289">
        <f t="shared" si="12"/>
        <v>55.56899202098392</v>
      </c>
      <c r="E289" s="21">
        <f t="shared" si="13"/>
        <v>315.41839317690096</v>
      </c>
      <c r="F289" s="22">
        <f t="shared" si="14"/>
        <v>3.1448967316945016</v>
      </c>
    </row>
    <row r="290" spans="1:6" x14ac:dyDescent="0.25">
      <c r="A290" s="1">
        <v>44850</v>
      </c>
      <c r="C290" s="2">
        <v>268</v>
      </c>
      <c r="D290">
        <f t="shared" si="12"/>
        <v>318.56328990859549</v>
      </c>
      <c r="E290" s="21">
        <f t="shared" si="13"/>
        <v>269.2490576693196</v>
      </c>
      <c r="F290" s="22">
        <f t="shared" si="14"/>
        <v>1.4959063216744399</v>
      </c>
    </row>
    <row r="291" spans="1:6" x14ac:dyDescent="0.25">
      <c r="A291" s="1">
        <v>44851</v>
      </c>
      <c r="C291" s="2">
        <v>261</v>
      </c>
      <c r="D291">
        <f t="shared" si="12"/>
        <v>270.74496399099405</v>
      </c>
      <c r="E291" s="21">
        <f t="shared" si="13"/>
        <v>261.24072844216028</v>
      </c>
      <c r="F291" s="22">
        <f t="shared" si="14"/>
        <v>1.1780996244403603</v>
      </c>
    </row>
    <row r="292" spans="1:6" x14ac:dyDescent="0.25">
      <c r="A292" s="1">
        <v>44852</v>
      </c>
      <c r="C292" s="2">
        <v>262</v>
      </c>
      <c r="D292">
        <f t="shared" si="12"/>
        <v>262.41882806660061</v>
      </c>
      <c r="E292" s="21">
        <f t="shared" si="13"/>
        <v>262.0103462494165</v>
      </c>
      <c r="F292" s="22">
        <f t="shared" si="14"/>
        <v>1.1644406345581708</v>
      </c>
    </row>
    <row r="293" spans="1:6" x14ac:dyDescent="0.25">
      <c r="A293" s="1">
        <v>44853</v>
      </c>
      <c r="C293" s="2">
        <v>204</v>
      </c>
      <c r="D293">
        <f t="shared" si="12"/>
        <v>263.17478688397466</v>
      </c>
      <c r="E293" s="21">
        <f t="shared" si="13"/>
        <v>205.46178623901642</v>
      </c>
      <c r="F293" s="22">
        <f t="shared" si="14"/>
        <v>-0.76539138909081461</v>
      </c>
    </row>
    <row r="294" spans="1:6" x14ac:dyDescent="0.25">
      <c r="A294" s="1">
        <v>44854</v>
      </c>
      <c r="C294" s="2">
        <v>125</v>
      </c>
      <c r="D294">
        <f t="shared" si="12"/>
        <v>204.69639484992561</v>
      </c>
      <c r="E294" s="21">
        <f t="shared" si="13"/>
        <v>126.96872856541525</v>
      </c>
      <c r="F294" s="22">
        <f t="shared" si="14"/>
        <v>-3.3644823710713814</v>
      </c>
    </row>
    <row r="295" spans="1:6" x14ac:dyDescent="0.25">
      <c r="A295" s="1">
        <v>44855</v>
      </c>
      <c r="C295" s="2">
        <v>140</v>
      </c>
      <c r="D295">
        <f t="shared" si="12"/>
        <v>123.60424619434387</v>
      </c>
      <c r="E295" s="21">
        <f t="shared" si="13"/>
        <v>139.59497805478534</v>
      </c>
      <c r="F295" s="22">
        <f t="shared" si="14"/>
        <v>-2.8297774331717451</v>
      </c>
    </row>
    <row r="296" spans="1:6" x14ac:dyDescent="0.25">
      <c r="A296" s="1">
        <v>44856</v>
      </c>
      <c r="C296" s="2">
        <v>259</v>
      </c>
      <c r="D296">
        <f t="shared" si="12"/>
        <v>136.76520062161359</v>
      </c>
      <c r="E296" s="21">
        <f t="shared" si="13"/>
        <v>255.98045135319873</v>
      </c>
      <c r="F296" s="22">
        <f t="shared" si="14"/>
        <v>1.1565931592097551</v>
      </c>
    </row>
    <row r="297" spans="1:6" x14ac:dyDescent="0.25">
      <c r="A297" s="1">
        <v>44857</v>
      </c>
      <c r="C297" s="2">
        <v>255</v>
      </c>
      <c r="D297">
        <f t="shared" si="12"/>
        <v>257.13704451240847</v>
      </c>
      <c r="E297" s="21">
        <f t="shared" si="13"/>
        <v>255.05279110284809</v>
      </c>
      <c r="F297" s="22">
        <f t="shared" si="14"/>
        <v>1.0868990013905564</v>
      </c>
    </row>
    <row r="298" spans="1:6" x14ac:dyDescent="0.25">
      <c r="A298" s="1">
        <v>44858</v>
      </c>
      <c r="C298" s="2">
        <v>212</v>
      </c>
      <c r="D298">
        <f t="shared" si="12"/>
        <v>256.13969010423864</v>
      </c>
      <c r="E298" s="21">
        <f t="shared" si="13"/>
        <v>213.09037640837369</v>
      </c>
      <c r="F298" s="22">
        <f t="shared" si="14"/>
        <v>-0.35260238023876056</v>
      </c>
    </row>
    <row r="299" spans="1:6" x14ac:dyDescent="0.25">
      <c r="A299" s="1">
        <v>44859</v>
      </c>
      <c r="C299" s="2">
        <v>225</v>
      </c>
      <c r="D299">
        <f t="shared" si="12"/>
        <v>212.73777402813494</v>
      </c>
      <c r="E299" s="21">
        <f t="shared" si="13"/>
        <v>224.69708799762088</v>
      </c>
      <c r="F299" s="22">
        <f t="shared" si="14"/>
        <v>4.7298280292964234E-2</v>
      </c>
    </row>
    <row r="300" spans="1:6" x14ac:dyDescent="0.25">
      <c r="A300" s="1">
        <v>44860</v>
      </c>
      <c r="C300" s="2">
        <v>239</v>
      </c>
      <c r="D300">
        <f t="shared" si="12"/>
        <v>224.74438627791386</v>
      </c>
      <c r="E300" s="21">
        <f t="shared" si="13"/>
        <v>238.64784562708206</v>
      </c>
      <c r="F300" s="22">
        <f t="shared" si="14"/>
        <v>0.51220810635778979</v>
      </c>
    </row>
    <row r="301" spans="1:6" x14ac:dyDescent="0.25">
      <c r="A301" s="1">
        <v>44861</v>
      </c>
      <c r="C301" s="2">
        <v>125</v>
      </c>
      <c r="D301">
        <f t="shared" si="12"/>
        <v>239.16005373343987</v>
      </c>
      <c r="E301" s="21">
        <f t="shared" si="13"/>
        <v>127.82007936792604</v>
      </c>
      <c r="F301" s="22">
        <f t="shared" si="14"/>
        <v>-3.2108256233326498</v>
      </c>
    </row>
    <row r="302" spans="1:6" x14ac:dyDescent="0.25">
      <c r="A302" s="1">
        <v>44862</v>
      </c>
      <c r="C302" s="2">
        <v>139</v>
      </c>
      <c r="D302">
        <f t="shared" si="12"/>
        <v>124.60925374459339</v>
      </c>
      <c r="E302" s="21">
        <f t="shared" si="13"/>
        <v>138.644507467571</v>
      </c>
      <c r="F302" s="22">
        <f t="shared" si="14"/>
        <v>-2.7415088005725945</v>
      </c>
    </row>
    <row r="303" spans="1:6" x14ac:dyDescent="0.25">
      <c r="A303" s="1">
        <v>44863</v>
      </c>
      <c r="C303" s="2">
        <v>285</v>
      </c>
      <c r="D303">
        <f t="shared" si="12"/>
        <v>135.9029986669984</v>
      </c>
      <c r="E303" s="21">
        <f t="shared" si="13"/>
        <v>281.31687824656586</v>
      </c>
      <c r="F303" s="22">
        <f t="shared" si="14"/>
        <v>2.120902759381559</v>
      </c>
    </row>
    <row r="304" spans="1:6" x14ac:dyDescent="0.25">
      <c r="A304" s="1">
        <v>44864</v>
      </c>
      <c r="C304" s="2">
        <v>253</v>
      </c>
      <c r="D304">
        <f t="shared" si="12"/>
        <v>283.43778100594744</v>
      </c>
      <c r="E304" s="21">
        <f t="shared" si="13"/>
        <v>253.75190012104193</v>
      </c>
      <c r="F304" s="22">
        <f t="shared" si="14"/>
        <v>1.1282535652363475</v>
      </c>
    </row>
    <row r="305" spans="1:6" x14ac:dyDescent="0.25">
      <c r="A305" s="1">
        <v>44865</v>
      </c>
      <c r="C305" s="2">
        <v>203</v>
      </c>
      <c r="D305">
        <f t="shared" si="12"/>
        <v>254.88015368627828</v>
      </c>
      <c r="E305" s="21">
        <f t="shared" si="13"/>
        <v>204.28158796558668</v>
      </c>
      <c r="F305" s="22">
        <f t="shared" si="14"/>
        <v>-0.56368293758398824</v>
      </c>
    </row>
    <row r="306" spans="1:6" x14ac:dyDescent="0.25">
      <c r="A306" s="1">
        <v>44866</v>
      </c>
      <c r="C306" s="2">
        <v>217</v>
      </c>
      <c r="D306">
        <f t="shared" si="12"/>
        <v>203.71790502800269</v>
      </c>
      <c r="E306" s="21">
        <f t="shared" si="13"/>
        <v>216.67189432057535</v>
      </c>
      <c r="F306" s="22">
        <f t="shared" si="14"/>
        <v>-0.13052189775861117</v>
      </c>
    </row>
    <row r="307" spans="1:6" x14ac:dyDescent="0.25">
      <c r="A307" s="1">
        <v>44867</v>
      </c>
      <c r="C307" s="2">
        <v>208</v>
      </c>
      <c r="D307">
        <f t="shared" si="12"/>
        <v>216.54137242281675</v>
      </c>
      <c r="E307" s="21">
        <f t="shared" si="13"/>
        <v>208.21099629297305</v>
      </c>
      <c r="F307" s="22">
        <f t="shared" si="14"/>
        <v>-0.40907658118794776</v>
      </c>
    </row>
    <row r="308" spans="1:6" x14ac:dyDescent="0.25">
      <c r="A308" s="1">
        <v>44868</v>
      </c>
      <c r="C308" s="2">
        <v>111</v>
      </c>
      <c r="D308">
        <f t="shared" si="12"/>
        <v>207.8019197117851</v>
      </c>
      <c r="E308" s="21">
        <f t="shared" si="13"/>
        <v>113.39128388282174</v>
      </c>
      <c r="F308" s="22">
        <f t="shared" si="14"/>
        <v>-3.5660198411068427</v>
      </c>
    </row>
    <row r="309" spans="1:6" x14ac:dyDescent="0.25">
      <c r="A309" s="1">
        <v>44869</v>
      </c>
      <c r="C309" s="2">
        <v>131</v>
      </c>
      <c r="D309">
        <f t="shared" si="12"/>
        <v>109.8252640417149</v>
      </c>
      <c r="E309" s="21">
        <f t="shared" si="13"/>
        <v>130.4769235468593</v>
      </c>
      <c r="F309" s="22">
        <f t="shared" si="14"/>
        <v>-2.8754608091878495</v>
      </c>
    </row>
    <row r="310" spans="1:6" x14ac:dyDescent="0.25">
      <c r="A310" s="1">
        <v>44870</v>
      </c>
      <c r="C310" s="2">
        <v>203</v>
      </c>
      <c r="D310">
        <f t="shared" si="12"/>
        <v>127.60146273767145</v>
      </c>
      <c r="E310" s="21">
        <f t="shared" si="13"/>
        <v>201.13744079166449</v>
      </c>
      <c r="F310" s="22">
        <f t="shared" si="14"/>
        <v>-0.41653329280438012</v>
      </c>
    </row>
    <row r="311" spans="1:6" x14ac:dyDescent="0.25">
      <c r="A311" s="1">
        <v>44871</v>
      </c>
      <c r="C311" s="2">
        <v>162</v>
      </c>
      <c r="D311">
        <f t="shared" si="12"/>
        <v>200.7209074988601</v>
      </c>
      <c r="E311" s="21">
        <f t="shared" si="13"/>
        <v>162.95651700199684</v>
      </c>
      <c r="F311" s="22">
        <f t="shared" si="14"/>
        <v>-1.679315149924796</v>
      </c>
    </row>
    <row r="312" spans="1:6" x14ac:dyDescent="0.25">
      <c r="A312" s="1">
        <v>44872</v>
      </c>
      <c r="C312" s="2">
        <v>156</v>
      </c>
      <c r="D312">
        <f t="shared" si="12"/>
        <v>161.27720185207204</v>
      </c>
      <c r="E312" s="21">
        <f t="shared" si="13"/>
        <v>156.13036195741603</v>
      </c>
      <c r="F312" s="22">
        <f t="shared" si="14"/>
        <v>-1.8514173857867786</v>
      </c>
    </row>
    <row r="313" spans="1:6" x14ac:dyDescent="0.25">
      <c r="A313" s="1">
        <v>44873</v>
      </c>
      <c r="C313" s="2">
        <v>201</v>
      </c>
      <c r="D313">
        <f t="shared" si="12"/>
        <v>154.27894457162924</v>
      </c>
      <c r="E313" s="21">
        <f t="shared" si="13"/>
        <v>199.84585649575001</v>
      </c>
      <c r="F313" s="22">
        <f t="shared" si="14"/>
        <v>-0.32773147676719439</v>
      </c>
    </row>
    <row r="314" spans="1:6" x14ac:dyDescent="0.25">
      <c r="A314" s="1">
        <v>44874</v>
      </c>
      <c r="C314" s="2">
        <v>261</v>
      </c>
      <c r="D314">
        <f t="shared" si="12"/>
        <v>199.51812501898283</v>
      </c>
      <c r="E314" s="21">
        <f t="shared" si="13"/>
        <v>259.48122209595118</v>
      </c>
      <c r="F314" s="22">
        <f t="shared" si="14"/>
        <v>1.6773402346863582</v>
      </c>
    </row>
    <row r="315" spans="1:6" x14ac:dyDescent="0.25">
      <c r="A315" s="1">
        <v>44875</v>
      </c>
      <c r="C315" s="2">
        <v>128</v>
      </c>
      <c r="D315">
        <f t="shared" si="12"/>
        <v>261.15856233063755</v>
      </c>
      <c r="E315" s="21">
        <f t="shared" si="13"/>
        <v>131.28939678995025</v>
      </c>
      <c r="F315" s="22">
        <f t="shared" si="14"/>
        <v>-2.6652805222346228</v>
      </c>
    </row>
    <row r="316" spans="1:6" x14ac:dyDescent="0.25">
      <c r="A316" s="1">
        <v>44876</v>
      </c>
      <c r="C316" s="2">
        <v>40</v>
      </c>
      <c r="D316">
        <f t="shared" si="12"/>
        <v>128.62411626771564</v>
      </c>
      <c r="E316" s="21">
        <f t="shared" si="13"/>
        <v>42.189268781975478</v>
      </c>
      <c r="F316" s="22">
        <f t="shared" si="14"/>
        <v>-5.5555259569392765</v>
      </c>
    </row>
    <row r="317" spans="1:6" x14ac:dyDescent="0.25">
      <c r="A317" s="1">
        <v>44877</v>
      </c>
      <c r="C317" s="2">
        <v>67</v>
      </c>
      <c r="D317">
        <f t="shared" si="12"/>
        <v>36.633742825036201</v>
      </c>
      <c r="E317" s="21">
        <f t="shared" si="13"/>
        <v>66.249866721855199</v>
      </c>
      <c r="F317" s="22">
        <f t="shared" si="14"/>
        <v>-4.5652093268260545</v>
      </c>
    </row>
    <row r="318" spans="1:6" x14ac:dyDescent="0.25">
      <c r="A318" s="1">
        <v>44878</v>
      </c>
      <c r="C318" s="2">
        <v>299</v>
      </c>
      <c r="D318">
        <f t="shared" si="12"/>
        <v>61.684657395029141</v>
      </c>
      <c r="E318" s="21">
        <f t="shared" si="13"/>
        <v>293.13763326587724</v>
      </c>
      <c r="F318" s="22">
        <f t="shared" si="14"/>
        <v>3.1742143699634626</v>
      </c>
    </row>
    <row r="319" spans="1:6" x14ac:dyDescent="0.25">
      <c r="A319" s="1">
        <v>44879</v>
      </c>
      <c r="C319" s="2">
        <v>201</v>
      </c>
      <c r="D319">
        <f t="shared" si="12"/>
        <v>296.31184763584071</v>
      </c>
      <c r="E319" s="21">
        <f t="shared" si="13"/>
        <v>203.35447484690533</v>
      </c>
      <c r="F319" s="22">
        <f t="shared" si="14"/>
        <v>6.5865941747821566E-2</v>
      </c>
    </row>
    <row r="320" spans="1:6" x14ac:dyDescent="0.25">
      <c r="A320" s="1">
        <v>44880</v>
      </c>
      <c r="C320" s="2">
        <v>203</v>
      </c>
      <c r="D320">
        <f t="shared" si="12"/>
        <v>203.42034078865316</v>
      </c>
      <c r="E320" s="21">
        <f t="shared" si="13"/>
        <v>203.01038361797154</v>
      </c>
      <c r="F320" s="22">
        <f t="shared" si="14"/>
        <v>5.2157618363755348E-2</v>
      </c>
    </row>
    <row r="321" spans="1:6" x14ac:dyDescent="0.25">
      <c r="A321" s="1">
        <v>44881</v>
      </c>
      <c r="C321" s="2">
        <v>374</v>
      </c>
      <c r="D321">
        <f t="shared" si="12"/>
        <v>203.06254123633531</v>
      </c>
      <c r="E321" s="21">
        <f t="shared" si="13"/>
        <v>369.77735657175924</v>
      </c>
      <c r="F321" s="22">
        <f t="shared" si="14"/>
        <v>5.6268389874762832</v>
      </c>
    </row>
    <row r="322" spans="1:6" x14ac:dyDescent="0.25">
      <c r="A322" s="1">
        <v>44882</v>
      </c>
      <c r="C322" s="2">
        <v>226</v>
      </c>
      <c r="D322">
        <f t="shared" si="12"/>
        <v>375.40419555923552</v>
      </c>
      <c r="E322" s="21">
        <f t="shared" si="13"/>
        <v>229.69071032816771</v>
      </c>
      <c r="F322" s="22">
        <f t="shared" si="14"/>
        <v>0.75440908548012509</v>
      </c>
    </row>
    <row r="323" spans="1:6" x14ac:dyDescent="0.25">
      <c r="A323" s="1">
        <v>44883</v>
      </c>
      <c r="C323" s="2">
        <v>103</v>
      </c>
      <c r="D323">
        <f t="shared" si="12"/>
        <v>230.44511941364783</v>
      </c>
      <c r="E323" s="21">
        <f t="shared" si="13"/>
        <v>106.14825843232782</v>
      </c>
      <c r="F323" s="22">
        <f t="shared" si="14"/>
        <v>-3.4018825659703769</v>
      </c>
    </row>
    <row r="324" spans="1:6" x14ac:dyDescent="0.25">
      <c r="A324" s="1">
        <v>44884</v>
      </c>
      <c r="C324" s="2">
        <v>299</v>
      </c>
      <c r="D324">
        <f t="shared" si="12"/>
        <v>102.74637586635744</v>
      </c>
      <c r="E324" s="21">
        <f t="shared" si="13"/>
        <v>294.15197498424192</v>
      </c>
      <c r="F324" s="22">
        <f t="shared" si="14"/>
        <v>2.9984198018754395</v>
      </c>
    </row>
    <row r="325" spans="1:6" x14ac:dyDescent="0.25">
      <c r="A325" s="1">
        <v>44885</v>
      </c>
      <c r="C325" s="2">
        <v>299</v>
      </c>
      <c r="D325">
        <f t="shared" ref="D325:D352" si="15">E324+F324</f>
        <v>297.15039478611737</v>
      </c>
      <c r="E325" s="21">
        <f t="shared" ref="E325:E352" si="16">$H$2*C325+(1-$H$2)*(E324+F324)</f>
        <v>298.95430946875109</v>
      </c>
      <c r="F325" s="22">
        <f t="shared" ref="F325:F352" si="17">$I$2*(E325-E324)+(1-$I$2)*F324</f>
        <v>3.0587398733250826</v>
      </c>
    </row>
    <row r="326" spans="1:6" x14ac:dyDescent="0.25">
      <c r="A326" s="1">
        <v>44886</v>
      </c>
      <c r="C326" s="2">
        <v>257</v>
      </c>
      <c r="D326">
        <f t="shared" si="15"/>
        <v>302.01304934207616</v>
      </c>
      <c r="E326" s="21">
        <f t="shared" si="16"/>
        <v>258.11195087585912</v>
      </c>
      <c r="F326" s="22">
        <f t="shared" si="17"/>
        <v>1.5907561478787395</v>
      </c>
    </row>
    <row r="327" spans="1:6" x14ac:dyDescent="0.25">
      <c r="A327" s="1">
        <v>44887</v>
      </c>
      <c r="C327" s="2">
        <v>208</v>
      </c>
      <c r="D327">
        <f t="shared" si="15"/>
        <v>259.70270702373784</v>
      </c>
      <c r="E327" s="21">
        <f t="shared" si="16"/>
        <v>209.2772045262349</v>
      </c>
      <c r="F327" s="22">
        <f t="shared" si="17"/>
        <v>-9.539339279280834E-2</v>
      </c>
    </row>
    <row r="328" spans="1:6" x14ac:dyDescent="0.25">
      <c r="A328" s="1">
        <v>44888</v>
      </c>
      <c r="C328" s="2">
        <v>175</v>
      </c>
      <c r="D328">
        <f t="shared" si="15"/>
        <v>209.1818111334421</v>
      </c>
      <c r="E328" s="21">
        <f t="shared" si="16"/>
        <v>175.84438835812782</v>
      </c>
      <c r="F328" s="22">
        <f t="shared" si="17"/>
        <v>-1.2101444079671824</v>
      </c>
    </row>
    <row r="329" spans="1:6" x14ac:dyDescent="0.25">
      <c r="A329" s="1">
        <v>44889</v>
      </c>
      <c r="C329" s="2">
        <v>151</v>
      </c>
      <c r="D329">
        <f t="shared" si="15"/>
        <v>174.63424395016062</v>
      </c>
      <c r="E329" s="21">
        <f t="shared" si="16"/>
        <v>151.58383332488617</v>
      </c>
      <c r="F329" s="22">
        <f t="shared" si="17"/>
        <v>-1.9809139067941253</v>
      </c>
    </row>
    <row r="330" spans="1:6" x14ac:dyDescent="0.25">
      <c r="A330" s="1">
        <v>44890</v>
      </c>
      <c r="C330" s="2">
        <v>154</v>
      </c>
      <c r="D330">
        <f t="shared" si="15"/>
        <v>149.60291941809206</v>
      </c>
      <c r="E330" s="21">
        <f t="shared" si="16"/>
        <v>153.89137955158026</v>
      </c>
      <c r="F330" s="22">
        <f t="shared" si="17"/>
        <v>-1.8375145408755116</v>
      </c>
    </row>
    <row r="331" spans="1:6" x14ac:dyDescent="0.25">
      <c r="A331" s="1">
        <v>44891</v>
      </c>
      <c r="C331" s="2">
        <v>272</v>
      </c>
      <c r="D331">
        <f t="shared" si="15"/>
        <v>152.05386501070475</v>
      </c>
      <c r="E331" s="21">
        <f t="shared" si="16"/>
        <v>269.0369879000267</v>
      </c>
      <c r="F331" s="22">
        <f t="shared" si="17"/>
        <v>2.0742172050980896</v>
      </c>
    </row>
    <row r="332" spans="1:6" x14ac:dyDescent="0.25">
      <c r="A332" s="1">
        <v>44892</v>
      </c>
      <c r="C332" s="2">
        <v>304</v>
      </c>
      <c r="D332">
        <f t="shared" si="15"/>
        <v>271.11120510512478</v>
      </c>
      <c r="E332" s="21">
        <f t="shared" si="16"/>
        <v>303.18755283581459</v>
      </c>
      <c r="F332" s="22">
        <f t="shared" si="17"/>
        <v>3.1467998530390142</v>
      </c>
    </row>
    <row r="333" spans="1:6" x14ac:dyDescent="0.25">
      <c r="A333" s="1">
        <v>44893</v>
      </c>
      <c r="C333" s="2">
        <v>448</v>
      </c>
      <c r="D333">
        <f t="shared" si="15"/>
        <v>306.33435268885358</v>
      </c>
      <c r="E333" s="21">
        <f t="shared" si="16"/>
        <v>444.50045391482649</v>
      </c>
      <c r="F333" s="22">
        <f t="shared" si="17"/>
        <v>7.7668570974876792</v>
      </c>
    </row>
    <row r="334" spans="1:6" x14ac:dyDescent="0.25">
      <c r="A334" s="1">
        <v>44894</v>
      </c>
      <c r="C334" s="2">
        <v>352</v>
      </c>
      <c r="D334">
        <f t="shared" si="15"/>
        <v>452.26731101231417</v>
      </c>
      <c r="E334" s="21">
        <f t="shared" si="16"/>
        <v>354.47688894509014</v>
      </c>
      <c r="F334" s="22">
        <f t="shared" si="17"/>
        <v>4.4968990983801476</v>
      </c>
    </row>
    <row r="335" spans="1:6" x14ac:dyDescent="0.25">
      <c r="A335" s="1">
        <v>44895</v>
      </c>
      <c r="C335" s="2">
        <v>226</v>
      </c>
      <c r="D335">
        <f t="shared" si="15"/>
        <v>358.97378804347028</v>
      </c>
      <c r="E335" s="21">
        <f t="shared" si="16"/>
        <v>229.28483233734249</v>
      </c>
      <c r="F335" s="22">
        <f t="shared" si="17"/>
        <v>0.16030427505858036</v>
      </c>
    </row>
    <row r="336" spans="1:6" x14ac:dyDescent="0.25">
      <c r="A336" s="1">
        <v>44896</v>
      </c>
      <c r="C336" s="2">
        <v>113</v>
      </c>
      <c r="D336">
        <f t="shared" si="15"/>
        <v>229.44513661240109</v>
      </c>
      <c r="E336" s="21">
        <f t="shared" si="16"/>
        <v>115.87652744122501</v>
      </c>
      <c r="F336" s="22">
        <f t="shared" si="17"/>
        <v>-3.637251499386458</v>
      </c>
    </row>
    <row r="337" spans="1:6" x14ac:dyDescent="0.25">
      <c r="A337" s="1">
        <v>44897</v>
      </c>
      <c r="C337" s="2">
        <v>119</v>
      </c>
      <c r="D337">
        <f t="shared" si="15"/>
        <v>112.23927594183856</v>
      </c>
      <c r="E337" s="21">
        <f t="shared" si="16"/>
        <v>118.83299080715939</v>
      </c>
      <c r="F337" s="22">
        <f t="shared" si="17"/>
        <v>-3.416768038819447</v>
      </c>
    </row>
    <row r="338" spans="1:6" x14ac:dyDescent="0.25">
      <c r="A338" s="1">
        <v>44898</v>
      </c>
      <c r="C338" s="2">
        <v>255</v>
      </c>
      <c r="D338">
        <f t="shared" si="15"/>
        <v>115.41622276833995</v>
      </c>
      <c r="E338" s="21">
        <f t="shared" si="16"/>
        <v>251.55188205160346</v>
      </c>
      <c r="F338" s="22">
        <f t="shared" si="17"/>
        <v>1.1353944186763427</v>
      </c>
    </row>
    <row r="339" spans="1:6" x14ac:dyDescent="0.25">
      <c r="A339" s="1">
        <v>44899</v>
      </c>
      <c r="C339" s="2">
        <v>378</v>
      </c>
      <c r="D339">
        <f t="shared" si="15"/>
        <v>252.68727647027981</v>
      </c>
      <c r="E339" s="21">
        <f t="shared" si="16"/>
        <v>374.90441783612027</v>
      </c>
      <c r="F339" s="22">
        <f t="shared" si="17"/>
        <v>5.2221435152551292</v>
      </c>
    </row>
    <row r="340" spans="1:6" x14ac:dyDescent="0.25">
      <c r="A340" s="1">
        <v>44900</v>
      </c>
      <c r="C340" s="2">
        <v>427</v>
      </c>
      <c r="D340">
        <f t="shared" si="15"/>
        <v>380.12656135137541</v>
      </c>
      <c r="E340" s="21">
        <f t="shared" si="16"/>
        <v>425.84209219500383</v>
      </c>
      <c r="F340" s="22">
        <f t="shared" si="17"/>
        <v>6.7507990073319242</v>
      </c>
    </row>
    <row r="341" spans="1:6" x14ac:dyDescent="0.25">
      <c r="A341" s="1">
        <v>44901</v>
      </c>
      <c r="C341" s="2">
        <v>345</v>
      </c>
      <c r="D341">
        <f t="shared" si="15"/>
        <v>432.59289120233575</v>
      </c>
      <c r="E341" s="21">
        <f t="shared" si="16"/>
        <v>347.16379457768545</v>
      </c>
      <c r="F341" s="22">
        <f t="shared" si="17"/>
        <v>3.8941843005023298</v>
      </c>
    </row>
    <row r="342" spans="1:6" x14ac:dyDescent="0.25">
      <c r="A342" s="1">
        <v>44902</v>
      </c>
      <c r="C342" s="2">
        <v>262</v>
      </c>
      <c r="D342">
        <f t="shared" si="15"/>
        <v>351.05797887818778</v>
      </c>
      <c r="E342" s="21">
        <f t="shared" si="16"/>
        <v>264.19998642756423</v>
      </c>
      <c r="F342" s="22">
        <f t="shared" si="17"/>
        <v>0.98978956330513368</v>
      </c>
    </row>
    <row r="343" spans="1:6" x14ac:dyDescent="0.25">
      <c r="A343" s="1">
        <v>44903</v>
      </c>
      <c r="C343" s="2">
        <v>206</v>
      </c>
      <c r="D343">
        <f t="shared" si="15"/>
        <v>265.18977599086935</v>
      </c>
      <c r="E343" s="21">
        <f t="shared" si="16"/>
        <v>207.46215651276557</v>
      </c>
      <c r="F343" s="22">
        <f t="shared" si="17"/>
        <v>-0.94053129114518508</v>
      </c>
    </row>
    <row r="344" spans="1:6" x14ac:dyDescent="0.25">
      <c r="A344" s="1">
        <v>44904</v>
      </c>
      <c r="C344" s="2">
        <v>72</v>
      </c>
      <c r="D344">
        <f t="shared" si="15"/>
        <v>206.52162522162038</v>
      </c>
      <c r="E344" s="21">
        <f t="shared" si="16"/>
        <v>75.32306833626032</v>
      </c>
      <c r="F344" s="22">
        <f t="shared" si="17"/>
        <v>-5.3276048049881961</v>
      </c>
    </row>
    <row r="345" spans="1:6" x14ac:dyDescent="0.25">
      <c r="A345" s="1">
        <v>44905</v>
      </c>
      <c r="C345" s="2">
        <v>454</v>
      </c>
      <c r="D345">
        <f t="shared" si="15"/>
        <v>69.995463531272122</v>
      </c>
      <c r="E345" s="21">
        <f t="shared" si="16"/>
        <v>444.51399123362319</v>
      </c>
      <c r="F345" s="22">
        <f t="shared" si="17"/>
        <v>7.1957060631499008</v>
      </c>
    </row>
    <row r="346" spans="1:6" x14ac:dyDescent="0.25">
      <c r="A346" s="1">
        <v>44906</v>
      </c>
      <c r="C346" s="2">
        <v>595</v>
      </c>
      <c r="D346">
        <f t="shared" si="15"/>
        <v>451.70969729677307</v>
      </c>
      <c r="E346" s="21">
        <f t="shared" si="16"/>
        <v>591.46032028663205</v>
      </c>
      <c r="F346" s="22">
        <f t="shared" si="17"/>
        <v>11.868747224704654</v>
      </c>
    </row>
    <row r="347" spans="1:6" x14ac:dyDescent="0.25">
      <c r="A347" s="1">
        <v>44907</v>
      </c>
      <c r="C347" s="2">
        <v>748</v>
      </c>
      <c r="D347">
        <f t="shared" si="15"/>
        <v>603.32906751133669</v>
      </c>
      <c r="E347" s="21">
        <f t="shared" si="16"/>
        <v>744.42621478785804</v>
      </c>
      <c r="F347" s="22">
        <f t="shared" si="17"/>
        <v>16.586814041830639</v>
      </c>
    </row>
    <row r="348" spans="1:6" x14ac:dyDescent="0.25">
      <c r="A348" s="1">
        <v>44908</v>
      </c>
      <c r="C348" s="2">
        <v>966</v>
      </c>
      <c r="D348">
        <f t="shared" si="15"/>
        <v>761.01302882968866</v>
      </c>
      <c r="E348" s="21">
        <f t="shared" si="16"/>
        <v>960.93623637002793</v>
      </c>
      <c r="F348" s="22">
        <f t="shared" si="17"/>
        <v>23.271931846663989</v>
      </c>
    </row>
    <row r="349" spans="1:6" x14ac:dyDescent="0.25">
      <c r="A349" s="1">
        <v>44909</v>
      </c>
      <c r="C349" s="2">
        <v>630</v>
      </c>
      <c r="D349">
        <f t="shared" si="15"/>
        <v>984.20816821669189</v>
      </c>
      <c r="E349" s="21">
        <f t="shared" si="16"/>
        <v>638.74995337222913</v>
      </c>
      <c r="F349" s="22">
        <f t="shared" si="17"/>
        <v>11.720352161165593</v>
      </c>
    </row>
    <row r="350" spans="1:6" x14ac:dyDescent="0.25">
      <c r="A350" s="1">
        <v>44910</v>
      </c>
      <c r="C350" s="2">
        <v>610</v>
      </c>
      <c r="D350">
        <f t="shared" si="15"/>
        <v>650.47030553339471</v>
      </c>
      <c r="E350" s="21">
        <f t="shared" si="16"/>
        <v>610.99973212972441</v>
      </c>
      <c r="F350" s="22">
        <f t="shared" si="17"/>
        <v>10.400518229556543</v>
      </c>
    </row>
    <row r="351" spans="1:6" x14ac:dyDescent="0.25">
      <c r="A351" s="1">
        <v>44911</v>
      </c>
      <c r="C351" s="2">
        <v>684</v>
      </c>
      <c r="D351">
        <f t="shared" si="15"/>
        <v>621.4002503592809</v>
      </c>
      <c r="E351" s="21">
        <f t="shared" si="16"/>
        <v>682.45360739921045</v>
      </c>
      <c r="F351" s="22">
        <f t="shared" si="17"/>
        <v>12.442046520413554</v>
      </c>
    </row>
    <row r="352" spans="1:6" x14ac:dyDescent="0.25">
      <c r="A352" s="1">
        <v>44912</v>
      </c>
      <c r="B352" s="25" t="s">
        <v>119</v>
      </c>
      <c r="C352" s="2">
        <v>868</v>
      </c>
      <c r="D352">
        <f t="shared" si="15"/>
        <v>694.89565391962401</v>
      </c>
      <c r="E352" s="23">
        <f t="shared" si="16"/>
        <v>863.72382826641399</v>
      </c>
      <c r="F352" s="24">
        <f t="shared" si="17"/>
        <v>18.087395292919144</v>
      </c>
    </row>
    <row r="353" spans="1:11" x14ac:dyDescent="0.25">
      <c r="A353" s="1">
        <v>44913</v>
      </c>
      <c r="B353" s="25">
        <v>1</v>
      </c>
      <c r="C353" s="2">
        <v>426</v>
      </c>
      <c r="D353" s="27">
        <f>$E$352+$F$352*B353</f>
        <v>881.81122355933314</v>
      </c>
      <c r="E353" s="26"/>
      <c r="F353" s="26"/>
    </row>
    <row r="354" spans="1:11" x14ac:dyDescent="0.25">
      <c r="A354" s="1">
        <v>44914</v>
      </c>
      <c r="B354" s="25">
        <v>2</v>
      </c>
      <c r="C354" s="2">
        <v>294</v>
      </c>
      <c r="D354" s="27">
        <f t="shared" ref="D354:D366" si="18">$E$352+$F$352*B354</f>
        <v>899.8986188522523</v>
      </c>
      <c r="E354" s="26"/>
      <c r="F354" s="26"/>
    </row>
    <row r="355" spans="1:11" x14ac:dyDescent="0.25">
      <c r="A355" s="1">
        <v>44915</v>
      </c>
      <c r="B355" s="25">
        <v>3</v>
      </c>
      <c r="C355" s="2">
        <v>291</v>
      </c>
      <c r="D355" s="27">
        <f t="shared" si="18"/>
        <v>917.98601414517145</v>
      </c>
      <c r="E355" s="26"/>
      <c r="F355" s="26"/>
    </row>
    <row r="356" spans="1:11" x14ac:dyDescent="0.25">
      <c r="A356" s="1">
        <v>44916</v>
      </c>
      <c r="B356" s="25">
        <v>4</v>
      </c>
      <c r="C356" s="2">
        <v>211</v>
      </c>
      <c r="D356" s="27">
        <f t="shared" si="18"/>
        <v>936.07340943809061</v>
      </c>
      <c r="E356" s="26"/>
      <c r="F356" s="26"/>
    </row>
    <row r="357" spans="1:11" x14ac:dyDescent="0.25">
      <c r="A357" s="1">
        <v>44917</v>
      </c>
      <c r="B357" s="25">
        <v>5</v>
      </c>
      <c r="C357" s="2">
        <v>132</v>
      </c>
      <c r="D357" s="27">
        <f t="shared" si="18"/>
        <v>954.16080473100965</v>
      </c>
      <c r="E357" s="26"/>
      <c r="F357" s="26"/>
    </row>
    <row r="358" spans="1:11" x14ac:dyDescent="0.25">
      <c r="A358" s="1">
        <v>44918</v>
      </c>
      <c r="B358" s="25">
        <v>6</v>
      </c>
      <c r="C358" s="2">
        <v>121</v>
      </c>
      <c r="D358" s="27">
        <f t="shared" si="18"/>
        <v>972.2482000239288</v>
      </c>
      <c r="E358" s="26"/>
      <c r="F358" s="26"/>
    </row>
    <row r="359" spans="1:11" x14ac:dyDescent="0.25">
      <c r="A359" s="1">
        <v>44919</v>
      </c>
      <c r="B359" s="25">
        <v>7</v>
      </c>
      <c r="C359" s="2">
        <v>125</v>
      </c>
      <c r="D359" s="27">
        <f t="shared" si="18"/>
        <v>990.33559531684796</v>
      </c>
      <c r="E359" s="26"/>
      <c r="F359" s="26"/>
    </row>
    <row r="360" spans="1:11" x14ac:dyDescent="0.25">
      <c r="A360" s="1">
        <v>44920</v>
      </c>
      <c r="B360" s="25">
        <v>8</v>
      </c>
      <c r="C360" s="2">
        <v>38</v>
      </c>
      <c r="D360" s="27">
        <f t="shared" si="18"/>
        <v>1008.4229906097671</v>
      </c>
      <c r="E360" s="26"/>
      <c r="F360" s="26"/>
    </row>
    <row r="361" spans="1:11" x14ac:dyDescent="0.25">
      <c r="A361" s="1">
        <v>44921</v>
      </c>
      <c r="B361" s="25">
        <v>9</v>
      </c>
      <c r="C361" s="2">
        <v>69</v>
      </c>
      <c r="D361" s="27">
        <f t="shared" si="18"/>
        <v>1026.5103859026863</v>
      </c>
      <c r="E361" s="26"/>
      <c r="F361" s="26"/>
    </row>
    <row r="362" spans="1:11" x14ac:dyDescent="0.25">
      <c r="A362" s="1">
        <v>44922</v>
      </c>
      <c r="B362" s="25">
        <v>10</v>
      </c>
      <c r="C362" s="2">
        <v>140</v>
      </c>
      <c r="D362" s="27">
        <f t="shared" si="18"/>
        <v>1044.5977811956054</v>
      </c>
      <c r="E362" s="26"/>
      <c r="F362" s="26"/>
    </row>
    <row r="363" spans="1:11" x14ac:dyDescent="0.25">
      <c r="A363" s="1">
        <v>44923</v>
      </c>
      <c r="B363" s="25">
        <v>11</v>
      </c>
      <c r="C363" s="2">
        <v>140</v>
      </c>
      <c r="D363" s="27">
        <f t="shared" si="18"/>
        <v>1062.6851764885246</v>
      </c>
      <c r="E363" s="26"/>
      <c r="F363" s="26"/>
    </row>
    <row r="364" spans="1:11" x14ac:dyDescent="0.25">
      <c r="A364" s="1">
        <v>44924</v>
      </c>
      <c r="B364" s="25">
        <v>12</v>
      </c>
      <c r="C364" s="2">
        <v>111</v>
      </c>
      <c r="D364" s="27">
        <f t="shared" si="18"/>
        <v>1080.7725717814437</v>
      </c>
      <c r="E364" s="26"/>
      <c r="F364" s="26"/>
    </row>
    <row r="365" spans="1:11" x14ac:dyDescent="0.25">
      <c r="A365" s="1">
        <v>44925</v>
      </c>
      <c r="B365" s="25">
        <v>13</v>
      </c>
      <c r="C365" s="2">
        <v>93</v>
      </c>
      <c r="D365" s="27">
        <f t="shared" si="18"/>
        <v>1098.8599670743629</v>
      </c>
      <c r="E365" s="26"/>
      <c r="F365" s="26"/>
    </row>
    <row r="366" spans="1:11" x14ac:dyDescent="0.25">
      <c r="A366" s="1">
        <v>44926</v>
      </c>
      <c r="B366" s="25">
        <v>14</v>
      </c>
      <c r="C366" s="2">
        <v>114</v>
      </c>
      <c r="D366" s="27">
        <f t="shared" si="18"/>
        <v>1116.947362367282</v>
      </c>
      <c r="E366" s="26"/>
      <c r="F366" s="26"/>
    </row>
    <row r="367" spans="1:11" x14ac:dyDescent="0.25">
      <c r="G367" t="s">
        <v>112</v>
      </c>
      <c r="H367" t="s">
        <v>113</v>
      </c>
      <c r="I367" t="s">
        <v>114</v>
      </c>
      <c r="J367" t="s">
        <v>115</v>
      </c>
      <c r="K367" t="s">
        <v>9</v>
      </c>
    </row>
    <row r="368" spans="1:11" x14ac:dyDescent="0.25">
      <c r="G368" s="17"/>
      <c r="H368" s="17"/>
      <c r="I368" s="17"/>
      <c r="J368" s="17">
        <f>SUMXMY2(C353:C366,D353:D366)/(COUNT(C353:C366)-1)</f>
        <v>779185.07882714947</v>
      </c>
      <c r="K368" s="17">
        <f>SQRT(J368)</f>
        <v>882.7146078020628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ACD5-FF67-416F-9991-F922F63B6F4C}">
  <dimension ref="A1:N368"/>
  <sheetViews>
    <sheetView workbookViewId="0">
      <pane ySplit="3900" topLeftCell="A344" activePane="bottomLeft"/>
      <selection activeCell="K2" sqref="K2:M2"/>
      <selection pane="bottomLeft" activeCell="N368" sqref="N368"/>
    </sheetView>
  </sheetViews>
  <sheetFormatPr defaultRowHeight="15" x14ac:dyDescent="0.25"/>
  <cols>
    <col min="1" max="1" width="10.42578125" bestFit="1" customWidth="1"/>
    <col min="2" max="2" width="10.42578125" style="18" customWidth="1"/>
    <col min="3" max="3" width="11.7109375" bestFit="1" customWidth="1"/>
    <col min="4" max="4" width="11.7109375" customWidth="1"/>
    <col min="5" max="5" width="9.140625" customWidth="1"/>
  </cols>
  <sheetData>
    <row r="1" spans="1:13" x14ac:dyDescent="0.25">
      <c r="A1" t="s">
        <v>0</v>
      </c>
      <c r="B1" s="18" t="s">
        <v>118</v>
      </c>
      <c r="C1" t="s">
        <v>1</v>
      </c>
      <c r="D1" s="34" t="s">
        <v>119</v>
      </c>
      <c r="E1" t="s">
        <v>116</v>
      </c>
      <c r="F1" t="s">
        <v>12</v>
      </c>
      <c r="G1" t="s">
        <v>13</v>
      </c>
      <c r="H1" t="s">
        <v>118</v>
      </c>
      <c r="I1" t="s">
        <v>117</v>
      </c>
      <c r="K1" t="s">
        <v>6</v>
      </c>
      <c r="L1" t="s">
        <v>7</v>
      </c>
      <c r="M1" t="s">
        <v>15</v>
      </c>
    </row>
    <row r="2" spans="1:13" x14ac:dyDescent="0.25">
      <c r="A2" s="1">
        <v>44562</v>
      </c>
      <c r="B2" s="18">
        <f>WEEKDAY(A2,16)</f>
        <v>1</v>
      </c>
      <c r="C2" s="2">
        <v>72</v>
      </c>
      <c r="D2" s="2"/>
      <c r="F2" s="19"/>
      <c r="G2" s="28"/>
      <c r="H2" s="28">
        <v>1</v>
      </c>
      <c r="I2" s="30">
        <f>C2/$F$8</f>
        <v>0.48183556405353734</v>
      </c>
      <c r="K2" s="16">
        <v>0.36137414603029355</v>
      </c>
      <c r="L2" s="16">
        <v>1.787682549444904E-2</v>
      </c>
      <c r="M2" s="16">
        <v>0.32945914350670535</v>
      </c>
    </row>
    <row r="3" spans="1:13" x14ac:dyDescent="0.25">
      <c r="A3" s="1">
        <v>44563</v>
      </c>
      <c r="B3" s="18">
        <f t="shared" ref="B3:B66" si="0">WEEKDAY(A3,16)</f>
        <v>2</v>
      </c>
      <c r="C3" s="2">
        <v>175</v>
      </c>
      <c r="D3" s="2"/>
      <c r="F3" s="21"/>
      <c r="G3" s="26"/>
      <c r="H3" s="26">
        <v>2</v>
      </c>
      <c r="I3" s="31">
        <f t="shared" ref="I3:I8" si="1">C3/$F$8</f>
        <v>1.1711281070745698</v>
      </c>
      <c r="J3" t="s">
        <v>108</v>
      </c>
      <c r="K3" t="s">
        <v>109</v>
      </c>
      <c r="L3" t="s">
        <v>110</v>
      </c>
      <c r="M3" t="s">
        <v>111</v>
      </c>
    </row>
    <row r="4" spans="1:13" x14ac:dyDescent="0.25">
      <c r="A4" s="1">
        <v>44564</v>
      </c>
      <c r="B4" s="18">
        <f t="shared" si="0"/>
        <v>3</v>
      </c>
      <c r="C4" s="2">
        <v>175</v>
      </c>
      <c r="D4" s="2"/>
      <c r="F4" s="21"/>
      <c r="G4" s="26"/>
      <c r="H4" s="26">
        <v>3</v>
      </c>
      <c r="I4" s="31">
        <f t="shared" si="1"/>
        <v>1.1711281070745698</v>
      </c>
    </row>
    <row r="5" spans="1:13" x14ac:dyDescent="0.25">
      <c r="A5" s="1">
        <v>44565</v>
      </c>
      <c r="B5" s="18">
        <f t="shared" si="0"/>
        <v>4</v>
      </c>
      <c r="C5" s="2">
        <v>190</v>
      </c>
      <c r="D5" s="2"/>
      <c r="F5" s="21"/>
      <c r="G5" s="26"/>
      <c r="H5" s="26">
        <v>4</v>
      </c>
      <c r="I5" s="31">
        <f t="shared" si="1"/>
        <v>1.2715105162523901</v>
      </c>
    </row>
    <row r="6" spans="1:13" x14ac:dyDescent="0.25">
      <c r="A6" s="1">
        <v>44566</v>
      </c>
      <c r="B6" s="18">
        <f t="shared" si="0"/>
        <v>5</v>
      </c>
      <c r="C6" s="2">
        <v>194</v>
      </c>
      <c r="D6" s="2"/>
      <c r="F6" s="21"/>
      <c r="G6" s="26"/>
      <c r="H6" s="26">
        <v>5</v>
      </c>
      <c r="I6" s="31">
        <f t="shared" si="1"/>
        <v>1.2982791586998088</v>
      </c>
    </row>
    <row r="7" spans="1:13" x14ac:dyDescent="0.25">
      <c r="A7" s="1">
        <v>44567</v>
      </c>
      <c r="B7" s="18">
        <f t="shared" si="0"/>
        <v>6</v>
      </c>
      <c r="C7" s="2">
        <v>128</v>
      </c>
      <c r="D7" s="2"/>
      <c r="F7" s="21"/>
      <c r="G7" s="26"/>
      <c r="H7" s="26">
        <v>6</v>
      </c>
      <c r="I7" s="31">
        <f t="shared" si="1"/>
        <v>0.85659655831739967</v>
      </c>
    </row>
    <row r="8" spans="1:13" x14ac:dyDescent="0.25">
      <c r="A8" s="1">
        <v>44568</v>
      </c>
      <c r="B8" s="18">
        <f t="shared" si="0"/>
        <v>7</v>
      </c>
      <c r="C8" s="2">
        <v>112</v>
      </c>
      <c r="D8" s="2"/>
      <c r="F8" s="23">
        <f>AVERAGE(C2:C8)</f>
        <v>149.42857142857142</v>
      </c>
      <c r="G8" s="29">
        <f>(C9-C2)/7</f>
        <v>18.142857142857142</v>
      </c>
      <c r="H8" s="29">
        <v>7</v>
      </c>
      <c r="I8" s="32">
        <f t="shared" si="1"/>
        <v>0.74952198852772478</v>
      </c>
    </row>
    <row r="9" spans="1:13" x14ac:dyDescent="0.25">
      <c r="A9" s="1">
        <v>44569</v>
      </c>
      <c r="B9" s="18">
        <f t="shared" si="0"/>
        <v>1</v>
      </c>
      <c r="C9" s="2">
        <v>199</v>
      </c>
      <c r="D9" s="2"/>
      <c r="E9">
        <f>(F8+G8)*I2</f>
        <v>80.74187380497132</v>
      </c>
      <c r="F9">
        <f>$K$2*C9/I2+(1-$K$2)*(F8+G8)</f>
        <v>256.26440300725244</v>
      </c>
      <c r="G9">
        <f>$L$2*(F9-F8)+(1-$L$2)*G8</f>
        <v>19.728405969429996</v>
      </c>
      <c r="H9">
        <v>1</v>
      </c>
      <c r="I9" s="33">
        <f>$M$2*C9/F9+(1-$M$2)*I2</f>
        <v>0.57892920141009241</v>
      </c>
    </row>
    <row r="10" spans="1:13" x14ac:dyDescent="0.25">
      <c r="A10" s="1">
        <v>44570</v>
      </c>
      <c r="B10" s="18">
        <f t="shared" si="0"/>
        <v>2</v>
      </c>
      <c r="C10" s="2">
        <v>172</v>
      </c>
      <c r="D10" s="2"/>
      <c r="E10">
        <f t="shared" ref="E10:E73" si="2">(F9+G9)*I3</f>
        <v>323.22293594305546</v>
      </c>
      <c r="F10">
        <f t="shared" ref="F10:F73" si="3">$K$2*C10/I3+(1-$K$2)*(F9+G9)</f>
        <v>229.3300579023153</v>
      </c>
      <c r="G10">
        <f t="shared" ref="G10:G73" si="4">$L$2*(F10-F9)+(1-$L$2)*G9</f>
        <v>18.894224111382623</v>
      </c>
      <c r="H10">
        <v>2</v>
      </c>
      <c r="I10" s="33">
        <f t="shared" ref="I10:I73" si="5">$M$2*C10/F10+(1-$M$2)*I3</f>
        <v>1.0323871307627059</v>
      </c>
    </row>
    <row r="11" spans="1:13" x14ac:dyDescent="0.25">
      <c r="A11" s="1">
        <v>44571</v>
      </c>
      <c r="B11" s="18">
        <f t="shared" si="0"/>
        <v>3</v>
      </c>
      <c r="C11" s="2">
        <v>277</v>
      </c>
      <c r="D11" s="2"/>
      <c r="E11">
        <f t="shared" si="2"/>
        <v>290.70243352464621</v>
      </c>
      <c r="F11">
        <f t="shared" si="3"/>
        <v>243.99613209261452</v>
      </c>
      <c r="G11">
        <f t="shared" si="4"/>
        <v>18.818638213079048</v>
      </c>
      <c r="H11">
        <v>3</v>
      </c>
      <c r="I11" s="33">
        <f t="shared" si="5"/>
        <v>1.1593123154481932</v>
      </c>
    </row>
    <row r="12" spans="1:13" x14ac:dyDescent="0.25">
      <c r="A12" s="1">
        <v>44572</v>
      </c>
      <c r="B12" s="18">
        <f t="shared" si="0"/>
        <v>4</v>
      </c>
      <c r="C12" s="2">
        <v>314</v>
      </c>
      <c r="D12" s="2"/>
      <c r="E12">
        <f t="shared" si="2"/>
        <v>334.17174427014578</v>
      </c>
      <c r="F12">
        <f t="shared" si="3"/>
        <v>257.08178833944891</v>
      </c>
      <c r="G12">
        <f t="shared" si="4"/>
        <v>18.716150694905668</v>
      </c>
      <c r="H12">
        <v>4</v>
      </c>
      <c r="I12" s="33">
        <f t="shared" si="5"/>
        <v>1.2550015377176285</v>
      </c>
    </row>
    <row r="13" spans="1:13" x14ac:dyDescent="0.25">
      <c r="A13" s="1">
        <v>44573</v>
      </c>
      <c r="B13" s="18">
        <f t="shared" si="0"/>
        <v>5</v>
      </c>
      <c r="C13" s="2">
        <v>225</v>
      </c>
      <c r="D13" s="2"/>
      <c r="E13">
        <f t="shared" si="2"/>
        <v>358.06271626066297</v>
      </c>
      <c r="F13">
        <f t="shared" si="3"/>
        <v>238.76012237146938</v>
      </c>
      <c r="G13">
        <f t="shared" si="4"/>
        <v>18.054032109727874</v>
      </c>
      <c r="H13">
        <v>5</v>
      </c>
      <c r="I13" s="33">
        <f t="shared" si="5"/>
        <v>1.1810211125589134</v>
      </c>
    </row>
    <row r="14" spans="1:13" x14ac:dyDescent="0.25">
      <c r="A14" s="1">
        <v>44574</v>
      </c>
      <c r="B14" s="18">
        <f t="shared" si="0"/>
        <v>6</v>
      </c>
      <c r="C14" s="2">
        <v>130</v>
      </c>
      <c r="D14" s="2"/>
      <c r="E14">
        <f t="shared" si="2"/>
        <v>219.98612085578657</v>
      </c>
      <c r="F14">
        <f t="shared" si="3"/>
        <v>218.85152520947267</v>
      </c>
      <c r="G14">
        <f t="shared" si="4"/>
        <v>17.375380810926792</v>
      </c>
      <c r="H14">
        <v>6</v>
      </c>
      <c r="I14" s="33">
        <f t="shared" si="5"/>
        <v>0.77008502401301449</v>
      </c>
    </row>
    <row r="15" spans="1:13" x14ac:dyDescent="0.25">
      <c r="A15" s="1">
        <v>44575</v>
      </c>
      <c r="B15" s="18">
        <f t="shared" si="0"/>
        <v>7</v>
      </c>
      <c r="C15" s="2">
        <v>188</v>
      </c>
      <c r="D15" s="2"/>
      <c r="E15">
        <f t="shared" si="2"/>
        <v>177.05726034416176</v>
      </c>
      <c r="F15">
        <f t="shared" si="3"/>
        <v>241.5028328896405</v>
      </c>
      <c r="G15">
        <f t="shared" si="4"/>
        <v>17.469697634889688</v>
      </c>
      <c r="H15">
        <v>7</v>
      </c>
      <c r="I15" s="33">
        <f t="shared" si="5"/>
        <v>0.75905547816462093</v>
      </c>
    </row>
    <row r="16" spans="1:13" x14ac:dyDescent="0.25">
      <c r="A16" s="1">
        <v>44576</v>
      </c>
      <c r="B16" s="18">
        <f t="shared" si="0"/>
        <v>1</v>
      </c>
      <c r="C16" s="2">
        <v>292</v>
      </c>
      <c r="D16" s="2"/>
      <c r="E16">
        <f t="shared" si="2"/>
        <v>149.92676028371704</v>
      </c>
      <c r="F16">
        <f t="shared" si="3"/>
        <v>347.6562513511472</v>
      </c>
      <c r="G16">
        <f t="shared" si="4"/>
        <v>19.055081036305555</v>
      </c>
      <c r="H16">
        <v>1</v>
      </c>
      <c r="I16" s="33">
        <f t="shared" si="5"/>
        <v>0.6649117477276586</v>
      </c>
    </row>
    <row r="17" spans="1:9" x14ac:dyDescent="0.25">
      <c r="A17" s="1">
        <v>44577</v>
      </c>
      <c r="B17" s="18">
        <f t="shared" si="0"/>
        <v>2</v>
      </c>
      <c r="C17" s="2">
        <v>298</v>
      </c>
      <c r="D17" s="2"/>
      <c r="E17">
        <f t="shared" si="2"/>
        <v>378.58806026165132</v>
      </c>
      <c r="F17">
        <f t="shared" si="3"/>
        <v>338.50249425928183</v>
      </c>
      <c r="G17">
        <f t="shared" si="4"/>
        <v>18.550796559687083</v>
      </c>
      <c r="H17">
        <v>2</v>
      </c>
      <c r="I17" s="33">
        <f t="shared" si="5"/>
        <v>0.98229645498074492</v>
      </c>
    </row>
    <row r="18" spans="1:9" x14ac:dyDescent="0.25">
      <c r="A18" s="1">
        <v>44578</v>
      </c>
      <c r="B18" s="18">
        <f t="shared" si="0"/>
        <v>3</v>
      </c>
      <c r="C18" s="2">
        <v>370</v>
      </c>
      <c r="D18" s="2"/>
      <c r="E18">
        <f t="shared" si="2"/>
        <v>413.93627731773591</v>
      </c>
      <c r="F18">
        <f t="shared" si="3"/>
        <v>343.35772795478186</v>
      </c>
      <c r="G18">
        <f t="shared" si="4"/>
        <v>18.305963372315755</v>
      </c>
      <c r="H18">
        <v>3</v>
      </c>
      <c r="I18" s="33">
        <f t="shared" si="5"/>
        <v>1.1323892509428672</v>
      </c>
    </row>
    <row r="19" spans="1:9" x14ac:dyDescent="0.25">
      <c r="A19" s="1">
        <v>44579</v>
      </c>
      <c r="B19" s="18">
        <f t="shared" si="0"/>
        <v>4</v>
      </c>
      <c r="C19" s="2">
        <v>313</v>
      </c>
      <c r="D19" s="2"/>
      <c r="E19">
        <f t="shared" si="2"/>
        <v>453.88848875214126</v>
      </c>
      <c r="F19">
        <f t="shared" si="3"/>
        <v>321.0952491553885</v>
      </c>
      <c r="G19">
        <f t="shared" si="4"/>
        <v>17.580728411030464</v>
      </c>
      <c r="H19">
        <v>4</v>
      </c>
      <c r="I19" s="33">
        <f t="shared" si="5"/>
        <v>1.1626828351692442</v>
      </c>
    </row>
    <row r="20" spans="1:9" x14ac:dyDescent="0.25">
      <c r="A20" s="1">
        <v>44580</v>
      </c>
      <c r="B20" s="18">
        <f t="shared" si="0"/>
        <v>5</v>
      </c>
      <c r="C20" s="2">
        <v>234</v>
      </c>
      <c r="D20" s="2"/>
      <c r="E20">
        <f t="shared" si="2"/>
        <v>399.98347982246975</v>
      </c>
      <c r="F20">
        <f t="shared" si="3"/>
        <v>287.88760669130534</v>
      </c>
      <c r="G20">
        <f t="shared" si="4"/>
        <v>16.672793567748698</v>
      </c>
      <c r="H20">
        <v>5</v>
      </c>
      <c r="I20" s="33">
        <f t="shared" si="5"/>
        <v>1.0597129687390408</v>
      </c>
    </row>
    <row r="21" spans="1:9" x14ac:dyDescent="0.25">
      <c r="A21" s="1">
        <v>44581</v>
      </c>
      <c r="B21" s="18">
        <f t="shared" si="0"/>
        <v>6</v>
      </c>
      <c r="C21" s="2">
        <v>157</v>
      </c>
      <c r="D21" s="2"/>
      <c r="E21">
        <f t="shared" si="2"/>
        <v>234.53740314690694</v>
      </c>
      <c r="F21">
        <f t="shared" si="3"/>
        <v>268.17479091217427</v>
      </c>
      <c r="G21">
        <f t="shared" si="4"/>
        <v>16.022334378945335</v>
      </c>
      <c r="H21">
        <v>6</v>
      </c>
      <c r="I21" s="33">
        <f t="shared" si="5"/>
        <v>0.70925172591963392</v>
      </c>
    </row>
    <row r="22" spans="1:9" x14ac:dyDescent="0.25">
      <c r="A22" s="1">
        <v>44582</v>
      </c>
      <c r="B22" s="18">
        <f t="shared" si="0"/>
        <v>7</v>
      </c>
      <c r="C22" s="2">
        <v>145</v>
      </c>
      <c r="D22" s="2"/>
      <c r="E22">
        <f t="shared" si="2"/>
        <v>215.7213848308615</v>
      </c>
      <c r="F22">
        <f t="shared" si="3"/>
        <v>250.52780758705893</v>
      </c>
      <c r="G22">
        <f t="shared" si="4"/>
        <v>15.420433861832679</v>
      </c>
      <c r="H22">
        <v>7</v>
      </c>
      <c r="I22" s="33">
        <f t="shared" si="5"/>
        <v>0.69966143641914991</v>
      </c>
    </row>
    <row r="23" spans="1:9" x14ac:dyDescent="0.25">
      <c r="A23" s="1">
        <v>44583</v>
      </c>
      <c r="B23" s="18">
        <f t="shared" si="0"/>
        <v>1</v>
      </c>
      <c r="C23" s="2">
        <v>203</v>
      </c>
      <c r="D23" s="2"/>
      <c r="E23">
        <f t="shared" si="2"/>
        <v>176.83211002687986</v>
      </c>
      <c r="F23">
        <f t="shared" si="3"/>
        <v>280.1702775683741</v>
      </c>
      <c r="G23">
        <f t="shared" si="4"/>
        <v>15.674678719716418</v>
      </c>
      <c r="H23">
        <v>1</v>
      </c>
      <c r="I23" s="33">
        <f t="shared" si="5"/>
        <v>0.68456320249988567</v>
      </c>
    </row>
    <row r="24" spans="1:9" x14ac:dyDescent="0.25">
      <c r="A24" s="1">
        <v>44584</v>
      </c>
      <c r="B24" s="18">
        <f t="shared" si="0"/>
        <v>2</v>
      </c>
      <c r="C24" s="2">
        <v>225</v>
      </c>
      <c r="D24" s="2"/>
      <c r="E24">
        <f t="shared" si="2"/>
        <v>290.60745178572478</v>
      </c>
      <c r="F24">
        <f t="shared" si="3"/>
        <v>271.70882432703741</v>
      </c>
      <c r="G24">
        <f t="shared" si="4"/>
        <v>15.243201300537677</v>
      </c>
      <c r="H24">
        <v>2</v>
      </c>
      <c r="I24" s="33">
        <f t="shared" si="5"/>
        <v>0.93149250401970685</v>
      </c>
    </row>
    <row r="25" spans="1:9" x14ac:dyDescent="0.25">
      <c r="A25" s="1">
        <v>44585</v>
      </c>
      <c r="B25" s="18">
        <f t="shared" si="0"/>
        <v>3</v>
      </c>
      <c r="C25" s="2">
        <v>212</v>
      </c>
      <c r="D25" s="2"/>
      <c r="E25">
        <f t="shared" si="2"/>
        <v>324.94138935694821</v>
      </c>
      <c r="F25">
        <f t="shared" si="3"/>
        <v>250.90956222874047</v>
      </c>
      <c r="G25">
        <f t="shared" si="4"/>
        <v>14.598876471966644</v>
      </c>
      <c r="H25">
        <v>3</v>
      </c>
      <c r="I25" s="33">
        <f t="shared" si="5"/>
        <v>1.0376818377223502</v>
      </c>
    </row>
    <row r="26" spans="1:9" x14ac:dyDescent="0.25">
      <c r="A26" s="1">
        <v>44586</v>
      </c>
      <c r="B26" s="18">
        <f t="shared" si="0"/>
        <v>4</v>
      </c>
      <c r="C26" s="2">
        <v>194</v>
      </c>
      <c r="D26" s="2"/>
      <c r="E26">
        <f t="shared" si="2"/>
        <v>308.70210426989763</v>
      </c>
      <c r="F26">
        <f t="shared" si="3"/>
        <v>229.85780920433353</v>
      </c>
      <c r="G26">
        <f t="shared" si="4"/>
        <v>13.961556389692717</v>
      </c>
      <c r="H26">
        <v>4</v>
      </c>
      <c r="I26" s="33">
        <f t="shared" si="5"/>
        <v>1.0576898741891614</v>
      </c>
    </row>
    <row r="27" spans="1:9" x14ac:dyDescent="0.25">
      <c r="A27" s="1">
        <v>44587</v>
      </c>
      <c r="B27" s="18">
        <f t="shared" si="0"/>
        <v>5</v>
      </c>
      <c r="C27" s="2">
        <v>254</v>
      </c>
      <c r="D27" s="2"/>
      <c r="E27">
        <f t="shared" si="2"/>
        <v>258.37854374971505</v>
      </c>
      <c r="F27">
        <f t="shared" si="3"/>
        <v>242.32623249564364</v>
      </c>
      <c r="G27">
        <f t="shared" si="4"/>
        <v>13.934863909852945</v>
      </c>
      <c r="H27">
        <v>5</v>
      </c>
      <c r="I27" s="33">
        <f t="shared" si="5"/>
        <v>1.055911273274615</v>
      </c>
    </row>
    <row r="28" spans="1:9" x14ac:dyDescent="0.25">
      <c r="A28" s="1">
        <v>44588</v>
      </c>
      <c r="B28" s="18">
        <f t="shared" si="0"/>
        <v>6</v>
      </c>
      <c r="C28" s="2">
        <v>255</v>
      </c>
      <c r="D28" s="2"/>
      <c r="E28">
        <f t="shared" si="2"/>
        <v>181.75362491165615</v>
      </c>
      <c r="F28">
        <f t="shared" si="3"/>
        <v>293.58119768976769</v>
      </c>
      <c r="G28">
        <f t="shared" si="4"/>
        <v>14.602028847947023</v>
      </c>
      <c r="H28">
        <v>6</v>
      </c>
      <c r="I28" s="33">
        <f t="shared" si="5"/>
        <v>0.76174527788757218</v>
      </c>
    </row>
    <row r="29" spans="1:9" x14ac:dyDescent="0.25">
      <c r="A29" s="1">
        <v>44589</v>
      </c>
      <c r="B29" s="18">
        <f t="shared" si="0"/>
        <v>7</v>
      </c>
      <c r="C29" s="2">
        <v>383</v>
      </c>
      <c r="D29" s="2"/>
      <c r="E29">
        <f t="shared" si="2"/>
        <v>215.62391895966573</v>
      </c>
      <c r="F29">
        <f t="shared" si="3"/>
        <v>394.6327365484575</v>
      </c>
      <c r="G29">
        <f t="shared" si="4"/>
        <v>16.147471652489699</v>
      </c>
      <c r="H29">
        <v>7</v>
      </c>
      <c r="I29" s="33">
        <f t="shared" si="5"/>
        <v>0.78889913213085094</v>
      </c>
    </row>
    <row r="30" spans="1:9" x14ac:dyDescent="0.25">
      <c r="A30" s="1">
        <v>44590</v>
      </c>
      <c r="B30" s="18">
        <f t="shared" si="0"/>
        <v>1</v>
      </c>
      <c r="C30" s="2">
        <v>533</v>
      </c>
      <c r="D30" s="2"/>
      <c r="E30">
        <f t="shared" si="2"/>
        <v>281.20501484961022</v>
      </c>
      <c r="F30">
        <f t="shared" si="3"/>
        <v>543.70029125704423</v>
      </c>
      <c r="G30">
        <f t="shared" si="4"/>
        <v>18.523660781991218</v>
      </c>
      <c r="H30">
        <v>1</v>
      </c>
      <c r="I30" s="33">
        <f t="shared" si="5"/>
        <v>0.78200282036986257</v>
      </c>
    </row>
    <row r="31" spans="1:9" x14ac:dyDescent="0.25">
      <c r="A31" s="1">
        <v>44591</v>
      </c>
      <c r="B31" s="18">
        <f t="shared" si="0"/>
        <v>2</v>
      </c>
      <c r="C31" s="2">
        <v>562</v>
      </c>
      <c r="D31" s="2"/>
      <c r="E31">
        <f t="shared" si="2"/>
        <v>523.70739690469668</v>
      </c>
      <c r="F31">
        <f t="shared" si="3"/>
        <v>577.07963438014588</v>
      </c>
      <c r="G31">
        <f t="shared" si="4"/>
        <v>18.789233222804217</v>
      </c>
      <c r="H31">
        <v>2</v>
      </c>
      <c r="I31" s="33">
        <f t="shared" si="5"/>
        <v>0.94545384724176529</v>
      </c>
    </row>
    <row r="32" spans="1:9" x14ac:dyDescent="0.25">
      <c r="A32" s="1">
        <v>44592</v>
      </c>
      <c r="B32" s="18">
        <f t="shared" si="0"/>
        <v>3</v>
      </c>
      <c r="C32" s="2">
        <v>459</v>
      </c>
      <c r="D32" s="2"/>
      <c r="E32">
        <f t="shared" si="2"/>
        <v>618.3223015757651</v>
      </c>
      <c r="F32">
        <f t="shared" si="3"/>
        <v>540.38465405836632</v>
      </c>
      <c r="G32">
        <f t="shared" si="4"/>
        <v>17.797351619570946</v>
      </c>
      <c r="H32">
        <v>3</v>
      </c>
      <c r="I32" s="33">
        <f t="shared" si="5"/>
        <v>0.9756490032676215</v>
      </c>
    </row>
    <row r="33" spans="1:9" x14ac:dyDescent="0.25">
      <c r="A33" s="1">
        <v>44593</v>
      </c>
      <c r="B33" s="18">
        <f t="shared" si="0"/>
        <v>4</v>
      </c>
      <c r="C33" s="2">
        <v>414</v>
      </c>
      <c r="D33" s="2"/>
      <c r="E33">
        <f t="shared" si="2"/>
        <v>590.38345536015117</v>
      </c>
      <c r="F33">
        <f t="shared" si="3"/>
        <v>497.91819668240225</v>
      </c>
      <c r="G33">
        <f t="shared" si="4"/>
        <v>16.720026022526959</v>
      </c>
      <c r="H33">
        <v>4</v>
      </c>
      <c r="I33" s="33">
        <f t="shared" si="5"/>
        <v>0.98315699305268645</v>
      </c>
    </row>
    <row r="34" spans="1:9" x14ac:dyDescent="0.25">
      <c r="A34" s="1">
        <v>44594</v>
      </c>
      <c r="B34" s="18">
        <f t="shared" si="0"/>
        <v>5</v>
      </c>
      <c r="C34" s="2">
        <v>352</v>
      </c>
      <c r="D34" s="2"/>
      <c r="E34">
        <f t="shared" si="2"/>
        <v>543.41230101214671</v>
      </c>
      <c r="F34">
        <f t="shared" si="3"/>
        <v>449.12944505598728</v>
      </c>
      <c r="G34">
        <f t="shared" si="4"/>
        <v>15.548937036142158</v>
      </c>
      <c r="H34">
        <v>5</v>
      </c>
      <c r="I34" s="33">
        <f t="shared" si="5"/>
        <v>0.96624143694327924</v>
      </c>
    </row>
    <row r="35" spans="1:9" x14ac:dyDescent="0.25">
      <c r="A35" s="1">
        <v>44595</v>
      </c>
      <c r="B35" s="18">
        <f t="shared" si="0"/>
        <v>6</v>
      </c>
      <c r="C35" s="2">
        <v>263</v>
      </c>
      <c r="D35" s="2"/>
      <c r="E35">
        <f t="shared" si="2"/>
        <v>353.9665632951166</v>
      </c>
      <c r="F35">
        <f t="shared" si="3"/>
        <v>421.52358339190675</v>
      </c>
      <c r="G35">
        <f t="shared" si="4"/>
        <v>14.777466230530202</v>
      </c>
      <c r="H35">
        <v>6</v>
      </c>
      <c r="I35" s="33">
        <f t="shared" si="5"/>
        <v>0.71633982922730599</v>
      </c>
    </row>
    <row r="36" spans="1:9" x14ac:dyDescent="0.25">
      <c r="A36" s="1">
        <v>44596</v>
      </c>
      <c r="B36" s="18">
        <f t="shared" si="0"/>
        <v>7</v>
      </c>
      <c r="C36" s="2">
        <v>307</v>
      </c>
      <c r="D36" s="2"/>
      <c r="E36">
        <f t="shared" si="2"/>
        <v>344.19751939491982</v>
      </c>
      <c r="F36">
        <f t="shared" si="3"/>
        <v>419.26183477442919</v>
      </c>
      <c r="G36">
        <f t="shared" si="4"/>
        <v>14.472859160129943</v>
      </c>
      <c r="H36">
        <v>7</v>
      </c>
      <c r="I36" s="33">
        <f t="shared" si="5"/>
        <v>0.77023203832853959</v>
      </c>
    </row>
    <row r="37" spans="1:9" x14ac:dyDescent="0.25">
      <c r="A37" s="1">
        <v>44597</v>
      </c>
      <c r="B37" s="18">
        <f t="shared" si="0"/>
        <v>1</v>
      </c>
      <c r="C37" s="2">
        <v>649</v>
      </c>
      <c r="D37" s="2"/>
      <c r="E37">
        <f t="shared" si="2"/>
        <v>339.18175394908434</v>
      </c>
      <c r="F37">
        <f t="shared" si="3"/>
        <v>576.90592193383839</v>
      </c>
      <c r="G37">
        <f t="shared" si="4"/>
        <v>17.032306218899034</v>
      </c>
      <c r="H37">
        <v>1</v>
      </c>
      <c r="I37" s="33">
        <f t="shared" si="5"/>
        <v>0.89499543427044514</v>
      </c>
    </row>
    <row r="38" spans="1:9" x14ac:dyDescent="0.25">
      <c r="A38" s="1">
        <v>44598</v>
      </c>
      <c r="B38" s="18">
        <f t="shared" si="0"/>
        <v>2</v>
      </c>
      <c r="C38" s="2">
        <v>593</v>
      </c>
      <c r="D38" s="2"/>
      <c r="E38">
        <f t="shared" si="2"/>
        <v>561.54118283096295</v>
      </c>
      <c r="F38">
        <f t="shared" si="3"/>
        <v>605.96250963696821</v>
      </c>
      <c r="G38">
        <f t="shared" si="4"/>
        <v>17.247262200688763</v>
      </c>
      <c r="H38">
        <v>2</v>
      </c>
      <c r="I38" s="33">
        <f t="shared" si="5"/>
        <v>0.95637691670084979</v>
      </c>
    </row>
    <row r="39" spans="1:9" x14ac:dyDescent="0.25">
      <c r="A39" s="1">
        <v>44599</v>
      </c>
      <c r="B39" s="18">
        <f t="shared" si="0"/>
        <v>3</v>
      </c>
      <c r="C39" s="2">
        <v>577</v>
      </c>
      <c r="D39" s="2"/>
      <c r="E39">
        <f t="shared" si="2"/>
        <v>608.03399272005186</v>
      </c>
      <c r="F39">
        <f t="shared" si="3"/>
        <v>611.71497957162842</v>
      </c>
      <c r="G39">
        <f t="shared" si="4"/>
        <v>17.041771805254029</v>
      </c>
      <c r="H39">
        <v>3</v>
      </c>
      <c r="I39" s="33">
        <f t="shared" si="5"/>
        <v>0.96497477219982941</v>
      </c>
    </row>
    <row r="40" spans="1:9" x14ac:dyDescent="0.25">
      <c r="A40" s="1">
        <v>44600</v>
      </c>
      <c r="B40" s="18">
        <f t="shared" si="0"/>
        <v>4</v>
      </c>
      <c r="C40" s="2">
        <v>413</v>
      </c>
      <c r="D40" s="2"/>
      <c r="E40">
        <f t="shared" si="2"/>
        <v>618.16659704527126</v>
      </c>
      <c r="F40">
        <f t="shared" si="3"/>
        <v>553.34468155986701</v>
      </c>
      <c r="G40">
        <f t="shared" si="4"/>
        <v>15.693643392960038</v>
      </c>
      <c r="H40">
        <v>4</v>
      </c>
      <c r="I40" s="33">
        <f t="shared" si="5"/>
        <v>0.90514543054387053</v>
      </c>
    </row>
    <row r="41" spans="1:9" x14ac:dyDescent="0.25">
      <c r="A41" s="1">
        <v>44601</v>
      </c>
      <c r="B41" s="18">
        <f t="shared" si="0"/>
        <v>5</v>
      </c>
      <c r="C41" s="2">
        <v>362</v>
      </c>
      <c r="D41" s="2"/>
      <c r="E41">
        <f t="shared" si="2"/>
        <v>549.82840877821627</v>
      </c>
      <c r="F41">
        <f t="shared" si="3"/>
        <v>498.7905294979098</v>
      </c>
      <c r="G41">
        <f t="shared" si="4"/>
        <v>14.437835812242731</v>
      </c>
      <c r="H41">
        <v>5</v>
      </c>
      <c r="I41" s="33">
        <f t="shared" si="5"/>
        <v>0.88701116586147899</v>
      </c>
    </row>
    <row r="42" spans="1:9" x14ac:dyDescent="0.25">
      <c r="A42" s="1">
        <v>44602</v>
      </c>
      <c r="B42" s="18">
        <f t="shared" si="0"/>
        <v>6</v>
      </c>
      <c r="C42" s="2">
        <v>248</v>
      </c>
      <c r="D42" s="2"/>
      <c r="E42">
        <f t="shared" si="2"/>
        <v>367.64591956088407</v>
      </c>
      <c r="F42">
        <f t="shared" si="3"/>
        <v>452.87022208927084</v>
      </c>
      <c r="G42">
        <f t="shared" si="4"/>
        <v>13.358823818714066</v>
      </c>
      <c r="H42">
        <v>6</v>
      </c>
      <c r="I42" s="33">
        <f t="shared" si="5"/>
        <v>0.66075296333693445</v>
      </c>
    </row>
    <row r="43" spans="1:9" x14ac:dyDescent="0.25">
      <c r="A43" s="1">
        <v>44603</v>
      </c>
      <c r="B43" s="18">
        <f t="shared" si="0"/>
        <v>7</v>
      </c>
      <c r="C43" s="2">
        <v>184</v>
      </c>
      <c r="D43" s="2"/>
      <c r="E43">
        <f t="shared" si="2"/>
        <v>359.10454835767752</v>
      </c>
      <c r="F43">
        <f t="shared" si="3"/>
        <v>384.07424906767898</v>
      </c>
      <c r="G43">
        <f t="shared" si="4"/>
        <v>11.890156852068005</v>
      </c>
      <c r="H43">
        <v>7</v>
      </c>
      <c r="I43" s="33">
        <f t="shared" si="5"/>
        <v>0.67430737172054001</v>
      </c>
    </row>
    <row r="44" spans="1:9" x14ac:dyDescent="0.25">
      <c r="A44" s="1">
        <v>44604</v>
      </c>
      <c r="B44" s="18">
        <f t="shared" si="0"/>
        <v>1</v>
      </c>
      <c r="C44" s="2">
        <v>355</v>
      </c>
      <c r="D44" s="2"/>
      <c r="E44">
        <f t="shared" si="2"/>
        <v>354.38633543178275</v>
      </c>
      <c r="F44">
        <f t="shared" si="3"/>
        <v>396.21218652375569</v>
      </c>
      <c r="G44">
        <f t="shared" si="4"/>
        <v>11.894586382686779</v>
      </c>
      <c r="H44">
        <v>1</v>
      </c>
      <c r="I44" s="33">
        <f t="shared" si="5"/>
        <v>0.89532130944810184</v>
      </c>
    </row>
    <row r="45" spans="1:9" x14ac:dyDescent="0.25">
      <c r="A45" s="1">
        <v>44605</v>
      </c>
      <c r="B45" s="18">
        <f t="shared" si="0"/>
        <v>2</v>
      </c>
      <c r="C45" s="2">
        <v>488</v>
      </c>
      <c r="D45" s="2"/>
      <c r="E45">
        <f t="shared" si="2"/>
        <v>390.30389715699738</v>
      </c>
      <c r="F45">
        <f t="shared" si="3"/>
        <v>445.02197351287975</v>
      </c>
      <c r="G45">
        <f t="shared" si="4"/>
        <v>12.554512982020638</v>
      </c>
      <c r="H45">
        <v>2</v>
      </c>
      <c r="I45" s="33">
        <f t="shared" si="5"/>
        <v>1.0025664789076916</v>
      </c>
    </row>
    <row r="46" spans="1:9" x14ac:dyDescent="0.25">
      <c r="A46" s="1">
        <v>44606</v>
      </c>
      <c r="B46" s="18">
        <f t="shared" si="0"/>
        <v>3</v>
      </c>
      <c r="C46" s="2">
        <v>470</v>
      </c>
      <c r="D46" s="2"/>
      <c r="E46">
        <f t="shared" si="2"/>
        <v>441.5497658194148</v>
      </c>
      <c r="F46">
        <f t="shared" si="3"/>
        <v>468.23083661633734</v>
      </c>
      <c r="G46">
        <f t="shared" si="4"/>
        <v>12.744978939898328</v>
      </c>
      <c r="H46">
        <v>3</v>
      </c>
      <c r="I46" s="33">
        <f t="shared" si="5"/>
        <v>0.97775898217320667</v>
      </c>
    </row>
    <row r="47" spans="1:9" x14ac:dyDescent="0.25">
      <c r="A47" s="1">
        <v>44607</v>
      </c>
      <c r="B47" s="18">
        <f t="shared" si="0"/>
        <v>4</v>
      </c>
      <c r="C47" s="2">
        <v>554</v>
      </c>
      <c r="D47" s="2"/>
      <c r="E47">
        <f t="shared" si="2"/>
        <v>435.35306165283816</v>
      </c>
      <c r="F47">
        <f t="shared" si="3"/>
        <v>528.3449283832781</v>
      </c>
      <c r="G47">
        <f t="shared" si="4"/>
        <v>13.591788303734234</v>
      </c>
      <c r="H47">
        <v>4</v>
      </c>
      <c r="I47" s="33">
        <f t="shared" si="5"/>
        <v>0.95239382489170188</v>
      </c>
    </row>
    <row r="48" spans="1:9" x14ac:dyDescent="0.25">
      <c r="A48" s="1">
        <v>44608</v>
      </c>
      <c r="B48" s="18">
        <f t="shared" si="0"/>
        <v>5</v>
      </c>
      <c r="C48" s="2">
        <v>402</v>
      </c>
      <c r="D48" s="2"/>
      <c r="E48">
        <f t="shared" si="2"/>
        <v>480.70391889168883</v>
      </c>
      <c r="F48">
        <f t="shared" si="3"/>
        <v>509.87222576135571</v>
      </c>
      <c r="G48">
        <f t="shared" si="4"/>
        <v>13.018576994887926</v>
      </c>
      <c r="H48">
        <v>5</v>
      </c>
      <c r="I48" s="33">
        <f t="shared" si="5"/>
        <v>0.85453363053549181</v>
      </c>
    </row>
    <row r="49" spans="1:9" x14ac:dyDescent="0.25">
      <c r="A49" s="1">
        <v>44609</v>
      </c>
      <c r="B49" s="18">
        <f t="shared" si="0"/>
        <v>6</v>
      </c>
      <c r="C49" s="2">
        <v>347</v>
      </c>
      <c r="D49" s="2"/>
      <c r="E49">
        <f t="shared" si="2"/>
        <v>345.50164742281646</v>
      </c>
      <c r="F49">
        <f t="shared" si="3"/>
        <v>523.71027071639844</v>
      </c>
      <c r="G49">
        <f t="shared" si="4"/>
        <v>13.033226480609905</v>
      </c>
      <c r="H49">
        <v>6</v>
      </c>
      <c r="I49" s="33">
        <f t="shared" si="5"/>
        <v>0.66135492798860507</v>
      </c>
    </row>
    <row r="50" spans="1:9" x14ac:dyDescent="0.25">
      <c r="A50" s="1">
        <v>44610</v>
      </c>
      <c r="B50" s="18">
        <f t="shared" si="0"/>
        <v>7</v>
      </c>
      <c r="C50" s="2">
        <v>297</v>
      </c>
      <c r="D50" s="2"/>
      <c r="E50">
        <f t="shared" si="2"/>
        <v>361.93009688300572</v>
      </c>
      <c r="F50">
        <f t="shared" si="3"/>
        <v>501.94622328779639</v>
      </c>
      <c r="G50">
        <f t="shared" si="4"/>
        <v>12.411161687252378</v>
      </c>
      <c r="H50">
        <v>7</v>
      </c>
      <c r="I50" s="33">
        <f t="shared" si="5"/>
        <v>0.64709058052230017</v>
      </c>
    </row>
    <row r="51" spans="1:9" x14ac:dyDescent="0.25">
      <c r="A51" s="1">
        <v>44611</v>
      </c>
      <c r="B51" s="18">
        <f t="shared" si="0"/>
        <v>1</v>
      </c>
      <c r="C51" s="2">
        <v>448</v>
      </c>
      <c r="D51" s="2"/>
      <c r="E51">
        <f t="shared" si="2"/>
        <v>460.51512744016202</v>
      </c>
      <c r="F51">
        <f t="shared" si="3"/>
        <v>509.30596550873815</v>
      </c>
      <c r="G51">
        <f t="shared" si="4"/>
        <v>12.320858342953882</v>
      </c>
      <c r="H51">
        <v>1</v>
      </c>
      <c r="I51" s="33">
        <f t="shared" si="5"/>
        <v>0.89015114240773996</v>
      </c>
    </row>
    <row r="52" spans="1:9" x14ac:dyDescent="0.25">
      <c r="A52" s="1">
        <v>44612</v>
      </c>
      <c r="B52" s="18">
        <f t="shared" si="0"/>
        <v>2</v>
      </c>
      <c r="C52" s="2">
        <v>555</v>
      </c>
      <c r="D52" s="2"/>
      <c r="E52">
        <f t="shared" si="2"/>
        <v>522.96556809279355</v>
      </c>
      <c r="F52">
        <f t="shared" si="3"/>
        <v>533.17360475608155</v>
      </c>
      <c r="G52">
        <f t="shared" si="4"/>
        <v>12.527278130204289</v>
      </c>
      <c r="H52">
        <v>2</v>
      </c>
      <c r="I52" s="33">
        <f t="shared" si="5"/>
        <v>1.0152079159777114</v>
      </c>
    </row>
    <row r="53" spans="1:9" x14ac:dyDescent="0.25">
      <c r="A53" s="1">
        <v>44613</v>
      </c>
      <c r="B53" s="18">
        <f t="shared" si="0"/>
        <v>3</v>
      </c>
      <c r="C53" s="2">
        <v>529</v>
      </c>
      <c r="D53" s="2"/>
      <c r="E53">
        <f t="shared" si="2"/>
        <v>533.56393982191514</v>
      </c>
      <c r="F53">
        <f t="shared" si="3"/>
        <v>544.01407674515235</v>
      </c>
      <c r="G53">
        <f t="shared" si="4"/>
        <v>12.497123391176281</v>
      </c>
      <c r="H53">
        <v>3</v>
      </c>
      <c r="I53" s="33">
        <f t="shared" si="5"/>
        <v>0.975993847551611</v>
      </c>
    </row>
    <row r="54" spans="1:9" x14ac:dyDescent="0.25">
      <c r="A54" s="1">
        <v>44614</v>
      </c>
      <c r="B54" s="18">
        <f t="shared" si="0"/>
        <v>4</v>
      </c>
      <c r="C54" s="2">
        <v>408</v>
      </c>
      <c r="D54" s="2"/>
      <c r="E54">
        <f t="shared" si="2"/>
        <v>530.01783049290941</v>
      </c>
      <c r="F54">
        <f t="shared" si="3"/>
        <v>510.21303214909051</v>
      </c>
      <c r="G54">
        <f t="shared" si="4"/>
        <v>11.669459121355739</v>
      </c>
      <c r="H54">
        <v>4</v>
      </c>
      <c r="I54" s="33">
        <f t="shared" si="5"/>
        <v>0.90207623710721174</v>
      </c>
    </row>
    <row r="55" spans="1:9" x14ac:dyDescent="0.25">
      <c r="A55" s="1">
        <v>44615</v>
      </c>
      <c r="B55" s="18">
        <f t="shared" si="0"/>
        <v>5</v>
      </c>
      <c r="C55" s="2">
        <v>322</v>
      </c>
      <c r="D55" s="2"/>
      <c r="E55">
        <f t="shared" si="2"/>
        <v>445.96613997824159</v>
      </c>
      <c r="F55">
        <f t="shared" si="3"/>
        <v>469.45838954932833</v>
      </c>
      <c r="G55">
        <f t="shared" si="4"/>
        <v>10.732282603184069</v>
      </c>
      <c r="H55">
        <v>5</v>
      </c>
      <c r="I55" s="33">
        <f t="shared" si="5"/>
        <v>0.79897467978333436</v>
      </c>
    </row>
    <row r="56" spans="1:9" x14ac:dyDescent="0.25">
      <c r="A56" s="1">
        <v>44616</v>
      </c>
      <c r="B56" s="18">
        <f t="shared" si="0"/>
        <v>6</v>
      </c>
      <c r="C56" s="2">
        <v>187</v>
      </c>
      <c r="D56" s="2"/>
      <c r="E56">
        <f t="shared" si="2"/>
        <v>317.57646740222469</v>
      </c>
      <c r="F56">
        <f t="shared" si="3"/>
        <v>408.84175283222805</v>
      </c>
      <c r="G56">
        <f t="shared" si="4"/>
        <v>9.4567904232778233</v>
      </c>
      <c r="H56">
        <v>6</v>
      </c>
      <c r="I56" s="33">
        <f t="shared" si="5"/>
        <v>0.59415671329105035</v>
      </c>
    </row>
    <row r="57" spans="1:9" x14ac:dyDescent="0.25">
      <c r="A57" s="1">
        <v>44617</v>
      </c>
      <c r="B57" s="18">
        <f t="shared" si="0"/>
        <v>7</v>
      </c>
      <c r="C57" s="2">
        <v>175</v>
      </c>
      <c r="D57" s="2"/>
      <c r="E57">
        <f t="shared" si="2"/>
        <v>270.6770471868378</v>
      </c>
      <c r="F57">
        <f t="shared" si="3"/>
        <v>364.86674829113451</v>
      </c>
      <c r="G57">
        <f t="shared" si="4"/>
        <v>8.5015995488445757</v>
      </c>
      <c r="H57">
        <v>7</v>
      </c>
      <c r="I57" s="33">
        <f t="shared" si="5"/>
        <v>0.59191822338645173</v>
      </c>
    </row>
    <row r="58" spans="1:9" x14ac:dyDescent="0.25">
      <c r="A58" s="1">
        <v>44618</v>
      </c>
      <c r="B58" s="18">
        <f t="shared" si="0"/>
        <v>1</v>
      </c>
      <c r="C58" s="2">
        <v>298</v>
      </c>
      <c r="D58" s="2"/>
      <c r="E58">
        <f t="shared" si="2"/>
        <v>332.35426136864783</v>
      </c>
      <c r="F58">
        <f t="shared" si="3"/>
        <v>359.4215681605009</v>
      </c>
      <c r="G58">
        <f t="shared" si="4"/>
        <v>8.2522754023050151</v>
      </c>
      <c r="H58">
        <v>1</v>
      </c>
      <c r="I58" s="33">
        <f t="shared" si="5"/>
        <v>0.87004056489914261</v>
      </c>
    </row>
    <row r="59" spans="1:9" x14ac:dyDescent="0.25">
      <c r="A59" s="1">
        <v>44619</v>
      </c>
      <c r="B59" s="18">
        <f t="shared" si="0"/>
        <v>2</v>
      </c>
      <c r="C59" s="2">
        <v>337</v>
      </c>
      <c r="D59" s="2"/>
      <c r="E59">
        <f t="shared" si="2"/>
        <v>373.26539648291129</v>
      </c>
      <c r="F59">
        <f t="shared" si="3"/>
        <v>354.76478673000855</v>
      </c>
      <c r="G59">
        <f t="shared" si="4"/>
        <v>8.0215024460071724</v>
      </c>
      <c r="H59">
        <v>2</v>
      </c>
      <c r="I59" s="33">
        <f t="shared" si="5"/>
        <v>0.99369991808218638</v>
      </c>
    </row>
    <row r="60" spans="1:9" x14ac:dyDescent="0.25">
      <c r="A60" s="1">
        <v>44620</v>
      </c>
      <c r="B60" s="18">
        <f t="shared" si="0"/>
        <v>3</v>
      </c>
      <c r="C60" s="2">
        <v>370</v>
      </c>
      <c r="D60" s="2"/>
      <c r="E60">
        <f t="shared" si="2"/>
        <v>354.07718621187092</v>
      </c>
      <c r="F60">
        <f t="shared" si="3"/>
        <v>368.68191367151769</v>
      </c>
      <c r="G60">
        <f t="shared" si="4"/>
        <v>8.1268974962940597</v>
      </c>
      <c r="H60">
        <v>3</v>
      </c>
      <c r="I60" s="33">
        <f t="shared" si="5"/>
        <v>0.98508075374291915</v>
      </c>
    </row>
    <row r="61" spans="1:9" x14ac:dyDescent="0.25">
      <c r="A61" s="1">
        <v>44621</v>
      </c>
      <c r="B61" s="18">
        <f t="shared" si="0"/>
        <v>4</v>
      </c>
      <c r="C61" s="2">
        <v>285</v>
      </c>
      <c r="D61" s="2"/>
      <c r="E61">
        <f t="shared" si="2"/>
        <v>339.91027448710156</v>
      </c>
      <c r="F61">
        <f t="shared" si="3"/>
        <v>354.81160878644926</v>
      </c>
      <c r="G61">
        <f t="shared" si="4"/>
        <v>7.7336573479563642</v>
      </c>
      <c r="H61">
        <v>4</v>
      </c>
      <c r="I61" s="33">
        <f t="shared" si="5"/>
        <v>0.86951477817313816</v>
      </c>
    </row>
    <row r="62" spans="1:9" x14ac:dyDescent="0.25">
      <c r="A62" s="1">
        <v>44622</v>
      </c>
      <c r="B62" s="18">
        <f t="shared" si="0"/>
        <v>5</v>
      </c>
      <c r="C62" s="2">
        <v>233</v>
      </c>
      <c r="D62" s="2"/>
      <c r="E62">
        <f t="shared" si="2"/>
        <v>289.66448791670047</v>
      </c>
      <c r="F62">
        <f t="shared" si="3"/>
        <v>336.91606730085249</v>
      </c>
      <c r="G62">
        <f t="shared" si="4"/>
        <v>7.2754886328463977</v>
      </c>
      <c r="H62">
        <v>5</v>
      </c>
      <c r="I62" s="33">
        <f t="shared" si="5"/>
        <v>0.76358820443146369</v>
      </c>
    </row>
    <row r="63" spans="1:9" x14ac:dyDescent="0.25">
      <c r="A63" s="1">
        <v>44623</v>
      </c>
      <c r="B63" s="18">
        <f t="shared" si="0"/>
        <v>6</v>
      </c>
      <c r="C63" s="2">
        <v>142</v>
      </c>
      <c r="D63" s="2"/>
      <c r="E63">
        <f t="shared" si="2"/>
        <v>204.50372361609925</v>
      </c>
      <c r="F63">
        <f t="shared" si="3"/>
        <v>306.17594617921162</v>
      </c>
      <c r="G63">
        <f t="shared" si="4"/>
        <v>6.5958902112003539</v>
      </c>
      <c r="H63">
        <v>6</v>
      </c>
      <c r="I63" s="33">
        <f t="shared" si="5"/>
        <v>0.5512047634513757</v>
      </c>
    </row>
    <row r="64" spans="1:9" x14ac:dyDescent="0.25">
      <c r="A64" s="1">
        <v>44624</v>
      </c>
      <c r="B64" s="18">
        <f t="shared" si="0"/>
        <v>7</v>
      </c>
      <c r="C64" s="2">
        <v>174</v>
      </c>
      <c r="D64" s="2"/>
      <c r="E64">
        <f t="shared" si="2"/>
        <v>185.13534972153062</v>
      </c>
      <c r="F64">
        <f t="shared" si="3"/>
        <v>305.97355355778564</v>
      </c>
      <c r="G64">
        <f t="shared" si="4"/>
        <v>6.4743584953395841</v>
      </c>
      <c r="H64">
        <v>7</v>
      </c>
      <c r="I64" s="33">
        <f t="shared" si="5"/>
        <v>0.58426105791492611</v>
      </c>
    </row>
    <row r="65" spans="1:9" x14ac:dyDescent="0.25">
      <c r="A65" s="1">
        <v>44625</v>
      </c>
      <c r="B65" s="18">
        <f t="shared" si="0"/>
        <v>1</v>
      </c>
      <c r="C65" s="2">
        <v>412</v>
      </c>
      <c r="D65" s="2"/>
      <c r="E65">
        <f t="shared" si="2"/>
        <v>271.84235790425868</v>
      </c>
      <c r="F65">
        <f t="shared" si="3"/>
        <v>370.66283933969311</v>
      </c>
      <c r="G65">
        <f t="shared" si="4"/>
        <v>7.5150565916135985</v>
      </c>
      <c r="H65">
        <v>1</v>
      </c>
      <c r="I65" s="33">
        <f t="shared" si="5"/>
        <v>0.94959892011201685</v>
      </c>
    </row>
    <row r="66" spans="1:9" x14ac:dyDescent="0.25">
      <c r="A66" s="1">
        <v>44626</v>
      </c>
      <c r="B66" s="18">
        <f t="shared" si="0"/>
        <v>2</v>
      </c>
      <c r="C66" s="2">
        <v>319</v>
      </c>
      <c r="D66" s="2"/>
      <c r="E66">
        <f t="shared" si="2"/>
        <v>375.79534420743306</v>
      </c>
      <c r="F66">
        <f t="shared" si="3"/>
        <v>357.52340191557892</v>
      </c>
      <c r="G66">
        <f t="shared" si="4"/>
        <v>7.1458198064182907</v>
      </c>
      <c r="H66">
        <v>2</v>
      </c>
      <c r="I66" s="33">
        <f t="shared" si="5"/>
        <v>0.96027607964757489</v>
      </c>
    </row>
    <row r="67" spans="1:9" x14ac:dyDescent="0.25">
      <c r="A67" s="1">
        <v>44627</v>
      </c>
      <c r="B67" s="18">
        <f t="shared" ref="B67:B130" si="6">WEEKDAY(A67,16)</f>
        <v>3</v>
      </c>
      <c r="C67" s="2">
        <v>352</v>
      </c>
      <c r="D67" s="2"/>
      <c r="E67">
        <f t="shared" si="2"/>
        <v>359.2286318007487</v>
      </c>
      <c r="F67">
        <f t="shared" si="3"/>
        <v>362.01741816778349</v>
      </c>
      <c r="G67">
        <f t="shared" si="4"/>
        <v>7.0984139770340526</v>
      </c>
      <c r="H67">
        <v>3</v>
      </c>
      <c r="I67" s="33">
        <f t="shared" si="5"/>
        <v>0.98087954076177564</v>
      </c>
    </row>
    <row r="68" spans="1:9" x14ac:dyDescent="0.25">
      <c r="A68" s="1">
        <v>44628</v>
      </c>
      <c r="B68" s="18">
        <f t="shared" si="6"/>
        <v>4</v>
      </c>
      <c r="C68" s="2">
        <v>334</v>
      </c>
      <c r="D68" s="2"/>
      <c r="E68">
        <f t="shared" si="2"/>
        <v>320.95167090759435</v>
      </c>
      <c r="F68">
        <f t="shared" si="3"/>
        <v>374.53877480347751</v>
      </c>
      <c r="G68">
        <f t="shared" si="4"/>
        <v>7.1953589766093202</v>
      </c>
      <c r="H68">
        <v>4</v>
      </c>
      <c r="I68" s="33">
        <f t="shared" si="5"/>
        <v>0.8768448153535463</v>
      </c>
    </row>
    <row r="69" spans="1:9" x14ac:dyDescent="0.25">
      <c r="A69" s="1">
        <v>44629</v>
      </c>
      <c r="B69" s="18">
        <f t="shared" si="6"/>
        <v>5</v>
      </c>
      <c r="C69" s="2">
        <v>330</v>
      </c>
      <c r="D69" s="2"/>
      <c r="E69">
        <f t="shared" si="2"/>
        <v>291.48768178333665</v>
      </c>
      <c r="F69">
        <f t="shared" si="3"/>
        <v>399.96039241847939</v>
      </c>
      <c r="G69">
        <f t="shared" si="4"/>
        <v>7.5211866217045582</v>
      </c>
      <c r="H69">
        <v>5</v>
      </c>
      <c r="I69" s="33">
        <f t="shared" si="5"/>
        <v>0.78384779839317664</v>
      </c>
    </row>
    <row r="70" spans="1:9" x14ac:dyDescent="0.25">
      <c r="A70" s="1">
        <v>44630</v>
      </c>
      <c r="B70" s="18">
        <f t="shared" si="6"/>
        <v>6</v>
      </c>
      <c r="C70" s="2">
        <v>270</v>
      </c>
      <c r="D70" s="2"/>
      <c r="E70">
        <f t="shared" si="2"/>
        <v>224.60578738563763</v>
      </c>
      <c r="F70">
        <f t="shared" si="3"/>
        <v>437.24237921091742</v>
      </c>
      <c r="G70">
        <f t="shared" si="4"/>
        <v>8.0532152529319294</v>
      </c>
      <c r="H70">
        <v>6</v>
      </c>
      <c r="I70" s="33">
        <f t="shared" si="5"/>
        <v>0.57304846831978096</v>
      </c>
    </row>
    <row r="71" spans="1:9" x14ac:dyDescent="0.25">
      <c r="A71" s="1">
        <v>44631</v>
      </c>
      <c r="B71" s="18">
        <f t="shared" si="6"/>
        <v>7</v>
      </c>
      <c r="C71" s="2">
        <v>307</v>
      </c>
      <c r="D71" s="2"/>
      <c r="E71">
        <f t="shared" si="2"/>
        <v>260.16887510630454</v>
      </c>
      <c r="F71">
        <f t="shared" si="3"/>
        <v>474.26134108830001</v>
      </c>
      <c r="G71">
        <f t="shared" si="4"/>
        <v>8.5710308506536599</v>
      </c>
      <c r="H71">
        <v>7</v>
      </c>
      <c r="I71" s="33">
        <f t="shared" si="5"/>
        <v>0.60503720093264945</v>
      </c>
    </row>
    <row r="72" spans="1:9" x14ac:dyDescent="0.25">
      <c r="A72" s="1">
        <v>44632</v>
      </c>
      <c r="B72" s="18">
        <f t="shared" si="6"/>
        <v>1</v>
      </c>
      <c r="C72" s="2">
        <v>620</v>
      </c>
      <c r="D72" s="2"/>
      <c r="E72">
        <f t="shared" si="2"/>
        <v>458.49709898835408</v>
      </c>
      <c r="F72">
        <f t="shared" si="3"/>
        <v>544.29302832598273</v>
      </c>
      <c r="G72">
        <f t="shared" si="4"/>
        <v>9.6697522796588746</v>
      </c>
      <c r="H72">
        <v>1</v>
      </c>
      <c r="I72" s="33">
        <f t="shared" si="5"/>
        <v>1.0120292482574087</v>
      </c>
    </row>
    <row r="73" spans="1:9" x14ac:dyDescent="0.25">
      <c r="A73" s="1">
        <v>44633</v>
      </c>
      <c r="B73" s="18">
        <f t="shared" si="6"/>
        <v>2</v>
      </c>
      <c r="C73" s="2">
        <v>662</v>
      </c>
      <c r="D73" s="2"/>
      <c r="E73">
        <f t="shared" si="2"/>
        <v>531.95720723065517</v>
      </c>
      <c r="F73">
        <f t="shared" si="3"/>
        <v>602.90089765387984</v>
      </c>
      <c r="G73">
        <f t="shared" si="4"/>
        <v>10.54461045815715</v>
      </c>
      <c r="H73">
        <v>2</v>
      </c>
      <c r="I73" s="33">
        <f t="shared" si="5"/>
        <v>1.0056585799000668</v>
      </c>
    </row>
    <row r="74" spans="1:9" x14ac:dyDescent="0.25">
      <c r="A74" s="1">
        <v>44634</v>
      </c>
      <c r="B74" s="18">
        <f t="shared" si="6"/>
        <v>3</v>
      </c>
      <c r="C74" s="2">
        <v>648</v>
      </c>
      <c r="D74" s="2"/>
      <c r="E74">
        <f t="shared" ref="E74:E137" si="7">(F73+G73)*I67</f>
        <v>601.71614827930898</v>
      </c>
      <c r="F74">
        <f t="shared" ref="F74:F137" si="8">$K$2*C74/I67+(1-$K$2)*(F73+G73)</f>
        <v>630.49733424918713</v>
      </c>
      <c r="G74">
        <f t="shared" ref="G74:G137" si="9">$L$2*(F74-F73)+(1-$L$2)*G73</f>
        <v>10.849442978372668</v>
      </c>
      <c r="H74">
        <v>3</v>
      </c>
      <c r="I74" s="33">
        <f t="shared" ref="I74:I137" si="10">$M$2*C74/F74+(1-$M$2)*I67</f>
        <v>0.9963247679323527</v>
      </c>
    </row>
    <row r="75" spans="1:9" x14ac:dyDescent="0.25">
      <c r="A75" s="1">
        <v>44635</v>
      </c>
      <c r="B75" s="18">
        <f t="shared" si="6"/>
        <v>4</v>
      </c>
      <c r="C75" s="2">
        <v>547</v>
      </c>
      <c r="D75" s="2"/>
      <c r="E75">
        <f t="shared" si="7"/>
        <v>562.3615964556916</v>
      </c>
      <c r="F75">
        <f t="shared" si="8"/>
        <v>635.01580086363015</v>
      </c>
      <c r="G75">
        <f t="shared" si="9"/>
        <v>10.736265218705217</v>
      </c>
      <c r="H75">
        <v>4</v>
      </c>
      <c r="I75" s="33">
        <f t="shared" si="10"/>
        <v>0.87175502514611281</v>
      </c>
    </row>
    <row r="76" spans="1:9" x14ac:dyDescent="0.25">
      <c r="A76" s="1">
        <v>44636</v>
      </c>
      <c r="B76" s="18">
        <f t="shared" si="6"/>
        <v>5</v>
      </c>
      <c r="C76" s="2">
        <v>429</v>
      </c>
      <c r="D76" s="2"/>
      <c r="E76">
        <f t="shared" si="7"/>
        <v>506.17133530648363</v>
      </c>
      <c r="F76">
        <f t="shared" si="8"/>
        <v>610.17408085157308</v>
      </c>
      <c r="G76">
        <f t="shared" si="9"/>
        <v>10.100243785290795</v>
      </c>
      <c r="H76">
        <v>5</v>
      </c>
      <c r="I76" s="33">
        <f t="shared" si="10"/>
        <v>0.7572374646866159</v>
      </c>
    </row>
    <row r="77" spans="1:9" x14ac:dyDescent="0.25">
      <c r="A77" s="1">
        <v>44637</v>
      </c>
      <c r="B77" s="18">
        <f t="shared" si="6"/>
        <v>6</v>
      </c>
      <c r="C77" s="2">
        <v>347</v>
      </c>
      <c r="D77" s="2"/>
      <c r="E77">
        <f t="shared" si="7"/>
        <v>355.44725167124142</v>
      </c>
      <c r="F77">
        <f t="shared" si="8"/>
        <v>614.94734353882814</v>
      </c>
      <c r="G77">
        <f t="shared" si="9"/>
        <v>10.005014273788982</v>
      </c>
      <c r="H77">
        <v>6</v>
      </c>
      <c r="I77" s="33">
        <f t="shared" si="10"/>
        <v>0.57015828383608735</v>
      </c>
    </row>
    <row r="78" spans="1:9" x14ac:dyDescent="0.25">
      <c r="A78" s="1">
        <v>44638</v>
      </c>
      <c r="B78" s="18">
        <f t="shared" si="6"/>
        <v>7</v>
      </c>
      <c r="C78" s="2">
        <v>364</v>
      </c>
      <c r="D78" s="2"/>
      <c r="E78">
        <f t="shared" si="7"/>
        <v>378.1194252872055</v>
      </c>
      <c r="F78">
        <f t="shared" si="8"/>
        <v>616.51916519613474</v>
      </c>
      <c r="G78">
        <f t="shared" si="9"/>
        <v>9.8542555610230504</v>
      </c>
      <c r="H78">
        <v>7</v>
      </c>
      <c r="I78" s="33">
        <f t="shared" si="10"/>
        <v>0.60021862730365105</v>
      </c>
    </row>
    <row r="79" spans="1:9" x14ac:dyDescent="0.25">
      <c r="A79" s="1">
        <v>44639</v>
      </c>
      <c r="B79" s="18">
        <f t="shared" si="6"/>
        <v>1</v>
      </c>
      <c r="C79" s="2">
        <v>707</v>
      </c>
      <c r="D79" s="2"/>
      <c r="E79">
        <f t="shared" si="7"/>
        <v>633.90822213728791</v>
      </c>
      <c r="F79">
        <f t="shared" si="8"/>
        <v>652.47294194437075</v>
      </c>
      <c r="G79">
        <f t="shared" si="9"/>
        <v>10.320832146775532</v>
      </c>
      <c r="H79">
        <v>1</v>
      </c>
      <c r="I79" s="33">
        <f t="shared" si="10"/>
        <v>1.0355989496789348</v>
      </c>
    </row>
    <row r="80" spans="1:9" x14ac:dyDescent="0.25">
      <c r="A80" s="1">
        <v>44640</v>
      </c>
      <c r="B80" s="18">
        <f t="shared" si="6"/>
        <v>2</v>
      </c>
      <c r="C80" s="2">
        <v>815</v>
      </c>
      <c r="D80" s="2"/>
      <c r="E80">
        <f t="shared" si="7"/>
        <v>666.54424561910787</v>
      </c>
      <c r="F80">
        <f t="shared" si="8"/>
        <v>716.13998177527799</v>
      </c>
      <c r="G80">
        <f t="shared" si="9"/>
        <v>11.274492992335391</v>
      </c>
      <c r="H80">
        <v>2</v>
      </c>
      <c r="I80" s="33">
        <f t="shared" si="10"/>
        <v>1.0492747147437873</v>
      </c>
    </row>
    <row r="81" spans="1:9" x14ac:dyDescent="0.25">
      <c r="A81" s="1">
        <v>44641</v>
      </c>
      <c r="B81" s="18">
        <f t="shared" si="6"/>
        <v>3</v>
      </c>
      <c r="C81" s="2">
        <v>750</v>
      </c>
      <c r="D81" s="2"/>
      <c r="E81">
        <f t="shared" si="7"/>
        <v>724.74105776347653</v>
      </c>
      <c r="F81">
        <f t="shared" si="8"/>
        <v>736.57607445292001</v>
      </c>
      <c r="G81">
        <f t="shared" si="9"/>
        <v>11.438273311159616</v>
      </c>
      <c r="H81">
        <v>3</v>
      </c>
      <c r="I81" s="33">
        <f t="shared" si="10"/>
        <v>1.0035399220684118</v>
      </c>
    </row>
    <row r="82" spans="1:9" x14ac:dyDescent="0.25">
      <c r="A82" s="1">
        <v>44642</v>
      </c>
      <c r="B82" s="18">
        <f t="shared" si="6"/>
        <v>4</v>
      </c>
      <c r="C82" s="2">
        <v>540</v>
      </c>
      <c r="D82" s="2"/>
      <c r="E82">
        <f t="shared" si="7"/>
        <v>652.08526654472837</v>
      </c>
      <c r="F82">
        <f t="shared" si="8"/>
        <v>701.55093050601431</v>
      </c>
      <c r="G82">
        <f t="shared" si="9"/>
        <v>10.607654908961411</v>
      </c>
      <c r="H82">
        <v>4</v>
      </c>
      <c r="I82" s="33">
        <f t="shared" si="10"/>
        <v>0.83813969465323424</v>
      </c>
    </row>
    <row r="83" spans="1:9" x14ac:dyDescent="0.25">
      <c r="A83" s="1">
        <v>44643</v>
      </c>
      <c r="B83" s="18">
        <f t="shared" si="6"/>
        <v>5</v>
      </c>
      <c r="C83" s="2">
        <v>538</v>
      </c>
      <c r="D83" s="2"/>
      <c r="E83">
        <f t="shared" si="7"/>
        <v>539.27316167444303</v>
      </c>
      <c r="F83">
        <f t="shared" si="8"/>
        <v>711.55099831803955</v>
      </c>
      <c r="G83">
        <f t="shared" si="9"/>
        <v>10.596793180456805</v>
      </c>
      <c r="H83">
        <v>5</v>
      </c>
      <c r="I83" s="33">
        <f t="shared" si="10"/>
        <v>0.75686099883719138</v>
      </c>
    </row>
    <row r="84" spans="1:9" x14ac:dyDescent="0.25">
      <c r="A84" s="1">
        <v>44644</v>
      </c>
      <c r="B84" s="18">
        <f t="shared" si="6"/>
        <v>6</v>
      </c>
      <c r="C84" s="2">
        <v>349</v>
      </c>
      <c r="D84" s="2"/>
      <c r="E84">
        <f t="shared" si="7"/>
        <v>411.73854547680327</v>
      </c>
      <c r="F84">
        <f t="shared" si="8"/>
        <v>682.38324025437123</v>
      </c>
      <c r="G84">
        <f t="shared" si="9"/>
        <v>9.8859292370005036</v>
      </c>
      <c r="H84">
        <v>6</v>
      </c>
      <c r="I84" s="33">
        <f t="shared" si="10"/>
        <v>0.55081393320169947</v>
      </c>
    </row>
    <row r="85" spans="1:9" x14ac:dyDescent="0.25">
      <c r="A85" s="1">
        <v>44645</v>
      </c>
      <c r="B85" s="18">
        <f t="shared" si="6"/>
        <v>7</v>
      </c>
      <c r="C85" s="2">
        <v>288</v>
      </c>
      <c r="D85" s="2"/>
      <c r="E85">
        <f t="shared" si="7"/>
        <v>415.5128506367497</v>
      </c>
      <c r="F85">
        <f t="shared" si="8"/>
        <v>615.49739765592028</v>
      </c>
      <c r="G85">
        <f t="shared" si="9"/>
        <v>8.5134936689984801</v>
      </c>
      <c r="H85">
        <v>7</v>
      </c>
      <c r="I85" s="33">
        <f t="shared" si="10"/>
        <v>0.5566297387615281</v>
      </c>
    </row>
    <row r="86" spans="1:9" x14ac:dyDescent="0.25">
      <c r="A86" s="1">
        <v>44646</v>
      </c>
      <c r="B86" s="18">
        <f t="shared" si="6"/>
        <v>1</v>
      </c>
      <c r="C86" s="2">
        <v>488</v>
      </c>
      <c r="D86" s="2"/>
      <c r="E86">
        <f t="shared" si="7"/>
        <v>646.22502364430193</v>
      </c>
      <c r="F86">
        <f t="shared" si="8"/>
        <v>568.79798017064468</v>
      </c>
      <c r="G86">
        <f t="shared" si="9"/>
        <v>7.5264620912530038</v>
      </c>
      <c r="H86">
        <v>1</v>
      </c>
      <c r="I86" s="33">
        <f t="shared" si="10"/>
        <v>0.97707074733928967</v>
      </c>
    </row>
    <row r="87" spans="1:9" x14ac:dyDescent="0.25">
      <c r="A87" s="1">
        <v>44647</v>
      </c>
      <c r="B87" s="18">
        <f t="shared" si="6"/>
        <v>2</v>
      </c>
      <c r="C87" s="2">
        <v>324</v>
      </c>
      <c r="D87" s="2"/>
      <c r="E87">
        <f t="shared" si="7"/>
        <v>604.72266475422509</v>
      </c>
      <c r="F87">
        <f t="shared" si="8"/>
        <v>479.64250394636554</v>
      </c>
      <c r="G87">
        <f t="shared" si="9"/>
        <v>5.798095951521149</v>
      </c>
      <c r="H87">
        <v>2</v>
      </c>
      <c r="I87" s="33">
        <f t="shared" si="10"/>
        <v>0.92613223984571136</v>
      </c>
    </row>
    <row r="88" spans="1:9" x14ac:dyDescent="0.25">
      <c r="A88" s="1">
        <v>44648</v>
      </c>
      <c r="B88" s="18">
        <f t="shared" si="6"/>
        <v>3</v>
      </c>
      <c r="C88" s="2">
        <v>313</v>
      </c>
      <c r="D88" s="2"/>
      <c r="E88">
        <f t="shared" si="7"/>
        <v>487.15902179036829</v>
      </c>
      <c r="F88">
        <f t="shared" si="8"/>
        <v>422.72603679087445</v>
      </c>
      <c r="G88">
        <f t="shared" si="9"/>
        <v>4.6769586508964798</v>
      </c>
      <c r="H88">
        <v>3</v>
      </c>
      <c r="I88" s="33">
        <f t="shared" si="10"/>
        <v>0.91685670114011331</v>
      </c>
    </row>
    <row r="89" spans="1:9" x14ac:dyDescent="0.25">
      <c r="A89" s="1">
        <v>44649</v>
      </c>
      <c r="B89" s="18">
        <f t="shared" si="6"/>
        <v>4</v>
      </c>
      <c r="C89" s="2">
        <v>344</v>
      </c>
      <c r="D89" s="2"/>
      <c r="E89">
        <f t="shared" si="7"/>
        <v>358.22341609344357</v>
      </c>
      <c r="F89">
        <f t="shared" si="8"/>
        <v>421.27039621375297</v>
      </c>
      <c r="G89">
        <f t="shared" si="9"/>
        <v>4.5673272446698094</v>
      </c>
      <c r="H89">
        <v>4</v>
      </c>
      <c r="I89" s="33">
        <f t="shared" si="10"/>
        <v>0.83103588958907681</v>
      </c>
    </row>
    <row r="90" spans="1:9" x14ac:dyDescent="0.25">
      <c r="A90" s="1">
        <v>44650</v>
      </c>
      <c r="B90" s="18">
        <f t="shared" si="6"/>
        <v>5</v>
      </c>
      <c r="C90" s="2">
        <v>168</v>
      </c>
      <c r="D90" s="2"/>
      <c r="E90">
        <f t="shared" si="7"/>
        <v>322.29996471929752</v>
      </c>
      <c r="F90">
        <f t="shared" si="8"/>
        <v>352.16499085810671</v>
      </c>
      <c r="G90">
        <f t="shared" si="9"/>
        <v>3.2502926602747522</v>
      </c>
      <c r="H90">
        <v>5</v>
      </c>
      <c r="I90" s="33">
        <f t="shared" si="10"/>
        <v>0.6646744178432924</v>
      </c>
    </row>
    <row r="91" spans="1:9" x14ac:dyDescent="0.25">
      <c r="A91" s="1">
        <v>44651</v>
      </c>
      <c r="B91" s="18">
        <f t="shared" si="6"/>
        <v>6</v>
      </c>
      <c r="C91" s="2">
        <v>149</v>
      </c>
      <c r="D91" s="2"/>
      <c r="E91">
        <f t="shared" si="7"/>
        <v>195.76769023475683</v>
      </c>
      <c r="F91">
        <f t="shared" si="8"/>
        <v>324.73226498586769</v>
      </c>
      <c r="G91">
        <f t="shared" si="9"/>
        <v>2.7017776923260577</v>
      </c>
      <c r="H91">
        <v>6</v>
      </c>
      <c r="I91" s="33">
        <f t="shared" si="10"/>
        <v>0.52051212525867685</v>
      </c>
    </row>
    <row r="92" spans="1:9" x14ac:dyDescent="0.25">
      <c r="A92" s="1">
        <v>44652</v>
      </c>
      <c r="B92" s="18">
        <f t="shared" si="6"/>
        <v>7</v>
      </c>
      <c r="C92" s="2">
        <v>137</v>
      </c>
      <c r="D92" s="2"/>
      <c r="E92">
        <f t="shared" si="7"/>
        <v>182.25952563759404</v>
      </c>
      <c r="F92">
        <f t="shared" si="8"/>
        <v>298.05073580815099</v>
      </c>
      <c r="G92">
        <f t="shared" si="9"/>
        <v>2.176497442960458</v>
      </c>
      <c r="H92">
        <v>7</v>
      </c>
      <c r="I92" s="33">
        <f t="shared" si="10"/>
        <v>0.52467995957398261</v>
      </c>
    </row>
    <row r="93" spans="1:9" x14ac:dyDescent="0.25">
      <c r="A93" s="1">
        <v>44653</v>
      </c>
      <c r="B93" s="18">
        <f t="shared" si="6"/>
        <v>1</v>
      </c>
      <c r="C93" s="2">
        <v>208</v>
      </c>
      <c r="D93" s="2"/>
      <c r="E93">
        <f t="shared" si="7"/>
        <v>293.34324716427068</v>
      </c>
      <c r="F93">
        <f t="shared" si="8"/>
        <v>268.66263759882645</v>
      </c>
      <c r="G93">
        <f t="shared" si="9"/>
        <v>1.6122226746817141</v>
      </c>
      <c r="H93">
        <v>1</v>
      </c>
      <c r="I93" s="33">
        <f t="shared" si="10"/>
        <v>0.91023482428500679</v>
      </c>
    </row>
    <row r="94" spans="1:9" x14ac:dyDescent="0.25">
      <c r="A94" s="1">
        <v>44654</v>
      </c>
      <c r="B94" s="18">
        <f t="shared" si="6"/>
        <v>2</v>
      </c>
      <c r="C94" s="2">
        <v>305</v>
      </c>
      <c r="D94" s="2"/>
      <c r="E94">
        <f t="shared" si="7"/>
        <v>250.31026171909082</v>
      </c>
      <c r="F94">
        <f t="shared" si="8"/>
        <v>291.61463942985881</v>
      </c>
      <c r="G94">
        <f t="shared" si="9"/>
        <v>1.9937101827498755</v>
      </c>
      <c r="H94">
        <v>2</v>
      </c>
      <c r="I94" s="33">
        <f t="shared" si="10"/>
        <v>0.96559110441105389</v>
      </c>
    </row>
    <row r="95" spans="1:9" x14ac:dyDescent="0.25">
      <c r="A95" s="1">
        <v>44655</v>
      </c>
      <c r="B95" s="18">
        <f t="shared" si="6"/>
        <v>3</v>
      </c>
      <c r="C95" s="2">
        <v>343</v>
      </c>
      <c r="D95" s="2"/>
      <c r="E95">
        <f t="shared" si="7"/>
        <v>269.19678285300944</v>
      </c>
      <c r="F95">
        <f t="shared" si="8"/>
        <v>322.69749139192606</v>
      </c>
      <c r="G95">
        <f t="shared" si="9"/>
        <v>2.5137316941220194</v>
      </c>
      <c r="H95">
        <v>3</v>
      </c>
      <c r="I95" s="33">
        <f t="shared" si="10"/>
        <v>0.9649769390365579</v>
      </c>
    </row>
    <row r="96" spans="1:9" x14ac:dyDescent="0.25">
      <c r="A96" s="1">
        <v>44656</v>
      </c>
      <c r="B96" s="18">
        <f t="shared" si="6"/>
        <v>4</v>
      </c>
      <c r="C96" s="2">
        <v>338</v>
      </c>
      <c r="D96" s="2"/>
      <c r="E96">
        <f t="shared" si="7"/>
        <v>270.2621980816657</v>
      </c>
      <c r="F96">
        <f t="shared" si="8"/>
        <v>354.66685867154763</v>
      </c>
      <c r="G96">
        <f t="shared" si="9"/>
        <v>3.0403049513120783</v>
      </c>
      <c r="H96">
        <v>4</v>
      </c>
      <c r="I96" s="33">
        <f t="shared" si="10"/>
        <v>0.87122038810327185</v>
      </c>
    </row>
    <row r="97" spans="1:9" x14ac:dyDescent="0.25">
      <c r="A97" s="1">
        <v>44657</v>
      </c>
      <c r="B97" s="18">
        <f t="shared" si="6"/>
        <v>5</v>
      </c>
      <c r="C97" s="2">
        <v>332</v>
      </c>
      <c r="D97" s="2"/>
      <c r="E97">
        <f t="shared" si="7"/>
        <v>237.75880073939962</v>
      </c>
      <c r="F97">
        <f t="shared" si="8"/>
        <v>408.94478010007384</v>
      </c>
      <c r="G97">
        <f t="shared" si="9"/>
        <v>3.9562708798267425</v>
      </c>
      <c r="H97">
        <v>5</v>
      </c>
      <c r="I97" s="33">
        <f t="shared" si="10"/>
        <v>0.71316129305702536</v>
      </c>
    </row>
    <row r="98" spans="1:9" x14ac:dyDescent="0.25">
      <c r="A98" s="1">
        <v>44658</v>
      </c>
      <c r="B98" s="18">
        <f t="shared" si="6"/>
        <v>6</v>
      </c>
      <c r="C98" s="2">
        <v>122</v>
      </c>
      <c r="D98" s="2"/>
      <c r="E98">
        <f t="shared" si="7"/>
        <v>214.92000356708931</v>
      </c>
      <c r="F98">
        <f t="shared" si="8"/>
        <v>348.38980271358753</v>
      </c>
      <c r="G98">
        <f t="shared" si="9"/>
        <v>2.8030145521407857</v>
      </c>
      <c r="H98">
        <v>6</v>
      </c>
      <c r="I98" s="33">
        <f t="shared" si="10"/>
        <v>0.46439546137525772</v>
      </c>
    </row>
    <row r="99" spans="1:9" x14ac:dyDescent="0.25">
      <c r="A99" s="1">
        <v>44659</v>
      </c>
      <c r="B99" s="18">
        <f t="shared" si="6"/>
        <v>7</v>
      </c>
      <c r="C99" s="2">
        <v>170</v>
      </c>
      <c r="D99" s="2"/>
      <c r="E99">
        <f t="shared" si="7"/>
        <v>184.2638331656554</v>
      </c>
      <c r="F99">
        <f t="shared" si="8"/>
        <v>341.36857977523488</v>
      </c>
      <c r="G99">
        <f t="shared" si="9"/>
        <v>2.6273883729072107</v>
      </c>
      <c r="H99">
        <v>7</v>
      </c>
      <c r="I99" s="33">
        <f t="shared" si="10"/>
        <v>0.5158885043864051</v>
      </c>
    </row>
    <row r="100" spans="1:9" x14ac:dyDescent="0.25">
      <c r="A100" s="1">
        <v>44660</v>
      </c>
      <c r="B100" s="18">
        <f t="shared" si="6"/>
        <v>1</v>
      </c>
      <c r="C100" s="2">
        <v>368</v>
      </c>
      <c r="D100" s="2"/>
      <c r="E100">
        <f t="shared" si="7"/>
        <v>313.11710962207491</v>
      </c>
      <c r="F100">
        <f t="shared" si="8"/>
        <v>365.78513410053904</v>
      </c>
      <c r="G100">
        <f t="shared" si="9"/>
        <v>3.0169094903078015</v>
      </c>
      <c r="H100">
        <v>1</v>
      </c>
      <c r="I100" s="33">
        <f t="shared" si="10"/>
        <v>0.94180369055344726</v>
      </c>
    </row>
    <row r="101" spans="1:9" x14ac:dyDescent="0.25">
      <c r="A101" s="1">
        <v>44661</v>
      </c>
      <c r="B101" s="18">
        <f t="shared" si="6"/>
        <v>2</v>
      </c>
      <c r="C101" s="2">
        <v>522</v>
      </c>
      <c r="D101" s="2"/>
      <c r="E101">
        <f t="shared" si="7"/>
        <v>356.11197257993945</v>
      </c>
      <c r="F101">
        <f t="shared" si="8"/>
        <v>430.88592565202055</v>
      </c>
      <c r="G101">
        <f t="shared" si="9"/>
        <v>4.1267722159333591</v>
      </c>
      <c r="H101">
        <v>2</v>
      </c>
      <c r="I101" s="33">
        <f t="shared" si="10"/>
        <v>1.0465940470126782</v>
      </c>
    </row>
    <row r="102" spans="1:9" x14ac:dyDescent="0.25">
      <c r="A102" s="1">
        <v>44662</v>
      </c>
      <c r="B102" s="18">
        <f t="shared" si="6"/>
        <v>3</v>
      </c>
      <c r="C102" s="2">
        <v>465</v>
      </c>
      <c r="D102" s="2"/>
      <c r="E102">
        <f t="shared" si="7"/>
        <v>419.77722163065317</v>
      </c>
      <c r="F102">
        <f t="shared" si="8"/>
        <v>451.94817295884707</v>
      </c>
      <c r="G102">
        <f t="shared" si="9"/>
        <v>4.4295247487988449</v>
      </c>
      <c r="H102">
        <v>3</v>
      </c>
      <c r="I102" s="33">
        <f t="shared" si="10"/>
        <v>0.98603006879436672</v>
      </c>
    </row>
    <row r="103" spans="1:9" x14ac:dyDescent="0.25">
      <c r="A103" s="1">
        <v>44663</v>
      </c>
      <c r="B103" s="18">
        <f t="shared" si="6"/>
        <v>4</v>
      </c>
      <c r="C103" s="2">
        <v>445</v>
      </c>
      <c r="D103" s="2"/>
      <c r="E103">
        <f t="shared" si="7"/>
        <v>397.60555491853296</v>
      </c>
      <c r="F103">
        <f t="shared" si="8"/>
        <v>476.03647446697101</v>
      </c>
      <c r="G103">
        <f t="shared" si="9"/>
        <v>4.7809612703596303</v>
      </c>
      <c r="H103">
        <v>4</v>
      </c>
      <c r="I103" s="33">
        <f t="shared" si="10"/>
        <v>0.89216803641885378</v>
      </c>
    </row>
    <row r="104" spans="1:9" x14ac:dyDescent="0.25">
      <c r="A104" s="1">
        <v>44664</v>
      </c>
      <c r="B104" s="18">
        <f t="shared" si="6"/>
        <v>5</v>
      </c>
      <c r="C104" s="2">
        <v>337</v>
      </c>
      <c r="D104" s="2"/>
      <c r="E104">
        <f t="shared" si="7"/>
        <v>342.90038419479794</v>
      </c>
      <c r="F104">
        <f t="shared" si="8"/>
        <v>477.82758432446769</v>
      </c>
      <c r="G104">
        <f t="shared" si="9"/>
        <v>4.727512218397548</v>
      </c>
      <c r="H104">
        <v>5</v>
      </c>
      <c r="I104" s="33">
        <f t="shared" si="10"/>
        <v>0.71056318544608221</v>
      </c>
    </row>
    <row r="105" spans="1:9" x14ac:dyDescent="0.25">
      <c r="A105" s="1">
        <v>44665</v>
      </c>
      <c r="B105" s="18">
        <f t="shared" si="6"/>
        <v>6</v>
      </c>
      <c r="C105" s="2">
        <v>359</v>
      </c>
      <c r="D105" s="2"/>
      <c r="E105">
        <f t="shared" si="7"/>
        <v>224.09639669800592</v>
      </c>
      <c r="F105">
        <f t="shared" si="8"/>
        <v>587.53173497791295</v>
      </c>
      <c r="G105">
        <f t="shared" si="9"/>
        <v>6.6041612646947678</v>
      </c>
      <c r="H105">
        <v>6</v>
      </c>
      <c r="I105" s="33">
        <f t="shared" si="10"/>
        <v>0.51270582226945383</v>
      </c>
    </row>
    <row r="106" spans="1:9" x14ac:dyDescent="0.25">
      <c r="A106" s="1">
        <v>44666</v>
      </c>
      <c r="B106" s="18">
        <f t="shared" si="6"/>
        <v>7</v>
      </c>
      <c r="C106" s="2">
        <v>280</v>
      </c>
      <c r="D106" s="2"/>
      <c r="E106">
        <f t="shared" si="7"/>
        <v>306.50787891487528</v>
      </c>
      <c r="F106">
        <f t="shared" si="8"/>
        <v>575.56742258116992</v>
      </c>
      <c r="G106">
        <f t="shared" si="9"/>
        <v>6.2722159013509717</v>
      </c>
      <c r="H106">
        <v>7</v>
      </c>
      <c r="I106" s="33">
        <f t="shared" si="10"/>
        <v>0.50619843615840476</v>
      </c>
    </row>
    <row r="107" spans="1:9" x14ac:dyDescent="0.25">
      <c r="A107" s="1">
        <v>44667</v>
      </c>
      <c r="B107" s="18">
        <f t="shared" si="6"/>
        <v>1</v>
      </c>
      <c r="C107" s="2">
        <v>503</v>
      </c>
      <c r="D107" s="2"/>
      <c r="E107">
        <f t="shared" si="7"/>
        <v>547.97871883312166</v>
      </c>
      <c r="F107">
        <f t="shared" si="8"/>
        <v>564.58110969261531</v>
      </c>
      <c r="G107">
        <f t="shared" si="9"/>
        <v>5.9636881938829056</v>
      </c>
      <c r="H107">
        <v>1</v>
      </c>
      <c r="I107" s="33">
        <f t="shared" si="10"/>
        <v>0.92504157619079264</v>
      </c>
    </row>
    <row r="108" spans="1:9" x14ac:dyDescent="0.25">
      <c r="A108" s="1">
        <v>44668</v>
      </c>
      <c r="B108" s="18">
        <f t="shared" si="6"/>
        <v>2</v>
      </c>
      <c r="C108" s="2">
        <v>454</v>
      </c>
      <c r="D108" s="2"/>
      <c r="E108">
        <f t="shared" si="7"/>
        <v>597.1287890220608</v>
      </c>
      <c r="F108">
        <f t="shared" si="8"/>
        <v>521.12444808340911</v>
      </c>
      <c r="G108">
        <f t="shared" si="9"/>
        <v>5.0802092245784527</v>
      </c>
      <c r="H108">
        <v>2</v>
      </c>
      <c r="I108" s="33">
        <f t="shared" si="10"/>
        <v>0.98880658643862729</v>
      </c>
    </row>
    <row r="109" spans="1:9" x14ac:dyDescent="0.25">
      <c r="A109" s="1">
        <v>44669</v>
      </c>
      <c r="B109" s="18">
        <f t="shared" si="6"/>
        <v>3</v>
      </c>
      <c r="C109" s="2">
        <v>597</v>
      </c>
      <c r="D109" s="2"/>
      <c r="E109">
        <f t="shared" si="7"/>
        <v>518.85361444531111</v>
      </c>
      <c r="F109">
        <f t="shared" si="8"/>
        <v>554.84484206392437</v>
      </c>
      <c r="G109">
        <f t="shared" si="9"/>
        <v>5.5922048095891146</v>
      </c>
      <c r="H109">
        <v>3</v>
      </c>
      <c r="I109" s="33">
        <f t="shared" si="10"/>
        <v>1.0156637363263024</v>
      </c>
    </row>
    <row r="110" spans="1:9" x14ac:dyDescent="0.25">
      <c r="A110" s="1">
        <v>44670</v>
      </c>
      <c r="B110" s="18">
        <f t="shared" si="6"/>
        <v>4</v>
      </c>
      <c r="C110" s="2">
        <v>534</v>
      </c>
      <c r="D110" s="2"/>
      <c r="E110">
        <f t="shared" si="7"/>
        <v>500.00401964552367</v>
      </c>
      <c r="F110">
        <f t="shared" si="8"/>
        <v>574.20717522105485</v>
      </c>
      <c r="G110">
        <f t="shared" si="9"/>
        <v>5.8383709910942772</v>
      </c>
      <c r="H110">
        <v>4</v>
      </c>
      <c r="I110" s="33">
        <f t="shared" si="10"/>
        <v>0.90462485145757543</v>
      </c>
    </row>
    <row r="111" spans="1:9" x14ac:dyDescent="0.25">
      <c r="A111" s="1">
        <v>44671</v>
      </c>
      <c r="B111" s="18">
        <f t="shared" si="6"/>
        <v>5</v>
      </c>
      <c r="C111" s="2">
        <v>567</v>
      </c>
      <c r="D111" s="2"/>
      <c r="E111">
        <f t="shared" si="7"/>
        <v>412.15901102031739</v>
      </c>
      <c r="F111">
        <f t="shared" si="8"/>
        <v>658.79368755849646</v>
      </c>
      <c r="G111">
        <f t="shared" si="9"/>
        <v>7.2461377719551363</v>
      </c>
      <c r="H111">
        <v>5</v>
      </c>
      <c r="I111" s="33">
        <f t="shared" si="10"/>
        <v>0.76001526609327708</v>
      </c>
    </row>
    <row r="112" spans="1:9" x14ac:dyDescent="0.25">
      <c r="A112" s="1">
        <v>44672</v>
      </c>
      <c r="B112" s="18">
        <f t="shared" si="6"/>
        <v>6</v>
      </c>
      <c r="C112" s="2">
        <v>284</v>
      </c>
      <c r="D112" s="2"/>
      <c r="E112">
        <f t="shared" si="7"/>
        <v>341.48249631025254</v>
      </c>
      <c r="F112">
        <f t="shared" si="8"/>
        <v>625.52402247910447</v>
      </c>
      <c r="G112">
        <f t="shared" si="9"/>
        <v>6.5218438346141037</v>
      </c>
      <c r="H112">
        <v>6</v>
      </c>
      <c r="I112" s="33">
        <f t="shared" si="10"/>
        <v>0.49337102206297989</v>
      </c>
    </row>
    <row r="113" spans="1:9" x14ac:dyDescent="0.25">
      <c r="A113" s="1">
        <v>44673</v>
      </c>
      <c r="B113" s="18">
        <f t="shared" si="6"/>
        <v>7</v>
      </c>
      <c r="C113" s="2">
        <v>258</v>
      </c>
      <c r="D113" s="2"/>
      <c r="E113">
        <f t="shared" si="7"/>
        <v>319.94062910838846</v>
      </c>
      <c r="F113">
        <f t="shared" si="8"/>
        <v>587.82656346779186</v>
      </c>
      <c r="G113">
        <f t="shared" si="9"/>
        <v>5.7313430741512787</v>
      </c>
      <c r="H113">
        <v>7</v>
      </c>
      <c r="I113" s="33">
        <f t="shared" si="10"/>
        <v>0.48402798831990423</v>
      </c>
    </row>
    <row r="114" spans="1:9" x14ac:dyDescent="0.25">
      <c r="A114" s="1">
        <v>44674</v>
      </c>
      <c r="B114" s="18">
        <f t="shared" si="6"/>
        <v>1</v>
      </c>
      <c r="C114" s="2">
        <v>614</v>
      </c>
      <c r="D114" s="2"/>
      <c r="E114">
        <f t="shared" si="7"/>
        <v>549.06574142806619</v>
      </c>
      <c r="F114">
        <f t="shared" si="8"/>
        <v>618.92494175799379</v>
      </c>
      <c r="G114">
        <f t="shared" si="9"/>
        <v>6.1848251360201596</v>
      </c>
      <c r="H114">
        <v>1</v>
      </c>
      <c r="I114" s="33">
        <f t="shared" si="10"/>
        <v>0.94711572485444628</v>
      </c>
    </row>
    <row r="115" spans="1:9" x14ac:dyDescent="0.25">
      <c r="A115" s="1">
        <v>44675</v>
      </c>
      <c r="B115" s="18">
        <f t="shared" si="6"/>
        <v>2</v>
      </c>
      <c r="C115" s="2">
        <v>569</v>
      </c>
      <c r="D115" s="2"/>
      <c r="E115">
        <f t="shared" si="7"/>
        <v>618.11265475191601</v>
      </c>
      <c r="F115">
        <f t="shared" si="8"/>
        <v>607.16081316163934</v>
      </c>
      <c r="G115">
        <f t="shared" si="9"/>
        <v>5.8639548223385587</v>
      </c>
      <c r="H115">
        <v>2</v>
      </c>
      <c r="I115" s="33">
        <f t="shared" si="10"/>
        <v>0.97178744146190055</v>
      </c>
    </row>
    <row r="116" spans="1:9" x14ac:dyDescent="0.25">
      <c r="A116" s="1">
        <v>44676</v>
      </c>
      <c r="B116" s="18">
        <f t="shared" si="6"/>
        <v>3</v>
      </c>
      <c r="C116" s="2">
        <v>592</v>
      </c>
      <c r="D116" s="2"/>
      <c r="E116">
        <f t="shared" si="7"/>
        <v>622.62702631117156</v>
      </c>
      <c r="F116">
        <f t="shared" si="8"/>
        <v>602.12764221016653</v>
      </c>
      <c r="G116">
        <f t="shared" si="9"/>
        <v>5.66914880648907</v>
      </c>
      <c r="H116">
        <v>3</v>
      </c>
      <c r="I116" s="33">
        <f t="shared" si="10"/>
        <v>1.004961751569553</v>
      </c>
    </row>
    <row r="117" spans="1:9" x14ac:dyDescent="0.25">
      <c r="A117" s="1">
        <v>44677</v>
      </c>
      <c r="B117" s="18">
        <f t="shared" si="6"/>
        <v>4</v>
      </c>
      <c r="C117" s="2">
        <v>505</v>
      </c>
      <c r="D117" s="2"/>
      <c r="E117">
        <f t="shared" si="7"/>
        <v>549.82808178983305</v>
      </c>
      <c r="F117">
        <f t="shared" si="8"/>
        <v>589.88913598277577</v>
      </c>
      <c r="G117">
        <f t="shared" si="9"/>
        <v>5.3490167824336083</v>
      </c>
      <c r="H117">
        <v>4</v>
      </c>
      <c r="I117" s="33">
        <f t="shared" si="10"/>
        <v>0.88863561153320902</v>
      </c>
    </row>
    <row r="118" spans="1:9" x14ac:dyDescent="0.25">
      <c r="A118" s="1">
        <v>44678</v>
      </c>
      <c r="B118" s="18">
        <f t="shared" si="6"/>
        <v>5</v>
      </c>
      <c r="C118" s="2">
        <v>520</v>
      </c>
      <c r="D118" s="2"/>
      <c r="E118">
        <f t="shared" si="7"/>
        <v>452.39008306272132</v>
      </c>
      <c r="F118">
        <f t="shared" si="8"/>
        <v>627.38550175463024</v>
      </c>
      <c r="G118">
        <f t="shared" si="9"/>
        <v>5.9237093304266386</v>
      </c>
      <c r="H118">
        <v>5</v>
      </c>
      <c r="I118" s="33">
        <f t="shared" si="10"/>
        <v>0.78268904907266224</v>
      </c>
    </row>
    <row r="119" spans="1:9" x14ac:dyDescent="0.25">
      <c r="A119" s="1">
        <v>44679</v>
      </c>
      <c r="B119" s="18">
        <f t="shared" si="6"/>
        <v>6</v>
      </c>
      <c r="C119" s="2">
        <v>298</v>
      </c>
      <c r="D119" s="2"/>
      <c r="E119">
        <f t="shared" si="7"/>
        <v>312.45641275493398</v>
      </c>
      <c r="F119">
        <f t="shared" si="8"/>
        <v>622.72047850783463</v>
      </c>
      <c r="G119">
        <f t="shared" si="9"/>
        <v>5.7344164059362495</v>
      </c>
      <c r="H119">
        <v>6</v>
      </c>
      <c r="I119" s="33">
        <f t="shared" si="10"/>
        <v>0.48848657448318333</v>
      </c>
    </row>
    <row r="120" spans="1:9" x14ac:dyDescent="0.25">
      <c r="A120" s="1">
        <v>44680</v>
      </c>
      <c r="B120" s="18">
        <f t="shared" si="6"/>
        <v>7</v>
      </c>
      <c r="C120" s="2">
        <v>247</v>
      </c>
      <c r="D120" s="2"/>
      <c r="E120">
        <f t="shared" si="7"/>
        <v>304.18975853490934</v>
      </c>
      <c r="F120">
        <f t="shared" si="8"/>
        <v>585.75715707433756</v>
      </c>
      <c r="G120">
        <f t="shared" si="9"/>
        <v>4.971116397572966</v>
      </c>
      <c r="H120">
        <v>7</v>
      </c>
      <c r="I120" s="33">
        <f t="shared" si="10"/>
        <v>0.46348570472020656</v>
      </c>
    </row>
    <row r="121" spans="1:9" x14ac:dyDescent="0.25">
      <c r="A121" s="1">
        <v>44681</v>
      </c>
      <c r="B121" s="18">
        <f t="shared" si="6"/>
        <v>1</v>
      </c>
      <c r="C121" s="2">
        <v>537</v>
      </c>
      <c r="D121" s="2"/>
      <c r="E121">
        <f t="shared" si="7"/>
        <v>559.48803692136403</v>
      </c>
      <c r="F121">
        <f t="shared" si="8"/>
        <v>582.14791214425486</v>
      </c>
      <c r="G121">
        <f t="shared" si="9"/>
        <v>4.8177267754391471</v>
      </c>
      <c r="H121">
        <v>1</v>
      </c>
      <c r="I121" s="33">
        <f t="shared" si="10"/>
        <v>0.93898805109551531</v>
      </c>
    </row>
    <row r="122" spans="1:9" x14ac:dyDescent="0.25">
      <c r="A122" s="1">
        <v>44682</v>
      </c>
      <c r="B122" s="18">
        <f t="shared" si="6"/>
        <v>2</v>
      </c>
      <c r="C122" s="2">
        <v>523</v>
      </c>
      <c r="D122" s="2"/>
      <c r="E122">
        <f t="shared" si="7"/>
        <v>570.40583647181916</v>
      </c>
      <c r="F122">
        <f t="shared" si="8"/>
        <v>569.33704758280237</v>
      </c>
      <c r="G122">
        <f t="shared" si="9"/>
        <v>4.5025835243965791</v>
      </c>
      <c r="H122">
        <v>2</v>
      </c>
      <c r="I122" s="33">
        <f t="shared" si="10"/>
        <v>0.95426839636157312</v>
      </c>
    </row>
    <row r="123" spans="1:9" x14ac:dyDescent="0.25">
      <c r="A123" s="1">
        <v>44683</v>
      </c>
      <c r="B123" s="18">
        <f t="shared" si="6"/>
        <v>3</v>
      </c>
      <c r="C123" s="2">
        <v>579</v>
      </c>
      <c r="D123" s="2"/>
      <c r="E123">
        <f t="shared" si="7"/>
        <v>576.68688079751678</v>
      </c>
      <c r="F123">
        <f t="shared" si="8"/>
        <v>574.67140552563637</v>
      </c>
      <c r="G123">
        <f t="shared" si="9"/>
        <v>4.517453010525732</v>
      </c>
      <c r="H123">
        <v>3</v>
      </c>
      <c r="I123" s="33">
        <f t="shared" si="10"/>
        <v>1.005808640560562</v>
      </c>
    </row>
    <row r="124" spans="1:9" x14ac:dyDescent="0.25">
      <c r="A124" s="1">
        <v>44684</v>
      </c>
      <c r="B124" s="18">
        <f t="shared" si="6"/>
        <v>4</v>
      </c>
      <c r="C124" s="2">
        <v>474</v>
      </c>
      <c r="D124" s="2"/>
      <c r="E124">
        <f t="shared" si="7"/>
        <v>514.68784549850375</v>
      </c>
      <c r="F124">
        <f t="shared" si="8"/>
        <v>562.64266656500592</v>
      </c>
      <c r="G124">
        <f t="shared" si="9"/>
        <v>4.2216596240597193</v>
      </c>
      <c r="H124">
        <v>4</v>
      </c>
      <c r="I124" s="33">
        <f t="shared" si="10"/>
        <v>0.87342032650147461</v>
      </c>
    </row>
    <row r="125" spans="1:9" x14ac:dyDescent="0.25">
      <c r="A125" s="1">
        <v>44685</v>
      </c>
      <c r="B125" s="18">
        <f t="shared" si="6"/>
        <v>5</v>
      </c>
      <c r="C125" s="2">
        <v>502</v>
      </c>
      <c r="D125" s="2"/>
      <c r="E125">
        <f t="shared" si="7"/>
        <v>443.67850041813523</v>
      </c>
      <c r="F125">
        <f t="shared" si="8"/>
        <v>593.79185523980868</v>
      </c>
      <c r="G125">
        <f t="shared" si="9"/>
        <v>4.7030383618965592</v>
      </c>
      <c r="H125">
        <v>5</v>
      </c>
      <c r="I125" s="33">
        <f t="shared" si="10"/>
        <v>0.8033543868075872</v>
      </c>
    </row>
    <row r="126" spans="1:9" x14ac:dyDescent="0.25">
      <c r="A126" s="1">
        <v>44686</v>
      </c>
      <c r="B126" s="18">
        <f t="shared" si="6"/>
        <v>6</v>
      </c>
      <c r="C126" s="2">
        <v>239</v>
      </c>
      <c r="D126" s="2"/>
      <c r="E126">
        <f t="shared" si="7"/>
        <v>292.35672042117426</v>
      </c>
      <c r="F126">
        <f t="shared" si="8"/>
        <v>559.02248988707106</v>
      </c>
      <c r="G126">
        <f t="shared" si="9"/>
        <v>3.9973970888436017</v>
      </c>
      <c r="H126">
        <v>6</v>
      </c>
      <c r="I126" s="33">
        <f t="shared" si="10"/>
        <v>0.46840453072681193</v>
      </c>
    </row>
    <row r="127" spans="1:9" x14ac:dyDescent="0.25">
      <c r="A127" s="1">
        <v>44687</v>
      </c>
      <c r="B127" s="18">
        <f t="shared" si="6"/>
        <v>7</v>
      </c>
      <c r="C127" s="2">
        <v>248</v>
      </c>
      <c r="D127" s="2"/>
      <c r="E127">
        <f t="shared" si="7"/>
        <v>260.95166908652288</v>
      </c>
      <c r="F127">
        <f t="shared" si="8"/>
        <v>552.92162869492938</v>
      </c>
      <c r="G127">
        <f t="shared" si="9"/>
        <v>3.8168722877565529</v>
      </c>
      <c r="H127">
        <v>7</v>
      </c>
      <c r="I127" s="33">
        <f t="shared" si="10"/>
        <v>0.45855725622184523</v>
      </c>
    </row>
    <row r="128" spans="1:9" x14ac:dyDescent="0.25">
      <c r="A128" s="1">
        <v>44688</v>
      </c>
      <c r="B128" s="18">
        <f t="shared" si="6"/>
        <v>1</v>
      </c>
      <c r="C128" s="2">
        <v>640</v>
      </c>
      <c r="D128" s="2"/>
      <c r="E128">
        <f t="shared" si="7"/>
        <v>522.77080000757098</v>
      </c>
      <c r="F128">
        <f t="shared" si="8"/>
        <v>601.8547322144392</v>
      </c>
      <c r="G128">
        <f t="shared" si="9"/>
        <v>4.6234072804538178</v>
      </c>
      <c r="H128">
        <v>1</v>
      </c>
      <c r="I128" s="33">
        <f t="shared" si="10"/>
        <v>0.97996995995205149</v>
      </c>
    </row>
    <row r="129" spans="1:9" x14ac:dyDescent="0.25">
      <c r="A129" s="1">
        <v>44689</v>
      </c>
      <c r="B129" s="18">
        <f t="shared" si="6"/>
        <v>2</v>
      </c>
      <c r="C129" s="2">
        <v>497</v>
      </c>
      <c r="D129" s="2"/>
      <c r="E129">
        <f t="shared" si="7"/>
        <v>578.742921604142</v>
      </c>
      <c r="F129">
        <f t="shared" si="8"/>
        <v>575.5227200328768</v>
      </c>
      <c r="G129">
        <f t="shared" si="9"/>
        <v>4.0700226486238824</v>
      </c>
      <c r="H129">
        <v>2</v>
      </c>
      <c r="I129" s="33">
        <f t="shared" si="10"/>
        <v>0.92438460164677361</v>
      </c>
    </row>
    <row r="130" spans="1:9" x14ac:dyDescent="0.25">
      <c r="A130" s="1">
        <v>44690</v>
      </c>
      <c r="B130" s="18">
        <f t="shared" si="6"/>
        <v>3</v>
      </c>
      <c r="C130" s="2">
        <v>442</v>
      </c>
      <c r="D130" s="2"/>
      <c r="E130">
        <f t="shared" si="7"/>
        <v>582.95938859524779</v>
      </c>
      <c r="F130">
        <f t="shared" si="8"/>
        <v>528.94784202706774</v>
      </c>
      <c r="G130">
        <f t="shared" si="9"/>
        <v>3.1646525974408766</v>
      </c>
      <c r="H130">
        <v>3</v>
      </c>
      <c r="I130" s="33">
        <f t="shared" si="10"/>
        <v>0.94973881316566644</v>
      </c>
    </row>
    <row r="131" spans="1:9" x14ac:dyDescent="0.25">
      <c r="A131" s="1">
        <v>44691</v>
      </c>
      <c r="B131" s="18">
        <f t="shared" ref="B131:B194" si="11">WEEKDAY(A131,16)</f>
        <v>4</v>
      </c>
      <c r="C131" s="2">
        <v>362</v>
      </c>
      <c r="D131" s="2"/>
      <c r="E131">
        <f t="shared" si="7"/>
        <v>464.75786879045245</v>
      </c>
      <c r="F131">
        <f t="shared" si="8"/>
        <v>489.59683984145045</v>
      </c>
      <c r="G131">
        <f t="shared" si="9"/>
        <v>2.4046076561019083</v>
      </c>
      <c r="H131">
        <v>4</v>
      </c>
      <c r="I131" s="33">
        <f t="shared" si="10"/>
        <v>0.82926078618401178</v>
      </c>
    </row>
    <row r="132" spans="1:9" x14ac:dyDescent="0.25">
      <c r="A132" s="1">
        <v>44692</v>
      </c>
      <c r="B132" s="18">
        <f t="shared" si="11"/>
        <v>5</v>
      </c>
      <c r="C132" s="2">
        <v>474</v>
      </c>
      <c r="D132" s="2"/>
      <c r="E132">
        <f t="shared" si="7"/>
        <v>395.25152116284147</v>
      </c>
      <c r="F132">
        <f t="shared" si="8"/>
        <v>527.42499750024717</v>
      </c>
      <c r="G132">
        <f t="shared" si="9"/>
        <v>3.0378682778939732</v>
      </c>
      <c r="H132">
        <v>5</v>
      </c>
      <c r="I132" s="33">
        <f t="shared" si="10"/>
        <v>0.83476884149815467</v>
      </c>
    </row>
    <row r="133" spans="1:9" x14ac:dyDescent="0.25">
      <c r="A133" s="1">
        <v>44693</v>
      </c>
      <c r="B133" s="18">
        <f t="shared" si="11"/>
        <v>6</v>
      </c>
      <c r="C133" s="2">
        <v>289</v>
      </c>
      <c r="D133" s="2"/>
      <c r="E133">
        <f t="shared" si="7"/>
        <v>248.47120971281001</v>
      </c>
      <c r="F133">
        <f t="shared" si="8"/>
        <v>561.73083186068141</v>
      </c>
      <c r="G133">
        <f t="shared" si="9"/>
        <v>3.5968402511178965</v>
      </c>
      <c r="H133">
        <v>6</v>
      </c>
      <c r="I133" s="33">
        <f t="shared" si="10"/>
        <v>0.48358493860803986</v>
      </c>
    </row>
    <row r="134" spans="1:9" x14ac:dyDescent="0.25">
      <c r="A134" s="1">
        <v>44694</v>
      </c>
      <c r="B134" s="18">
        <f t="shared" si="11"/>
        <v>7</v>
      </c>
      <c r="C134" s="2">
        <v>190</v>
      </c>
      <c r="D134" s="2"/>
      <c r="E134">
        <f t="shared" si="7"/>
        <v>259.23510618986967</v>
      </c>
      <c r="F134">
        <f t="shared" si="8"/>
        <v>510.76572366325809</v>
      </c>
      <c r="G134">
        <f t="shared" si="9"/>
        <v>2.6214458200662003</v>
      </c>
      <c r="H134">
        <v>7</v>
      </c>
      <c r="I134" s="33">
        <f t="shared" si="10"/>
        <v>0.43003704884214367</v>
      </c>
    </row>
    <row r="135" spans="1:9" x14ac:dyDescent="0.25">
      <c r="A135" s="1">
        <v>44695</v>
      </c>
      <c r="B135" s="18">
        <f t="shared" si="11"/>
        <v>1</v>
      </c>
      <c r="C135" s="2">
        <v>504</v>
      </c>
      <c r="D135" s="2"/>
      <c r="E135">
        <f t="shared" si="7"/>
        <v>503.10400391847043</v>
      </c>
      <c r="F135">
        <f t="shared" si="8"/>
        <v>513.71757738564929</v>
      </c>
      <c r="G135">
        <f t="shared" si="9"/>
        <v>2.6273524644780513</v>
      </c>
      <c r="H135">
        <v>1</v>
      </c>
      <c r="I135" s="33">
        <f t="shared" si="10"/>
        <v>0.98033692926266836</v>
      </c>
    </row>
    <row r="136" spans="1:9" x14ac:dyDescent="0.25">
      <c r="A136" s="1">
        <v>44696</v>
      </c>
      <c r="B136" s="18">
        <f t="shared" si="11"/>
        <v>2</v>
      </c>
      <c r="C136" s="2">
        <v>479</v>
      </c>
      <c r="D136" s="2"/>
      <c r="E136">
        <f t="shared" si="7"/>
        <v>477.30130229184118</v>
      </c>
      <c r="F136">
        <f t="shared" si="8"/>
        <v>517.00900996629969</v>
      </c>
      <c r="G136">
        <f t="shared" si="9"/>
        <v>2.6392241088291977</v>
      </c>
      <c r="H136">
        <v>2</v>
      </c>
      <c r="I136" s="33">
        <f t="shared" si="10"/>
        <v>0.92507590084102076</v>
      </c>
    </row>
    <row r="137" spans="1:9" x14ac:dyDescent="0.25">
      <c r="A137" s="1">
        <v>44697</v>
      </c>
      <c r="B137" s="18">
        <f t="shared" si="11"/>
        <v>3</v>
      </c>
      <c r="C137" s="2">
        <v>517</v>
      </c>
      <c r="D137" s="2"/>
      <c r="E137">
        <f t="shared" si="7"/>
        <v>493.53009709414738</v>
      </c>
      <c r="F137">
        <f t="shared" si="8"/>
        <v>528.57849574543616</v>
      </c>
      <c r="G137">
        <f t="shared" si="9"/>
        <v>2.7988688383290481</v>
      </c>
      <c r="H137">
        <v>3</v>
      </c>
      <c r="I137" s="33">
        <f t="shared" si="10"/>
        <v>0.95908102829297515</v>
      </c>
    </row>
    <row r="138" spans="1:9" x14ac:dyDescent="0.25">
      <c r="A138" s="1">
        <v>44698</v>
      </c>
      <c r="B138" s="18">
        <f t="shared" si="11"/>
        <v>4</v>
      </c>
      <c r="C138" s="2">
        <v>522</v>
      </c>
      <c r="D138" s="2"/>
      <c r="E138">
        <f t="shared" ref="E138:E201" si="12">(F137+G137)*I131</f>
        <v>440.65041111512141</v>
      </c>
      <c r="F138">
        <f t="shared" ref="F138:F201" si="13">$K$2*C138/I131+(1-$K$2)*(F137+G137)</f>
        <v>566.82777861873592</v>
      </c>
      <c r="G138">
        <f t="shared" ref="G138:G201" si="14">$L$2*(F138-F137)+(1-$L$2)*G137</f>
        <v>3.4326097037381862</v>
      </c>
      <c r="H138">
        <v>4</v>
      </c>
      <c r="I138" s="33">
        <f t="shared" ref="I138:I201" si="15">$M$2*C138/F138+(1-$M$2)*I131</f>
        <v>0.85945698654226976</v>
      </c>
    </row>
    <row r="139" spans="1:9" x14ac:dyDescent="0.25">
      <c r="A139" s="1">
        <v>44699</v>
      </c>
      <c r="B139" s="18">
        <f t="shared" si="11"/>
        <v>5</v>
      </c>
      <c r="C139" s="2">
        <v>404</v>
      </c>
      <c r="D139" s="2"/>
      <c r="E139">
        <f t="shared" si="12"/>
        <v>476.03560371223955</v>
      </c>
      <c r="F139">
        <f t="shared" si="13"/>
        <v>539.07594122623595</v>
      </c>
      <c r="G139">
        <f t="shared" si="14"/>
        <v>2.8751307848578591</v>
      </c>
      <c r="H139">
        <v>5</v>
      </c>
      <c r="I139" s="33">
        <f t="shared" si="15"/>
        <v>0.80665337383074809</v>
      </c>
    </row>
    <row r="140" spans="1:9" x14ac:dyDescent="0.25">
      <c r="A140" s="1">
        <v>44700</v>
      </c>
      <c r="B140" s="18">
        <f t="shared" si="11"/>
        <v>6</v>
      </c>
      <c r="C140" s="2">
        <v>218</v>
      </c>
      <c r="D140" s="2"/>
      <c r="E140">
        <f t="shared" si="12"/>
        <v>262.07937588704624</v>
      </c>
      <c r="F140">
        <f t="shared" si="13"/>
        <v>509.01136370549534</v>
      </c>
      <c r="G140">
        <f t="shared" si="14"/>
        <v>2.2862733676406215</v>
      </c>
      <c r="H140">
        <v>6</v>
      </c>
      <c r="I140" s="33">
        <f t="shared" si="15"/>
        <v>0.46536461776716542</v>
      </c>
    </row>
    <row r="141" spans="1:9" x14ac:dyDescent="0.25">
      <c r="A141" s="1">
        <v>44701</v>
      </c>
      <c r="B141" s="18">
        <f t="shared" si="11"/>
        <v>7</v>
      </c>
      <c r="C141" s="2">
        <v>199</v>
      </c>
      <c r="D141" s="2"/>
      <c r="E141">
        <f t="shared" si="12"/>
        <v>219.87692692689282</v>
      </c>
      <c r="F141">
        <f t="shared" si="13"/>
        <v>493.75407504689736</v>
      </c>
      <c r="G141">
        <f t="shared" si="14"/>
        <v>1.9726501707465114</v>
      </c>
      <c r="H141">
        <v>7</v>
      </c>
      <c r="I141" s="33">
        <f t="shared" si="15"/>
        <v>0.42114086109810178</v>
      </c>
    </row>
    <row r="142" spans="1:9" x14ac:dyDescent="0.25">
      <c r="A142" s="1">
        <v>44702</v>
      </c>
      <c r="B142" s="18">
        <f t="shared" si="11"/>
        <v>1</v>
      </c>
      <c r="C142" s="2">
        <v>234</v>
      </c>
      <c r="D142" s="2"/>
      <c r="E142">
        <f t="shared" si="12"/>
        <v>485.97921555330362</v>
      </c>
      <c r="F142">
        <f t="shared" si="13"/>
        <v>402.84154348074298</v>
      </c>
      <c r="G142">
        <f t="shared" si="14"/>
        <v>0.31215798581574949</v>
      </c>
      <c r="H142">
        <v>1</v>
      </c>
      <c r="I142" s="33">
        <f t="shared" si="15"/>
        <v>0.84873006855468702</v>
      </c>
    </row>
    <row r="143" spans="1:9" x14ac:dyDescent="0.25">
      <c r="A143" s="1">
        <v>44703</v>
      </c>
      <c r="B143" s="18">
        <f t="shared" si="11"/>
        <v>2</v>
      </c>
      <c r="C143" s="2">
        <v>537</v>
      </c>
      <c r="D143" s="2"/>
      <c r="E143">
        <f t="shared" si="12"/>
        <v>372.94777356156879</v>
      </c>
      <c r="F143">
        <f t="shared" si="13"/>
        <v>467.23950586342926</v>
      </c>
      <c r="G143">
        <f t="shared" si="14"/>
        <v>1.4578087276899989</v>
      </c>
      <c r="H143">
        <v>2</v>
      </c>
      <c r="I143" s="33">
        <f t="shared" si="15"/>
        <v>0.9989497340144583</v>
      </c>
    </row>
    <row r="144" spans="1:9" x14ac:dyDescent="0.25">
      <c r="A144" s="1">
        <v>44704</v>
      </c>
      <c r="B144" s="18">
        <f t="shared" si="11"/>
        <v>3</v>
      </c>
      <c r="C144" s="2">
        <v>530</v>
      </c>
      <c r="D144" s="2"/>
      <c r="E144">
        <f t="shared" si="12"/>
        <v>449.51870243620675</v>
      </c>
      <c r="F144">
        <f t="shared" si="13"/>
        <v>499.02203098165285</v>
      </c>
      <c r="G144">
        <f t="shared" si="14"/>
        <v>1.9999183907722267</v>
      </c>
      <c r="H144">
        <v>3</v>
      </c>
      <c r="I144" s="33">
        <f t="shared" si="15"/>
        <v>0.99301411069833345</v>
      </c>
    </row>
    <row r="145" spans="1:9" x14ac:dyDescent="0.25">
      <c r="A145" s="1">
        <v>44705</v>
      </c>
      <c r="B145" s="18">
        <f t="shared" si="11"/>
        <v>4</v>
      </c>
      <c r="C145" s="2">
        <v>529</v>
      </c>
      <c r="D145" s="2"/>
      <c r="E145">
        <f t="shared" si="12"/>
        <v>430.60681479915809</v>
      </c>
      <c r="F145">
        <f t="shared" si="13"/>
        <v>542.39313354326441</v>
      </c>
      <c r="G145">
        <f t="shared" si="14"/>
        <v>2.7395038306930339</v>
      </c>
      <c r="H145">
        <v>4</v>
      </c>
      <c r="I145" s="33">
        <f t="shared" si="15"/>
        <v>0.89762494214922262</v>
      </c>
    </row>
    <row r="146" spans="1:9" x14ac:dyDescent="0.25">
      <c r="A146" s="1">
        <v>44706</v>
      </c>
      <c r="B146" s="18">
        <f t="shared" si="11"/>
        <v>5</v>
      </c>
      <c r="C146" s="2">
        <v>502</v>
      </c>
      <c r="D146" s="2"/>
      <c r="E146">
        <f t="shared" si="12"/>
        <v>439.73308112295655</v>
      </c>
      <c r="F146">
        <f t="shared" si="13"/>
        <v>573.02771023315859</v>
      </c>
      <c r="G146">
        <f t="shared" si="14"/>
        <v>3.2381791803519144</v>
      </c>
      <c r="H146">
        <v>5</v>
      </c>
      <c r="I146" s="33">
        <f t="shared" si="15"/>
        <v>0.82951619471096039</v>
      </c>
    </row>
    <row r="147" spans="1:9" x14ac:dyDescent="0.25">
      <c r="A147" s="1">
        <v>44707</v>
      </c>
      <c r="B147" s="18">
        <f t="shared" si="11"/>
        <v>6</v>
      </c>
      <c r="C147" s="2">
        <v>274</v>
      </c>
      <c r="D147" s="2"/>
      <c r="E147">
        <f t="shared" si="12"/>
        <v>268.17375535917392</v>
      </c>
      <c r="F147">
        <f t="shared" si="13"/>
        <v>580.79020024690431</v>
      </c>
      <c r="G147">
        <f t="shared" si="14"/>
        <v>3.319059495603141</v>
      </c>
      <c r="H147">
        <v>6</v>
      </c>
      <c r="I147" s="33">
        <f t="shared" si="15"/>
        <v>0.46747527396854338</v>
      </c>
    </row>
    <row r="148" spans="1:9" x14ac:dyDescent="0.25">
      <c r="A148" s="1">
        <v>44708</v>
      </c>
      <c r="B148" s="18">
        <f t="shared" si="11"/>
        <v>7</v>
      </c>
      <c r="C148" s="2">
        <v>253</v>
      </c>
      <c r="D148" s="2"/>
      <c r="E148">
        <f t="shared" si="12"/>
        <v>245.99227662333439</v>
      </c>
      <c r="F148">
        <f t="shared" si="13"/>
        <v>590.122473573756</v>
      </c>
      <c r="G148">
        <f t="shared" si="14"/>
        <v>3.426556669925179</v>
      </c>
      <c r="H148">
        <v>7</v>
      </c>
      <c r="I148" s="33">
        <f t="shared" si="15"/>
        <v>0.42363938125496903</v>
      </c>
    </row>
    <row r="149" spans="1:9" x14ac:dyDescent="0.25">
      <c r="A149" s="1">
        <v>44709</v>
      </c>
      <c r="B149" s="18">
        <f t="shared" si="11"/>
        <v>1</v>
      </c>
      <c r="C149" s="2">
        <v>560</v>
      </c>
      <c r="D149" s="2"/>
      <c r="E149">
        <f t="shared" si="12"/>
        <v>503.76290912928749</v>
      </c>
      <c r="F149">
        <f t="shared" si="13"/>
        <v>617.4937818691767</v>
      </c>
      <c r="G149">
        <f t="shared" si="14"/>
        <v>3.8546128162420876</v>
      </c>
      <c r="H149">
        <v>1</v>
      </c>
      <c r="I149" s="33">
        <f t="shared" si="15"/>
        <v>0.86789195752995263</v>
      </c>
    </row>
    <row r="150" spans="1:9" x14ac:dyDescent="0.25">
      <c r="A150" s="1">
        <v>44710</v>
      </c>
      <c r="B150" s="18">
        <f t="shared" si="11"/>
        <v>2</v>
      </c>
      <c r="C150" s="2">
        <v>593</v>
      </c>
      <c r="D150" s="2"/>
      <c r="E150">
        <f t="shared" si="12"/>
        <v>620.69581360130985</v>
      </c>
      <c r="F150">
        <f t="shared" si="13"/>
        <v>611.32932100433754</v>
      </c>
      <c r="G150">
        <f t="shared" si="14"/>
        <v>3.6755035844293711</v>
      </c>
      <c r="H150">
        <v>2</v>
      </c>
      <c r="I150" s="33">
        <f t="shared" si="15"/>
        <v>0.98941766972261913</v>
      </c>
    </row>
    <row r="151" spans="1:9" x14ac:dyDescent="0.25">
      <c r="A151" s="1">
        <v>44711</v>
      </c>
      <c r="B151" s="18">
        <f t="shared" si="11"/>
        <v>3</v>
      </c>
      <c r="C151" s="2">
        <v>475</v>
      </c>
      <c r="D151" s="2"/>
      <c r="E151">
        <f t="shared" si="12"/>
        <v>610.70846896419903</v>
      </c>
      <c r="F151">
        <f t="shared" si="13"/>
        <v>565.61828359940705</v>
      </c>
      <c r="G151">
        <f t="shared" si="14"/>
        <v>2.7926290093881301</v>
      </c>
      <c r="H151">
        <v>3</v>
      </c>
      <c r="I151" s="33">
        <f t="shared" si="15"/>
        <v>0.94253268952824687</v>
      </c>
    </row>
    <row r="152" spans="1:9" x14ac:dyDescent="0.25">
      <c r="A152" s="1">
        <v>44712</v>
      </c>
      <c r="B152" s="18">
        <f t="shared" si="11"/>
        <v>4</v>
      </c>
      <c r="C152" s="2">
        <v>487</v>
      </c>
      <c r="D152" s="2"/>
      <c r="E152">
        <f t="shared" si="12"/>
        <v>510.21981254745663</v>
      </c>
      <c r="F152">
        <f t="shared" si="13"/>
        <v>559.06286585083694</v>
      </c>
      <c r="G152">
        <f t="shared" si="14"/>
        <v>2.6255156087821607</v>
      </c>
      <c r="H152">
        <v>4</v>
      </c>
      <c r="I152" s="33">
        <f t="shared" si="15"/>
        <v>0.88888625635176377</v>
      </c>
    </row>
    <row r="153" spans="1:9" x14ac:dyDescent="0.25">
      <c r="A153" s="1">
        <v>44713</v>
      </c>
      <c r="B153" s="18">
        <f t="shared" si="11"/>
        <v>5</v>
      </c>
      <c r="C153" s="2">
        <v>452</v>
      </c>
      <c r="D153" s="2"/>
      <c r="E153">
        <f t="shared" si="12"/>
        <v>465.92960880174161</v>
      </c>
      <c r="F153">
        <f t="shared" si="13"/>
        <v>555.62002436501234</v>
      </c>
      <c r="G153">
        <f t="shared" si="14"/>
        <v>2.5170326479638736</v>
      </c>
      <c r="H153">
        <v>5</v>
      </c>
      <c r="I153" s="33">
        <f t="shared" si="15"/>
        <v>0.82424135712371638</v>
      </c>
    </row>
    <row r="154" spans="1:9" x14ac:dyDescent="0.25">
      <c r="A154" s="1">
        <v>44714</v>
      </c>
      <c r="B154" s="18">
        <f t="shared" si="11"/>
        <v>6</v>
      </c>
      <c r="C154" s="2">
        <v>290</v>
      </c>
      <c r="D154" s="2"/>
      <c r="E154">
        <f t="shared" si="12"/>
        <v>260.91527363913758</v>
      </c>
      <c r="F154">
        <f t="shared" si="13"/>
        <v>580.62053097718149</v>
      </c>
      <c r="G154">
        <f t="shared" si="14"/>
        <v>2.9189657885309597</v>
      </c>
      <c r="H154">
        <v>6</v>
      </c>
      <c r="I154" s="33">
        <f t="shared" si="15"/>
        <v>0.47801478966692018</v>
      </c>
    </row>
    <row r="155" spans="1:9" x14ac:dyDescent="0.25">
      <c r="A155" s="1">
        <v>44715</v>
      </c>
      <c r="B155" s="18">
        <f t="shared" si="11"/>
        <v>7</v>
      </c>
      <c r="C155" s="2">
        <v>248</v>
      </c>
      <c r="D155" s="2"/>
      <c r="E155">
        <f t="shared" si="12"/>
        <v>247.21031134766241</v>
      </c>
      <c r="F155">
        <f t="shared" si="13"/>
        <v>584.21311936784855</v>
      </c>
      <c r="G155">
        <f t="shared" si="14"/>
        <v>2.9310080222384634</v>
      </c>
      <c r="H155">
        <v>7</v>
      </c>
      <c r="I155" s="33">
        <f t="shared" si="15"/>
        <v>0.42392378325968283</v>
      </c>
    </row>
    <row r="156" spans="1:9" x14ac:dyDescent="0.25">
      <c r="A156" s="1">
        <v>44716</v>
      </c>
      <c r="B156" s="18">
        <f t="shared" si="11"/>
        <v>1</v>
      </c>
      <c r="C156" s="2">
        <v>580</v>
      </c>
      <c r="D156" s="2"/>
      <c r="E156">
        <f t="shared" si="12"/>
        <v>509.57766607279848</v>
      </c>
      <c r="F156">
        <f t="shared" si="13"/>
        <v>616.46668368710664</v>
      </c>
      <c r="G156">
        <f t="shared" si="14"/>
        <v>3.4552022442114412</v>
      </c>
      <c r="H156">
        <v>1</v>
      </c>
      <c r="I156" s="33">
        <f t="shared" si="15"/>
        <v>0.8919272197869248</v>
      </c>
    </row>
    <row r="157" spans="1:9" x14ac:dyDescent="0.25">
      <c r="A157" s="1">
        <v>44717</v>
      </c>
      <c r="B157" s="18">
        <f t="shared" si="11"/>
        <v>2</v>
      </c>
      <c r="C157" s="2">
        <v>485</v>
      </c>
      <c r="D157" s="2"/>
      <c r="E157">
        <f t="shared" si="12"/>
        <v>613.3616677882161</v>
      </c>
      <c r="F157">
        <f t="shared" si="13"/>
        <v>573.0391694613412</v>
      </c>
      <c r="G157">
        <f t="shared" si="14"/>
        <v>2.6170881031719326</v>
      </c>
      <c r="H157">
        <v>2</v>
      </c>
      <c r="I157" s="33">
        <f t="shared" si="15"/>
        <v>0.94228748911916593</v>
      </c>
    </row>
    <row r="158" spans="1:9" x14ac:dyDescent="0.25">
      <c r="A158" s="1">
        <v>44718</v>
      </c>
      <c r="B158" s="18">
        <f t="shared" si="11"/>
        <v>3</v>
      </c>
      <c r="C158" s="2">
        <v>494</v>
      </c>
      <c r="D158" s="2"/>
      <c r="E158">
        <f t="shared" si="12"/>
        <v>542.57484068604572</v>
      </c>
      <c r="F158">
        <f t="shared" si="13"/>
        <v>557.03229707327193</v>
      </c>
      <c r="G158">
        <f t="shared" si="14"/>
        <v>2.2841508114545004</v>
      </c>
      <c r="H158">
        <v>3</v>
      </c>
      <c r="I158" s="33">
        <f t="shared" si="15"/>
        <v>0.92418509770712998</v>
      </c>
    </row>
    <row r="159" spans="1:9" x14ac:dyDescent="0.25">
      <c r="A159" s="1">
        <v>44719</v>
      </c>
      <c r="B159" s="18">
        <f t="shared" si="11"/>
        <v>4</v>
      </c>
      <c r="C159" s="2">
        <v>529</v>
      </c>
      <c r="D159" s="2"/>
      <c r="E159">
        <f t="shared" si="12"/>
        <v>497.16870347622091</v>
      </c>
      <c r="F159">
        <f t="shared" si="13"/>
        <v>572.25736975872337</v>
      </c>
      <c r="G159">
        <f t="shared" si="14"/>
        <v>2.5154934135332421</v>
      </c>
      <c r="H159">
        <v>4</v>
      </c>
      <c r="I159" s="33">
        <f t="shared" si="15"/>
        <v>0.90058962796786557</v>
      </c>
    </row>
    <row r="160" spans="1:9" x14ac:dyDescent="0.25">
      <c r="A160" s="1">
        <v>44720</v>
      </c>
      <c r="B160" s="18">
        <f t="shared" si="11"/>
        <v>5</v>
      </c>
      <c r="C160" s="2">
        <v>425</v>
      </c>
      <c r="D160" s="2"/>
      <c r="E160">
        <f t="shared" si="12"/>
        <v>473.75156477898491</v>
      </c>
      <c r="F160">
        <f t="shared" si="13"/>
        <v>553.39859586889702</v>
      </c>
      <c r="G160">
        <f t="shared" si="14"/>
        <v>2.1333893668793746</v>
      </c>
      <c r="H160">
        <v>5</v>
      </c>
      <c r="I160" s="33">
        <f t="shared" si="15"/>
        <v>0.80570610198799675</v>
      </c>
    </row>
    <row r="161" spans="1:9" x14ac:dyDescent="0.25">
      <c r="A161" s="1">
        <v>44721</v>
      </c>
      <c r="B161" s="18">
        <f t="shared" si="11"/>
        <v>6</v>
      </c>
      <c r="C161" s="2">
        <v>234</v>
      </c>
      <c r="D161" s="2"/>
      <c r="E161">
        <f t="shared" si="12"/>
        <v>265.55250507572623</v>
      </c>
      <c r="F161">
        <f t="shared" si="13"/>
        <v>531.6786237429194</v>
      </c>
      <c r="G161">
        <f t="shared" si="14"/>
        <v>1.7069669860155596</v>
      </c>
      <c r="H161">
        <v>6</v>
      </c>
      <c r="I161" s="33">
        <f t="shared" si="15"/>
        <v>0.4655285200915662</v>
      </c>
    </row>
    <row r="162" spans="1:9" x14ac:dyDescent="0.25">
      <c r="A162" s="1">
        <v>44722</v>
      </c>
      <c r="B162" s="18">
        <f t="shared" si="11"/>
        <v>7</v>
      </c>
      <c r="C162" s="2">
        <v>193</v>
      </c>
      <c r="D162" s="2"/>
      <c r="E162">
        <f t="shared" si="12"/>
        <v>226.11483755801092</v>
      </c>
      <c r="F162">
        <f t="shared" si="13"/>
        <v>505.15682269086631</v>
      </c>
      <c r="G162">
        <f t="shared" si="14"/>
        <v>1.2023262258757259</v>
      </c>
      <c r="H162">
        <v>7</v>
      </c>
      <c r="I162" s="33">
        <f t="shared" si="15"/>
        <v>0.41013123642004634</v>
      </c>
    </row>
    <row r="163" spans="1:9" x14ac:dyDescent="0.25">
      <c r="A163" s="1">
        <v>44723</v>
      </c>
      <c r="B163" s="18">
        <f t="shared" si="11"/>
        <v>1</v>
      </c>
      <c r="C163" s="2">
        <v>670</v>
      </c>
      <c r="D163" s="2"/>
      <c r="E163">
        <f t="shared" si="12"/>
        <v>451.63550790698315</v>
      </c>
      <c r="F163">
        <f t="shared" si="13"/>
        <v>594.83193021867839</v>
      </c>
      <c r="G163">
        <f t="shared" si="14"/>
        <v>2.7839386982189964</v>
      </c>
      <c r="H163">
        <v>1</v>
      </c>
      <c r="I163" s="33">
        <f t="shared" si="15"/>
        <v>0.96916607142001865</v>
      </c>
    </row>
    <row r="164" spans="1:9" x14ac:dyDescent="0.25">
      <c r="A164" s="1">
        <v>44724</v>
      </c>
      <c r="B164" s="18">
        <f t="shared" si="11"/>
        <v>2</v>
      </c>
      <c r="C164" s="2">
        <v>652</v>
      </c>
      <c r="D164" s="2"/>
      <c r="E164">
        <f t="shared" si="12"/>
        <v>563.1259565794719</v>
      </c>
      <c r="F164">
        <f t="shared" si="13"/>
        <v>631.69971478794344</v>
      </c>
      <c r="G164">
        <f t="shared" si="14"/>
        <v>3.3932496630353839</v>
      </c>
      <c r="H164">
        <v>2</v>
      </c>
      <c r="I164" s="33">
        <f t="shared" si="15"/>
        <v>0.97188889378571441</v>
      </c>
    </row>
    <row r="165" spans="1:9" x14ac:dyDescent="0.25">
      <c r="A165" s="1">
        <v>44725</v>
      </c>
      <c r="B165" s="18">
        <f t="shared" si="11"/>
        <v>3</v>
      </c>
      <c r="C165" s="2">
        <v>456</v>
      </c>
      <c r="D165" s="2"/>
      <c r="E165">
        <f t="shared" si="12"/>
        <v>586.94345340423865</v>
      </c>
      <c r="F165">
        <f t="shared" si="13"/>
        <v>583.89155602142023</v>
      </c>
      <c r="G165">
        <f t="shared" si="14"/>
        <v>2.4779310194701529</v>
      </c>
      <c r="H165">
        <v>3</v>
      </c>
      <c r="I165" s="33">
        <f t="shared" si="15"/>
        <v>0.87700056511987801</v>
      </c>
    </row>
    <row r="166" spans="1:9" x14ac:dyDescent="0.25">
      <c r="A166" s="1">
        <v>44726</v>
      </c>
      <c r="B166" s="18">
        <f t="shared" si="11"/>
        <v>4</v>
      </c>
      <c r="C166" s="2">
        <v>382</v>
      </c>
      <c r="D166" s="2"/>
      <c r="E166">
        <f t="shared" si="12"/>
        <v>528.07827818586361</v>
      </c>
      <c r="F166">
        <f t="shared" si="13"/>
        <v>527.7535410055051</v>
      </c>
      <c r="G166">
        <f t="shared" si="14"/>
        <v>1.4300639810035281</v>
      </c>
      <c r="H166">
        <v>4</v>
      </c>
      <c r="I166" s="33">
        <f t="shared" si="15"/>
        <v>0.84235215165839117</v>
      </c>
    </row>
    <row r="167" spans="1:9" x14ac:dyDescent="0.25">
      <c r="A167" s="1">
        <v>44727</v>
      </c>
      <c r="B167" s="18">
        <f t="shared" si="11"/>
        <v>5</v>
      </c>
      <c r="C167" s="2">
        <v>354</v>
      </c>
      <c r="D167" s="2"/>
      <c r="E167">
        <f t="shared" si="12"/>
        <v>426.36645960963568</v>
      </c>
      <c r="F167">
        <f t="shared" si="13"/>
        <v>496.7259042465713</v>
      </c>
      <c r="G167">
        <f t="shared" si="14"/>
        <v>0.84982332892461898</v>
      </c>
      <c r="H167">
        <v>5</v>
      </c>
      <c r="I167" s="33">
        <f t="shared" si="15"/>
        <v>0.77505341301144459</v>
      </c>
    </row>
    <row r="168" spans="1:9" x14ac:dyDescent="0.25">
      <c r="A168" s="1">
        <v>44728</v>
      </c>
      <c r="B168" s="18">
        <f t="shared" si="11"/>
        <v>6</v>
      </c>
      <c r="C168" s="2">
        <v>246</v>
      </c>
      <c r="D168" s="2"/>
      <c r="E168">
        <f t="shared" si="12"/>
        <v>231.63569209170493</v>
      </c>
      <c r="F168">
        <f t="shared" si="13"/>
        <v>508.72625709118563</v>
      </c>
      <c r="G168">
        <f t="shared" si="14"/>
        <v>1.0491593992473074</v>
      </c>
      <c r="H168">
        <v>6</v>
      </c>
      <c r="I168" s="33">
        <f t="shared" si="15"/>
        <v>0.47146937045752757</v>
      </c>
    </row>
    <row r="169" spans="1:9" x14ac:dyDescent="0.25">
      <c r="A169" s="1">
        <v>44729</v>
      </c>
      <c r="B169" s="18">
        <f t="shared" si="11"/>
        <v>7</v>
      </c>
      <c r="C169" s="2">
        <v>131</v>
      </c>
      <c r="D169" s="2"/>
      <c r="E169">
        <f t="shared" si="12"/>
        <v>209.07482186176534</v>
      </c>
      <c r="F169">
        <f t="shared" si="13"/>
        <v>440.9822606141845</v>
      </c>
      <c r="G169">
        <f t="shared" si="14"/>
        <v>-0.18064384356481766</v>
      </c>
      <c r="H169">
        <v>7</v>
      </c>
      <c r="I169" s="33">
        <f t="shared" si="15"/>
        <v>0.37288023571761769</v>
      </c>
    </row>
    <row r="170" spans="1:9" x14ac:dyDescent="0.25">
      <c r="A170" s="1">
        <v>44730</v>
      </c>
      <c r="B170" s="18">
        <f t="shared" si="11"/>
        <v>1</v>
      </c>
      <c r="C170" s="2">
        <v>364</v>
      </c>
      <c r="D170" s="2"/>
      <c r="E170">
        <f t="shared" si="12"/>
        <v>427.20997120117408</v>
      </c>
      <c r="F170">
        <f t="shared" si="13"/>
        <v>417.23243700150636</v>
      </c>
      <c r="G170">
        <f t="shared" si="14"/>
        <v>-0.60198595734455529</v>
      </c>
      <c r="H170">
        <v>1</v>
      </c>
      <c r="I170" s="33">
        <f t="shared" si="15"/>
        <v>0.93729067538002797</v>
      </c>
    </row>
    <row r="171" spans="1:9" x14ac:dyDescent="0.25">
      <c r="A171" s="1">
        <v>44731</v>
      </c>
      <c r="B171" s="18">
        <f t="shared" si="11"/>
        <v>2</v>
      </c>
      <c r="C171" s="2">
        <v>330</v>
      </c>
      <c r="D171" s="2"/>
      <c r="E171">
        <f t="shared" si="12"/>
        <v>404.91850818275367</v>
      </c>
      <c r="F171">
        <f t="shared" si="13"/>
        <v>388.77375663236677</v>
      </c>
      <c r="G171">
        <f t="shared" si="14"/>
        <v>-1.0999752221964088</v>
      </c>
      <c r="H171">
        <v>2</v>
      </c>
      <c r="I171" s="33">
        <f t="shared" si="15"/>
        <v>0.93134361963547441</v>
      </c>
    </row>
    <row r="172" spans="1:9" x14ac:dyDescent="0.25">
      <c r="A172" s="1">
        <v>44732</v>
      </c>
      <c r="B172" s="18">
        <f t="shared" si="11"/>
        <v>3</v>
      </c>
      <c r="C172" s="2">
        <v>336</v>
      </c>
      <c r="D172" s="2"/>
      <c r="E172">
        <f t="shared" si="12"/>
        <v>339.99012537887944</v>
      </c>
      <c r="F172">
        <f t="shared" si="13"/>
        <v>386.02962266193828</v>
      </c>
      <c r="G172">
        <f t="shared" si="14"/>
        <v>-1.1293675612237255</v>
      </c>
      <c r="H172">
        <v>3</v>
      </c>
      <c r="I172" s="33">
        <f t="shared" si="15"/>
        <v>0.87482579192428722</v>
      </c>
    </row>
    <row r="173" spans="1:9" x14ac:dyDescent="0.25">
      <c r="A173" s="1">
        <v>44733</v>
      </c>
      <c r="B173" s="18">
        <f t="shared" si="11"/>
        <v>4</v>
      </c>
      <c r="C173" s="2">
        <v>368</v>
      </c>
      <c r="D173" s="2"/>
      <c r="E173">
        <f t="shared" si="12"/>
        <v>324.22155805795057</v>
      </c>
      <c r="F173">
        <f t="shared" si="13"/>
        <v>403.68147034447969</v>
      </c>
      <c r="G173">
        <f t="shared" si="14"/>
        <v>-0.79361905373724995</v>
      </c>
      <c r="H173">
        <v>4</v>
      </c>
      <c r="I173" s="33">
        <f t="shared" si="15"/>
        <v>0.86516972985776741</v>
      </c>
    </row>
    <row r="174" spans="1:9" x14ac:dyDescent="0.25">
      <c r="A174" s="1">
        <v>44734</v>
      </c>
      <c r="B174" s="18">
        <f t="shared" si="11"/>
        <v>5</v>
      </c>
      <c r="C174" s="2">
        <v>380</v>
      </c>
      <c r="D174" s="2"/>
      <c r="E174">
        <f t="shared" si="12"/>
        <v>312.2596042037373</v>
      </c>
      <c r="F174">
        <f t="shared" si="13"/>
        <v>434.47229085538322</v>
      </c>
      <c r="G174">
        <f t="shared" si="14"/>
        <v>-0.22898953930019472</v>
      </c>
      <c r="H174">
        <v>5</v>
      </c>
      <c r="I174" s="33">
        <f t="shared" si="15"/>
        <v>0.80785793451982357</v>
      </c>
    </row>
    <row r="175" spans="1:9" x14ac:dyDescent="0.25">
      <c r="A175" s="1">
        <v>44735</v>
      </c>
      <c r="B175" s="18">
        <f t="shared" si="11"/>
        <v>6</v>
      </c>
      <c r="C175" s="2">
        <v>227</v>
      </c>
      <c r="D175" s="2"/>
      <c r="E175">
        <f t="shared" si="12"/>
        <v>204.73241589689212</v>
      </c>
      <c r="F175">
        <f t="shared" si="13"/>
        <v>451.31106794874756</v>
      </c>
      <c r="G175">
        <f t="shared" si="14"/>
        <v>7.6127946371929295E-2</v>
      </c>
      <c r="H175">
        <v>6</v>
      </c>
      <c r="I175" s="33">
        <f t="shared" si="15"/>
        <v>0.48185051357742248</v>
      </c>
    </row>
    <row r="176" spans="1:9" x14ac:dyDescent="0.25">
      <c r="A176" s="1">
        <v>44736</v>
      </c>
      <c r="B176" s="18">
        <f t="shared" si="11"/>
        <v>7</v>
      </c>
      <c r="C176" s="2">
        <v>201</v>
      </c>
      <c r="D176" s="2"/>
      <c r="E176">
        <f t="shared" si="12"/>
        <v>168.31336400528662</v>
      </c>
      <c r="F176">
        <f t="shared" si="13"/>
        <v>483.06520947087228</v>
      </c>
      <c r="G176">
        <f t="shared" si="14"/>
        <v>0.64243026707644946</v>
      </c>
      <c r="H176">
        <v>7</v>
      </c>
      <c r="I176" s="33">
        <f t="shared" si="15"/>
        <v>0.38711704042233552</v>
      </c>
    </row>
    <row r="177" spans="1:9" x14ac:dyDescent="0.25">
      <c r="A177" s="1">
        <v>44737</v>
      </c>
      <c r="B177" s="18">
        <f t="shared" si="11"/>
        <v>1</v>
      </c>
      <c r="C177" s="2">
        <v>420</v>
      </c>
      <c r="D177" s="2"/>
      <c r="E177">
        <f t="shared" si="12"/>
        <v>453.3746603364612</v>
      </c>
      <c r="F177">
        <f t="shared" si="13"/>
        <v>470.8399779816321</v>
      </c>
      <c r="G177">
        <f t="shared" si="14"/>
        <v>0.4123973233371816</v>
      </c>
      <c r="H177">
        <v>1</v>
      </c>
      <c r="I177" s="33">
        <f t="shared" si="15"/>
        <v>0.92237676306994776</v>
      </c>
    </row>
    <row r="178" spans="1:9" x14ac:dyDescent="0.25">
      <c r="A178" s="1">
        <v>44738</v>
      </c>
      <c r="B178" s="18">
        <f t="shared" si="11"/>
        <v>2</v>
      </c>
      <c r="C178" s="2">
        <v>374</v>
      </c>
      <c r="D178" s="2"/>
      <c r="E178">
        <f t="shared" si="12"/>
        <v>438.89789297834517</v>
      </c>
      <c r="F178">
        <f t="shared" si="13"/>
        <v>446.07109939372822</v>
      </c>
      <c r="G178">
        <f t="shared" si="14"/>
        <v>-3.7763951855648181E-2</v>
      </c>
      <c r="H178">
        <v>2</v>
      </c>
      <c r="I178" s="33">
        <f t="shared" si="15"/>
        <v>0.90073282724677839</v>
      </c>
    </row>
    <row r="179" spans="1:9" x14ac:dyDescent="0.25">
      <c r="A179" s="1">
        <v>44739</v>
      </c>
      <c r="B179" s="18">
        <f t="shared" si="11"/>
        <v>3</v>
      </c>
      <c r="C179" s="2">
        <v>344</v>
      </c>
      <c r="D179" s="2"/>
      <c r="E179">
        <f t="shared" si="12"/>
        <v>390.20146590256741</v>
      </c>
      <c r="F179">
        <f t="shared" si="13"/>
        <v>426.94837539609819</v>
      </c>
      <c r="G179">
        <f t="shared" si="14"/>
        <v>-0.37894245216248901</v>
      </c>
      <c r="H179">
        <v>3</v>
      </c>
      <c r="I179" s="33">
        <f t="shared" si="15"/>
        <v>0.8520576048339108</v>
      </c>
    </row>
    <row r="180" spans="1:9" x14ac:dyDescent="0.25">
      <c r="A180" s="1">
        <v>44740</v>
      </c>
      <c r="B180" s="18">
        <f t="shared" si="11"/>
        <v>4</v>
      </c>
      <c r="C180" s="2">
        <v>344</v>
      </c>
      <c r="D180" s="2"/>
      <c r="E180">
        <f t="shared" si="12"/>
        <v>369.05496106568586</v>
      </c>
      <c r="F180">
        <f t="shared" si="13"/>
        <v>416.1041856676319</v>
      </c>
      <c r="G180">
        <f t="shared" si="14"/>
        <v>-0.56602785147723023</v>
      </c>
      <c r="H180">
        <v>4</v>
      </c>
      <c r="I180" s="33">
        <f t="shared" si="15"/>
        <v>0.85250080648837478</v>
      </c>
    </row>
    <row r="181" spans="1:9" x14ac:dyDescent="0.25">
      <c r="A181" s="1">
        <v>44741</v>
      </c>
      <c r="B181" s="18">
        <f t="shared" si="11"/>
        <v>5</v>
      </c>
      <c r="C181" s="2">
        <v>293</v>
      </c>
      <c r="D181" s="2"/>
      <c r="E181">
        <f t="shared" si="12"/>
        <v>335.69579788753117</v>
      </c>
      <c r="F181">
        <f t="shared" si="13"/>
        <v>396.43930783102775</v>
      </c>
      <c r="G181">
        <f t="shared" si="14"/>
        <v>-0.9074546598060047</v>
      </c>
      <c r="H181">
        <v>5</v>
      </c>
      <c r="I181" s="33">
        <f t="shared" si="15"/>
        <v>0.78519811292619035</v>
      </c>
    </row>
    <row r="182" spans="1:9" x14ac:dyDescent="0.25">
      <c r="A182" s="1">
        <v>44742</v>
      </c>
      <c r="B182" s="18">
        <f t="shared" si="11"/>
        <v>6</v>
      </c>
      <c r="C182" s="2">
        <v>161</v>
      </c>
      <c r="D182" s="2"/>
      <c r="E182">
        <f t="shared" si="12"/>
        <v>190.58722658678286</v>
      </c>
      <c r="F182">
        <f t="shared" si="13"/>
        <v>373.3422768608803</v>
      </c>
      <c r="G182">
        <f t="shared" si="14"/>
        <v>-1.3041338433017389</v>
      </c>
      <c r="H182">
        <v>6</v>
      </c>
      <c r="I182" s="33">
        <f t="shared" si="15"/>
        <v>0.46517630816151739</v>
      </c>
    </row>
    <row r="183" spans="1:9" x14ac:dyDescent="0.25">
      <c r="A183" s="1">
        <v>44743</v>
      </c>
      <c r="B183" s="18">
        <f t="shared" si="11"/>
        <v>7</v>
      </c>
      <c r="C183" s="2">
        <v>130</v>
      </c>
      <c r="D183" s="2"/>
      <c r="E183">
        <f t="shared" si="12"/>
        <v>144.02230484918661</v>
      </c>
      <c r="F183">
        <f t="shared" si="13"/>
        <v>358.94830735774053</v>
      </c>
      <c r="G183">
        <f t="shared" si="14"/>
        <v>-1.5381385511436796</v>
      </c>
      <c r="H183">
        <v>7</v>
      </c>
      <c r="I183" s="33">
        <f t="shared" si="15"/>
        <v>0.37889772671863692</v>
      </c>
    </row>
    <row r="184" spans="1:9" x14ac:dyDescent="0.25">
      <c r="A184" s="1">
        <v>44744</v>
      </c>
      <c r="B184" s="18">
        <f t="shared" si="11"/>
        <v>1</v>
      </c>
      <c r="C184" s="2">
        <v>170</v>
      </c>
      <c r="D184" s="2"/>
      <c r="E184">
        <f t="shared" si="12"/>
        <v>329.66683459211242</v>
      </c>
      <c r="F184">
        <f t="shared" si="13"/>
        <v>294.85496543390616</v>
      </c>
      <c r="G184">
        <f t="shared" si="14"/>
        <v>-2.6564270056070409</v>
      </c>
      <c r="H184">
        <v>1</v>
      </c>
      <c r="I184" s="33">
        <f t="shared" si="15"/>
        <v>0.80844250433184173</v>
      </c>
    </row>
    <row r="185" spans="1:9" x14ac:dyDescent="0.25">
      <c r="A185" s="1">
        <v>44745</v>
      </c>
      <c r="B185" s="18">
        <f t="shared" si="11"/>
        <v>2</v>
      </c>
      <c r="C185" s="2">
        <v>289</v>
      </c>
      <c r="D185" s="2"/>
      <c r="E185">
        <f t="shared" si="12"/>
        <v>263.19281563589828</v>
      </c>
      <c r="F185">
        <f t="shared" si="13"/>
        <v>302.55238468427501</v>
      </c>
      <c r="G185">
        <f t="shared" si="14"/>
        <v>-2.4713331028926055</v>
      </c>
      <c r="H185">
        <v>2</v>
      </c>
      <c r="I185" s="33">
        <f t="shared" si="15"/>
        <v>0.91867967197985689</v>
      </c>
    </row>
    <row r="186" spans="1:9" x14ac:dyDescent="0.25">
      <c r="A186" s="1">
        <v>44746</v>
      </c>
      <c r="B186" s="18">
        <f t="shared" si="11"/>
        <v>3</v>
      </c>
      <c r="C186" s="2">
        <v>320</v>
      </c>
      <c r="D186" s="2"/>
      <c r="E186">
        <f t="shared" si="12"/>
        <v>255.68634206647391</v>
      </c>
      <c r="F186">
        <f t="shared" si="13"/>
        <v>327.35772053188458</v>
      </c>
      <c r="G186">
        <f t="shared" si="14"/>
        <v>-1.9837128519946219</v>
      </c>
      <c r="H186">
        <v>3</v>
      </c>
      <c r="I186" s="33">
        <f t="shared" si="15"/>
        <v>0.89339362733665151</v>
      </c>
    </row>
    <row r="187" spans="1:9" x14ac:dyDescent="0.25">
      <c r="A187" s="1">
        <v>44747</v>
      </c>
      <c r="B187" s="18">
        <f t="shared" si="11"/>
        <v>4</v>
      </c>
      <c r="C187" s="2">
        <v>323</v>
      </c>
      <c r="D187" s="2"/>
      <c r="E187">
        <f t="shared" si="12"/>
        <v>277.38160395746087</v>
      </c>
      <c r="F187">
        <f t="shared" si="13"/>
        <v>344.71159514922113</v>
      </c>
      <c r="G187">
        <f t="shared" si="14"/>
        <v>-1.6380181753217444</v>
      </c>
      <c r="H187">
        <v>4</v>
      </c>
      <c r="I187" s="33">
        <f t="shared" si="15"/>
        <v>0.8803448421066189</v>
      </c>
    </row>
    <row r="188" spans="1:9" x14ac:dyDescent="0.25">
      <c r="A188" s="1">
        <v>44748</v>
      </c>
      <c r="B188" s="18">
        <f t="shared" si="11"/>
        <v>5</v>
      </c>
      <c r="C188" s="2">
        <v>279</v>
      </c>
      <c r="D188" s="2"/>
      <c r="E188">
        <f t="shared" si="12"/>
        <v>269.38072523474392</v>
      </c>
      <c r="F188">
        <f t="shared" si="13"/>
        <v>347.50068542780366</v>
      </c>
      <c r="G188">
        <f t="shared" si="14"/>
        <v>-1.5588755300462975</v>
      </c>
      <c r="H188">
        <v>5</v>
      </c>
      <c r="I188" s="33">
        <f t="shared" si="15"/>
        <v>0.7910222920865605</v>
      </c>
    </row>
    <row r="189" spans="1:9" x14ac:dyDescent="0.25">
      <c r="A189" s="1">
        <v>44749</v>
      </c>
      <c r="B189" s="18">
        <f t="shared" si="11"/>
        <v>6</v>
      </c>
      <c r="C189" s="2">
        <v>133</v>
      </c>
      <c r="D189" s="2"/>
      <c r="E189">
        <f t="shared" si="12"/>
        <v>160.92393396695226</v>
      </c>
      <c r="F189">
        <f t="shared" si="13"/>
        <v>324.24898587798828</v>
      </c>
      <c r="G189">
        <f t="shared" si="14"/>
        <v>-1.946674359529502</v>
      </c>
      <c r="H189">
        <v>6</v>
      </c>
      <c r="I189" s="33">
        <f t="shared" si="15"/>
        <v>0.44705681533601399</v>
      </c>
    </row>
    <row r="190" spans="1:9" x14ac:dyDescent="0.25">
      <c r="A190" s="1">
        <v>44750</v>
      </c>
      <c r="B190" s="18">
        <f t="shared" si="11"/>
        <v>7</v>
      </c>
      <c r="C190" s="2">
        <v>147</v>
      </c>
      <c r="D190" s="2"/>
      <c r="E190">
        <f t="shared" si="12"/>
        <v>122.11961315050598</v>
      </c>
      <c r="F190">
        <f t="shared" si="13"/>
        <v>346.03200931449737</v>
      </c>
      <c r="G190">
        <f t="shared" si="14"/>
        <v>-1.522462692993708</v>
      </c>
      <c r="H190">
        <v>7</v>
      </c>
      <c r="I190" s="33">
        <f t="shared" si="15"/>
        <v>0.39402598447857062</v>
      </c>
    </row>
    <row r="191" spans="1:9" x14ac:dyDescent="0.25">
      <c r="A191" s="1">
        <v>44751</v>
      </c>
      <c r="B191" s="18">
        <f t="shared" si="11"/>
        <v>1</v>
      </c>
      <c r="C191" s="2">
        <v>359</v>
      </c>
      <c r="D191" s="2"/>
      <c r="E191">
        <f t="shared" si="12"/>
        <v>278.5161606369158</v>
      </c>
      <c r="F191">
        <f t="shared" si="13"/>
        <v>380.48585732168362</v>
      </c>
      <c r="G191">
        <f t="shared" si="14"/>
        <v>-0.87932046467251102</v>
      </c>
      <c r="H191">
        <v>1</v>
      </c>
      <c r="I191" s="33">
        <f t="shared" si="15"/>
        <v>0.85294846998330087</v>
      </c>
    </row>
    <row r="192" spans="1:9" x14ac:dyDescent="0.25">
      <c r="A192" s="1">
        <v>44752</v>
      </c>
      <c r="B192" s="18">
        <f t="shared" si="11"/>
        <v>2</v>
      </c>
      <c r="C192" s="2">
        <v>364</v>
      </c>
      <c r="D192" s="2"/>
      <c r="E192">
        <f t="shared" si="12"/>
        <v>348.73680876120841</v>
      </c>
      <c r="F192">
        <f t="shared" si="13"/>
        <v>385.61050414598833</v>
      </c>
      <c r="G192">
        <f t="shared" si="14"/>
        <v>-0.7719885891730851</v>
      </c>
      <c r="H192">
        <v>2</v>
      </c>
      <c r="I192" s="33">
        <f t="shared" si="15"/>
        <v>0.92700774551973053</v>
      </c>
    </row>
    <row r="193" spans="1:9" x14ac:dyDescent="0.25">
      <c r="A193" s="1">
        <v>44753</v>
      </c>
      <c r="B193" s="18">
        <f t="shared" si="11"/>
        <v>3</v>
      </c>
      <c r="C193" s="2">
        <v>354</v>
      </c>
      <c r="D193" s="2"/>
      <c r="E193">
        <f t="shared" si="12"/>
        <v>343.81227735215555</v>
      </c>
      <c r="F193">
        <f t="shared" si="13"/>
        <v>388.959408586726</v>
      </c>
      <c r="G193">
        <f t="shared" si="14"/>
        <v>-0.69832010359607921</v>
      </c>
      <c r="H193">
        <v>3</v>
      </c>
      <c r="I193" s="33">
        <f t="shared" si="15"/>
        <v>0.89890450656473053</v>
      </c>
    </row>
    <row r="194" spans="1:9" x14ac:dyDescent="0.25">
      <c r="A194" s="1">
        <v>44754</v>
      </c>
      <c r="B194" s="18">
        <f t="shared" si="11"/>
        <v>4</v>
      </c>
      <c r="C194" s="2">
        <v>343</v>
      </c>
      <c r="D194" s="2"/>
      <c r="E194">
        <f t="shared" si="12"/>
        <v>341.80364663682502</v>
      </c>
      <c r="F194">
        <f t="shared" si="13"/>
        <v>388.75218146657187</v>
      </c>
      <c r="G194">
        <f t="shared" si="14"/>
        <v>-0.68954092002953915</v>
      </c>
      <c r="H194">
        <v>4</v>
      </c>
      <c r="I194" s="33">
        <f t="shared" si="15"/>
        <v>0.88099233453945169</v>
      </c>
    </row>
    <row r="195" spans="1:9" x14ac:dyDescent="0.25">
      <c r="A195" s="1">
        <v>44755</v>
      </c>
      <c r="B195" s="18">
        <f t="shared" ref="B195:B258" si="16">WEEKDAY(A195,16)</f>
        <v>5</v>
      </c>
      <c r="C195" s="2">
        <v>308</v>
      </c>
      <c r="D195" s="2"/>
      <c r="E195">
        <f t="shared" si="12"/>
        <v>306.96619939828895</v>
      </c>
      <c r="F195">
        <f t="shared" si="13"/>
        <v>388.53492661653854</v>
      </c>
      <c r="G195">
        <f t="shared" si="14"/>
        <v>-0.68109794437275772</v>
      </c>
      <c r="H195">
        <v>5</v>
      </c>
      <c r="I195" s="33">
        <f t="shared" si="15"/>
        <v>0.79158212029416375</v>
      </c>
    </row>
    <row r="196" spans="1:9" x14ac:dyDescent="0.25">
      <c r="A196" s="1">
        <v>44756</v>
      </c>
      <c r="B196" s="18">
        <f t="shared" si="16"/>
        <v>6</v>
      </c>
      <c r="C196" s="2">
        <v>171</v>
      </c>
      <c r="D196" s="2"/>
      <c r="E196">
        <f t="shared" si="12"/>
        <v>173.39269746205844</v>
      </c>
      <c r="F196">
        <f t="shared" si="13"/>
        <v>385.91971432159869</v>
      </c>
      <c r="G196">
        <f t="shared" si="14"/>
        <v>-0.71567376910415526</v>
      </c>
      <c r="H196">
        <v>6</v>
      </c>
      <c r="I196" s="33">
        <f t="shared" si="15"/>
        <v>0.44575233094821515</v>
      </c>
    </row>
    <row r="197" spans="1:9" x14ac:dyDescent="0.25">
      <c r="A197" s="1">
        <v>44757</v>
      </c>
      <c r="B197" s="18">
        <f t="shared" si="16"/>
        <v>7</v>
      </c>
      <c r="C197" s="2">
        <v>155</v>
      </c>
      <c r="D197" s="2"/>
      <c r="E197">
        <f t="shared" si="12"/>
        <v>151.7804013038199</v>
      </c>
      <c r="F197">
        <f t="shared" si="13"/>
        <v>388.15684005106573</v>
      </c>
      <c r="G197">
        <f t="shared" si="14"/>
        <v>-0.66288708774810146</v>
      </c>
      <c r="H197">
        <v>7</v>
      </c>
      <c r="I197" s="33">
        <f t="shared" si="15"/>
        <v>0.39577117385525828</v>
      </c>
    </row>
    <row r="198" spans="1:9" x14ac:dyDescent="0.25">
      <c r="A198" s="1">
        <v>44758</v>
      </c>
      <c r="B198" s="18">
        <f t="shared" si="16"/>
        <v>1</v>
      </c>
      <c r="C198" s="2">
        <v>289</v>
      </c>
      <c r="D198" s="2"/>
      <c r="E198">
        <f t="shared" si="12"/>
        <v>330.51237430784289</v>
      </c>
      <c r="F198">
        <f t="shared" si="13"/>
        <v>369.90613922882517</v>
      </c>
      <c r="G198">
        <f t="shared" si="14"/>
        <v>-0.97730136470849716</v>
      </c>
      <c r="H198">
        <v>1</v>
      </c>
      <c r="I198" s="33">
        <f t="shared" si="15"/>
        <v>0.82933639814358373</v>
      </c>
    </row>
    <row r="199" spans="1:9" x14ac:dyDescent="0.25">
      <c r="A199" s="1">
        <v>44759</v>
      </c>
      <c r="B199" s="18">
        <f t="shared" si="16"/>
        <v>2</v>
      </c>
      <c r="C199" s="2">
        <v>280</v>
      </c>
      <c r="D199" s="2"/>
      <c r="E199">
        <f t="shared" si="12"/>
        <v>341.99989024562899</v>
      </c>
      <c r="F199">
        <f t="shared" si="13"/>
        <v>344.7595064860659</v>
      </c>
      <c r="G199">
        <f t="shared" si="14"/>
        <v>-1.4093722840714222</v>
      </c>
      <c r="H199">
        <v>2</v>
      </c>
      <c r="I199" s="33">
        <f t="shared" si="15"/>
        <v>0.88917021956878206</v>
      </c>
    </row>
    <row r="200" spans="1:9" x14ac:dyDescent="0.25">
      <c r="A200" s="1">
        <v>44760</v>
      </c>
      <c r="B200" s="18">
        <f t="shared" si="16"/>
        <v>3</v>
      </c>
      <c r="C200" s="2">
        <v>295</v>
      </c>
      <c r="D200" s="2"/>
      <c r="E200">
        <f t="shared" si="12"/>
        <v>308.63898296377783</v>
      </c>
      <c r="F200">
        <f t="shared" si="13"/>
        <v>337.86704252177492</v>
      </c>
      <c r="G200">
        <f t="shared" si="14"/>
        <v>-1.5073925572087727</v>
      </c>
      <c r="H200">
        <v>3</v>
      </c>
      <c r="I200" s="33">
        <f t="shared" si="15"/>
        <v>0.89041105492907424</v>
      </c>
    </row>
    <row r="201" spans="1:9" x14ac:dyDescent="0.25">
      <c r="A201" s="1">
        <v>44761</v>
      </c>
      <c r="B201" s="18">
        <f t="shared" si="16"/>
        <v>4</v>
      </c>
      <c r="C201" s="2">
        <v>330</v>
      </c>
      <c r="D201" s="2"/>
      <c r="E201">
        <f t="shared" si="12"/>
        <v>296.33027326715592</v>
      </c>
      <c r="F201">
        <f t="shared" si="13"/>
        <v>350.17063136375788</v>
      </c>
      <c r="G201">
        <f t="shared" si="14"/>
        <v>-1.2604960528283407</v>
      </c>
      <c r="H201">
        <v>4</v>
      </c>
      <c r="I201" s="33">
        <f t="shared" si="15"/>
        <v>0.90122289590437554</v>
      </c>
    </row>
    <row r="202" spans="1:9" x14ac:dyDescent="0.25">
      <c r="A202" s="1">
        <v>44762</v>
      </c>
      <c r="B202" s="18">
        <f t="shared" si="16"/>
        <v>5</v>
      </c>
      <c r="C202" s="2">
        <v>490</v>
      </c>
      <c r="D202" s="2"/>
      <c r="E202">
        <f t="shared" ref="E202:E265" si="17">(F201+G201)*I195</f>
        <v>276.19102470154917</v>
      </c>
      <c r="F202">
        <f t="shared" ref="F202:F265" si="18">$K$2*C202/I195+(1-$K$2)*(F201+G201)</f>
        <v>446.51849947329458</v>
      </c>
      <c r="G202">
        <f t="shared" ref="G202:G265" si="19">$L$2*(F202-F201)+(1-$L$2)*G201</f>
        <v>0.48443164010089279</v>
      </c>
      <c r="H202">
        <v>5</v>
      </c>
      <c r="I202" s="33">
        <f t="shared" ref="I202:I265" si="20">$M$2*C202/F202+(1-$M$2)*I195</f>
        <v>0.89232968034105831</v>
      </c>
    </row>
    <row r="203" spans="1:9" x14ac:dyDescent="0.25">
      <c r="A203" s="1">
        <v>44763</v>
      </c>
      <c r="B203" s="18">
        <f t="shared" si="16"/>
        <v>6</v>
      </c>
      <c r="C203" s="2">
        <v>363</v>
      </c>
      <c r="D203" s="2"/>
      <c r="E203">
        <f t="shared" si="17"/>
        <v>199.25259848448047</v>
      </c>
      <c r="F203">
        <f t="shared" si="18"/>
        <v>579.75395287804668</v>
      </c>
      <c r="G203">
        <f t="shared" si="19"/>
        <v>2.8575984903973684</v>
      </c>
      <c r="H203">
        <v>6</v>
      </c>
      <c r="I203" s="33">
        <f t="shared" si="20"/>
        <v>0.50517864038497529</v>
      </c>
    </row>
    <row r="204" spans="1:9" x14ac:dyDescent="0.25">
      <c r="A204" s="1">
        <v>44764</v>
      </c>
      <c r="B204" s="18">
        <f t="shared" si="16"/>
        <v>7</v>
      </c>
      <c r="C204" s="2">
        <v>183</v>
      </c>
      <c r="D204" s="2"/>
      <c r="E204">
        <f t="shared" si="17"/>
        <v>230.5808575867222</v>
      </c>
      <c r="F204">
        <f t="shared" si="18"/>
        <v>539.16601285108061</v>
      </c>
      <c r="G204">
        <f t="shared" si="19"/>
        <v>2.0809301798100979</v>
      </c>
      <c r="H204">
        <v>7</v>
      </c>
      <c r="I204" s="33">
        <f t="shared" si="20"/>
        <v>0.37720348632474421</v>
      </c>
    </row>
    <row r="205" spans="1:9" x14ac:dyDescent="0.25">
      <c r="A205" s="1">
        <v>44765</v>
      </c>
      <c r="B205" s="18">
        <f t="shared" si="16"/>
        <v>1</v>
      </c>
      <c r="C205" s="2">
        <v>340</v>
      </c>
      <c r="D205" s="2"/>
      <c r="E205">
        <f t="shared" si="17"/>
        <v>448.87579023946438</v>
      </c>
      <c r="F205">
        <f t="shared" si="18"/>
        <v>493.80552383208214</v>
      </c>
      <c r="G205">
        <f t="shared" si="19"/>
        <v>1.2328282075839931</v>
      </c>
      <c r="H205">
        <v>1</v>
      </c>
      <c r="I205" s="33">
        <f t="shared" si="20"/>
        <v>0.7829464979709696</v>
      </c>
    </row>
    <row r="206" spans="1:9" x14ac:dyDescent="0.25">
      <c r="A206" s="1">
        <v>44766</v>
      </c>
      <c r="B206" s="18">
        <f t="shared" si="16"/>
        <v>2</v>
      </c>
      <c r="C206" s="2">
        <v>372</v>
      </c>
      <c r="D206" s="2"/>
      <c r="E206">
        <f t="shared" si="17"/>
        <v>440.17336017807798</v>
      </c>
      <c r="F206">
        <f t="shared" si="18"/>
        <v>467.33152012584407</v>
      </c>
      <c r="G206">
        <f t="shared" si="19"/>
        <v>0.73751800845656446</v>
      </c>
      <c r="H206">
        <v>2</v>
      </c>
      <c r="I206" s="33">
        <f t="shared" si="20"/>
        <v>0.85847733628086231</v>
      </c>
    </row>
    <row r="207" spans="1:9" x14ac:dyDescent="0.25">
      <c r="A207" s="1">
        <v>44767</v>
      </c>
      <c r="B207" s="18">
        <f t="shared" si="16"/>
        <v>3</v>
      </c>
      <c r="C207" s="2">
        <v>328</v>
      </c>
      <c r="D207" s="2"/>
      <c r="E207">
        <f t="shared" si="17"/>
        <v>416.7738460247997</v>
      </c>
      <c r="F207">
        <f t="shared" si="18"/>
        <v>432.04009103234432</v>
      </c>
      <c r="G207">
        <f t="shared" si="19"/>
        <v>9.343480836615603E-2</v>
      </c>
      <c r="H207">
        <v>3</v>
      </c>
      <c r="I207" s="33">
        <f t="shared" si="20"/>
        <v>0.84717868453590128</v>
      </c>
    </row>
    <row r="208" spans="1:9" x14ac:dyDescent="0.25">
      <c r="A208" s="1">
        <v>44768</v>
      </c>
      <c r="B208" s="18">
        <f t="shared" si="16"/>
        <v>4</v>
      </c>
      <c r="C208" s="2">
        <v>315</v>
      </c>
      <c r="D208" s="2"/>
      <c r="E208">
        <f t="shared" si="17"/>
        <v>389.44862757553341</v>
      </c>
      <c r="F208">
        <f t="shared" si="18"/>
        <v>402.28096734990805</v>
      </c>
      <c r="G208">
        <f t="shared" si="19"/>
        <v>-0.44023417033675194</v>
      </c>
      <c r="H208">
        <v>4</v>
      </c>
      <c r="I208" s="33">
        <f t="shared" si="20"/>
        <v>0.86228474966540691</v>
      </c>
    </row>
    <row r="209" spans="1:9" x14ac:dyDescent="0.25">
      <c r="A209" s="1">
        <v>44769</v>
      </c>
      <c r="B209" s="18">
        <f t="shared" si="16"/>
        <v>5</v>
      </c>
      <c r="C209" s="2">
        <v>294</v>
      </c>
      <c r="D209" s="2"/>
      <c r="E209">
        <f t="shared" si="17"/>
        <v>358.57441298614339</v>
      </c>
      <c r="F209">
        <f t="shared" si="18"/>
        <v>375.68949797762673</v>
      </c>
      <c r="G209">
        <f t="shared" si="19"/>
        <v>-0.90773523850620785</v>
      </c>
      <c r="H209">
        <v>5</v>
      </c>
      <c r="I209" s="33">
        <f t="shared" si="20"/>
        <v>0.85616542945729046</v>
      </c>
    </row>
    <row r="210" spans="1:9" x14ac:dyDescent="0.25">
      <c r="A210" s="1">
        <v>44770</v>
      </c>
      <c r="B210" s="18">
        <f t="shared" si="16"/>
        <v>6</v>
      </c>
      <c r="C210" s="2">
        <v>161</v>
      </c>
      <c r="D210" s="2"/>
      <c r="E210">
        <f t="shared" si="17"/>
        <v>189.33174134163329</v>
      </c>
      <c r="F210">
        <f t="shared" si="18"/>
        <v>354.51495410073142</v>
      </c>
      <c r="G210">
        <f t="shared" si="19"/>
        <v>-1.2700414398640822</v>
      </c>
      <c r="H210">
        <v>6</v>
      </c>
      <c r="I210" s="33">
        <f t="shared" si="20"/>
        <v>0.48836403147914609</v>
      </c>
    </row>
    <row r="211" spans="1:9" x14ac:dyDescent="0.25">
      <c r="A211" s="1">
        <v>44771</v>
      </c>
      <c r="B211" s="18">
        <f t="shared" si="16"/>
        <v>7</v>
      </c>
      <c r="C211" s="2">
        <v>140</v>
      </c>
      <c r="D211" s="2"/>
      <c r="E211">
        <f t="shared" si="17"/>
        <v>133.24521258215893</v>
      </c>
      <c r="F211">
        <f t="shared" si="18"/>
        <v>359.71623549651304</v>
      </c>
      <c r="G211">
        <f t="shared" si="19"/>
        <v>-1.1543547308130009</v>
      </c>
      <c r="H211">
        <v>7</v>
      </c>
      <c r="I211" s="33">
        <f t="shared" si="20"/>
        <v>0.38115441971122321</v>
      </c>
    </row>
    <row r="212" spans="1:9" x14ac:dyDescent="0.25">
      <c r="A212" s="1">
        <v>44772</v>
      </c>
      <c r="B212" s="18">
        <f t="shared" si="16"/>
        <v>1</v>
      </c>
      <c r="C212" s="2">
        <v>314</v>
      </c>
      <c r="D212" s="2"/>
      <c r="E212">
        <f t="shared" si="17"/>
        <v>280.73476885138922</v>
      </c>
      <c r="F212">
        <f t="shared" si="18"/>
        <v>373.91566870648887</v>
      </c>
      <c r="G212">
        <f t="shared" si="19"/>
        <v>-0.87987774311674261</v>
      </c>
      <c r="H212">
        <v>1</v>
      </c>
      <c r="I212" s="33">
        <f t="shared" si="20"/>
        <v>0.80166473500948221</v>
      </c>
    </row>
    <row r="213" spans="1:9" x14ac:dyDescent="0.25">
      <c r="A213" s="1">
        <v>44773</v>
      </c>
      <c r="B213" s="18">
        <f t="shared" si="16"/>
        <v>2</v>
      </c>
      <c r="C213" s="2">
        <v>318</v>
      </c>
      <c r="D213" s="2"/>
      <c r="E213">
        <f t="shared" si="17"/>
        <v>320.24277216366028</v>
      </c>
      <c r="F213">
        <f t="shared" si="18"/>
        <v>372.0917009552486</v>
      </c>
      <c r="G213">
        <f t="shared" si="19"/>
        <v>-0.89675507544302002</v>
      </c>
      <c r="H213">
        <v>2</v>
      </c>
      <c r="I213" s="33">
        <f t="shared" si="20"/>
        <v>0.85720914946203364</v>
      </c>
    </row>
    <row r="214" spans="1:9" x14ac:dyDescent="0.25">
      <c r="A214" s="1">
        <v>44774</v>
      </c>
      <c r="B214" s="18">
        <f t="shared" si="16"/>
        <v>3</v>
      </c>
      <c r="C214" s="2">
        <v>332</v>
      </c>
      <c r="D214" s="2"/>
      <c r="E214">
        <f t="shared" si="17"/>
        <v>314.46844595682876</v>
      </c>
      <c r="F214">
        <f t="shared" si="18"/>
        <v>378.67323881443673</v>
      </c>
      <c r="G214">
        <f t="shared" si="19"/>
        <v>-0.76306693765424771</v>
      </c>
      <c r="H214">
        <v>3</v>
      </c>
      <c r="I214" s="33">
        <f t="shared" si="20"/>
        <v>0.85691969168500903</v>
      </c>
    </row>
    <row r="215" spans="1:9" x14ac:dyDescent="0.25">
      <c r="A215" s="1">
        <v>44775</v>
      </c>
      <c r="B215" s="18">
        <f t="shared" si="16"/>
        <v>4</v>
      </c>
      <c r="C215" s="2">
        <v>322</v>
      </c>
      <c r="D215" s="2"/>
      <c r="E215">
        <f t="shared" si="17"/>
        <v>325.86617795278232</v>
      </c>
      <c r="F215">
        <f t="shared" si="18"/>
        <v>376.28989880964315</v>
      </c>
      <c r="G215">
        <f t="shared" si="19"/>
        <v>-0.79203227652885322</v>
      </c>
      <c r="H215">
        <v>4</v>
      </c>
      <c r="I215" s="33">
        <f t="shared" si="20"/>
        <v>0.86012299033963446</v>
      </c>
    </row>
    <row r="216" spans="1:9" x14ac:dyDescent="0.25">
      <c r="A216" s="1">
        <v>44776</v>
      </c>
      <c r="B216" s="18">
        <f t="shared" si="16"/>
        <v>5</v>
      </c>
      <c r="C216" s="2">
        <v>260</v>
      </c>
      <c r="D216" s="2"/>
      <c r="E216">
        <f t="shared" si="17"/>
        <v>321.48829216062012</v>
      </c>
      <c r="F216">
        <f t="shared" si="18"/>
        <v>349.544612283535</v>
      </c>
      <c r="G216">
        <f t="shared" si="19"/>
        <v>-1.2559940737616502</v>
      </c>
      <c r="H216">
        <v>5</v>
      </c>
      <c r="I216" s="33">
        <f t="shared" si="20"/>
        <v>0.81915382777533341</v>
      </c>
    </row>
    <row r="217" spans="1:9" x14ac:dyDescent="0.25">
      <c r="A217" s="1">
        <v>44777</v>
      </c>
      <c r="B217" s="18">
        <f t="shared" si="16"/>
        <v>6</v>
      </c>
      <c r="C217" s="2">
        <v>141</v>
      </c>
      <c r="D217" s="2"/>
      <c r="E217">
        <f t="shared" si="17"/>
        <v>170.09163370722604</v>
      </c>
      <c r="F217">
        <f t="shared" si="18"/>
        <v>326.76171694365541</v>
      </c>
      <c r="G217">
        <f t="shared" si="19"/>
        <v>-1.6408267311322746</v>
      </c>
      <c r="H217">
        <v>6</v>
      </c>
      <c r="I217" s="33">
        <f t="shared" si="20"/>
        <v>0.46963199465505279</v>
      </c>
    </row>
    <row r="218" spans="1:9" x14ac:dyDescent="0.25">
      <c r="A218" s="1">
        <v>44778</v>
      </c>
      <c r="B218" s="18">
        <f t="shared" si="16"/>
        <v>7</v>
      </c>
      <c r="C218" s="2">
        <v>170</v>
      </c>
      <c r="D218" s="2"/>
      <c r="E218">
        <f t="shared" si="17"/>
        <v>123.92126424495056</v>
      </c>
      <c r="F218">
        <f t="shared" si="18"/>
        <v>368.80833793057002</v>
      </c>
      <c r="G218">
        <f t="shared" si="19"/>
        <v>-0.85983385197888473</v>
      </c>
      <c r="H218">
        <v>7</v>
      </c>
      <c r="I218" s="33">
        <f t="shared" si="20"/>
        <v>0.40744183496330733</v>
      </c>
    </row>
    <row r="219" spans="1:9" x14ac:dyDescent="0.25">
      <c r="A219" s="1">
        <v>44779</v>
      </c>
      <c r="B219" s="18">
        <f t="shared" si="16"/>
        <v>1</v>
      </c>
      <c r="C219" s="2">
        <v>128</v>
      </c>
      <c r="D219" s="2"/>
      <c r="E219">
        <f t="shared" si="17"/>
        <v>294.97134001929919</v>
      </c>
      <c r="F219">
        <f t="shared" si="18"/>
        <v>292.68122241340188</v>
      </c>
      <c r="G219">
        <f t="shared" si="19"/>
        <v>-2.2053739117490165</v>
      </c>
      <c r="H219">
        <v>1</v>
      </c>
      <c r="I219" s="33">
        <f t="shared" si="20"/>
        <v>0.68163326252420753</v>
      </c>
    </row>
    <row r="220" spans="1:9" x14ac:dyDescent="0.25">
      <c r="A220" s="1">
        <v>44780</v>
      </c>
      <c r="B220" s="18">
        <f t="shared" si="16"/>
        <v>2</v>
      </c>
      <c r="C220" s="2">
        <v>350</v>
      </c>
      <c r="D220" s="2"/>
      <c r="E220">
        <f t="shared" si="17"/>
        <v>248.9985550333644</v>
      </c>
      <c r="F220">
        <f t="shared" si="18"/>
        <v>333.05508478902783</v>
      </c>
      <c r="G220">
        <f t="shared" si="19"/>
        <v>-1.4441923349527022</v>
      </c>
      <c r="H220">
        <v>2</v>
      </c>
      <c r="I220" s="33">
        <f t="shared" si="20"/>
        <v>0.92101486451349279</v>
      </c>
    </row>
    <row r="221" spans="1:9" x14ac:dyDescent="0.25">
      <c r="A221" s="1">
        <v>44781</v>
      </c>
      <c r="B221" s="18">
        <f t="shared" si="16"/>
        <v>3</v>
      </c>
      <c r="C221" s="2">
        <v>322</v>
      </c>
      <c r="D221" s="2"/>
      <c r="E221">
        <f t="shared" si="17"/>
        <v>284.16390372113676</v>
      </c>
      <c r="F221">
        <f t="shared" si="18"/>
        <v>347.56686489182857</v>
      </c>
      <c r="G221">
        <f t="shared" si="19"/>
        <v>-1.1589502000887453</v>
      </c>
      <c r="H221">
        <v>3</v>
      </c>
      <c r="I221" s="33">
        <f t="shared" si="20"/>
        <v>0.87982393860139996</v>
      </c>
    </row>
    <row r="222" spans="1:9" x14ac:dyDescent="0.25">
      <c r="A222" s="1">
        <v>44782</v>
      </c>
      <c r="B222" s="18">
        <f t="shared" si="16"/>
        <v>4</v>
      </c>
      <c r="C222" s="2">
        <v>305</v>
      </c>
      <c r="D222" s="2"/>
      <c r="E222">
        <f t="shared" si="17"/>
        <v>297.95341146197626</v>
      </c>
      <c r="F222">
        <f t="shared" si="18"/>
        <v>349.36848538215895</v>
      </c>
      <c r="G222">
        <f t="shared" si="19"/>
        <v>-1.1060245944921421</v>
      </c>
      <c r="H222">
        <v>4</v>
      </c>
      <c r="I222" s="33">
        <f t="shared" si="20"/>
        <v>0.86436667639325293</v>
      </c>
    </row>
    <row r="223" spans="1:9" x14ac:dyDescent="0.25">
      <c r="A223" s="1">
        <v>44783</v>
      </c>
      <c r="B223" s="18">
        <f t="shared" si="16"/>
        <v>5</v>
      </c>
      <c r="C223" s="2">
        <v>245</v>
      </c>
      <c r="D223" s="2"/>
      <c r="E223">
        <f t="shared" si="17"/>
        <v>285.28052782467421</v>
      </c>
      <c r="F223">
        <f t="shared" si="18"/>
        <v>330.49248785862198</v>
      </c>
      <c r="G223">
        <f t="shared" si="19"/>
        <v>-1.4236952995857599</v>
      </c>
      <c r="H223">
        <v>5</v>
      </c>
      <c r="I223" s="33">
        <f t="shared" si="20"/>
        <v>0.7935100726021167</v>
      </c>
    </row>
    <row r="224" spans="1:9" x14ac:dyDescent="0.25">
      <c r="A224" s="1">
        <v>44784</v>
      </c>
      <c r="B224" s="18">
        <f t="shared" si="16"/>
        <v>6</v>
      </c>
      <c r="C224" s="2">
        <v>175</v>
      </c>
      <c r="D224" s="2"/>
      <c r="E224">
        <f t="shared" si="17"/>
        <v>154.54123342822999</v>
      </c>
      <c r="F224">
        <f t="shared" si="18"/>
        <v>344.81147913671907</v>
      </c>
      <c r="G224">
        <f t="shared" si="19"/>
        <v>-1.1422660388227186</v>
      </c>
      <c r="H224">
        <v>6</v>
      </c>
      <c r="I224" s="33">
        <f t="shared" si="20"/>
        <v>0.48211576564739245</v>
      </c>
    </row>
    <row r="225" spans="1:9" x14ac:dyDescent="0.25">
      <c r="A225" s="1">
        <v>44785</v>
      </c>
      <c r="B225" s="18">
        <f t="shared" si="16"/>
        <v>7</v>
      </c>
      <c r="C225" s="2">
        <v>119</v>
      </c>
      <c r="D225" s="2"/>
      <c r="E225">
        <f t="shared" si="17"/>
        <v>140.0252148050028</v>
      </c>
      <c r="F225">
        <f t="shared" si="18"/>
        <v>325.02122854337563</v>
      </c>
      <c r="G225">
        <f t="shared" si="19"/>
        <v>-1.4756328045270666</v>
      </c>
      <c r="H225">
        <v>7</v>
      </c>
      <c r="I225" s="33">
        <f t="shared" si="20"/>
        <v>0.3938312504870749</v>
      </c>
    </row>
    <row r="226" spans="1:9" x14ac:dyDescent="0.25">
      <c r="A226" s="1">
        <v>44786</v>
      </c>
      <c r="B226" s="18">
        <f t="shared" si="16"/>
        <v>1</v>
      </c>
      <c r="C226" s="2">
        <v>286</v>
      </c>
      <c r="D226" s="2"/>
      <c r="E226">
        <f t="shared" si="17"/>
        <v>220.53943999880966</v>
      </c>
      <c r="F226">
        <f t="shared" si="18"/>
        <v>358.25011394486091</v>
      </c>
      <c r="G226">
        <f t="shared" si="19"/>
        <v>-0.85522618868925426</v>
      </c>
      <c r="H226">
        <v>1</v>
      </c>
      <c r="I226" s="33">
        <f t="shared" si="20"/>
        <v>0.72007840197758366</v>
      </c>
    </row>
    <row r="227" spans="1:9" x14ac:dyDescent="0.25">
      <c r="A227" s="1">
        <v>44787</v>
      </c>
      <c r="B227" s="18">
        <f t="shared" si="16"/>
        <v>2</v>
      </c>
      <c r="C227" s="2">
        <v>304</v>
      </c>
      <c r="D227" s="2"/>
      <c r="E227">
        <f t="shared" si="17"/>
        <v>329.1660041245654</v>
      </c>
      <c r="F227">
        <f t="shared" si="18"/>
        <v>347.52062448430411</v>
      </c>
      <c r="G227">
        <f t="shared" si="19"/>
        <v>-1.0317466700866778</v>
      </c>
      <c r="H227">
        <v>2</v>
      </c>
      <c r="I227" s="33">
        <f t="shared" si="20"/>
        <v>0.90577848642950598</v>
      </c>
    </row>
    <row r="228" spans="1:9" x14ac:dyDescent="0.25">
      <c r="A228" s="1">
        <v>44788</v>
      </c>
      <c r="B228" s="18">
        <f t="shared" si="16"/>
        <v>3</v>
      </c>
      <c r="C228" s="2">
        <v>255</v>
      </c>
      <c r="D228" s="2"/>
      <c r="E228">
        <f t="shared" si="17"/>
        <v>304.849209160084</v>
      </c>
      <c r="F228">
        <f t="shared" si="18"/>
        <v>326.01408211912997</v>
      </c>
      <c r="G228">
        <f t="shared" si="19"/>
        <v>-1.3977710197622528</v>
      </c>
      <c r="H228">
        <v>3</v>
      </c>
      <c r="I228" s="33">
        <f t="shared" si="20"/>
        <v>0.84765253756040959</v>
      </c>
    </row>
    <row r="229" spans="1:9" x14ac:dyDescent="0.25">
      <c r="A229" s="1">
        <v>44789</v>
      </c>
      <c r="B229" s="18">
        <f t="shared" si="16"/>
        <v>4</v>
      </c>
      <c r="C229" s="2">
        <v>267</v>
      </c>
      <c r="D229" s="2"/>
      <c r="E229">
        <f t="shared" si="17"/>
        <v>280.58752192799869</v>
      </c>
      <c r="F229">
        <f t="shared" si="18"/>
        <v>318.93564423945691</v>
      </c>
      <c r="G229">
        <f t="shared" si="19"/>
        <v>-1.4993233099089782</v>
      </c>
      <c r="H229">
        <v>4</v>
      </c>
      <c r="I229" s="33">
        <f t="shared" si="20"/>
        <v>0.85540301875053215</v>
      </c>
    </row>
    <row r="230" spans="1:9" x14ac:dyDescent="0.25">
      <c r="A230" s="1">
        <v>44790</v>
      </c>
      <c r="B230" s="18">
        <f t="shared" si="16"/>
        <v>5</v>
      </c>
      <c r="C230" s="2">
        <v>234</v>
      </c>
      <c r="D230" s="2"/>
      <c r="E230">
        <f t="shared" si="17"/>
        <v>251.88891806735441</v>
      </c>
      <c r="F230">
        <f t="shared" si="18"/>
        <v>309.28948988958768</v>
      </c>
      <c r="G230">
        <f t="shared" si="19"/>
        <v>-1.6449627867431083</v>
      </c>
      <c r="H230">
        <v>5</v>
      </c>
      <c r="I230" s="33">
        <f t="shared" si="20"/>
        <v>0.78134073402807758</v>
      </c>
    </row>
    <row r="231" spans="1:9" x14ac:dyDescent="0.25">
      <c r="A231" s="1">
        <v>44791</v>
      </c>
      <c r="B231" s="18">
        <f t="shared" si="16"/>
        <v>6</v>
      </c>
      <c r="C231" s="2">
        <v>142</v>
      </c>
      <c r="D231" s="2"/>
      <c r="E231">
        <f t="shared" si="17"/>
        <v>148.32027673141789</v>
      </c>
      <c r="F231">
        <f t="shared" si="18"/>
        <v>302.90710765043508</v>
      </c>
      <c r="G231">
        <f t="shared" si="19"/>
        <v>-1.7296528075878412</v>
      </c>
      <c r="H231">
        <v>6</v>
      </c>
      <c r="I231" s="33">
        <f t="shared" si="20"/>
        <v>0.47772566283093487</v>
      </c>
    </row>
    <row r="232" spans="1:9" x14ac:dyDescent="0.25">
      <c r="A232" s="1">
        <v>44792</v>
      </c>
      <c r="B232" s="18">
        <f t="shared" si="16"/>
        <v>7</v>
      </c>
      <c r="C232" s="2">
        <v>126</v>
      </c>
      <c r="D232" s="2"/>
      <c r="E232">
        <f t="shared" si="17"/>
        <v>118.61309365927306</v>
      </c>
      <c r="F232">
        <f t="shared" si="18"/>
        <v>307.95557863923085</v>
      </c>
      <c r="G232">
        <f t="shared" si="19"/>
        <v>-1.608481471300119</v>
      </c>
      <c r="H232">
        <v>7</v>
      </c>
      <c r="I232" s="33">
        <f t="shared" si="20"/>
        <v>0.39887812583526777</v>
      </c>
    </row>
    <row r="233" spans="1:9" x14ac:dyDescent="0.25">
      <c r="A233" s="1">
        <v>44793</v>
      </c>
      <c r="B233" s="18">
        <f t="shared" si="16"/>
        <v>1</v>
      </c>
      <c r="C233" s="2">
        <v>252</v>
      </c>
      <c r="D233" s="2"/>
      <c r="E233">
        <f t="shared" si="17"/>
        <v>220.59392817915509</v>
      </c>
      <c r="F233">
        <f t="shared" si="18"/>
        <v>322.10835643255342</v>
      </c>
      <c r="G233">
        <f t="shared" si="19"/>
        <v>-1.3267201898536911</v>
      </c>
      <c r="H233">
        <v>1</v>
      </c>
      <c r="I233" s="33">
        <f t="shared" si="20"/>
        <v>0.74059284306459294</v>
      </c>
    </row>
    <row r="234" spans="1:9" x14ac:dyDescent="0.25">
      <c r="A234" s="1">
        <v>44794</v>
      </c>
      <c r="B234" s="18">
        <f t="shared" si="16"/>
        <v>2</v>
      </c>
      <c r="C234" s="2">
        <v>265</v>
      </c>
      <c r="D234" s="2"/>
      <c r="E234">
        <f t="shared" si="17"/>
        <v>290.55710495029291</v>
      </c>
      <c r="F234">
        <f t="shared" si="18"/>
        <v>310.58523931476554</v>
      </c>
      <c r="G234">
        <f t="shared" si="19"/>
        <v>-1.5089993984065069</v>
      </c>
      <c r="H234">
        <v>2</v>
      </c>
      <c r="I234" s="33">
        <f t="shared" si="20"/>
        <v>0.88846522423796515</v>
      </c>
    </row>
    <row r="235" spans="1:9" x14ac:dyDescent="0.25">
      <c r="A235" s="1">
        <v>44795</v>
      </c>
      <c r="B235" s="18">
        <f t="shared" si="16"/>
        <v>3</v>
      </c>
      <c r="C235" s="2">
        <v>243</v>
      </c>
      <c r="D235" s="2"/>
      <c r="E235">
        <f t="shared" si="17"/>
        <v>261.9892590647317</v>
      </c>
      <c r="F235">
        <f t="shared" si="18"/>
        <v>300.9806736622719</v>
      </c>
      <c r="G235">
        <f t="shared" si="19"/>
        <v>-1.6537224236095733</v>
      </c>
      <c r="H235">
        <v>3</v>
      </c>
      <c r="I235" s="33">
        <f t="shared" si="20"/>
        <v>0.83437805897999762</v>
      </c>
    </row>
    <row r="236" spans="1:9" x14ac:dyDescent="0.25">
      <c r="A236" s="1">
        <v>44796</v>
      </c>
      <c r="B236" s="18">
        <f t="shared" si="16"/>
        <v>4</v>
      </c>
      <c r="C236" s="2">
        <v>266</v>
      </c>
      <c r="D236" s="2"/>
      <c r="E236">
        <f t="shared" si="17"/>
        <v>256.04517768294511</v>
      </c>
      <c r="F236">
        <f t="shared" si="18"/>
        <v>303.53247230283125</v>
      </c>
      <c r="G236">
        <f t="shared" si="19"/>
        <v>-1.5785410574321959</v>
      </c>
      <c r="H236">
        <v>4</v>
      </c>
      <c r="I236" s="33">
        <f t="shared" si="20"/>
        <v>0.862303452886654</v>
      </c>
    </row>
    <row r="237" spans="1:9" x14ac:dyDescent="0.25">
      <c r="A237" s="1">
        <v>44797</v>
      </c>
      <c r="B237" s="18">
        <f t="shared" si="16"/>
        <v>5</v>
      </c>
      <c r="C237" s="2">
        <v>203</v>
      </c>
      <c r="D237" s="2"/>
      <c r="E237">
        <f t="shared" si="17"/>
        <v>235.9289062819438</v>
      </c>
      <c r="F237">
        <f t="shared" si="18"/>
        <v>286.72414113065338</v>
      </c>
      <c r="G237">
        <f t="shared" si="19"/>
        <v>-1.8508013576305895</v>
      </c>
      <c r="H237">
        <v>5</v>
      </c>
      <c r="I237" s="33">
        <f t="shared" si="20"/>
        <v>0.75717716356275089</v>
      </c>
    </row>
    <row r="238" spans="1:9" x14ac:dyDescent="0.25">
      <c r="A238" s="1">
        <v>44798</v>
      </c>
      <c r="B238" s="18">
        <f t="shared" si="16"/>
        <v>6</v>
      </c>
      <c r="C238" s="2">
        <v>129</v>
      </c>
      <c r="D238" s="2"/>
      <c r="E238">
        <f t="shared" si="17"/>
        <v>136.09130506592945</v>
      </c>
      <c r="F238">
        <f t="shared" si="18"/>
        <v>279.50914330667672</v>
      </c>
      <c r="G238">
        <f t="shared" si="19"/>
        <v>-1.9466961617773983</v>
      </c>
      <c r="H238">
        <v>6</v>
      </c>
      <c r="I238" s="33">
        <f t="shared" si="20"/>
        <v>0.47238766723193526</v>
      </c>
    </row>
    <row r="239" spans="1:9" x14ac:dyDescent="0.25">
      <c r="A239" s="1">
        <v>44799</v>
      </c>
      <c r="B239" s="18">
        <f t="shared" si="16"/>
        <v>7</v>
      </c>
      <c r="C239" s="2">
        <v>90</v>
      </c>
      <c r="D239" s="2"/>
      <c r="E239">
        <f t="shared" si="17"/>
        <v>110.71358871940799</v>
      </c>
      <c r="F239">
        <f t="shared" si="18"/>
        <v>258.79642577176901</v>
      </c>
      <c r="G239">
        <f t="shared" si="19"/>
        <v>-2.2821730510899498</v>
      </c>
      <c r="H239">
        <v>7</v>
      </c>
      <c r="I239" s="33">
        <f t="shared" si="20"/>
        <v>0.38203800760299117</v>
      </c>
    </row>
    <row r="240" spans="1:9" x14ac:dyDescent="0.25">
      <c r="A240" s="1">
        <v>44800</v>
      </c>
      <c r="B240" s="18">
        <f t="shared" si="16"/>
        <v>1</v>
      </c>
      <c r="C240" s="2">
        <v>263</v>
      </c>
      <c r="D240" s="2"/>
      <c r="E240">
        <f t="shared" si="17"/>
        <v>189.9726197089972</v>
      </c>
      <c r="F240">
        <f t="shared" si="18"/>
        <v>292.14814715623322</v>
      </c>
      <c r="G240">
        <f t="shared" si="19"/>
        <v>-1.6451521385779295</v>
      </c>
      <c r="H240">
        <v>1</v>
      </c>
      <c r="I240" s="33">
        <f t="shared" si="20"/>
        <v>0.79318617030339733</v>
      </c>
    </row>
    <row r="241" spans="1:9" x14ac:dyDescent="0.25">
      <c r="A241" s="1">
        <v>44801</v>
      </c>
      <c r="B241" s="18">
        <f t="shared" si="16"/>
        <v>2</v>
      </c>
      <c r="C241" s="2">
        <v>219</v>
      </c>
      <c r="D241" s="2"/>
      <c r="E241">
        <f t="shared" si="17"/>
        <v>258.10180861016158</v>
      </c>
      <c r="F241">
        <f t="shared" si="18"/>
        <v>274.5987341538081</v>
      </c>
      <c r="G241">
        <f t="shared" si="19"/>
        <v>-1.9294698346591213</v>
      </c>
      <c r="H241">
        <v>2</v>
      </c>
      <c r="I241" s="33">
        <f t="shared" si="20"/>
        <v>0.85850490916372024</v>
      </c>
    </row>
    <row r="242" spans="1:9" x14ac:dyDescent="0.25">
      <c r="A242" s="1">
        <v>44802</v>
      </c>
      <c r="B242" s="18">
        <f t="shared" si="16"/>
        <v>3</v>
      </c>
      <c r="C242" s="2">
        <v>244</v>
      </c>
      <c r="D242" s="2"/>
      <c r="E242">
        <f t="shared" si="17"/>
        <v>227.50925150611545</v>
      </c>
      <c r="F242">
        <f t="shared" si="18"/>
        <v>279.81150648412512</v>
      </c>
      <c r="G242">
        <f t="shared" si="19"/>
        <v>-1.8017892178367467</v>
      </c>
      <c r="H242">
        <v>3</v>
      </c>
      <c r="I242" s="33">
        <f t="shared" si="20"/>
        <v>0.84677809252272662</v>
      </c>
    </row>
    <row r="243" spans="1:9" x14ac:dyDescent="0.25">
      <c r="A243" s="1">
        <v>44803</v>
      </c>
      <c r="B243" s="18">
        <f t="shared" si="16"/>
        <v>4</v>
      </c>
      <c r="C243" s="2">
        <v>252</v>
      </c>
      <c r="D243" s="2"/>
      <c r="E243">
        <f t="shared" si="17"/>
        <v>239.72873913476289</v>
      </c>
      <c r="F243">
        <f t="shared" si="18"/>
        <v>283.15235748307634</v>
      </c>
      <c r="G243">
        <f t="shared" si="19"/>
        <v>-1.7098551361004926</v>
      </c>
      <c r="H243">
        <v>4</v>
      </c>
      <c r="I243" s="33">
        <f t="shared" si="20"/>
        <v>0.87142181989271761</v>
      </c>
    </row>
    <row r="244" spans="1:9" x14ac:dyDescent="0.25">
      <c r="A244" s="1">
        <v>44804</v>
      </c>
      <c r="B244" s="18">
        <f t="shared" si="16"/>
        <v>5</v>
      </c>
      <c r="C244" s="2">
        <v>229</v>
      </c>
      <c r="D244" s="2"/>
      <c r="E244">
        <f t="shared" si="17"/>
        <v>213.10183563308604</v>
      </c>
      <c r="F244">
        <f t="shared" si="18"/>
        <v>289.03013949190756</v>
      </c>
      <c r="G244">
        <f t="shared" si="19"/>
        <v>-1.5742122709453488</v>
      </c>
      <c r="H244">
        <v>5</v>
      </c>
      <c r="I244" s="33">
        <f t="shared" si="20"/>
        <v>0.7687503223476615</v>
      </c>
    </row>
    <row r="245" spans="1:9" x14ac:dyDescent="0.25">
      <c r="A245" s="1">
        <v>44805</v>
      </c>
      <c r="B245" s="18">
        <f t="shared" si="16"/>
        <v>6</v>
      </c>
      <c r="C245" s="2">
        <v>105</v>
      </c>
      <c r="D245" s="2"/>
      <c r="E245">
        <f t="shared" si="17"/>
        <v>135.7906348919033</v>
      </c>
      <c r="F245">
        <f t="shared" si="18"/>
        <v>263.90124922737067</v>
      </c>
      <c r="G245">
        <f t="shared" si="19"/>
        <v>-1.995295139014724</v>
      </c>
      <c r="H245">
        <v>6</v>
      </c>
      <c r="I245" s="33">
        <f t="shared" si="20"/>
        <v>0.44783915032544425</v>
      </c>
    </row>
    <row r="246" spans="1:9" x14ac:dyDescent="0.25">
      <c r="A246" s="1">
        <v>44806</v>
      </c>
      <c r="B246" s="18">
        <f t="shared" si="16"/>
        <v>7</v>
      </c>
      <c r="C246" s="2">
        <v>105</v>
      </c>
      <c r="D246" s="2"/>
      <c r="E246">
        <f t="shared" si="17"/>
        <v>100.05802887927598</v>
      </c>
      <c r="F246">
        <f t="shared" si="18"/>
        <v>266.58062141965951</v>
      </c>
      <c r="G246">
        <f t="shared" si="19"/>
        <v>-1.9117269268884085</v>
      </c>
      <c r="H246">
        <v>7</v>
      </c>
      <c r="I246" s="33">
        <f t="shared" si="20"/>
        <v>0.38593850227219273</v>
      </c>
    </row>
    <row r="247" spans="1:9" x14ac:dyDescent="0.25">
      <c r="A247" s="1">
        <v>44807</v>
      </c>
      <c r="B247" s="18">
        <f t="shared" si="16"/>
        <v>1</v>
      </c>
      <c r="C247" s="2">
        <v>131</v>
      </c>
      <c r="D247" s="2"/>
      <c r="E247">
        <f t="shared" si="17"/>
        <v>209.93170682115502</v>
      </c>
      <c r="F247">
        <f t="shared" si="18"/>
        <v>228.70775546245002</v>
      </c>
      <c r="G247">
        <f t="shared" si="19"/>
        <v>-2.5545979339150788</v>
      </c>
      <c r="H247">
        <v>1</v>
      </c>
      <c r="I247" s="33">
        <f t="shared" si="20"/>
        <v>0.72057245404628578</v>
      </c>
    </row>
    <row r="248" spans="1:9" x14ac:dyDescent="0.25">
      <c r="A248" s="1">
        <v>44808</v>
      </c>
      <c r="B248" s="18">
        <f t="shared" si="16"/>
        <v>2</v>
      </c>
      <c r="C248" s="2">
        <v>311</v>
      </c>
      <c r="D248" s="2"/>
      <c r="E248">
        <f t="shared" si="17"/>
        <v>194.15359596112339</v>
      </c>
      <c r="F248">
        <f t="shared" si="18"/>
        <v>275.3378145124907</v>
      </c>
      <c r="G248">
        <f t="shared" si="19"/>
        <v>-1.675332404008568</v>
      </c>
      <c r="H248">
        <v>2</v>
      </c>
      <c r="I248" s="33">
        <f t="shared" si="20"/>
        <v>0.94779382548648372</v>
      </c>
    </row>
    <row r="249" spans="1:9" x14ac:dyDescent="0.25">
      <c r="A249" s="1">
        <v>44809</v>
      </c>
      <c r="B249" s="18">
        <f t="shared" si="16"/>
        <v>3</v>
      </c>
      <c r="C249" s="2">
        <v>314</v>
      </c>
      <c r="D249" s="2"/>
      <c r="E249">
        <f t="shared" si="17"/>
        <v>231.73139459485532</v>
      </c>
      <c r="F249">
        <f t="shared" si="18"/>
        <v>308.7717359801976</v>
      </c>
      <c r="G249">
        <f t="shared" si="19"/>
        <v>-1.0476903993036011</v>
      </c>
      <c r="H249">
        <v>3</v>
      </c>
      <c r="I249" s="33">
        <f t="shared" si="20"/>
        <v>0.90283700357663199</v>
      </c>
    </row>
    <row r="250" spans="1:9" x14ac:dyDescent="0.25">
      <c r="A250" s="1">
        <v>44810</v>
      </c>
      <c r="B250" s="18">
        <f t="shared" si="16"/>
        <v>4</v>
      </c>
      <c r="C250" s="2">
        <v>283</v>
      </c>
      <c r="D250" s="2"/>
      <c r="E250">
        <f t="shared" si="17"/>
        <v>268.15744782485228</v>
      </c>
      <c r="F250">
        <f t="shared" si="18"/>
        <v>313.87917561638528</v>
      </c>
      <c r="G250">
        <f t="shared" si="19"/>
        <v>-0.93765621376348163</v>
      </c>
      <c r="H250">
        <v>4</v>
      </c>
      <c r="I250" s="33">
        <f t="shared" si="20"/>
        <v>0.88137115691753509</v>
      </c>
    </row>
    <row r="251" spans="1:9" x14ac:dyDescent="0.25">
      <c r="A251" s="1">
        <v>44811</v>
      </c>
      <c r="B251" s="18">
        <f t="shared" si="16"/>
        <v>5</v>
      </c>
      <c r="C251" s="2">
        <v>245</v>
      </c>
      <c r="D251" s="2"/>
      <c r="E251">
        <f t="shared" si="17"/>
        <v>240.57389391673246</v>
      </c>
      <c r="F251">
        <f t="shared" si="18"/>
        <v>315.02214331858414</v>
      </c>
      <c r="G251">
        <f t="shared" si="19"/>
        <v>-0.90046126309824559</v>
      </c>
      <c r="H251">
        <v>5</v>
      </c>
      <c r="I251" s="33">
        <f t="shared" si="20"/>
        <v>0.77170648821510113</v>
      </c>
    </row>
    <row r="252" spans="1:9" x14ac:dyDescent="0.25">
      <c r="A252" s="1">
        <v>44812</v>
      </c>
      <c r="B252" s="18">
        <f t="shared" si="16"/>
        <v>6</v>
      </c>
      <c r="C252" s="2">
        <v>131</v>
      </c>
      <c r="D252" s="2"/>
      <c r="E252">
        <f t="shared" si="17"/>
        <v>140.67598719052816</v>
      </c>
      <c r="F252">
        <f t="shared" si="18"/>
        <v>306.31385282609369</v>
      </c>
      <c r="G252">
        <f t="shared" si="19"/>
        <v>-1.0400404637225484</v>
      </c>
      <c r="H252">
        <v>6</v>
      </c>
      <c r="I252" s="33">
        <f t="shared" si="20"/>
        <v>0.44119289978964626</v>
      </c>
    </row>
    <row r="253" spans="1:9" x14ac:dyDescent="0.25">
      <c r="A253" s="1">
        <v>44813</v>
      </c>
      <c r="B253" s="18">
        <f t="shared" si="16"/>
        <v>7</v>
      </c>
      <c r="C253" s="2">
        <v>96</v>
      </c>
      <c r="D253" s="2"/>
      <c r="E253">
        <f t="shared" si="17"/>
        <v>117.81691792605591</v>
      </c>
      <c r="F253">
        <f t="shared" si="18"/>
        <v>284.84550568106204</v>
      </c>
      <c r="G253">
        <f t="shared" si="19"/>
        <v>-1.405233737411399</v>
      </c>
      <c r="H253">
        <v>7</v>
      </c>
      <c r="I253" s="33">
        <f t="shared" si="20"/>
        <v>0.36982343629809833</v>
      </c>
    </row>
    <row r="254" spans="1:9" x14ac:dyDescent="0.25">
      <c r="A254" s="1">
        <v>44814</v>
      </c>
      <c r="B254" s="18">
        <f t="shared" si="16"/>
        <v>1</v>
      </c>
      <c r="C254" s="2">
        <v>236</v>
      </c>
      <c r="D254" s="2"/>
      <c r="E254">
        <f t="shared" si="17"/>
        <v>204.23925232998295</v>
      </c>
      <c r="F254">
        <f t="shared" si="18"/>
        <v>299.36859809889779</v>
      </c>
      <c r="G254">
        <f t="shared" si="19"/>
        <v>-1.1204858303153773</v>
      </c>
      <c r="H254">
        <v>1</v>
      </c>
      <c r="I254" s="33">
        <f t="shared" si="20"/>
        <v>0.74289442482894219</v>
      </c>
    </row>
    <row r="255" spans="1:9" x14ac:dyDescent="0.25">
      <c r="A255" s="1">
        <v>44815</v>
      </c>
      <c r="B255" s="18">
        <f t="shared" si="16"/>
        <v>2</v>
      </c>
      <c r="C255" s="2">
        <v>238</v>
      </c>
      <c r="D255" s="2"/>
      <c r="E255">
        <f t="shared" si="17"/>
        <v>282.677719271162</v>
      </c>
      <c r="F255">
        <f t="shared" si="18"/>
        <v>281.2134236959804</v>
      </c>
      <c r="G255">
        <f t="shared" si="19"/>
        <v>-1.4250119852800687</v>
      </c>
      <c r="H255">
        <v>2</v>
      </c>
      <c r="I255" s="33">
        <f t="shared" si="20"/>
        <v>0.91436639390412444</v>
      </c>
    </row>
    <row r="256" spans="1:9" x14ac:dyDescent="0.25">
      <c r="A256" s="1">
        <v>44816</v>
      </c>
      <c r="B256" s="18">
        <f t="shared" si="16"/>
        <v>3</v>
      </c>
      <c r="C256" s="2">
        <v>245</v>
      </c>
      <c r="D256" s="2"/>
      <c r="E256">
        <f t="shared" si="17"/>
        <v>252.6033312643537</v>
      </c>
      <c r="F256">
        <f t="shared" si="18"/>
        <v>276.74506354070252</v>
      </c>
      <c r="G256">
        <f t="shared" si="19"/>
        <v>-1.4794173894339704</v>
      </c>
      <c r="H256">
        <v>3</v>
      </c>
      <c r="I256" s="33">
        <f t="shared" si="20"/>
        <v>0.89705641459152297</v>
      </c>
    </row>
    <row r="257" spans="1:9" x14ac:dyDescent="0.25">
      <c r="A257" s="1">
        <v>44817</v>
      </c>
      <c r="B257" s="18">
        <f t="shared" si="16"/>
        <v>4</v>
      </c>
      <c r="C257" s="2">
        <v>208</v>
      </c>
      <c r="D257" s="2"/>
      <c r="E257">
        <f t="shared" si="17"/>
        <v>242.61120100799639</v>
      </c>
      <c r="F257">
        <f t="shared" si="18"/>
        <v>261.07458361288121</v>
      </c>
      <c r="G257">
        <f t="shared" si="19"/>
        <v>-1.7331085380135338</v>
      </c>
      <c r="H257">
        <v>4</v>
      </c>
      <c r="I257" s="33">
        <f t="shared" si="20"/>
        <v>0.85347784155288076</v>
      </c>
    </row>
    <row r="258" spans="1:9" x14ac:dyDescent="0.25">
      <c r="A258" s="1">
        <v>44818</v>
      </c>
      <c r="B258" s="18">
        <f t="shared" si="16"/>
        <v>5</v>
      </c>
      <c r="C258" s="2">
        <v>219</v>
      </c>
      <c r="D258" s="2"/>
      <c r="E258">
        <f t="shared" si="17"/>
        <v>200.13549897855032</v>
      </c>
      <c r="F258">
        <f t="shared" si="18"/>
        <v>268.17532972170568</v>
      </c>
      <c r="G258">
        <f t="shared" si="19"/>
        <v>-1.5751872600486831</v>
      </c>
      <c r="H258">
        <v>5</v>
      </c>
      <c r="I258" s="33">
        <f t="shared" si="20"/>
        <v>0.78650692596183203</v>
      </c>
    </row>
    <row r="259" spans="1:9" x14ac:dyDescent="0.25">
      <c r="A259" s="1">
        <v>44819</v>
      </c>
      <c r="B259" s="18">
        <f t="shared" ref="B259:B322" si="21">WEEKDAY(A259,16)</f>
        <v>6</v>
      </c>
      <c r="C259" s="2">
        <v>145</v>
      </c>
      <c r="D259" s="2"/>
      <c r="E259">
        <f t="shared" si="17"/>
        <v>117.62208993699126</v>
      </c>
      <c r="F259">
        <f t="shared" si="18"/>
        <v>289.02495680892127</v>
      </c>
      <c r="G259">
        <f t="shared" si="19"/>
        <v>-1.1743027672172226</v>
      </c>
      <c r="H259">
        <v>6</v>
      </c>
      <c r="I259" s="33">
        <f t="shared" si="20"/>
        <v>0.46112316184107693</v>
      </c>
    </row>
    <row r="260" spans="1:9" x14ac:dyDescent="0.25">
      <c r="A260" s="1">
        <v>44820</v>
      </c>
      <c r="B260" s="18">
        <f t="shared" si="21"/>
        <v>7</v>
      </c>
      <c r="C260" s="2">
        <v>129</v>
      </c>
      <c r="D260" s="2"/>
      <c r="E260">
        <f t="shared" si="17"/>
        <v>106.45391801835808</v>
      </c>
      <c r="F260">
        <f t="shared" si="18"/>
        <v>309.88162969863197</v>
      </c>
      <c r="G260">
        <f t="shared" si="19"/>
        <v>-0.7804588599258675</v>
      </c>
      <c r="H260">
        <v>7</v>
      </c>
      <c r="I260" s="33">
        <f t="shared" si="20"/>
        <v>0.38513160755063902</v>
      </c>
    </row>
    <row r="261" spans="1:9" x14ac:dyDescent="0.25">
      <c r="A261" s="1">
        <v>44821</v>
      </c>
      <c r="B261" s="18">
        <f t="shared" si="21"/>
        <v>1</v>
      </c>
      <c r="C261" s="2">
        <v>273</v>
      </c>
      <c r="D261" s="2"/>
      <c r="E261">
        <f t="shared" si="17"/>
        <v>229.62953652417315</v>
      </c>
      <c r="F261">
        <f t="shared" si="18"/>
        <v>330.19833307023555</v>
      </c>
      <c r="G261">
        <f t="shared" si="19"/>
        <v>-0.40330857228473455</v>
      </c>
      <c r="H261">
        <v>1</v>
      </c>
      <c r="I261" s="33">
        <f t="shared" si="20"/>
        <v>0.77052991984596697</v>
      </c>
    </row>
    <row r="262" spans="1:9" x14ac:dyDescent="0.25">
      <c r="A262" s="1">
        <v>44822</v>
      </c>
      <c r="B262" s="18">
        <f t="shared" si="21"/>
        <v>2</v>
      </c>
      <c r="C262" s="2">
        <v>276</v>
      </c>
      <c r="D262" s="2"/>
      <c r="E262">
        <f t="shared" si="17"/>
        <v>301.55348727771366</v>
      </c>
      <c r="F262">
        <f t="shared" si="18"/>
        <v>319.69582388795112</v>
      </c>
      <c r="G262">
        <f t="shared" si="19"/>
        <v>-0.58385021922313229</v>
      </c>
      <c r="H262">
        <v>2</v>
      </c>
      <c r="I262" s="33">
        <f t="shared" si="20"/>
        <v>0.89754890015864452</v>
      </c>
    </row>
    <row r="263" spans="1:9" x14ac:dyDescent="0.25">
      <c r="A263" s="1">
        <v>44823</v>
      </c>
      <c r="B263" s="18">
        <f t="shared" si="21"/>
        <v>3</v>
      </c>
      <c r="C263" s="2">
        <v>243</v>
      </c>
      <c r="D263" s="2"/>
      <c r="E263">
        <f t="shared" si="17"/>
        <v>286.26144295249361</v>
      </c>
      <c r="F263">
        <f t="shared" si="18"/>
        <v>301.6843439804498</v>
      </c>
      <c r="G263">
        <f t="shared" si="19"/>
        <v>-0.89540091394236088</v>
      </c>
      <c r="H263">
        <v>3</v>
      </c>
      <c r="I263" s="33">
        <f t="shared" si="20"/>
        <v>0.86688495714320091</v>
      </c>
    </row>
    <row r="264" spans="1:9" x14ac:dyDescent="0.25">
      <c r="A264" s="1">
        <v>44824</v>
      </c>
      <c r="B264" s="18">
        <f t="shared" si="21"/>
        <v>4</v>
      </c>
      <c r="C264" s="2">
        <v>230</v>
      </c>
      <c r="D264" s="2"/>
      <c r="E264">
        <f t="shared" si="17"/>
        <v>256.71669789137513</v>
      </c>
      <c r="F264">
        <f t="shared" si="18"/>
        <v>289.47672918679086</v>
      </c>
      <c r="G264">
        <f t="shared" si="19"/>
        <v>-1.0976273874259384</v>
      </c>
      <c r="H264">
        <v>4</v>
      </c>
      <c r="I264" s="33">
        <f t="shared" si="20"/>
        <v>0.83405927426982263</v>
      </c>
    </row>
    <row r="265" spans="1:9" x14ac:dyDescent="0.25">
      <c r="A265" s="1">
        <v>44825</v>
      </c>
      <c r="B265" s="18">
        <f t="shared" si="21"/>
        <v>5</v>
      </c>
      <c r="C265" s="2">
        <v>610</v>
      </c>
      <c r="D265" s="2"/>
      <c r="E265">
        <f t="shared" si="17"/>
        <v>226.81216086785275</v>
      </c>
      <c r="F265">
        <f t="shared" si="18"/>
        <v>464.44135066796952</v>
      </c>
      <c r="G265">
        <f t="shared" si="19"/>
        <v>2.0498067117583636</v>
      </c>
      <c r="H265">
        <v>5</v>
      </c>
      <c r="I265" s="33">
        <f t="shared" si="20"/>
        <v>0.96009860344784292</v>
      </c>
    </row>
    <row r="266" spans="1:9" x14ac:dyDescent="0.25">
      <c r="A266" s="1">
        <v>44826</v>
      </c>
      <c r="B266" s="18">
        <f t="shared" si="21"/>
        <v>6</v>
      </c>
      <c r="C266" s="2">
        <v>223</v>
      </c>
      <c r="D266" s="2"/>
      <c r="E266">
        <f t="shared" ref="E266:E329" si="22">(F265+G265)*I259</f>
        <v>215.10987746184355</v>
      </c>
      <c r="F266">
        <f t="shared" ref="F266:F329" si="23">$K$2*C266/I259+(1-$K$2)*(F265+G265)</f>
        <v>472.67450822880829</v>
      </c>
      <c r="G266">
        <f t="shared" ref="G266:G329" si="24">$L$2*(F266-F265)+(1-$L$2)*G265</f>
        <v>2.1603453958583279</v>
      </c>
      <c r="H266">
        <v>6</v>
      </c>
      <c r="I266" s="33">
        <f t="shared" ref="I266:I329" si="25">$M$2*C266/F266+(1-$M$2)*I259</f>
        <v>0.46463528412453137</v>
      </c>
    </row>
    <row r="267" spans="1:9" x14ac:dyDescent="0.25">
      <c r="A267" s="1">
        <v>44827</v>
      </c>
      <c r="B267" s="18">
        <f t="shared" si="21"/>
        <v>7</v>
      </c>
      <c r="C267" s="2">
        <v>77</v>
      </c>
      <c r="D267" s="2"/>
      <c r="E267">
        <f t="shared" si="22"/>
        <v>182.87391049754024</v>
      </c>
      <c r="F267">
        <f t="shared" si="23"/>
        <v>375.49194527117425</v>
      </c>
      <c r="G267">
        <f t="shared" si="24"/>
        <v>0.38440955911190078</v>
      </c>
      <c r="H267">
        <v>7</v>
      </c>
      <c r="I267" s="33">
        <f t="shared" si="25"/>
        <v>0.32580679284991626</v>
      </c>
    </row>
    <row r="268" spans="1:9" x14ac:dyDescent="0.25">
      <c r="A268" s="1">
        <v>44828</v>
      </c>
      <c r="B268" s="18">
        <f t="shared" si="21"/>
        <v>1</v>
      </c>
      <c r="C268" s="2">
        <v>314</v>
      </c>
      <c r="D268" s="2"/>
      <c r="E268">
        <f t="shared" si="22"/>
        <v>289.62397755937462</v>
      </c>
      <c r="F268">
        <f t="shared" si="23"/>
        <v>387.3085705901326</v>
      </c>
      <c r="G268">
        <f t="shared" si="24"/>
        <v>0.58878128526556606</v>
      </c>
      <c r="H268">
        <v>1</v>
      </c>
      <c r="I268" s="33">
        <f t="shared" si="25"/>
        <v>0.78377192629654413</v>
      </c>
    </row>
    <row r="269" spans="1:9" x14ac:dyDescent="0.25">
      <c r="A269" s="1">
        <v>44829</v>
      </c>
      <c r="B269" s="18">
        <f t="shared" si="21"/>
        <v>2</v>
      </c>
      <c r="C269" s="2">
        <v>352</v>
      </c>
      <c r="D269" s="2"/>
      <c r="E269">
        <f t="shared" si="22"/>
        <v>348.15684155021432</v>
      </c>
      <c r="F269">
        <f t="shared" si="23"/>
        <v>389.44469720956874</v>
      </c>
      <c r="G269">
        <f t="shared" si="24"/>
        <v>0.61644290778418331</v>
      </c>
      <c r="H269">
        <v>2</v>
      </c>
      <c r="I269" s="33">
        <f t="shared" si="25"/>
        <v>0.89962520232521404</v>
      </c>
    </row>
    <row r="270" spans="1:9" x14ac:dyDescent="0.25">
      <c r="A270" s="1">
        <v>44830</v>
      </c>
      <c r="B270" s="18">
        <f t="shared" si="21"/>
        <v>3</v>
      </c>
      <c r="C270" s="2">
        <v>339</v>
      </c>
      <c r="D270" s="2"/>
      <c r="E270">
        <f t="shared" si="22"/>
        <v>338.13813473385954</v>
      </c>
      <c r="F270">
        <f t="shared" si="23"/>
        <v>390.42042172903422</v>
      </c>
      <c r="G270">
        <f t="shared" si="24"/>
        <v>0.62286572245957406</v>
      </c>
      <c r="H270">
        <v>3</v>
      </c>
      <c r="I270" s="33">
        <f t="shared" si="25"/>
        <v>0.86734942419746774</v>
      </c>
    </row>
    <row r="271" spans="1:9" x14ac:dyDescent="0.25">
      <c r="A271" s="1">
        <v>44831</v>
      </c>
      <c r="B271" s="18">
        <f t="shared" si="21"/>
        <v>4</v>
      </c>
      <c r="C271" s="2">
        <v>282</v>
      </c>
      <c r="D271" s="2"/>
      <c r="E271">
        <f t="shared" si="22"/>
        <v>326.15328053987855</v>
      </c>
      <c r="F271">
        <f t="shared" si="23"/>
        <v>371.9129276056625</v>
      </c>
      <c r="G271">
        <f t="shared" si="24"/>
        <v>0.28087561784963311</v>
      </c>
      <c r="H271">
        <v>4</v>
      </c>
      <c r="I271" s="33">
        <f t="shared" si="25"/>
        <v>0.80908057820671608</v>
      </c>
    </row>
    <row r="272" spans="1:9" x14ac:dyDescent="0.25">
      <c r="A272" s="1">
        <v>44832</v>
      </c>
      <c r="B272" s="18">
        <f t="shared" si="21"/>
        <v>5</v>
      </c>
      <c r="C272" s="2">
        <v>251</v>
      </c>
      <c r="D272" s="2"/>
      <c r="E272">
        <f t="shared" si="22"/>
        <v>357.34275068683525</v>
      </c>
      <c r="F272">
        <f t="shared" si="23"/>
        <v>332.16716369090381</v>
      </c>
      <c r="G272">
        <f t="shared" si="24"/>
        <v>-0.43467363220402133</v>
      </c>
      <c r="H272">
        <v>5</v>
      </c>
      <c r="I272" s="33">
        <f t="shared" si="25"/>
        <v>0.89273904168274143</v>
      </c>
    </row>
    <row r="273" spans="1:9" x14ac:dyDescent="0.25">
      <c r="A273" s="1">
        <v>44833</v>
      </c>
      <c r="B273" s="18">
        <f t="shared" si="21"/>
        <v>6</v>
      </c>
      <c r="C273" s="2">
        <v>162</v>
      </c>
      <c r="D273" s="2"/>
      <c r="E273">
        <f t="shared" si="22"/>
        <v>154.13461977176226</v>
      </c>
      <c r="F273">
        <f t="shared" si="23"/>
        <v>337.84985815427729</v>
      </c>
      <c r="G273">
        <f t="shared" si="24"/>
        <v>-0.32531451027407227</v>
      </c>
      <c r="H273">
        <v>6</v>
      </c>
      <c r="I273" s="33">
        <f t="shared" si="25"/>
        <v>0.46953356903820243</v>
      </c>
    </row>
    <row r="274" spans="1:9" x14ac:dyDescent="0.25">
      <c r="A274" s="1">
        <v>44834</v>
      </c>
      <c r="B274" s="18">
        <f t="shared" si="21"/>
        <v>7</v>
      </c>
      <c r="C274" s="2">
        <v>108</v>
      </c>
      <c r="D274" s="2"/>
      <c r="E274">
        <f t="shared" si="22"/>
        <v>109.96778907278427</v>
      </c>
      <c r="F274">
        <f t="shared" si="23"/>
        <v>335.34193692323805</v>
      </c>
      <c r="G274">
        <f t="shared" si="24"/>
        <v>-0.36433258974420268</v>
      </c>
      <c r="H274">
        <v>7</v>
      </c>
      <c r="I274" s="33">
        <f t="shared" si="25"/>
        <v>0.32457215741435114</v>
      </c>
    </row>
    <row r="275" spans="1:9" x14ac:dyDescent="0.25">
      <c r="A275" s="1">
        <v>44835</v>
      </c>
      <c r="B275" s="18">
        <f t="shared" si="21"/>
        <v>1</v>
      </c>
      <c r="C275" s="2">
        <v>255</v>
      </c>
      <c r="D275" s="2"/>
      <c r="E275">
        <f t="shared" si="22"/>
        <v>262.54604221466406</v>
      </c>
      <c r="F275">
        <f t="shared" si="23"/>
        <v>331.49834656763068</v>
      </c>
      <c r="G275">
        <f t="shared" si="24"/>
        <v>-0.42653067367474529</v>
      </c>
      <c r="H275">
        <v>1</v>
      </c>
      <c r="I275" s="33">
        <f t="shared" si="25"/>
        <v>0.77898247319123048</v>
      </c>
    </row>
    <row r="276" spans="1:9" x14ac:dyDescent="0.25">
      <c r="A276" s="1">
        <v>44836</v>
      </c>
      <c r="B276" s="18">
        <f t="shared" si="21"/>
        <v>2</v>
      </c>
      <c r="C276" s="2">
        <v>236</v>
      </c>
      <c r="D276" s="2"/>
      <c r="E276">
        <f t="shared" si="22"/>
        <v>297.84054935777613</v>
      </c>
      <c r="F276">
        <f t="shared" si="23"/>
        <v>306.23083138568524</v>
      </c>
      <c r="G276">
        <f t="shared" si="24"/>
        <v>-0.87060861883941254</v>
      </c>
      <c r="H276">
        <v>2</v>
      </c>
      <c r="I276" s="33">
        <f t="shared" si="25"/>
        <v>0.85713659589631142</v>
      </c>
    </row>
    <row r="277" spans="1:9" x14ac:dyDescent="0.25">
      <c r="A277" s="1">
        <v>44837</v>
      </c>
      <c r="B277" s="18">
        <f t="shared" si="21"/>
        <v>3</v>
      </c>
      <c r="C277" s="2">
        <v>266</v>
      </c>
      <c r="D277" s="2"/>
      <c r="E277">
        <f t="shared" si="22"/>
        <v>264.85401338963419</v>
      </c>
      <c r="F277">
        <f t="shared" si="23"/>
        <v>305.83768885044447</v>
      </c>
      <c r="G277">
        <f t="shared" si="24"/>
        <v>-0.86207304098340165</v>
      </c>
      <c r="H277">
        <v>3</v>
      </c>
      <c r="I277" s="33">
        <f t="shared" si="25"/>
        <v>0.86813780601890156</v>
      </c>
    </row>
    <row r="278" spans="1:9" x14ac:dyDescent="0.25">
      <c r="A278" s="1">
        <v>44838</v>
      </c>
      <c r="B278" s="18">
        <f t="shared" si="21"/>
        <v>4</v>
      </c>
      <c r="C278" s="2">
        <v>216</v>
      </c>
      <c r="D278" s="2"/>
      <c r="E278">
        <f t="shared" si="22"/>
        <v>246.74984757806808</v>
      </c>
      <c r="F278">
        <f t="shared" si="23"/>
        <v>291.24126077931612</v>
      </c>
      <c r="G278">
        <f t="shared" si="24"/>
        <v>-1.1075997091361112</v>
      </c>
      <c r="H278">
        <v>4</v>
      </c>
      <c r="I278" s="33">
        <f t="shared" si="25"/>
        <v>0.78686599719509331</v>
      </c>
    </row>
    <row r="279" spans="1:9" x14ac:dyDescent="0.25">
      <c r="A279" s="1">
        <v>44839</v>
      </c>
      <c r="B279" s="18">
        <f t="shared" si="21"/>
        <v>5</v>
      </c>
      <c r="C279" s="2">
        <v>245</v>
      </c>
      <c r="D279" s="2"/>
      <c r="E279">
        <f t="shared" si="22"/>
        <v>259.0136465436978</v>
      </c>
      <c r="F279">
        <f t="shared" si="23"/>
        <v>284.46104083509584</v>
      </c>
      <c r="G279">
        <f t="shared" si="24"/>
        <v>-1.2090081511749913</v>
      </c>
      <c r="H279">
        <v>5</v>
      </c>
      <c r="I279" s="33">
        <f t="shared" si="25"/>
        <v>0.88237387176106297</v>
      </c>
    </row>
    <row r="280" spans="1:9" x14ac:dyDescent="0.25">
      <c r="A280" s="1">
        <v>44840</v>
      </c>
      <c r="B280" s="18">
        <f t="shared" si="21"/>
        <v>6</v>
      </c>
      <c r="C280" s="2">
        <v>135</v>
      </c>
      <c r="D280" s="2"/>
      <c r="E280">
        <f t="shared" si="22"/>
        <v>132.99633784340691</v>
      </c>
      <c r="F280">
        <f t="shared" si="23"/>
        <v>284.79414116884823</v>
      </c>
      <c r="G280">
        <f t="shared" si="24"/>
        <v>-1.1814401468964355</v>
      </c>
      <c r="H280">
        <v>6</v>
      </c>
      <c r="I280" s="33">
        <f t="shared" si="25"/>
        <v>0.47101384097737908</v>
      </c>
    </row>
    <row r="281" spans="1:9" x14ac:dyDescent="0.25">
      <c r="A281" s="1">
        <v>44841</v>
      </c>
      <c r="B281" s="18">
        <f t="shared" si="21"/>
        <v>7</v>
      </c>
      <c r="C281" s="2">
        <v>106</v>
      </c>
      <c r="D281" s="2"/>
      <c r="E281">
        <f t="shared" si="22"/>
        <v>92.052786240806242</v>
      </c>
      <c r="F281">
        <f t="shared" si="23"/>
        <v>299.1413357079403</v>
      </c>
      <c r="G281">
        <f t="shared" si="24"/>
        <v>-0.90383745444797037</v>
      </c>
      <c r="H281">
        <v>7</v>
      </c>
      <c r="I281" s="33">
        <f t="shared" si="25"/>
        <v>0.33438193340096883</v>
      </c>
    </row>
    <row r="282" spans="1:9" x14ac:dyDescent="0.25">
      <c r="A282" s="1">
        <v>44842</v>
      </c>
      <c r="B282" s="18">
        <f t="shared" si="21"/>
        <v>1</v>
      </c>
      <c r="C282" s="2">
        <v>112</v>
      </c>
      <c r="D282" s="2"/>
      <c r="E282">
        <f t="shared" si="22"/>
        <v>232.32178398787073</v>
      </c>
      <c r="F282">
        <f t="shared" si="23"/>
        <v>242.41957752501898</v>
      </c>
      <c r="G282">
        <f t="shared" si="24"/>
        <v>-1.9016846827738783</v>
      </c>
      <c r="H282">
        <v>1</v>
      </c>
      <c r="I282" s="33">
        <f t="shared" si="25"/>
        <v>0.6745526280585461</v>
      </c>
    </row>
    <row r="283" spans="1:9" x14ac:dyDescent="0.25">
      <c r="A283" s="1">
        <v>44843</v>
      </c>
      <c r="B283" s="18">
        <f t="shared" si="21"/>
        <v>2</v>
      </c>
      <c r="C283" s="2">
        <v>193</v>
      </c>
      <c r="D283" s="2"/>
      <c r="E283">
        <f t="shared" si="22"/>
        <v>206.15668792295577</v>
      </c>
      <c r="F283">
        <f t="shared" si="23"/>
        <v>234.97095098314338</v>
      </c>
      <c r="G283">
        <f t="shared" si="24"/>
        <v>-2.0008463944168944</v>
      </c>
      <c r="H283">
        <v>2</v>
      </c>
      <c r="I283" s="33">
        <f t="shared" si="25"/>
        <v>0.84535564189631385</v>
      </c>
    </row>
    <row r="284" spans="1:9" x14ac:dyDescent="0.25">
      <c r="A284" s="1">
        <v>44844</v>
      </c>
      <c r="B284" s="18">
        <f t="shared" si="21"/>
        <v>3</v>
      </c>
      <c r="C284" s="2">
        <v>236</v>
      </c>
      <c r="D284" s="2"/>
      <c r="E284">
        <f t="shared" si="22"/>
        <v>202.25015546565103</v>
      </c>
      <c r="F284">
        <f t="shared" si="23"/>
        <v>247.01893550323916</v>
      </c>
      <c r="G284">
        <f t="shared" si="24"/>
        <v>-1.7496978957571305</v>
      </c>
      <c r="H284">
        <v>3</v>
      </c>
      <c r="I284" s="33">
        <f t="shared" si="25"/>
        <v>0.89688461163220845</v>
      </c>
    </row>
    <row r="285" spans="1:9" x14ac:dyDescent="0.25">
      <c r="A285" s="1">
        <v>44845</v>
      </c>
      <c r="B285" s="18">
        <f t="shared" si="21"/>
        <v>4</v>
      </c>
      <c r="C285" s="2">
        <v>220</v>
      </c>
      <c r="D285" s="2"/>
      <c r="E285">
        <f t="shared" si="22"/>
        <v>192.99402323129164</v>
      </c>
      <c r="F285">
        <f t="shared" si="23"/>
        <v>257.67193619567155</v>
      </c>
      <c r="G285">
        <f t="shared" si="24"/>
        <v>-1.5279770174358172</v>
      </c>
      <c r="H285">
        <v>4</v>
      </c>
      <c r="I285" s="33">
        <f t="shared" si="25"/>
        <v>0.8089176339711257</v>
      </c>
    </row>
    <row r="286" spans="1:9" x14ac:dyDescent="0.25">
      <c r="A286" s="1">
        <v>44846</v>
      </c>
      <c r="B286" s="18">
        <f t="shared" si="21"/>
        <v>5</v>
      </c>
      <c r="C286" s="2">
        <v>238</v>
      </c>
      <c r="D286" s="2"/>
      <c r="E286">
        <f t="shared" si="22"/>
        <v>226.0147369883075</v>
      </c>
      <c r="F286">
        <f t="shared" si="23"/>
        <v>261.05249548513547</v>
      </c>
      <c r="G286">
        <f t="shared" si="24"/>
        <v>-1.4402279704442034</v>
      </c>
      <c r="H286">
        <v>5</v>
      </c>
      <c r="I286" s="33">
        <f t="shared" si="25"/>
        <v>0.89203366389907068</v>
      </c>
    </row>
    <row r="287" spans="1:9" x14ac:dyDescent="0.25">
      <c r="A287" s="1">
        <v>44847</v>
      </c>
      <c r="B287" s="18">
        <f t="shared" si="21"/>
        <v>6</v>
      </c>
      <c r="C287" s="2">
        <v>145</v>
      </c>
      <c r="D287" s="2"/>
      <c r="E287">
        <f t="shared" si="22"/>
        <v>122.28097128694159</v>
      </c>
      <c r="F287">
        <f t="shared" si="23"/>
        <v>277.04290093892968</v>
      </c>
      <c r="G287">
        <f t="shared" si="24"/>
        <v>-1.1286235784613825</v>
      </c>
      <c r="H287">
        <v>6</v>
      </c>
      <c r="I287" s="33">
        <f t="shared" si="25"/>
        <v>0.48826788079006245</v>
      </c>
    </row>
    <row r="288" spans="1:9" x14ac:dyDescent="0.25">
      <c r="A288" s="1">
        <v>44848</v>
      </c>
      <c r="B288" s="18">
        <f t="shared" si="21"/>
        <v>7</v>
      </c>
      <c r="C288" s="2">
        <v>59</v>
      </c>
      <c r="D288" s="2"/>
      <c r="E288">
        <f t="shared" si="22"/>
        <v>92.260749516724559</v>
      </c>
      <c r="F288">
        <f t="shared" si="23"/>
        <v>239.96863032540332</v>
      </c>
      <c r="G288">
        <f t="shared" si="24"/>
        <v>-1.7712176377922986</v>
      </c>
      <c r="H288">
        <v>7</v>
      </c>
      <c r="I288" s="33">
        <f t="shared" si="25"/>
        <v>0.30521937507251851</v>
      </c>
    </row>
    <row r="289" spans="1:9" x14ac:dyDescent="0.25">
      <c r="A289" s="1">
        <v>44849</v>
      </c>
      <c r="B289" s="18">
        <f t="shared" si="21"/>
        <v>1</v>
      </c>
      <c r="C289" s="2">
        <v>322</v>
      </c>
      <c r="D289" s="2"/>
      <c r="E289">
        <f t="shared" si="22"/>
        <v>160.6766907251741</v>
      </c>
      <c r="F289">
        <f t="shared" si="23"/>
        <v>324.62220846931439</v>
      </c>
      <c r="G289">
        <f t="shared" si="24"/>
        <v>-0.22621664520939211</v>
      </c>
      <c r="H289">
        <v>1</v>
      </c>
      <c r="I289" s="33">
        <f t="shared" si="25"/>
        <v>0.77911296058134449</v>
      </c>
    </row>
    <row r="290" spans="1:9" x14ac:dyDescent="0.25">
      <c r="A290" s="1">
        <v>44850</v>
      </c>
      <c r="B290" s="18">
        <f t="shared" si="21"/>
        <v>2</v>
      </c>
      <c r="C290" s="2">
        <v>268</v>
      </c>
      <c r="D290" s="2"/>
      <c r="E290">
        <f t="shared" si="22"/>
        <v>274.22998189705766</v>
      </c>
      <c r="F290">
        <f t="shared" si="23"/>
        <v>321.73278798863629</v>
      </c>
      <c r="G290">
        <f t="shared" si="24"/>
        <v>-0.27382627543221355</v>
      </c>
      <c r="H290">
        <v>2</v>
      </c>
      <c r="I290" s="33">
        <f t="shared" si="25"/>
        <v>0.84128146835709861</v>
      </c>
    </row>
    <row r="291" spans="1:9" x14ac:dyDescent="0.25">
      <c r="A291" s="1">
        <v>44851</v>
      </c>
      <c r="B291" s="18">
        <f t="shared" si="21"/>
        <v>3</v>
      </c>
      <c r="C291" s="2">
        <v>261</v>
      </c>
      <c r="D291" s="2"/>
      <c r="E291">
        <f t="shared" si="22"/>
        <v>288.31159603184</v>
      </c>
      <c r="F291">
        <f t="shared" si="23"/>
        <v>310.45453085919598</v>
      </c>
      <c r="G291">
        <f t="shared" si="24"/>
        <v>-0.47055056547504703</v>
      </c>
      <c r="H291">
        <v>3</v>
      </c>
      <c r="I291" s="33">
        <f t="shared" si="25"/>
        <v>0.87837500713129613</v>
      </c>
    </row>
    <row r="292" spans="1:9" x14ac:dyDescent="0.25">
      <c r="A292" s="1">
        <v>44852</v>
      </c>
      <c r="B292" s="18">
        <f t="shared" si="21"/>
        <v>4</v>
      </c>
      <c r="C292" s="2">
        <v>262</v>
      </c>
      <c r="D292" s="2"/>
      <c r="E292">
        <f t="shared" si="22"/>
        <v>250.7515079081488</v>
      </c>
      <c r="F292">
        <f t="shared" si="23"/>
        <v>315.00910776419755</v>
      </c>
      <c r="G292">
        <f t="shared" si="24"/>
        <v>-0.38071723859797446</v>
      </c>
      <c r="H292">
        <v>4</v>
      </c>
      <c r="I292" s="33">
        <f t="shared" si="25"/>
        <v>0.81643073550813416</v>
      </c>
    </row>
    <row r="293" spans="1:9" x14ac:dyDescent="0.25">
      <c r="A293" s="1">
        <v>44853</v>
      </c>
      <c r="B293" s="18">
        <f t="shared" si="21"/>
        <v>5</v>
      </c>
      <c r="C293" s="2">
        <v>204</v>
      </c>
      <c r="D293" s="2"/>
      <c r="E293">
        <f t="shared" si="22"/>
        <v>280.65911596721827</v>
      </c>
      <c r="F293">
        <f t="shared" si="23"/>
        <v>283.57281079893005</v>
      </c>
      <c r="G293">
        <f t="shared" si="24"/>
        <v>-0.93589241800059497</v>
      </c>
      <c r="H293">
        <v>5</v>
      </c>
      <c r="I293" s="33">
        <f t="shared" si="25"/>
        <v>0.83515527580916049</v>
      </c>
    </row>
    <row r="294" spans="1:9" x14ac:dyDescent="0.25">
      <c r="A294" s="1">
        <v>44854</v>
      </c>
      <c r="B294" s="18">
        <f t="shared" si="21"/>
        <v>6</v>
      </c>
      <c r="C294" s="2">
        <v>125</v>
      </c>
      <c r="D294" s="2"/>
      <c r="E294">
        <f t="shared" si="22"/>
        <v>138.00252917089026</v>
      </c>
      <c r="F294">
        <f t="shared" si="23"/>
        <v>273.01355780320438</v>
      </c>
      <c r="G294">
        <f t="shared" si="24"/>
        <v>-1.1079275557187465</v>
      </c>
      <c r="H294">
        <v>6</v>
      </c>
      <c r="I294" s="33">
        <f t="shared" si="25"/>
        <v>0.47824732792181029</v>
      </c>
    </row>
    <row r="295" spans="1:9" x14ac:dyDescent="0.25">
      <c r="A295" s="1">
        <v>44855</v>
      </c>
      <c r="B295" s="18">
        <f t="shared" si="21"/>
        <v>7</v>
      </c>
      <c r="C295" s="2">
        <v>140</v>
      </c>
      <c r="D295" s="2"/>
      <c r="E295">
        <f t="shared" si="22"/>
        <v>82.990866542836855</v>
      </c>
      <c r="F295">
        <f t="shared" si="23"/>
        <v>339.40339939832847</v>
      </c>
      <c r="G295">
        <f t="shared" si="24"/>
        <v>9.8718284655476829E-2</v>
      </c>
      <c r="H295">
        <v>7</v>
      </c>
      <c r="I295" s="33">
        <f t="shared" si="25"/>
        <v>0.34056016995712624</v>
      </c>
    </row>
    <row r="296" spans="1:9" x14ac:dyDescent="0.25">
      <c r="A296" s="1">
        <v>44856</v>
      </c>
      <c r="B296" s="18">
        <f t="shared" si="21"/>
        <v>1</v>
      </c>
      <c r="C296" s="2">
        <v>259</v>
      </c>
      <c r="D296" s="2"/>
      <c r="E296">
        <f t="shared" si="22"/>
        <v>264.51050003162567</v>
      </c>
      <c r="F296">
        <f t="shared" si="23"/>
        <v>336.94619531500956</v>
      </c>
      <c r="G296">
        <f t="shared" si="24"/>
        <v>5.3026506505839684E-2</v>
      </c>
      <c r="H296">
        <v>1</v>
      </c>
      <c r="I296" s="33">
        <f t="shared" si="25"/>
        <v>0.77567200937788061</v>
      </c>
    </row>
    <row r="297" spans="1:9" x14ac:dyDescent="0.25">
      <c r="A297" s="1">
        <v>44857</v>
      </c>
      <c r="B297" s="18">
        <f t="shared" si="21"/>
        <v>2</v>
      </c>
      <c r="C297" s="2">
        <v>255</v>
      </c>
      <c r="D297" s="2"/>
      <c r="E297">
        <f t="shared" si="22"/>
        <v>283.51120016920407</v>
      </c>
      <c r="F297">
        <f t="shared" si="23"/>
        <v>324.75217847041728</v>
      </c>
      <c r="G297">
        <f t="shared" si="24"/>
        <v>-0.16591175030469385</v>
      </c>
      <c r="H297">
        <v>2</v>
      </c>
      <c r="I297" s="33">
        <f t="shared" si="25"/>
        <v>0.82280957181040337</v>
      </c>
    </row>
    <row r="298" spans="1:9" x14ac:dyDescent="0.25">
      <c r="A298" s="1">
        <v>44858</v>
      </c>
      <c r="B298" s="18">
        <f t="shared" si="21"/>
        <v>3</v>
      </c>
      <c r="C298" s="2">
        <v>212</v>
      </c>
      <c r="D298" s="2"/>
      <c r="E298">
        <f t="shared" si="22"/>
        <v>285.10846434499967</v>
      </c>
      <c r="F298">
        <f t="shared" si="23"/>
        <v>294.50855656696916</v>
      </c>
      <c r="G298">
        <f t="shared" si="24"/>
        <v>-0.70360572598505688</v>
      </c>
      <c r="H298">
        <v>3</v>
      </c>
      <c r="I298" s="33">
        <f t="shared" si="25"/>
        <v>0.82614527411016914</v>
      </c>
    </row>
    <row r="299" spans="1:9" x14ac:dyDescent="0.25">
      <c r="A299" s="1">
        <v>44859</v>
      </c>
      <c r="B299" s="18">
        <f t="shared" si="21"/>
        <v>4</v>
      </c>
      <c r="C299" s="2">
        <v>225</v>
      </c>
      <c r="D299" s="2"/>
      <c r="E299">
        <f t="shared" si="22"/>
        <v>239.87139211103582</v>
      </c>
      <c r="F299">
        <f t="shared" si="23"/>
        <v>287.2224737358535</v>
      </c>
      <c r="G299">
        <f t="shared" si="24"/>
        <v>-0.82127952051468278</v>
      </c>
      <c r="H299">
        <v>4</v>
      </c>
      <c r="I299" s="33">
        <f t="shared" si="25"/>
        <v>0.8055368885970926</v>
      </c>
    </row>
    <row r="300" spans="1:9" x14ac:dyDescent="0.25">
      <c r="A300" s="1">
        <v>44860</v>
      </c>
      <c r="B300" s="18">
        <f t="shared" si="21"/>
        <v>5</v>
      </c>
      <c r="C300" s="2">
        <v>239</v>
      </c>
      <c r="D300" s="2"/>
      <c r="E300">
        <f t="shared" si="22"/>
        <v>239.18946834698423</v>
      </c>
      <c r="F300">
        <f t="shared" si="23"/>
        <v>286.31921070391951</v>
      </c>
      <c r="G300">
        <f t="shared" si="24"/>
        <v>-0.82274512544174794</v>
      </c>
      <c r="H300">
        <v>5</v>
      </c>
      <c r="I300" s="33">
        <f t="shared" si="25"/>
        <v>0.83501604535510299</v>
      </c>
    </row>
    <row r="301" spans="1:9" x14ac:dyDescent="0.25">
      <c r="A301" s="1">
        <v>44861</v>
      </c>
      <c r="B301" s="18">
        <f t="shared" si="21"/>
        <v>6</v>
      </c>
      <c r="C301" s="2">
        <v>125</v>
      </c>
      <c r="D301" s="2"/>
      <c r="E301">
        <f t="shared" si="22"/>
        <v>136.53792179402808</v>
      </c>
      <c r="F301">
        <f t="shared" si="23"/>
        <v>276.77815939703078</v>
      </c>
      <c r="G301">
        <f t="shared" si="24"/>
        <v>-0.97860076365465209</v>
      </c>
      <c r="H301">
        <v>6</v>
      </c>
      <c r="I301" s="33">
        <f t="shared" si="25"/>
        <v>0.46947643446514753</v>
      </c>
    </row>
    <row r="302" spans="1:9" x14ac:dyDescent="0.25">
      <c r="A302" s="1">
        <v>44862</v>
      </c>
      <c r="B302" s="18">
        <f t="shared" si="21"/>
        <v>7</v>
      </c>
      <c r="C302" s="2">
        <v>139</v>
      </c>
      <c r="D302" s="2"/>
      <c r="E302">
        <f t="shared" si="22"/>
        <v>93.926344562282978</v>
      </c>
      <c r="F302">
        <f t="shared" si="23"/>
        <v>323.62797539837618</v>
      </c>
      <c r="G302">
        <f t="shared" si="24"/>
        <v>-0.12358050347096527</v>
      </c>
      <c r="H302">
        <v>7</v>
      </c>
      <c r="I302" s="33">
        <f t="shared" si="25"/>
        <v>0.36986402690761455</v>
      </c>
    </row>
    <row r="303" spans="1:9" x14ac:dyDescent="0.25">
      <c r="A303" s="1">
        <v>44863</v>
      </c>
      <c r="B303" s="18">
        <f t="shared" si="21"/>
        <v>1</v>
      </c>
      <c r="C303" s="2">
        <v>285</v>
      </c>
      <c r="D303" s="2"/>
      <c r="E303">
        <f t="shared" si="22"/>
        <v>250.93330403070649</v>
      </c>
      <c r="F303">
        <f t="shared" si="23"/>
        <v>339.37556597641793</v>
      </c>
      <c r="G303">
        <f t="shared" si="24"/>
        <v>0.1601456523457836</v>
      </c>
      <c r="H303">
        <v>1</v>
      </c>
      <c r="I303" s="33">
        <f t="shared" si="25"/>
        <v>0.79679218401407836</v>
      </c>
    </row>
    <row r="304" spans="1:9" x14ac:dyDescent="0.25">
      <c r="A304" s="1">
        <v>44864</v>
      </c>
      <c r="B304" s="18">
        <f t="shared" si="21"/>
        <v>2</v>
      </c>
      <c r="C304" s="2">
        <v>253</v>
      </c>
      <c r="D304" s="2"/>
      <c r="E304">
        <f t="shared" si="22"/>
        <v>279.37323349960366</v>
      </c>
      <c r="F304">
        <f t="shared" si="23"/>
        <v>327.95270984986257</v>
      </c>
      <c r="G304">
        <f t="shared" si="24"/>
        <v>-4.6921649157524947E-2</v>
      </c>
      <c r="H304">
        <v>2</v>
      </c>
      <c r="I304" s="33">
        <f t="shared" si="25"/>
        <v>0.80588957730855837</v>
      </c>
    </row>
    <row r="305" spans="1:9" x14ac:dyDescent="0.25">
      <c r="A305" s="1">
        <v>44865</v>
      </c>
      <c r="B305" s="18">
        <f t="shared" si="21"/>
        <v>3</v>
      </c>
      <c r="C305" s="2">
        <v>203</v>
      </c>
      <c r="D305" s="2"/>
      <c r="E305">
        <f t="shared" si="22"/>
        <v>270.89781727538252</v>
      </c>
      <c r="F305">
        <f t="shared" si="23"/>
        <v>298.20578687631297</v>
      </c>
      <c r="G305">
        <f t="shared" si="24"/>
        <v>-0.57786339001858744</v>
      </c>
      <c r="H305">
        <v>3</v>
      </c>
      <c r="I305" s="33">
        <f t="shared" si="25"/>
        <v>0.77823950602832503</v>
      </c>
    </row>
    <row r="306" spans="1:9" x14ac:dyDescent="0.25">
      <c r="A306" s="1">
        <v>44866</v>
      </c>
      <c r="B306" s="18">
        <f t="shared" si="21"/>
        <v>4</v>
      </c>
      <c r="C306" s="2">
        <v>217</v>
      </c>
      <c r="D306" s="2"/>
      <c r="E306">
        <f t="shared" si="22"/>
        <v>239.75027144476311</v>
      </c>
      <c r="F306">
        <f t="shared" si="23"/>
        <v>287.42186088172912</v>
      </c>
      <c r="G306">
        <f t="shared" si="24"/>
        <v>-0.76031539018582273</v>
      </c>
      <c r="H306">
        <v>4</v>
      </c>
      <c r="I306" s="33">
        <f t="shared" si="25"/>
        <v>0.78888303097507806</v>
      </c>
    </row>
    <row r="307" spans="1:9" x14ac:dyDescent="0.25">
      <c r="A307" s="1">
        <v>44867</v>
      </c>
      <c r="B307" s="18">
        <f t="shared" si="21"/>
        <v>5</v>
      </c>
      <c r="C307" s="2">
        <v>208</v>
      </c>
      <c r="D307" s="2"/>
      <c r="E307">
        <f t="shared" si="22"/>
        <v>239.36699007173041</v>
      </c>
      <c r="F307">
        <f t="shared" si="23"/>
        <v>273.0866934707156</v>
      </c>
      <c r="G307">
        <f t="shared" si="24"/>
        <v>-1.0029906508751283</v>
      </c>
      <c r="H307">
        <v>5</v>
      </c>
      <c r="I307" s="33">
        <f t="shared" si="25"/>
        <v>0.81084917741386819</v>
      </c>
    </row>
    <row r="308" spans="1:9" x14ac:dyDescent="0.25">
      <c r="A308" s="1">
        <v>44868</v>
      </c>
      <c r="B308" s="18">
        <f t="shared" si="21"/>
        <v>6</v>
      </c>
      <c r="C308" s="2">
        <v>111</v>
      </c>
      <c r="D308" s="2"/>
      <c r="E308">
        <f t="shared" si="22"/>
        <v>127.73688667593352</v>
      </c>
      <c r="F308">
        <f t="shared" si="23"/>
        <v>259.20067465121303</v>
      </c>
      <c r="G308">
        <f t="shared" si="24"/>
        <v>-1.2332982972857525</v>
      </c>
      <c r="H308">
        <v>6</v>
      </c>
      <c r="I308" s="33">
        <f t="shared" si="25"/>
        <v>0.4558905909033894</v>
      </c>
    </row>
    <row r="309" spans="1:9" x14ac:dyDescent="0.25">
      <c r="A309" s="1">
        <v>44869</v>
      </c>
      <c r="B309" s="18">
        <f t="shared" si="21"/>
        <v>7</v>
      </c>
      <c r="C309" s="2">
        <v>131</v>
      </c>
      <c r="D309" s="2"/>
      <c r="E309">
        <f t="shared" si="22"/>
        <v>95.412852629055706</v>
      </c>
      <c r="F309">
        <f t="shared" si="23"/>
        <v>292.7376542269941</v>
      </c>
      <c r="G309">
        <f t="shared" si="24"/>
        <v>-0.61171610735543436</v>
      </c>
      <c r="H309">
        <v>7</v>
      </c>
      <c r="I309" s="33">
        <f t="shared" si="25"/>
        <v>0.39544179526375817</v>
      </c>
    </row>
    <row r="310" spans="1:9" x14ac:dyDescent="0.25">
      <c r="A310" s="1">
        <v>44870</v>
      </c>
      <c r="B310" s="18">
        <f t="shared" si="21"/>
        <v>1</v>
      </c>
      <c r="C310" s="2">
        <v>203</v>
      </c>
      <c r="D310" s="2"/>
      <c r="E310">
        <f t="shared" si="22"/>
        <v>232.76366424150839</v>
      </c>
      <c r="F310">
        <f t="shared" si="23"/>
        <v>278.62703719691393</v>
      </c>
      <c r="G310">
        <f t="shared" si="24"/>
        <v>-0.85303360351784152</v>
      </c>
      <c r="H310">
        <v>1</v>
      </c>
      <c r="I310" s="33">
        <f t="shared" si="25"/>
        <v>0.77431658882705845</v>
      </c>
    </row>
    <row r="311" spans="1:9" x14ac:dyDescent="0.25">
      <c r="A311" s="1">
        <v>44871</v>
      </c>
      <c r="B311" s="18">
        <f t="shared" si="21"/>
        <v>2</v>
      </c>
      <c r="C311" s="2">
        <v>162</v>
      </c>
      <c r="D311" s="2"/>
      <c r="E311">
        <f t="shared" si="22"/>
        <v>223.85517434318797</v>
      </c>
      <c r="F311">
        <f t="shared" si="23"/>
        <v>250.03712569447023</v>
      </c>
      <c r="G311">
        <f t="shared" si="24"/>
        <v>-1.3488809294777795</v>
      </c>
      <c r="H311">
        <v>2</v>
      </c>
      <c r="I311" s="33">
        <f t="shared" si="25"/>
        <v>0.75383971331973665</v>
      </c>
    </row>
    <row r="312" spans="1:9" x14ac:dyDescent="0.25">
      <c r="A312" s="1">
        <v>44872</v>
      </c>
      <c r="B312" s="18">
        <f t="shared" si="21"/>
        <v>3</v>
      </c>
      <c r="C312" s="2">
        <v>156</v>
      </c>
      <c r="D312" s="2"/>
      <c r="E312">
        <f t="shared" si="22"/>
        <v>193.5390167609589</v>
      </c>
      <c r="F312">
        <f t="shared" si="23"/>
        <v>231.25706834728609</v>
      </c>
      <c r="G312">
        <f t="shared" si="24"/>
        <v>-1.6604950284600715</v>
      </c>
      <c r="H312">
        <v>3</v>
      </c>
      <c r="I312" s="33">
        <f t="shared" si="25"/>
        <v>0.74408594918983662</v>
      </c>
    </row>
    <row r="313" spans="1:9" x14ac:dyDescent="0.25">
      <c r="A313" s="1">
        <v>44873</v>
      </c>
      <c r="B313" s="18">
        <f t="shared" si="21"/>
        <v>4</v>
      </c>
      <c r="C313" s="2">
        <v>201</v>
      </c>
      <c r="D313" s="2"/>
      <c r="E313">
        <f t="shared" si="22"/>
        <v>181.12484066124722</v>
      </c>
      <c r="F313">
        <f t="shared" si="23"/>
        <v>238.70105199468276</v>
      </c>
      <c r="G313">
        <f t="shared" si="24"/>
        <v>-1.4977358519538482</v>
      </c>
      <c r="H313">
        <v>4</v>
      </c>
      <c r="I313" s="33">
        <f t="shared" si="25"/>
        <v>0.80640183068983373</v>
      </c>
    </row>
    <row r="314" spans="1:9" x14ac:dyDescent="0.25">
      <c r="A314" s="1">
        <v>44874</v>
      </c>
      <c r="B314" s="18">
        <f t="shared" si="21"/>
        <v>5</v>
      </c>
      <c r="C314" s="2">
        <v>261</v>
      </c>
      <c r="D314" s="2"/>
      <c r="E314">
        <f t="shared" si="22"/>
        <v>192.33611377417347</v>
      </c>
      <c r="F314">
        <f t="shared" si="23"/>
        <v>267.80500377978035</v>
      </c>
      <c r="G314">
        <f t="shared" si="24"/>
        <v>-0.95067482223064104</v>
      </c>
      <c r="H314">
        <v>5</v>
      </c>
      <c r="I314" s="33">
        <f t="shared" si="25"/>
        <v>0.86479499184336261</v>
      </c>
    </row>
    <row r="315" spans="1:9" x14ac:dyDescent="0.25">
      <c r="A315" s="1">
        <v>44875</v>
      </c>
      <c r="B315" s="18">
        <f t="shared" si="21"/>
        <v>6</v>
      </c>
      <c r="C315" s="2">
        <v>128</v>
      </c>
      <c r="D315" s="2"/>
      <c r="E315">
        <f t="shared" si="22"/>
        <v>121.65637771358479</v>
      </c>
      <c r="F315">
        <f t="shared" si="23"/>
        <v>271.88277466850286</v>
      </c>
      <c r="G315">
        <f t="shared" si="24"/>
        <v>-0.86078217574762084</v>
      </c>
      <c r="H315">
        <v>6</v>
      </c>
      <c r="I315" s="33">
        <f t="shared" si="25"/>
        <v>0.46079971131062142</v>
      </c>
    </row>
    <row r="316" spans="1:9" x14ac:dyDescent="0.25">
      <c r="A316" s="1">
        <v>44876</v>
      </c>
      <c r="B316" s="18">
        <f t="shared" si="21"/>
        <v>7</v>
      </c>
      <c r="C316" s="2">
        <v>40</v>
      </c>
      <c r="D316" s="2"/>
      <c r="E316">
        <f t="shared" si="22"/>
        <v>107.17342326729593</v>
      </c>
      <c r="F316">
        <f t="shared" si="23"/>
        <v>209.63561715284118</v>
      </c>
      <c r="G316">
        <f t="shared" si="24"/>
        <v>-1.9581756954360143</v>
      </c>
      <c r="H316">
        <v>7</v>
      </c>
      <c r="I316" s="33">
        <f t="shared" si="25"/>
        <v>0.32802308014696213</v>
      </c>
    </row>
    <row r="317" spans="1:9" x14ac:dyDescent="0.25">
      <c r="A317" s="1">
        <v>44877</v>
      </c>
      <c r="B317" s="18">
        <f t="shared" si="21"/>
        <v>1</v>
      </c>
      <c r="C317" s="2">
        <v>67</v>
      </c>
      <c r="D317" s="2"/>
      <c r="E317">
        <f t="shared" si="22"/>
        <v>160.80808804562909</v>
      </c>
      <c r="F317">
        <f t="shared" si="23"/>
        <v>163.89713480069832</v>
      </c>
      <c r="G317">
        <f t="shared" si="24"/>
        <v>-2.7408285976314284</v>
      </c>
      <c r="H317">
        <v>1</v>
      </c>
      <c r="I317" s="33">
        <f t="shared" si="25"/>
        <v>0.65389149745294362</v>
      </c>
    </row>
    <row r="318" spans="1:9" x14ac:dyDescent="0.25">
      <c r="A318" s="1">
        <v>44878</v>
      </c>
      <c r="B318" s="18">
        <f t="shared" si="21"/>
        <v>2</v>
      </c>
      <c r="C318" s="2">
        <v>299</v>
      </c>
      <c r="D318" s="2"/>
      <c r="E318">
        <f t="shared" si="22"/>
        <v>121.48602366778763</v>
      </c>
      <c r="F318">
        <f t="shared" si="23"/>
        <v>246.25259454133672</v>
      </c>
      <c r="G318">
        <f t="shared" si="24"/>
        <v>-1.2195771007828597</v>
      </c>
      <c r="H318">
        <v>2</v>
      </c>
      <c r="I318" s="33">
        <f t="shared" si="25"/>
        <v>0.90550975247223708</v>
      </c>
    </row>
    <row r="319" spans="1:9" x14ac:dyDescent="0.25">
      <c r="A319" s="1">
        <v>44879</v>
      </c>
      <c r="B319" s="18">
        <f t="shared" si="21"/>
        <v>3</v>
      </c>
      <c r="C319" s="2">
        <v>201</v>
      </c>
      <c r="D319" s="2"/>
      <c r="E319">
        <f t="shared" si="22"/>
        <v>182.32562536510432</v>
      </c>
      <c r="F319">
        <f t="shared" si="23"/>
        <v>254.10244845679995</v>
      </c>
      <c r="G319">
        <f t="shared" si="24"/>
        <v>-1.0574444651714847</v>
      </c>
      <c r="H319">
        <v>3</v>
      </c>
      <c r="I319" s="33">
        <f t="shared" si="25"/>
        <v>0.75954864736782923</v>
      </c>
    </row>
    <row r="320" spans="1:9" x14ac:dyDescent="0.25">
      <c r="A320" s="1">
        <v>44880</v>
      </c>
      <c r="B320" s="18">
        <f t="shared" si="21"/>
        <v>4</v>
      </c>
      <c r="C320" s="2">
        <v>203</v>
      </c>
      <c r="D320" s="2"/>
      <c r="E320">
        <f t="shared" si="22"/>
        <v>204.0559544657655</v>
      </c>
      <c r="F320">
        <f t="shared" si="23"/>
        <v>252.57179742290526</v>
      </c>
      <c r="G320">
        <f t="shared" si="24"/>
        <v>-1.0659038964233765</v>
      </c>
      <c r="H320">
        <v>4</v>
      </c>
      <c r="I320" s="33">
        <f t="shared" si="25"/>
        <v>0.8055221837467168</v>
      </c>
    </row>
    <row r="321" spans="1:9" x14ac:dyDescent="0.25">
      <c r="A321" s="1">
        <v>44881</v>
      </c>
      <c r="B321" s="18">
        <f t="shared" si="21"/>
        <v>5</v>
      </c>
      <c r="C321" s="2">
        <v>374</v>
      </c>
      <c r="D321" s="2"/>
      <c r="E321">
        <f t="shared" si="22"/>
        <v>217.50103714079154</v>
      </c>
      <c r="F321">
        <f t="shared" si="23"/>
        <v>316.90252462551655</v>
      </c>
      <c r="G321">
        <f t="shared" si="24"/>
        <v>0.10318026565892535</v>
      </c>
      <c r="H321">
        <v>5</v>
      </c>
      <c r="I321" s="33">
        <f t="shared" si="25"/>
        <v>0.96869936489463293</v>
      </c>
    </row>
    <row r="322" spans="1:9" x14ac:dyDescent="0.25">
      <c r="A322" s="1">
        <v>44882</v>
      </c>
      <c r="B322" s="18">
        <f t="shared" si="21"/>
        <v>6</v>
      </c>
      <c r="C322" s="2">
        <v>226</v>
      </c>
      <c r="D322" s="2"/>
      <c r="E322">
        <f t="shared" si="22"/>
        <v>146.07613729767371</v>
      </c>
      <c r="F322">
        <f t="shared" si="23"/>
        <v>379.68460186649537</v>
      </c>
      <c r="G322">
        <f t="shared" si="24"/>
        <v>1.2236799690712687</v>
      </c>
      <c r="H322">
        <v>6</v>
      </c>
      <c r="I322" s="33">
        <f t="shared" si="25"/>
        <v>0.50508928927536934</v>
      </c>
    </row>
    <row r="323" spans="1:9" x14ac:dyDescent="0.25">
      <c r="A323" s="1">
        <v>44883</v>
      </c>
      <c r="B323" s="18">
        <f t="shared" ref="B323:B366" si="26">WEEKDAY(A323,16)</f>
        <v>7</v>
      </c>
      <c r="C323" s="2">
        <v>103</v>
      </c>
      <c r="D323" s="2"/>
      <c r="E323">
        <f t="shared" si="22"/>
        <v>124.94670786118972</v>
      </c>
      <c r="F323">
        <f t="shared" si="23"/>
        <v>356.73018800155808</v>
      </c>
      <c r="G323">
        <f t="shared" si="24"/>
        <v>0.79145240481228329</v>
      </c>
      <c r="H323">
        <v>7</v>
      </c>
      <c r="I323" s="33">
        <f t="shared" si="25"/>
        <v>0.31507880960189971</v>
      </c>
    </row>
    <row r="324" spans="1:9" x14ac:dyDescent="0.25">
      <c r="A324" s="1">
        <v>44884</v>
      </c>
      <c r="B324" s="18">
        <f t="shared" si="26"/>
        <v>1</v>
      </c>
      <c r="C324" s="2">
        <v>299</v>
      </c>
      <c r="D324" s="2"/>
      <c r="E324">
        <f t="shared" si="22"/>
        <v>233.78036081715433</v>
      </c>
      <c r="F324">
        <f t="shared" si="23"/>
        <v>393.56537473524622</v>
      </c>
      <c r="G324">
        <f t="shared" si="24"/>
        <v>1.4357999535778794</v>
      </c>
      <c r="H324">
        <v>1</v>
      </c>
      <c r="I324" s="33">
        <f t="shared" si="25"/>
        <v>0.68875809512394803</v>
      </c>
    </row>
    <row r="325" spans="1:9" x14ac:dyDescent="0.25">
      <c r="A325" s="1">
        <v>44885</v>
      </c>
      <c r="B325" s="18">
        <f t="shared" si="26"/>
        <v>2</v>
      </c>
      <c r="C325" s="2">
        <v>299</v>
      </c>
      <c r="D325" s="2"/>
      <c r="E325">
        <f t="shared" si="22"/>
        <v>357.67741591871999</v>
      </c>
      <c r="F325">
        <f t="shared" si="23"/>
        <v>371.58397679449013</v>
      </c>
      <c r="G325">
        <f t="shared" si="24"/>
        <v>1.0171747932518915</v>
      </c>
      <c r="H325">
        <v>2</v>
      </c>
      <c r="I325" s="33">
        <f t="shared" si="25"/>
        <v>0.8722849763728302</v>
      </c>
    </row>
    <row r="326" spans="1:9" x14ac:dyDescent="0.25">
      <c r="A326" s="1">
        <v>44886</v>
      </c>
      <c r="B326" s="18">
        <f t="shared" si="26"/>
        <v>3</v>
      </c>
      <c r="C326" s="2">
        <v>257</v>
      </c>
      <c r="D326" s="2"/>
      <c r="E326">
        <f t="shared" si="22"/>
        <v>283.00870069616496</v>
      </c>
      <c r="F326">
        <f t="shared" si="23"/>
        <v>360.22686583790187</v>
      </c>
      <c r="G326">
        <f t="shared" si="24"/>
        <v>0.79596184628355171</v>
      </c>
      <c r="H326">
        <v>3</v>
      </c>
      <c r="I326" s="33">
        <f t="shared" si="25"/>
        <v>0.74435749852841249</v>
      </c>
    </row>
    <row r="327" spans="1:9" x14ac:dyDescent="0.25">
      <c r="A327" s="1">
        <v>44887</v>
      </c>
      <c r="B327" s="18">
        <f t="shared" si="26"/>
        <v>4</v>
      </c>
      <c r="C327" s="2">
        <v>208</v>
      </c>
      <c r="D327" s="2"/>
      <c r="E327">
        <f t="shared" si="22"/>
        <v>290.81189653857967</v>
      </c>
      <c r="F327">
        <f t="shared" si="23"/>
        <v>323.87167406407855</v>
      </c>
      <c r="G327">
        <f t="shared" si="24"/>
        <v>0.13181715609943245</v>
      </c>
      <c r="H327">
        <v>4</v>
      </c>
      <c r="I327" s="33">
        <f t="shared" si="25"/>
        <v>0.7517239736984993</v>
      </c>
    </row>
    <row r="328" spans="1:9" x14ac:dyDescent="0.25">
      <c r="A328" s="1">
        <v>44888</v>
      </c>
      <c r="B328" s="18">
        <f t="shared" si="26"/>
        <v>5</v>
      </c>
      <c r="C328" s="2">
        <v>175</v>
      </c>
      <c r="D328" s="2"/>
      <c r="E328">
        <f t="shared" si="22"/>
        <v>313.86197616863018</v>
      </c>
      <c r="F328">
        <f t="shared" si="23"/>
        <v>272.20090945687105</v>
      </c>
      <c r="G328">
        <f t="shared" si="24"/>
        <v>-0.79424855824513396</v>
      </c>
      <c r="H328">
        <v>5</v>
      </c>
      <c r="I328" s="33">
        <f t="shared" si="25"/>
        <v>0.86136424862487004</v>
      </c>
    </row>
    <row r="329" spans="1:9" x14ac:dyDescent="0.25">
      <c r="A329" s="1">
        <v>44889</v>
      </c>
      <c r="B329" s="18">
        <f t="shared" si="26"/>
        <v>6</v>
      </c>
      <c r="C329" s="2">
        <v>151</v>
      </c>
      <c r="D329" s="2"/>
      <c r="E329">
        <f t="shared" si="22"/>
        <v>137.08459745788812</v>
      </c>
      <c r="F329">
        <f t="shared" si="23"/>
        <v>281.36265643663836</v>
      </c>
      <c r="G329">
        <f t="shared" si="24"/>
        <v>-0.61626696338857212</v>
      </c>
      <c r="H329">
        <v>6</v>
      </c>
      <c r="I329" s="33">
        <f t="shared" si="25"/>
        <v>0.51549513492948407</v>
      </c>
    </row>
    <row r="330" spans="1:9" x14ac:dyDescent="0.25">
      <c r="A330" s="1">
        <v>44890</v>
      </c>
      <c r="B330" s="18">
        <f t="shared" si="26"/>
        <v>7</v>
      </c>
      <c r="C330" s="2">
        <v>154</v>
      </c>
      <c r="D330" s="2"/>
      <c r="E330">
        <f t="shared" ref="E330:E352" si="27">(F329+G329)*I323</f>
        <v>88.457238195262846</v>
      </c>
      <c r="F330">
        <f t="shared" ref="F330:F352" si="28">$K$2*C330/I323+(1-$K$2)*(F329+G329)</f>
        <v>355.91951712845537</v>
      </c>
      <c r="G330">
        <f t="shared" ref="G330:G352" si="29">$L$2*(F330-F329)+(1-$L$2)*G329</f>
        <v>0.72758992157547919</v>
      </c>
      <c r="H330">
        <v>7</v>
      </c>
      <c r="I330" s="33">
        <f t="shared" ref="I330:I352" si="30">$M$2*C330/F330+(1-$M$2)*I323</f>
        <v>0.35382428513286934</v>
      </c>
    </row>
    <row r="331" spans="1:9" x14ac:dyDescent="0.25">
      <c r="A331" s="1">
        <v>44891</v>
      </c>
      <c r="B331" s="18">
        <f t="shared" si="26"/>
        <v>1</v>
      </c>
      <c r="C331" s="2">
        <v>272</v>
      </c>
      <c r="D331" s="2"/>
      <c r="E331">
        <f t="shared" si="27"/>
        <v>245.64358208324603</v>
      </c>
      <c r="F331">
        <f t="shared" si="28"/>
        <v>370.47566033239991</v>
      </c>
      <c r="G331">
        <f t="shared" si="29"/>
        <v>0.97480055544508148</v>
      </c>
      <c r="H331">
        <v>1</v>
      </c>
      <c r="I331" s="33">
        <f t="shared" si="30"/>
        <v>0.7037264739506941</v>
      </c>
    </row>
    <row r="332" spans="1:9" x14ac:dyDescent="0.25">
      <c r="A332" s="1">
        <v>44892</v>
      </c>
      <c r="B332" s="18">
        <f t="shared" si="26"/>
        <v>2</v>
      </c>
      <c r="C332" s="2">
        <v>304</v>
      </c>
      <c r="D332" s="2"/>
      <c r="E332">
        <f t="shared" si="27"/>
        <v>324.01065649923078</v>
      </c>
      <c r="F332">
        <f t="shared" si="28"/>
        <v>363.16035604850151</v>
      </c>
      <c r="G332">
        <f t="shared" si="29"/>
        <v>0.82659979790145066</v>
      </c>
      <c r="H332">
        <v>2</v>
      </c>
      <c r="I332" s="33">
        <f t="shared" si="30"/>
        <v>0.86069157250391704</v>
      </c>
    </row>
    <row r="333" spans="1:9" x14ac:dyDescent="0.25">
      <c r="A333" s="1">
        <v>44893</v>
      </c>
      <c r="B333" s="18">
        <f t="shared" si="26"/>
        <v>3</v>
      </c>
      <c r="C333" s="2">
        <v>448</v>
      </c>
      <c r="D333" s="2"/>
      <c r="E333">
        <f t="shared" si="27"/>
        <v>270.93641995080026</v>
      </c>
      <c r="F333">
        <f t="shared" si="28"/>
        <v>449.94860755253364</v>
      </c>
      <c r="G333">
        <f t="shared" si="29"/>
        <v>2.3633212446665564</v>
      </c>
      <c r="H333">
        <v>3</v>
      </c>
      <c r="I333" s="33">
        <f t="shared" si="30"/>
        <v>0.82715445832488388</v>
      </c>
    </row>
    <row r="334" spans="1:9" x14ac:dyDescent="0.25">
      <c r="A334" s="1">
        <v>44894</v>
      </c>
      <c r="B334" s="18">
        <f t="shared" si="26"/>
        <v>4</v>
      </c>
      <c r="C334" s="2">
        <v>352</v>
      </c>
      <c r="D334" s="2"/>
      <c r="E334">
        <f t="shared" si="27"/>
        <v>340.01372046666404</v>
      </c>
      <c r="F334">
        <f t="shared" si="28"/>
        <v>458.07405915620484</v>
      </c>
      <c r="G334">
        <f t="shared" si="29"/>
        <v>2.4663298435707497</v>
      </c>
      <c r="H334">
        <v>4</v>
      </c>
      <c r="I334" s="33">
        <f t="shared" si="30"/>
        <v>0.75722947367254145</v>
      </c>
    </row>
    <row r="335" spans="1:9" x14ac:dyDescent="0.25">
      <c r="A335" s="1">
        <v>44895</v>
      </c>
      <c r="B335" s="18">
        <f t="shared" si="26"/>
        <v>5</v>
      </c>
      <c r="C335" s="2">
        <v>226</v>
      </c>
      <c r="D335" s="2"/>
      <c r="E335">
        <f t="shared" si="27"/>
        <v>396.69302613219708</v>
      </c>
      <c r="F335">
        <f t="shared" si="28"/>
        <v>388.92835419530684</v>
      </c>
      <c r="G335">
        <f t="shared" si="29"/>
        <v>1.1861339940688509</v>
      </c>
      <c r="H335">
        <v>5</v>
      </c>
      <c r="I335" s="33">
        <f t="shared" si="30"/>
        <v>0.76902332089439529</v>
      </c>
    </row>
    <row r="336" spans="1:9" x14ac:dyDescent="0.25">
      <c r="A336" s="1">
        <v>44896</v>
      </c>
      <c r="B336" s="18">
        <f t="shared" si="26"/>
        <v>6</v>
      </c>
      <c r="C336" s="2">
        <v>113</v>
      </c>
      <c r="D336" s="2"/>
      <c r="E336">
        <f t="shared" si="27"/>
        <v>201.10212072712883</v>
      </c>
      <c r="F336">
        <f t="shared" si="28"/>
        <v>328.35284101965181</v>
      </c>
      <c r="G336">
        <f t="shared" si="29"/>
        <v>8.2031805365964772E-2</v>
      </c>
      <c r="H336">
        <v>6</v>
      </c>
      <c r="I336" s="33">
        <f t="shared" si="30"/>
        <v>0.45904127443273907</v>
      </c>
    </row>
    <row r="337" spans="1:9" x14ac:dyDescent="0.25">
      <c r="A337" s="1">
        <v>44897</v>
      </c>
      <c r="B337" s="18">
        <f t="shared" si="26"/>
        <v>7</v>
      </c>
      <c r="C337" s="2">
        <v>119</v>
      </c>
      <c r="D337" s="2"/>
      <c r="E337">
        <f t="shared" si="27"/>
        <v>116.20823409001676</v>
      </c>
      <c r="F337">
        <f t="shared" si="28"/>
        <v>331.2862091069743</v>
      </c>
      <c r="G337">
        <f t="shared" si="29"/>
        <v>0.13300464650449276</v>
      </c>
      <c r="H337">
        <v>7</v>
      </c>
      <c r="I337" s="33">
        <f t="shared" si="30"/>
        <v>0.35559734624217837</v>
      </c>
    </row>
    <row r="338" spans="1:9" x14ac:dyDescent="0.25">
      <c r="A338" s="1">
        <v>44898</v>
      </c>
      <c r="B338" s="18">
        <f t="shared" si="26"/>
        <v>1</v>
      </c>
      <c r="C338" s="2">
        <v>255</v>
      </c>
      <c r="D338" s="2"/>
      <c r="E338">
        <f t="shared" si="27"/>
        <v>233.22847469424701</v>
      </c>
      <c r="F338">
        <f t="shared" si="28"/>
        <v>342.59921998654636</v>
      </c>
      <c r="G338">
        <f t="shared" si="29"/>
        <v>0.33286766695989423</v>
      </c>
      <c r="H338">
        <v>1</v>
      </c>
      <c r="I338" s="33">
        <f t="shared" si="30"/>
        <v>0.71709706323046873</v>
      </c>
    </row>
    <row r="339" spans="1:9" x14ac:dyDescent="0.25">
      <c r="A339" s="1">
        <v>44899</v>
      </c>
      <c r="B339" s="18">
        <f t="shared" si="26"/>
        <v>2</v>
      </c>
      <c r="C339" s="2">
        <v>378</v>
      </c>
      <c r="D339" s="2"/>
      <c r="E339">
        <f t="shared" si="27"/>
        <v>295.15875778454739</v>
      </c>
      <c r="F339">
        <f t="shared" si="28"/>
        <v>377.71421416440762</v>
      </c>
      <c r="G339">
        <f t="shared" si="29"/>
        <v>0.95466167292112769</v>
      </c>
      <c r="H339">
        <v>2</v>
      </c>
      <c r="I339" s="33">
        <f t="shared" si="30"/>
        <v>0.90683728283152254</v>
      </c>
    </row>
    <row r="340" spans="1:9" x14ac:dyDescent="0.25">
      <c r="A340" s="1">
        <v>44900</v>
      </c>
      <c r="B340" s="18">
        <f t="shared" si="26"/>
        <v>3</v>
      </c>
      <c r="C340" s="2">
        <v>427</v>
      </c>
      <c r="D340" s="2"/>
      <c r="E340">
        <f t="shared" si="27"/>
        <v>313.21764887771837</v>
      </c>
      <c r="F340">
        <f t="shared" si="28"/>
        <v>428.37905941465465</v>
      </c>
      <c r="G340">
        <f t="shared" si="29"/>
        <v>1.8433219500300093</v>
      </c>
      <c r="H340">
        <v>3</v>
      </c>
      <c r="I340" s="33">
        <f t="shared" si="30"/>
        <v>0.88303939099822504</v>
      </c>
    </row>
    <row r="341" spans="1:9" x14ac:dyDescent="0.25">
      <c r="A341" s="1">
        <v>44901</v>
      </c>
      <c r="B341" s="18">
        <f t="shared" si="26"/>
        <v>4</v>
      </c>
      <c r="C341" s="2">
        <v>345</v>
      </c>
      <c r="D341" s="2"/>
      <c r="E341">
        <f t="shared" si="27"/>
        <v>325.77706740292757</v>
      </c>
      <c r="F341">
        <f t="shared" si="28"/>
        <v>439.39618018391684</v>
      </c>
      <c r="G341">
        <f t="shared" si="29"/>
        <v>2.0073203506426056</v>
      </c>
      <c r="H341">
        <v>4</v>
      </c>
      <c r="I341" s="33">
        <f t="shared" si="30"/>
        <v>0.76643421158919578</v>
      </c>
    </row>
    <row r="342" spans="1:9" x14ac:dyDescent="0.25">
      <c r="A342" s="1">
        <v>44902</v>
      </c>
      <c r="B342" s="18">
        <f t="shared" si="26"/>
        <v>5</v>
      </c>
      <c r="C342" s="2">
        <v>262</v>
      </c>
      <c r="D342" s="2"/>
      <c r="E342">
        <f t="shared" si="27"/>
        <v>339.44958583549789</v>
      </c>
      <c r="F342">
        <f t="shared" si="28"/>
        <v>405.00892421774267</v>
      </c>
      <c r="G342">
        <f t="shared" si="29"/>
        <v>1.3567008608824644</v>
      </c>
      <c r="H342">
        <v>5</v>
      </c>
      <c r="I342" s="33">
        <f t="shared" si="30"/>
        <v>0.72878845405316428</v>
      </c>
    </row>
    <row r="343" spans="1:9" x14ac:dyDescent="0.25">
      <c r="A343" s="1">
        <v>44903</v>
      </c>
      <c r="B343" s="18">
        <f t="shared" si="26"/>
        <v>6</v>
      </c>
      <c r="C343" s="2">
        <v>206</v>
      </c>
      <c r="D343" s="2"/>
      <c r="E343">
        <f t="shared" si="27"/>
        <v>186.53859442174871</v>
      </c>
      <c r="F343">
        <f t="shared" si="28"/>
        <v>421.68635812181526</v>
      </c>
      <c r="G343">
        <f t="shared" si="29"/>
        <v>1.6305869319426134</v>
      </c>
      <c r="H343">
        <v>6</v>
      </c>
      <c r="I343" s="33">
        <f t="shared" si="30"/>
        <v>0.46875157590508887</v>
      </c>
    </row>
    <row r="344" spans="1:9" x14ac:dyDescent="0.25">
      <c r="A344" s="1">
        <v>44904</v>
      </c>
      <c r="B344" s="18">
        <f t="shared" si="26"/>
        <v>7</v>
      </c>
      <c r="C344" s="2">
        <v>72</v>
      </c>
      <c r="D344" s="2"/>
      <c r="E344">
        <f t="shared" si="27"/>
        <v>150.53038228046233</v>
      </c>
      <c r="F344">
        <f t="shared" si="28"/>
        <v>343.5108100138545</v>
      </c>
      <c r="G344">
        <f t="shared" si="29"/>
        <v>0.20390658244782589</v>
      </c>
      <c r="H344">
        <v>7</v>
      </c>
      <c r="I344" s="33">
        <f t="shared" si="30"/>
        <v>0.30749731432562111</v>
      </c>
    </row>
    <row r="345" spans="1:9" x14ac:dyDescent="0.25">
      <c r="A345" s="1">
        <v>44905</v>
      </c>
      <c r="B345" s="18">
        <f t="shared" si="26"/>
        <v>1</v>
      </c>
      <c r="C345" s="2">
        <v>454</v>
      </c>
      <c r="D345" s="2"/>
      <c r="E345">
        <f t="shared" si="27"/>
        <v>246.47681386030123</v>
      </c>
      <c r="F345">
        <f t="shared" si="28"/>
        <v>448.29402394261763</v>
      </c>
      <c r="G345">
        <f t="shared" si="29"/>
        <v>2.0734526102082569</v>
      </c>
      <c r="H345">
        <v>1</v>
      </c>
      <c r="I345" s="33">
        <f t="shared" si="30"/>
        <v>0.81449544438991639</v>
      </c>
    </row>
    <row r="346" spans="1:9" x14ac:dyDescent="0.25">
      <c r="A346" s="1">
        <v>44906</v>
      </c>
      <c r="B346" s="18">
        <f t="shared" si="26"/>
        <v>2</v>
      </c>
      <c r="C346" s="2">
        <v>595</v>
      </c>
      <c r="D346" s="2"/>
      <c r="E346">
        <f t="shared" si="27"/>
        <v>408.41001871285408</v>
      </c>
      <c r="F346">
        <f t="shared" si="28"/>
        <v>524.72347891623792</v>
      </c>
      <c r="G346">
        <f t="shared" si="29"/>
        <v>3.4027018889238141</v>
      </c>
      <c r="H346">
        <v>2</v>
      </c>
      <c r="I346" s="33">
        <f t="shared" si="30"/>
        <v>0.98165524677430405</v>
      </c>
    </row>
    <row r="347" spans="1:9" x14ac:dyDescent="0.25">
      <c r="A347" s="1">
        <v>44907</v>
      </c>
      <c r="B347" s="18">
        <f t="shared" si="26"/>
        <v>3</v>
      </c>
      <c r="C347" s="2">
        <v>748</v>
      </c>
      <c r="D347" s="2"/>
      <c r="E347">
        <f t="shared" si="27"/>
        <v>466.35622106840856</v>
      </c>
      <c r="F347">
        <f t="shared" si="28"/>
        <v>643.38579564645852</v>
      </c>
      <c r="G347">
        <f t="shared" si="29"/>
        <v>5.4631779099990858</v>
      </c>
      <c r="H347">
        <v>3</v>
      </c>
      <c r="I347" s="33">
        <f t="shared" si="30"/>
        <v>0.97514302285353882</v>
      </c>
    </row>
    <row r="348" spans="1:9" x14ac:dyDescent="0.25">
      <c r="A348" s="1">
        <v>44908</v>
      </c>
      <c r="B348" s="18">
        <f t="shared" si="26"/>
        <v>4</v>
      </c>
      <c r="C348" s="2">
        <v>966</v>
      </c>
      <c r="D348" s="2"/>
      <c r="E348">
        <f t="shared" si="27"/>
        <v>497.30005148820254</v>
      </c>
      <c r="F348">
        <f t="shared" si="28"/>
        <v>869.84125322869909</v>
      </c>
      <c r="G348">
        <f t="shared" si="29"/>
        <v>9.4138183293202253</v>
      </c>
      <c r="H348">
        <v>4</v>
      </c>
      <c r="I348" s="33">
        <f t="shared" si="30"/>
        <v>0.87980546980993124</v>
      </c>
    </row>
    <row r="349" spans="1:9" x14ac:dyDescent="0.25">
      <c r="A349" s="1">
        <v>44909</v>
      </c>
      <c r="B349" s="18">
        <f t="shared" si="26"/>
        <v>5</v>
      </c>
      <c r="C349" s="2">
        <v>630</v>
      </c>
      <c r="D349" s="2"/>
      <c r="E349">
        <f t="shared" si="27"/>
        <v>640.79094431917315</v>
      </c>
      <c r="F349">
        <f t="shared" si="28"/>
        <v>873.90431679988046</v>
      </c>
      <c r="G349">
        <f t="shared" si="29"/>
        <v>9.3181638202453847</v>
      </c>
      <c r="H349">
        <v>5</v>
      </c>
      <c r="I349" s="33">
        <f t="shared" si="30"/>
        <v>0.72619042724279159</v>
      </c>
    </row>
    <row r="350" spans="1:9" x14ac:dyDescent="0.25">
      <c r="A350" s="1">
        <v>44910</v>
      </c>
      <c r="B350" s="18">
        <f t="shared" si="26"/>
        <v>6</v>
      </c>
      <c r="C350" s="2">
        <v>610</v>
      </c>
      <c r="D350" s="2"/>
      <c r="E350">
        <f t="shared" si="27"/>
        <v>414.01192966548575</v>
      </c>
      <c r="F350">
        <f t="shared" si="28"/>
        <v>1034.315351961428</v>
      </c>
      <c r="G350">
        <f t="shared" si="29"/>
        <v>12.019224714669082</v>
      </c>
      <c r="H350">
        <v>6</v>
      </c>
      <c r="I350" s="33">
        <f t="shared" si="30"/>
        <v>0.50861960142871621</v>
      </c>
    </row>
    <row r="351" spans="1:9" x14ac:dyDescent="0.25">
      <c r="A351" s="1">
        <v>44911</v>
      </c>
      <c r="B351" s="18">
        <f t="shared" si="26"/>
        <v>7</v>
      </c>
      <c r="C351" s="2">
        <v>684</v>
      </c>
      <c r="D351" s="2"/>
      <c r="E351">
        <f t="shared" si="27"/>
        <v>321.74507221393549</v>
      </c>
      <c r="F351">
        <f t="shared" si="28"/>
        <v>1472.0604580908837</v>
      </c>
      <c r="G351">
        <f t="shared" si="29"/>
        <v>19.629852005191729</v>
      </c>
      <c r="H351">
        <v>7</v>
      </c>
      <c r="I351" s="33">
        <f t="shared" si="30"/>
        <v>0.35927429440922587</v>
      </c>
    </row>
    <row r="352" spans="1:9" x14ac:dyDescent="0.25">
      <c r="A352" s="1">
        <v>44912</v>
      </c>
      <c r="B352" s="18">
        <f t="shared" si="26"/>
        <v>1</v>
      </c>
      <c r="C352" s="2">
        <v>868</v>
      </c>
      <c r="D352" s="2"/>
      <c r="E352" s="29">
        <f t="shared" si="27"/>
        <v>1214.974962013835</v>
      </c>
      <c r="F352" s="29">
        <f t="shared" si="28"/>
        <v>1337.7449670554365</v>
      </c>
      <c r="G352" s="29">
        <f t="shared" si="29"/>
        <v>16.877797971971134</v>
      </c>
      <c r="H352" s="29">
        <v>1</v>
      </c>
      <c r="I352" s="35">
        <f t="shared" si="30"/>
        <v>0.75992306714217228</v>
      </c>
    </row>
    <row r="353" spans="1:14" x14ac:dyDescent="0.25">
      <c r="A353" s="1">
        <v>44913</v>
      </c>
      <c r="B353" s="18">
        <f t="shared" si="26"/>
        <v>2</v>
      </c>
      <c r="C353" s="2">
        <v>426</v>
      </c>
      <c r="D353" s="36">
        <v>1</v>
      </c>
      <c r="E353" s="27">
        <f>($F$352+$G$352*D353)*VLOOKUP(B353,$H$346:$I$352,2,FALSE)</f>
        <v>1329.7725446890699</v>
      </c>
      <c r="H353">
        <v>2</v>
      </c>
    </row>
    <row r="354" spans="1:14" x14ac:dyDescent="0.25">
      <c r="A354" s="1">
        <v>44914</v>
      </c>
      <c r="B354" s="18">
        <f t="shared" si="26"/>
        <v>3</v>
      </c>
      <c r="C354" s="2">
        <v>294</v>
      </c>
      <c r="D354" s="36">
        <v>2</v>
      </c>
      <c r="E354" s="27">
        <f>($F$352+$G$352*D354)*VLOOKUP(B354,$H$346:$I$352,2,FALSE)</f>
        <v>1337.4092048485447</v>
      </c>
      <c r="H354">
        <v>3</v>
      </c>
    </row>
    <row r="355" spans="1:14" x14ac:dyDescent="0.25">
      <c r="A355" s="1">
        <v>44915</v>
      </c>
      <c r="B355" s="18">
        <f t="shared" si="26"/>
        <v>4</v>
      </c>
      <c r="C355" s="2">
        <v>291</v>
      </c>
      <c r="D355" s="36">
        <v>3</v>
      </c>
      <c r="E355" s="27">
        <f t="shared" ref="E354:E366" si="31">($F$352+$G$352*D355)*VLOOKUP(B355,$H$346:$I$352,2,FALSE)</f>
        <v>1221.5028761483406</v>
      </c>
      <c r="H355">
        <v>4</v>
      </c>
    </row>
    <row r="356" spans="1:14" x14ac:dyDescent="0.25">
      <c r="A356" s="1">
        <v>44916</v>
      </c>
      <c r="B356" s="18">
        <f t="shared" si="26"/>
        <v>5</v>
      </c>
      <c r="C356" s="2">
        <v>211</v>
      </c>
      <c r="D356" s="36">
        <v>4</v>
      </c>
      <c r="E356" s="27">
        <f t="shared" si="31"/>
        <v>1020.4835704486145</v>
      </c>
      <c r="H356">
        <v>5</v>
      </c>
    </row>
    <row r="357" spans="1:14" x14ac:dyDescent="0.25">
      <c r="A357" s="1">
        <v>44917</v>
      </c>
      <c r="B357" s="18">
        <f t="shared" si="26"/>
        <v>6</v>
      </c>
      <c r="C357" s="2">
        <v>132</v>
      </c>
      <c r="D357" s="36">
        <v>5</v>
      </c>
      <c r="E357" s="27">
        <f t="shared" si="31"/>
        <v>723.32520634449895</v>
      </c>
      <c r="H357">
        <v>6</v>
      </c>
    </row>
    <row r="358" spans="1:14" x14ac:dyDescent="0.25">
      <c r="A358" s="1">
        <v>44918</v>
      </c>
      <c r="B358" s="18">
        <f t="shared" si="26"/>
        <v>7</v>
      </c>
      <c r="C358" s="2">
        <v>121</v>
      </c>
      <c r="D358" s="36">
        <v>6</v>
      </c>
      <c r="E358" s="27">
        <f t="shared" si="31"/>
        <v>516.99993288370342</v>
      </c>
      <c r="H358">
        <v>7</v>
      </c>
    </row>
    <row r="359" spans="1:14" x14ac:dyDescent="0.25">
      <c r="A359" s="1">
        <v>44919</v>
      </c>
      <c r="B359" s="18">
        <f t="shared" si="26"/>
        <v>1</v>
      </c>
      <c r="C359" s="2">
        <v>125</v>
      </c>
      <c r="D359" s="36">
        <v>7</v>
      </c>
      <c r="E359" s="27">
        <f t="shared" si="31"/>
        <v>1106.3640544290351</v>
      </c>
      <c r="H359">
        <v>1</v>
      </c>
    </row>
    <row r="360" spans="1:14" x14ac:dyDescent="0.25">
      <c r="A360" s="1">
        <v>44920</v>
      </c>
      <c r="B360" s="18">
        <f t="shared" si="26"/>
        <v>2</v>
      </c>
      <c r="C360" s="2">
        <v>38</v>
      </c>
      <c r="D360" s="36">
        <v>8</v>
      </c>
      <c r="E360" s="27">
        <f t="shared" si="31"/>
        <v>1445.749797221345</v>
      </c>
      <c r="H360">
        <v>2</v>
      </c>
    </row>
    <row r="361" spans="1:14" x14ac:dyDescent="0.25">
      <c r="A361" s="1">
        <v>44921</v>
      </c>
      <c r="B361" s="18">
        <f t="shared" si="26"/>
        <v>3</v>
      </c>
      <c r="C361" s="2">
        <v>69</v>
      </c>
      <c r="D361" s="36">
        <v>9</v>
      </c>
      <c r="E361" s="27">
        <f t="shared" si="31"/>
        <v>1452.6170733830393</v>
      </c>
      <c r="H361">
        <v>3</v>
      </c>
    </row>
    <row r="362" spans="1:14" x14ac:dyDescent="0.25">
      <c r="A362" s="1">
        <v>44922</v>
      </c>
      <c r="B362" s="18">
        <f t="shared" si="26"/>
        <v>4</v>
      </c>
      <c r="C362" s="2">
        <v>140</v>
      </c>
      <c r="D362" s="36">
        <v>10</v>
      </c>
      <c r="E362" s="27">
        <f t="shared" si="31"/>
        <v>1325.4471289669509</v>
      </c>
      <c r="H362">
        <v>4</v>
      </c>
    </row>
    <row r="363" spans="1:14" x14ac:dyDescent="0.25">
      <c r="A363" s="1">
        <v>44923</v>
      </c>
      <c r="B363" s="18">
        <f t="shared" si="26"/>
        <v>5</v>
      </c>
      <c r="C363" s="2">
        <v>140</v>
      </c>
      <c r="D363" s="36">
        <v>11</v>
      </c>
      <c r="E363" s="27">
        <f t="shared" si="31"/>
        <v>1106.2790376898972</v>
      </c>
      <c r="H363">
        <v>5</v>
      </c>
    </row>
    <row r="364" spans="1:14" x14ac:dyDescent="0.25">
      <c r="A364" s="1">
        <v>44924</v>
      </c>
      <c r="B364" s="18">
        <f t="shared" si="26"/>
        <v>6</v>
      </c>
      <c r="C364" s="2">
        <v>111</v>
      </c>
      <c r="D364" s="36">
        <v>12</v>
      </c>
      <c r="E364" s="27">
        <f t="shared" si="31"/>
        <v>783.41585848698753</v>
      </c>
      <c r="H364">
        <v>6</v>
      </c>
    </row>
    <row r="365" spans="1:14" x14ac:dyDescent="0.25">
      <c r="A365" s="1">
        <v>44925</v>
      </c>
      <c r="B365" s="18">
        <f t="shared" si="26"/>
        <v>7</v>
      </c>
      <c r="C365" s="2">
        <v>93</v>
      </c>
      <c r="D365" s="36">
        <v>13</v>
      </c>
      <c r="E365" s="27">
        <f t="shared" si="31"/>
        <v>559.44624558663315</v>
      </c>
      <c r="H365">
        <v>7</v>
      </c>
    </row>
    <row r="366" spans="1:14" x14ac:dyDescent="0.25">
      <c r="A366" s="1">
        <v>44926</v>
      </c>
      <c r="B366" s="18">
        <f t="shared" si="26"/>
        <v>1</v>
      </c>
      <c r="C366" s="2">
        <v>114</v>
      </c>
      <c r="D366" s="36">
        <v>14</v>
      </c>
      <c r="E366" s="27">
        <f t="shared" si="31"/>
        <v>1196.1448504392988</v>
      </c>
      <c r="H366">
        <v>1</v>
      </c>
    </row>
    <row r="367" spans="1:14" x14ac:dyDescent="0.25">
      <c r="J367" t="s">
        <v>112</v>
      </c>
      <c r="K367" t="s">
        <v>113</v>
      </c>
      <c r="L367" t="s">
        <v>114</v>
      </c>
      <c r="M367" t="s">
        <v>115</v>
      </c>
      <c r="N367" t="s">
        <v>9</v>
      </c>
    </row>
    <row r="368" spans="1:14" x14ac:dyDescent="0.25">
      <c r="J368" s="17"/>
      <c r="K368" s="17"/>
      <c r="L368" s="17"/>
      <c r="M368" s="17">
        <f>SUMXMY2(C9:C352,E9:E352)/(COUNT(C9:C352)-1)</f>
        <v>8693.1202371638065</v>
      </c>
      <c r="N368" s="17">
        <f>SQRT(M368)</f>
        <v>93.236903837288622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D841-88C8-4CE4-932E-1EC933607B81}">
  <dimension ref="A1:N368"/>
  <sheetViews>
    <sheetView workbookViewId="0">
      <pane ySplit="3900" topLeftCell="A349" activePane="bottomLeft"/>
      <selection activeCell="B7" sqref="B7"/>
      <selection pane="bottomLeft" activeCell="N361" sqref="N361"/>
    </sheetView>
  </sheetViews>
  <sheetFormatPr defaultRowHeight="15" x14ac:dyDescent="0.25"/>
  <cols>
    <col min="1" max="1" width="10.42578125" bestFit="1" customWidth="1"/>
    <col min="2" max="2" width="10.42578125" style="18" customWidth="1"/>
    <col min="3" max="3" width="11.7109375" bestFit="1" customWidth="1"/>
    <col min="4" max="4" width="11.7109375" customWidth="1"/>
    <col min="5" max="5" width="9.140625" customWidth="1"/>
  </cols>
  <sheetData>
    <row r="1" spans="1:13" x14ac:dyDescent="0.25">
      <c r="A1" t="s">
        <v>0</v>
      </c>
      <c r="B1" s="18" t="s">
        <v>118</v>
      </c>
      <c r="C1" t="s">
        <v>1</v>
      </c>
      <c r="D1" s="34" t="s">
        <v>119</v>
      </c>
      <c r="E1" t="s">
        <v>116</v>
      </c>
      <c r="F1" t="s">
        <v>12</v>
      </c>
      <c r="G1" t="s">
        <v>13</v>
      </c>
      <c r="H1" t="s">
        <v>118</v>
      </c>
      <c r="I1" t="s">
        <v>117</v>
      </c>
      <c r="K1" t="s">
        <v>6</v>
      </c>
      <c r="L1" t="s">
        <v>7</v>
      </c>
      <c r="M1" t="s">
        <v>15</v>
      </c>
    </row>
    <row r="2" spans="1:13" x14ac:dyDescent="0.25">
      <c r="A2" s="1">
        <v>44562</v>
      </c>
      <c r="B2" s="18">
        <f>WEEKDAY(A2,16)</f>
        <v>1</v>
      </c>
      <c r="C2" s="2">
        <v>72</v>
      </c>
      <c r="D2" s="2"/>
      <c r="F2" s="19"/>
      <c r="G2" s="28"/>
      <c r="H2" s="28">
        <v>1</v>
      </c>
      <c r="I2" s="30">
        <f>C2/$F$8</f>
        <v>0.48183556405353734</v>
      </c>
      <c r="K2" s="16">
        <v>0.36137414603029355</v>
      </c>
      <c r="L2" s="16">
        <v>1.787682549444904E-2</v>
      </c>
      <c r="M2" s="16">
        <v>0.32945914350670535</v>
      </c>
    </row>
    <row r="3" spans="1:13" x14ac:dyDescent="0.25">
      <c r="A3" s="1">
        <v>44563</v>
      </c>
      <c r="B3" s="18">
        <f t="shared" ref="B3:B66" si="0">WEEKDAY(A3,16)</f>
        <v>2</v>
      </c>
      <c r="C3" s="2">
        <v>175</v>
      </c>
      <c r="D3" s="2"/>
      <c r="F3" s="21"/>
      <c r="G3" s="26"/>
      <c r="H3" s="26">
        <v>2</v>
      </c>
      <c r="I3" s="31">
        <f t="shared" ref="I3:I8" si="1">C3/$F$8</f>
        <v>1.1711281070745698</v>
      </c>
      <c r="J3" t="s">
        <v>108</v>
      </c>
      <c r="K3" t="s">
        <v>109</v>
      </c>
      <c r="L3" t="s">
        <v>110</v>
      </c>
      <c r="M3" t="s">
        <v>111</v>
      </c>
    </row>
    <row r="4" spans="1:13" x14ac:dyDescent="0.25">
      <c r="A4" s="1">
        <v>44564</v>
      </c>
      <c r="B4" s="18">
        <f t="shared" si="0"/>
        <v>3</v>
      </c>
      <c r="C4" s="2">
        <v>175</v>
      </c>
      <c r="D4" s="2"/>
      <c r="F4" s="21"/>
      <c r="G4" s="26"/>
      <c r="H4" s="26">
        <v>3</v>
      </c>
      <c r="I4" s="31">
        <f t="shared" si="1"/>
        <v>1.1711281070745698</v>
      </c>
    </row>
    <row r="5" spans="1:13" x14ac:dyDescent="0.25">
      <c r="A5" s="1">
        <v>44565</v>
      </c>
      <c r="B5" s="18">
        <f t="shared" si="0"/>
        <v>4</v>
      </c>
      <c r="C5" s="2">
        <v>190</v>
      </c>
      <c r="D5" s="2"/>
      <c r="F5" s="21"/>
      <c r="G5" s="26"/>
      <c r="H5" s="26">
        <v>4</v>
      </c>
      <c r="I5" s="31">
        <f t="shared" si="1"/>
        <v>1.2715105162523901</v>
      </c>
    </row>
    <row r="6" spans="1:13" x14ac:dyDescent="0.25">
      <c r="A6" s="1">
        <v>44566</v>
      </c>
      <c r="B6" s="18">
        <f t="shared" si="0"/>
        <v>5</v>
      </c>
      <c r="C6" s="2">
        <v>194</v>
      </c>
      <c r="D6" s="2"/>
      <c r="F6" s="21"/>
      <c r="G6" s="26"/>
      <c r="H6" s="26">
        <v>5</v>
      </c>
      <c r="I6" s="31">
        <f t="shared" si="1"/>
        <v>1.2982791586998088</v>
      </c>
    </row>
    <row r="7" spans="1:13" x14ac:dyDescent="0.25">
      <c r="A7" s="1">
        <v>44567</v>
      </c>
      <c r="B7" s="18">
        <f t="shared" si="0"/>
        <v>6</v>
      </c>
      <c r="C7" s="2">
        <v>128</v>
      </c>
      <c r="D7" s="2"/>
      <c r="F7" s="21"/>
      <c r="G7" s="26"/>
      <c r="H7" s="26">
        <v>6</v>
      </c>
      <c r="I7" s="31">
        <f t="shared" si="1"/>
        <v>0.85659655831739967</v>
      </c>
    </row>
    <row r="8" spans="1:13" x14ac:dyDescent="0.25">
      <c r="A8" s="1">
        <v>44568</v>
      </c>
      <c r="B8" s="18">
        <f t="shared" si="0"/>
        <v>7</v>
      </c>
      <c r="C8" s="2">
        <v>112</v>
      </c>
      <c r="D8" s="2"/>
      <c r="F8" s="23">
        <f>AVERAGE(C2:C8)</f>
        <v>149.42857142857142</v>
      </c>
      <c r="G8" s="29">
        <f>(C9-C2)/7</f>
        <v>18.142857142857142</v>
      </c>
      <c r="H8" s="29">
        <v>7</v>
      </c>
      <c r="I8" s="32">
        <f t="shared" si="1"/>
        <v>0.74952198852772478</v>
      </c>
    </row>
    <row r="9" spans="1:13" x14ac:dyDescent="0.25">
      <c r="A9" s="1">
        <v>44569</v>
      </c>
      <c r="B9" s="18">
        <f t="shared" si="0"/>
        <v>1</v>
      </c>
      <c r="C9" s="2">
        <v>199</v>
      </c>
      <c r="D9" s="2"/>
      <c r="E9">
        <f>(F8+G8)*I2</f>
        <v>80.74187380497132</v>
      </c>
      <c r="F9">
        <f>$K$2*C9/I2+(1-$K$2)*(F8+G8)</f>
        <v>256.26440300725244</v>
      </c>
      <c r="G9">
        <f>$L$2*(F9-F8)+(1-$L$2)*G8</f>
        <v>19.728405969429996</v>
      </c>
      <c r="H9">
        <v>1</v>
      </c>
      <c r="I9" s="33">
        <f>$M$2*C9/F9+(1-$M$2)*I2</f>
        <v>0.57892920141009241</v>
      </c>
    </row>
    <row r="10" spans="1:13" x14ac:dyDescent="0.25">
      <c r="A10" s="1">
        <v>44570</v>
      </c>
      <c r="B10" s="18">
        <f t="shared" si="0"/>
        <v>2</v>
      </c>
      <c r="C10" s="2">
        <v>172</v>
      </c>
      <c r="D10" s="2"/>
      <c r="E10">
        <f t="shared" ref="E10:E73" si="2">(F9+G9)*I3</f>
        <v>323.22293594305546</v>
      </c>
      <c r="F10">
        <f t="shared" ref="F10:F73" si="3">$K$2*C10/I3+(1-$K$2)*(F9+G9)</f>
        <v>229.3300579023153</v>
      </c>
      <c r="G10">
        <f t="shared" ref="G10:G73" si="4">$L$2*(F10-F9)+(1-$L$2)*G9</f>
        <v>18.894224111382623</v>
      </c>
      <c r="H10">
        <v>2</v>
      </c>
      <c r="I10" s="33">
        <f t="shared" ref="I10:I73" si="5">$M$2*C10/F10+(1-$M$2)*I3</f>
        <v>1.0323871307627059</v>
      </c>
    </row>
    <row r="11" spans="1:13" x14ac:dyDescent="0.25">
      <c r="A11" s="1">
        <v>44571</v>
      </c>
      <c r="B11" s="18">
        <f t="shared" si="0"/>
        <v>3</v>
      </c>
      <c r="C11" s="2">
        <v>277</v>
      </c>
      <c r="D11" s="2"/>
      <c r="E11">
        <f t="shared" si="2"/>
        <v>290.70243352464621</v>
      </c>
      <c r="F11">
        <f t="shared" si="3"/>
        <v>243.99613209261452</v>
      </c>
      <c r="G11">
        <f t="shared" si="4"/>
        <v>18.818638213079048</v>
      </c>
      <c r="H11">
        <v>3</v>
      </c>
      <c r="I11" s="33">
        <f t="shared" si="5"/>
        <v>1.1593123154481932</v>
      </c>
    </row>
    <row r="12" spans="1:13" x14ac:dyDescent="0.25">
      <c r="A12" s="1">
        <v>44572</v>
      </c>
      <c r="B12" s="18">
        <f t="shared" si="0"/>
        <v>4</v>
      </c>
      <c r="C12" s="2">
        <v>314</v>
      </c>
      <c r="D12" s="2"/>
      <c r="E12">
        <f t="shared" si="2"/>
        <v>334.17174427014578</v>
      </c>
      <c r="F12">
        <f t="shared" si="3"/>
        <v>257.08178833944891</v>
      </c>
      <c r="G12">
        <f t="shared" si="4"/>
        <v>18.716150694905668</v>
      </c>
      <c r="H12">
        <v>4</v>
      </c>
      <c r="I12" s="33">
        <f t="shared" si="5"/>
        <v>1.2550015377176285</v>
      </c>
    </row>
    <row r="13" spans="1:13" x14ac:dyDescent="0.25">
      <c r="A13" s="1">
        <v>44573</v>
      </c>
      <c r="B13" s="18">
        <f t="shared" si="0"/>
        <v>5</v>
      </c>
      <c r="C13" s="2">
        <v>225</v>
      </c>
      <c r="D13" s="2"/>
      <c r="E13">
        <f t="shared" si="2"/>
        <v>358.06271626066297</v>
      </c>
      <c r="F13">
        <f t="shared" si="3"/>
        <v>238.76012237146938</v>
      </c>
      <c r="G13">
        <f t="shared" si="4"/>
        <v>18.054032109727874</v>
      </c>
      <c r="H13">
        <v>5</v>
      </c>
      <c r="I13" s="33">
        <f t="shared" si="5"/>
        <v>1.1810211125589134</v>
      </c>
    </row>
    <row r="14" spans="1:13" x14ac:dyDescent="0.25">
      <c r="A14" s="1">
        <v>44574</v>
      </c>
      <c r="B14" s="18">
        <f t="shared" si="0"/>
        <v>6</v>
      </c>
      <c r="C14" s="2">
        <v>130</v>
      </c>
      <c r="D14" s="2"/>
      <c r="E14">
        <f t="shared" si="2"/>
        <v>219.98612085578657</v>
      </c>
      <c r="F14">
        <f t="shared" si="3"/>
        <v>218.85152520947267</v>
      </c>
      <c r="G14">
        <f t="shared" si="4"/>
        <v>17.375380810926792</v>
      </c>
      <c r="H14">
        <v>6</v>
      </c>
      <c r="I14" s="33">
        <f t="shared" si="5"/>
        <v>0.77008502401301449</v>
      </c>
    </row>
    <row r="15" spans="1:13" x14ac:dyDescent="0.25">
      <c r="A15" s="1">
        <v>44575</v>
      </c>
      <c r="B15" s="18">
        <f t="shared" si="0"/>
        <v>7</v>
      </c>
      <c r="C15" s="2">
        <v>188</v>
      </c>
      <c r="D15" s="2"/>
      <c r="E15">
        <f t="shared" si="2"/>
        <v>177.05726034416176</v>
      </c>
      <c r="F15">
        <f t="shared" si="3"/>
        <v>241.5028328896405</v>
      </c>
      <c r="G15">
        <f t="shared" si="4"/>
        <v>17.469697634889688</v>
      </c>
      <c r="H15">
        <v>7</v>
      </c>
      <c r="I15" s="33">
        <f t="shared" si="5"/>
        <v>0.75905547816462093</v>
      </c>
    </row>
    <row r="16" spans="1:13" x14ac:dyDescent="0.25">
      <c r="A16" s="1">
        <v>44576</v>
      </c>
      <c r="B16" s="18">
        <f t="shared" si="0"/>
        <v>1</v>
      </c>
      <c r="C16" s="2">
        <v>292</v>
      </c>
      <c r="D16" s="2"/>
      <c r="E16">
        <f t="shared" si="2"/>
        <v>149.92676028371704</v>
      </c>
      <c r="F16">
        <f t="shared" si="3"/>
        <v>347.6562513511472</v>
      </c>
      <c r="G16">
        <f t="shared" si="4"/>
        <v>19.055081036305555</v>
      </c>
      <c r="H16">
        <v>1</v>
      </c>
      <c r="I16" s="33">
        <f t="shared" si="5"/>
        <v>0.6649117477276586</v>
      </c>
    </row>
    <row r="17" spans="1:9" x14ac:dyDescent="0.25">
      <c r="A17" s="1">
        <v>44577</v>
      </c>
      <c r="B17" s="18">
        <f t="shared" si="0"/>
        <v>2</v>
      </c>
      <c r="C17" s="2">
        <v>298</v>
      </c>
      <c r="D17" s="2"/>
      <c r="E17">
        <f t="shared" si="2"/>
        <v>378.58806026165132</v>
      </c>
      <c r="F17">
        <f t="shared" si="3"/>
        <v>338.50249425928183</v>
      </c>
      <c r="G17">
        <f t="shared" si="4"/>
        <v>18.550796559687083</v>
      </c>
      <c r="H17">
        <v>2</v>
      </c>
      <c r="I17" s="33">
        <f t="shared" si="5"/>
        <v>0.98229645498074492</v>
      </c>
    </row>
    <row r="18" spans="1:9" x14ac:dyDescent="0.25">
      <c r="A18" s="1">
        <v>44578</v>
      </c>
      <c r="B18" s="18">
        <f t="shared" si="0"/>
        <v>3</v>
      </c>
      <c r="C18" s="2">
        <v>370</v>
      </c>
      <c r="D18" s="2"/>
      <c r="E18">
        <f t="shared" si="2"/>
        <v>413.93627731773591</v>
      </c>
      <c r="F18">
        <f t="shared" si="3"/>
        <v>343.35772795478186</v>
      </c>
      <c r="G18">
        <f t="shared" si="4"/>
        <v>18.305963372315755</v>
      </c>
      <c r="H18">
        <v>3</v>
      </c>
      <c r="I18" s="33">
        <f t="shared" si="5"/>
        <v>1.1323892509428672</v>
      </c>
    </row>
    <row r="19" spans="1:9" x14ac:dyDescent="0.25">
      <c r="A19" s="1">
        <v>44579</v>
      </c>
      <c r="B19" s="18">
        <f t="shared" si="0"/>
        <v>4</v>
      </c>
      <c r="C19" s="2">
        <v>313</v>
      </c>
      <c r="D19" s="2"/>
      <c r="E19">
        <f t="shared" si="2"/>
        <v>453.88848875214126</v>
      </c>
      <c r="F19">
        <f t="shared" si="3"/>
        <v>321.0952491553885</v>
      </c>
      <c r="G19">
        <f t="shared" si="4"/>
        <v>17.580728411030464</v>
      </c>
      <c r="H19">
        <v>4</v>
      </c>
      <c r="I19" s="33">
        <f t="shared" si="5"/>
        <v>1.1626828351692442</v>
      </c>
    </row>
    <row r="20" spans="1:9" x14ac:dyDescent="0.25">
      <c r="A20" s="1">
        <v>44580</v>
      </c>
      <c r="B20" s="18">
        <f t="shared" si="0"/>
        <v>5</v>
      </c>
      <c r="C20" s="2">
        <v>234</v>
      </c>
      <c r="D20" s="2"/>
      <c r="E20">
        <f t="shared" si="2"/>
        <v>399.98347982246975</v>
      </c>
      <c r="F20">
        <f t="shared" si="3"/>
        <v>287.88760669130534</v>
      </c>
      <c r="G20">
        <f t="shared" si="4"/>
        <v>16.672793567748698</v>
      </c>
      <c r="H20">
        <v>5</v>
      </c>
      <c r="I20" s="33">
        <f t="shared" si="5"/>
        <v>1.0597129687390408</v>
      </c>
    </row>
    <row r="21" spans="1:9" x14ac:dyDescent="0.25">
      <c r="A21" s="1">
        <v>44581</v>
      </c>
      <c r="B21" s="18">
        <f t="shared" si="0"/>
        <v>6</v>
      </c>
      <c r="C21" s="2">
        <v>157</v>
      </c>
      <c r="D21" s="2"/>
      <c r="E21">
        <f t="shared" si="2"/>
        <v>234.53740314690694</v>
      </c>
      <c r="F21">
        <f t="shared" si="3"/>
        <v>268.17479091217427</v>
      </c>
      <c r="G21">
        <f t="shared" si="4"/>
        <v>16.022334378945335</v>
      </c>
      <c r="H21">
        <v>6</v>
      </c>
      <c r="I21" s="33">
        <f t="shared" si="5"/>
        <v>0.70925172591963392</v>
      </c>
    </row>
    <row r="22" spans="1:9" x14ac:dyDescent="0.25">
      <c r="A22" s="1">
        <v>44582</v>
      </c>
      <c r="B22" s="18">
        <f t="shared" si="0"/>
        <v>7</v>
      </c>
      <c r="C22" s="2">
        <v>145</v>
      </c>
      <c r="D22" s="2"/>
      <c r="E22">
        <f t="shared" si="2"/>
        <v>215.7213848308615</v>
      </c>
      <c r="F22">
        <f t="shared" si="3"/>
        <v>250.52780758705893</v>
      </c>
      <c r="G22">
        <f t="shared" si="4"/>
        <v>15.420433861832679</v>
      </c>
      <c r="H22">
        <v>7</v>
      </c>
      <c r="I22" s="33">
        <f t="shared" si="5"/>
        <v>0.69966143641914991</v>
      </c>
    </row>
    <row r="23" spans="1:9" x14ac:dyDescent="0.25">
      <c r="A23" s="1">
        <v>44583</v>
      </c>
      <c r="B23" s="18">
        <f t="shared" si="0"/>
        <v>1</v>
      </c>
      <c r="C23" s="2">
        <v>203</v>
      </c>
      <c r="D23" s="2"/>
      <c r="E23">
        <f t="shared" si="2"/>
        <v>176.83211002687986</v>
      </c>
      <c r="F23">
        <f t="shared" si="3"/>
        <v>280.1702775683741</v>
      </c>
      <c r="G23">
        <f t="shared" si="4"/>
        <v>15.674678719716418</v>
      </c>
      <c r="H23">
        <v>1</v>
      </c>
      <c r="I23" s="33">
        <f t="shared" si="5"/>
        <v>0.68456320249988567</v>
      </c>
    </row>
    <row r="24" spans="1:9" x14ac:dyDescent="0.25">
      <c r="A24" s="1">
        <v>44584</v>
      </c>
      <c r="B24" s="18">
        <f t="shared" si="0"/>
        <v>2</v>
      </c>
      <c r="C24" s="2">
        <v>225</v>
      </c>
      <c r="D24" s="2"/>
      <c r="E24">
        <f t="shared" si="2"/>
        <v>290.60745178572478</v>
      </c>
      <c r="F24">
        <f t="shared" si="3"/>
        <v>271.70882432703741</v>
      </c>
      <c r="G24">
        <f t="shared" si="4"/>
        <v>15.243201300537677</v>
      </c>
      <c r="H24">
        <v>2</v>
      </c>
      <c r="I24" s="33">
        <f t="shared" si="5"/>
        <v>0.93149250401970685</v>
      </c>
    </row>
    <row r="25" spans="1:9" x14ac:dyDescent="0.25">
      <c r="A25" s="1">
        <v>44585</v>
      </c>
      <c r="B25" s="18">
        <f t="shared" si="0"/>
        <v>3</v>
      </c>
      <c r="C25" s="2">
        <v>212</v>
      </c>
      <c r="D25" s="2"/>
      <c r="E25">
        <f t="shared" si="2"/>
        <v>324.94138935694821</v>
      </c>
      <c r="F25">
        <f t="shared" si="3"/>
        <v>250.90956222874047</v>
      </c>
      <c r="G25">
        <f t="shared" si="4"/>
        <v>14.598876471966644</v>
      </c>
      <c r="H25">
        <v>3</v>
      </c>
      <c r="I25" s="33">
        <f t="shared" si="5"/>
        <v>1.0376818377223502</v>
      </c>
    </row>
    <row r="26" spans="1:9" x14ac:dyDescent="0.25">
      <c r="A26" s="1">
        <v>44586</v>
      </c>
      <c r="B26" s="18">
        <f t="shared" si="0"/>
        <v>4</v>
      </c>
      <c r="C26" s="2">
        <v>194</v>
      </c>
      <c r="D26" s="2"/>
      <c r="E26">
        <f t="shared" si="2"/>
        <v>308.70210426989763</v>
      </c>
      <c r="F26">
        <f t="shared" si="3"/>
        <v>229.85780920433353</v>
      </c>
      <c r="G26">
        <f t="shared" si="4"/>
        <v>13.961556389692717</v>
      </c>
      <c r="H26">
        <v>4</v>
      </c>
      <c r="I26" s="33">
        <f t="shared" si="5"/>
        <v>1.0576898741891614</v>
      </c>
    </row>
    <row r="27" spans="1:9" x14ac:dyDescent="0.25">
      <c r="A27" s="1">
        <v>44587</v>
      </c>
      <c r="B27" s="18">
        <f t="shared" si="0"/>
        <v>5</v>
      </c>
      <c r="C27" s="2">
        <v>254</v>
      </c>
      <c r="D27" s="2"/>
      <c r="E27">
        <f t="shared" si="2"/>
        <v>258.37854374971505</v>
      </c>
      <c r="F27">
        <f t="shared" si="3"/>
        <v>242.32623249564364</v>
      </c>
      <c r="G27">
        <f t="shared" si="4"/>
        <v>13.934863909852945</v>
      </c>
      <c r="H27">
        <v>5</v>
      </c>
      <c r="I27" s="33">
        <f t="shared" si="5"/>
        <v>1.055911273274615</v>
      </c>
    </row>
    <row r="28" spans="1:9" x14ac:dyDescent="0.25">
      <c r="A28" s="1">
        <v>44588</v>
      </c>
      <c r="B28" s="18">
        <f t="shared" si="0"/>
        <v>6</v>
      </c>
      <c r="C28" s="2">
        <v>255</v>
      </c>
      <c r="D28" s="2"/>
      <c r="E28">
        <f t="shared" si="2"/>
        <v>181.75362491165615</v>
      </c>
      <c r="F28">
        <f t="shared" si="3"/>
        <v>293.58119768976769</v>
      </c>
      <c r="G28">
        <f t="shared" si="4"/>
        <v>14.602028847947023</v>
      </c>
      <c r="H28">
        <v>6</v>
      </c>
      <c r="I28" s="33">
        <f t="shared" si="5"/>
        <v>0.76174527788757218</v>
      </c>
    </row>
    <row r="29" spans="1:9" x14ac:dyDescent="0.25">
      <c r="A29" s="1">
        <v>44589</v>
      </c>
      <c r="B29" s="18">
        <f t="shared" si="0"/>
        <v>7</v>
      </c>
      <c r="C29" s="2">
        <v>383</v>
      </c>
      <c r="D29" s="2"/>
      <c r="E29">
        <f t="shared" si="2"/>
        <v>215.62391895966573</v>
      </c>
      <c r="F29">
        <f t="shared" si="3"/>
        <v>394.6327365484575</v>
      </c>
      <c r="G29">
        <f t="shared" si="4"/>
        <v>16.147471652489699</v>
      </c>
      <c r="H29">
        <v>7</v>
      </c>
      <c r="I29" s="33">
        <f t="shared" si="5"/>
        <v>0.78889913213085094</v>
      </c>
    </row>
    <row r="30" spans="1:9" x14ac:dyDescent="0.25">
      <c r="A30" s="1">
        <v>44590</v>
      </c>
      <c r="B30" s="18">
        <f t="shared" si="0"/>
        <v>1</v>
      </c>
      <c r="C30" s="2">
        <v>533</v>
      </c>
      <c r="D30" s="2"/>
      <c r="E30">
        <f t="shared" si="2"/>
        <v>281.20501484961022</v>
      </c>
      <c r="F30">
        <f t="shared" si="3"/>
        <v>543.70029125704423</v>
      </c>
      <c r="G30">
        <f t="shared" si="4"/>
        <v>18.523660781991218</v>
      </c>
      <c r="H30">
        <v>1</v>
      </c>
      <c r="I30" s="33">
        <f t="shared" si="5"/>
        <v>0.78200282036986257</v>
      </c>
    </row>
    <row r="31" spans="1:9" x14ac:dyDescent="0.25">
      <c r="A31" s="1">
        <v>44591</v>
      </c>
      <c r="B31" s="18">
        <f t="shared" si="0"/>
        <v>2</v>
      </c>
      <c r="C31" s="2">
        <v>562</v>
      </c>
      <c r="D31" s="2"/>
      <c r="E31">
        <f t="shared" si="2"/>
        <v>523.70739690469668</v>
      </c>
      <c r="F31">
        <f t="shared" si="3"/>
        <v>577.07963438014588</v>
      </c>
      <c r="G31">
        <f t="shared" si="4"/>
        <v>18.789233222804217</v>
      </c>
      <c r="H31">
        <v>2</v>
      </c>
      <c r="I31" s="33">
        <f t="shared" si="5"/>
        <v>0.94545384724176529</v>
      </c>
    </row>
    <row r="32" spans="1:9" x14ac:dyDescent="0.25">
      <c r="A32" s="1">
        <v>44592</v>
      </c>
      <c r="B32" s="18">
        <f t="shared" si="0"/>
        <v>3</v>
      </c>
      <c r="C32" s="2">
        <v>459</v>
      </c>
      <c r="D32" s="2"/>
      <c r="E32">
        <f t="shared" si="2"/>
        <v>618.3223015757651</v>
      </c>
      <c r="F32">
        <f t="shared" si="3"/>
        <v>540.38465405836632</v>
      </c>
      <c r="G32">
        <f t="shared" si="4"/>
        <v>17.797351619570946</v>
      </c>
      <c r="H32">
        <v>3</v>
      </c>
      <c r="I32" s="33">
        <f t="shared" si="5"/>
        <v>0.9756490032676215</v>
      </c>
    </row>
    <row r="33" spans="1:9" x14ac:dyDescent="0.25">
      <c r="A33" s="1">
        <v>44593</v>
      </c>
      <c r="B33" s="18">
        <f t="shared" si="0"/>
        <v>4</v>
      </c>
      <c r="C33" s="2">
        <v>414</v>
      </c>
      <c r="D33" s="2"/>
      <c r="E33">
        <f t="shared" si="2"/>
        <v>590.38345536015117</v>
      </c>
      <c r="F33">
        <f t="shared" si="3"/>
        <v>497.91819668240225</v>
      </c>
      <c r="G33">
        <f t="shared" si="4"/>
        <v>16.720026022526959</v>
      </c>
      <c r="H33">
        <v>4</v>
      </c>
      <c r="I33" s="33">
        <f t="shared" si="5"/>
        <v>0.98315699305268645</v>
      </c>
    </row>
    <row r="34" spans="1:9" x14ac:dyDescent="0.25">
      <c r="A34" s="1">
        <v>44594</v>
      </c>
      <c r="B34" s="18">
        <f t="shared" si="0"/>
        <v>5</v>
      </c>
      <c r="C34" s="2">
        <v>352</v>
      </c>
      <c r="D34" s="2"/>
      <c r="E34">
        <f t="shared" si="2"/>
        <v>543.41230101214671</v>
      </c>
      <c r="F34">
        <f t="shared" si="3"/>
        <v>449.12944505598728</v>
      </c>
      <c r="G34">
        <f t="shared" si="4"/>
        <v>15.548937036142158</v>
      </c>
      <c r="H34">
        <v>5</v>
      </c>
      <c r="I34" s="33">
        <f t="shared" si="5"/>
        <v>0.96624143694327924</v>
      </c>
    </row>
    <row r="35" spans="1:9" x14ac:dyDescent="0.25">
      <c r="A35" s="1">
        <v>44595</v>
      </c>
      <c r="B35" s="18">
        <f t="shared" si="0"/>
        <v>6</v>
      </c>
      <c r="C35" s="2">
        <v>263</v>
      </c>
      <c r="D35" s="2"/>
      <c r="E35">
        <f t="shared" si="2"/>
        <v>353.9665632951166</v>
      </c>
      <c r="F35">
        <f t="shared" si="3"/>
        <v>421.52358339190675</v>
      </c>
      <c r="G35">
        <f t="shared" si="4"/>
        <v>14.777466230530202</v>
      </c>
      <c r="H35">
        <v>6</v>
      </c>
      <c r="I35" s="33">
        <f t="shared" si="5"/>
        <v>0.71633982922730599</v>
      </c>
    </row>
    <row r="36" spans="1:9" x14ac:dyDescent="0.25">
      <c r="A36" s="1">
        <v>44596</v>
      </c>
      <c r="B36" s="18">
        <f t="shared" si="0"/>
        <v>7</v>
      </c>
      <c r="C36" s="2">
        <v>307</v>
      </c>
      <c r="D36" s="2"/>
      <c r="E36">
        <f t="shared" si="2"/>
        <v>344.19751939491982</v>
      </c>
      <c r="F36">
        <f t="shared" si="3"/>
        <v>419.26183477442919</v>
      </c>
      <c r="G36">
        <f t="shared" si="4"/>
        <v>14.472859160129943</v>
      </c>
      <c r="H36">
        <v>7</v>
      </c>
      <c r="I36" s="33">
        <f t="shared" si="5"/>
        <v>0.77023203832853959</v>
      </c>
    </row>
    <row r="37" spans="1:9" x14ac:dyDescent="0.25">
      <c r="A37" s="1">
        <v>44597</v>
      </c>
      <c r="B37" s="18">
        <f t="shared" si="0"/>
        <v>1</v>
      </c>
      <c r="C37" s="2">
        <v>649</v>
      </c>
      <c r="D37" s="2"/>
      <c r="E37">
        <f t="shared" si="2"/>
        <v>339.18175394908434</v>
      </c>
      <c r="F37">
        <f t="shared" si="3"/>
        <v>576.90592193383839</v>
      </c>
      <c r="G37">
        <f t="shared" si="4"/>
        <v>17.032306218899034</v>
      </c>
      <c r="H37">
        <v>1</v>
      </c>
      <c r="I37" s="33">
        <f t="shared" si="5"/>
        <v>0.89499543427044514</v>
      </c>
    </row>
    <row r="38" spans="1:9" x14ac:dyDescent="0.25">
      <c r="A38" s="1">
        <v>44598</v>
      </c>
      <c r="B38" s="18">
        <f t="shared" si="0"/>
        <v>2</v>
      </c>
      <c r="C38" s="2">
        <v>593</v>
      </c>
      <c r="D38" s="2"/>
      <c r="E38">
        <f t="shared" si="2"/>
        <v>561.54118283096295</v>
      </c>
      <c r="F38">
        <f t="shared" si="3"/>
        <v>605.96250963696821</v>
      </c>
      <c r="G38">
        <f t="shared" si="4"/>
        <v>17.247262200688763</v>
      </c>
      <c r="H38">
        <v>2</v>
      </c>
      <c r="I38" s="33">
        <f t="shared" si="5"/>
        <v>0.95637691670084979</v>
      </c>
    </row>
    <row r="39" spans="1:9" x14ac:dyDescent="0.25">
      <c r="A39" s="1">
        <v>44599</v>
      </c>
      <c r="B39" s="18">
        <f t="shared" si="0"/>
        <v>3</v>
      </c>
      <c r="C39" s="2">
        <v>577</v>
      </c>
      <c r="D39" s="2"/>
      <c r="E39">
        <f t="shared" si="2"/>
        <v>608.03399272005186</v>
      </c>
      <c r="F39">
        <f t="shared" si="3"/>
        <v>611.71497957162842</v>
      </c>
      <c r="G39">
        <f t="shared" si="4"/>
        <v>17.041771805254029</v>
      </c>
      <c r="H39">
        <v>3</v>
      </c>
      <c r="I39" s="33">
        <f t="shared" si="5"/>
        <v>0.96497477219982941</v>
      </c>
    </row>
    <row r="40" spans="1:9" x14ac:dyDescent="0.25">
      <c r="A40" s="1">
        <v>44600</v>
      </c>
      <c r="B40" s="18">
        <f t="shared" si="0"/>
        <v>4</v>
      </c>
      <c r="C40" s="2">
        <v>413</v>
      </c>
      <c r="D40" s="2"/>
      <c r="E40">
        <f t="shared" si="2"/>
        <v>618.16659704527126</v>
      </c>
      <c r="F40">
        <f t="shared" si="3"/>
        <v>553.34468155986701</v>
      </c>
      <c r="G40">
        <f t="shared" si="4"/>
        <v>15.693643392960038</v>
      </c>
      <c r="H40">
        <v>4</v>
      </c>
      <c r="I40" s="33">
        <f t="shared" si="5"/>
        <v>0.90514543054387053</v>
      </c>
    </row>
    <row r="41" spans="1:9" x14ac:dyDescent="0.25">
      <c r="A41" s="1">
        <v>44601</v>
      </c>
      <c r="B41" s="18">
        <f t="shared" si="0"/>
        <v>5</v>
      </c>
      <c r="C41" s="2">
        <v>362</v>
      </c>
      <c r="D41" s="2"/>
      <c r="E41">
        <f t="shared" si="2"/>
        <v>549.82840877821627</v>
      </c>
      <c r="F41">
        <f t="shared" si="3"/>
        <v>498.7905294979098</v>
      </c>
      <c r="G41">
        <f t="shared" si="4"/>
        <v>14.437835812242731</v>
      </c>
      <c r="H41">
        <v>5</v>
      </c>
      <c r="I41" s="33">
        <f t="shared" si="5"/>
        <v>0.88701116586147899</v>
      </c>
    </row>
    <row r="42" spans="1:9" x14ac:dyDescent="0.25">
      <c r="A42" s="1">
        <v>44602</v>
      </c>
      <c r="B42" s="18">
        <f t="shared" si="0"/>
        <v>6</v>
      </c>
      <c r="C42" s="2">
        <v>248</v>
      </c>
      <c r="D42" s="2"/>
      <c r="E42">
        <f t="shared" si="2"/>
        <v>367.64591956088407</v>
      </c>
      <c r="F42">
        <f t="shared" si="3"/>
        <v>452.87022208927084</v>
      </c>
      <c r="G42">
        <f t="shared" si="4"/>
        <v>13.358823818714066</v>
      </c>
      <c r="H42">
        <v>6</v>
      </c>
      <c r="I42" s="33">
        <f t="shared" si="5"/>
        <v>0.66075296333693445</v>
      </c>
    </row>
    <row r="43" spans="1:9" x14ac:dyDescent="0.25">
      <c r="A43" s="1">
        <v>44603</v>
      </c>
      <c r="B43" s="18">
        <f t="shared" si="0"/>
        <v>7</v>
      </c>
      <c r="C43" s="2">
        <v>184</v>
      </c>
      <c r="D43" s="2"/>
      <c r="E43">
        <f t="shared" si="2"/>
        <v>359.10454835767752</v>
      </c>
      <c r="F43">
        <f t="shared" si="3"/>
        <v>384.07424906767898</v>
      </c>
      <c r="G43">
        <f t="shared" si="4"/>
        <v>11.890156852068005</v>
      </c>
      <c r="H43">
        <v>7</v>
      </c>
      <c r="I43" s="33">
        <f t="shared" si="5"/>
        <v>0.67430737172054001</v>
      </c>
    </row>
    <row r="44" spans="1:9" x14ac:dyDescent="0.25">
      <c r="A44" s="1">
        <v>44604</v>
      </c>
      <c r="B44" s="18">
        <f t="shared" si="0"/>
        <v>1</v>
      </c>
      <c r="C44" s="2">
        <v>355</v>
      </c>
      <c r="D44" s="2"/>
      <c r="E44">
        <f t="shared" si="2"/>
        <v>354.38633543178275</v>
      </c>
      <c r="F44">
        <f t="shared" si="3"/>
        <v>396.21218652375569</v>
      </c>
      <c r="G44">
        <f t="shared" si="4"/>
        <v>11.894586382686779</v>
      </c>
      <c r="H44">
        <v>1</v>
      </c>
      <c r="I44" s="33">
        <f t="shared" si="5"/>
        <v>0.89532130944810184</v>
      </c>
    </row>
    <row r="45" spans="1:9" x14ac:dyDescent="0.25">
      <c r="A45" s="1">
        <v>44605</v>
      </c>
      <c r="B45" s="18">
        <f t="shared" si="0"/>
        <v>2</v>
      </c>
      <c r="C45" s="2">
        <v>488</v>
      </c>
      <c r="D45" s="2"/>
      <c r="E45">
        <f t="shared" si="2"/>
        <v>390.30389715699738</v>
      </c>
      <c r="F45">
        <f t="shared" si="3"/>
        <v>445.02197351287975</v>
      </c>
      <c r="G45">
        <f t="shared" si="4"/>
        <v>12.554512982020638</v>
      </c>
      <c r="H45">
        <v>2</v>
      </c>
      <c r="I45" s="33">
        <f t="shared" si="5"/>
        <v>1.0025664789076916</v>
      </c>
    </row>
    <row r="46" spans="1:9" x14ac:dyDescent="0.25">
      <c r="A46" s="1">
        <v>44606</v>
      </c>
      <c r="B46" s="18">
        <f t="shared" si="0"/>
        <v>3</v>
      </c>
      <c r="C46" s="2">
        <v>470</v>
      </c>
      <c r="D46" s="2"/>
      <c r="E46">
        <f t="shared" si="2"/>
        <v>441.5497658194148</v>
      </c>
      <c r="F46">
        <f t="shared" si="3"/>
        <v>468.23083661633734</v>
      </c>
      <c r="G46">
        <f t="shared" si="4"/>
        <v>12.744978939898328</v>
      </c>
      <c r="H46">
        <v>3</v>
      </c>
      <c r="I46" s="33">
        <f t="shared" si="5"/>
        <v>0.97775898217320667</v>
      </c>
    </row>
    <row r="47" spans="1:9" x14ac:dyDescent="0.25">
      <c r="A47" s="1">
        <v>44607</v>
      </c>
      <c r="B47" s="18">
        <f t="shared" si="0"/>
        <v>4</v>
      </c>
      <c r="C47" s="2">
        <v>554</v>
      </c>
      <c r="D47" s="2"/>
      <c r="E47">
        <f t="shared" si="2"/>
        <v>435.35306165283816</v>
      </c>
      <c r="F47">
        <f t="shared" si="3"/>
        <v>528.3449283832781</v>
      </c>
      <c r="G47">
        <f t="shared" si="4"/>
        <v>13.591788303734234</v>
      </c>
      <c r="H47">
        <v>4</v>
      </c>
      <c r="I47" s="33">
        <f t="shared" si="5"/>
        <v>0.95239382489170188</v>
      </c>
    </row>
    <row r="48" spans="1:9" x14ac:dyDescent="0.25">
      <c r="A48" s="1">
        <v>44608</v>
      </c>
      <c r="B48" s="18">
        <f t="shared" si="0"/>
        <v>5</v>
      </c>
      <c r="C48" s="2">
        <v>402</v>
      </c>
      <c r="D48" s="2"/>
      <c r="E48">
        <f t="shared" si="2"/>
        <v>480.70391889168883</v>
      </c>
      <c r="F48">
        <f t="shared" si="3"/>
        <v>509.87222576135571</v>
      </c>
      <c r="G48">
        <f t="shared" si="4"/>
        <v>13.018576994887926</v>
      </c>
      <c r="H48">
        <v>5</v>
      </c>
      <c r="I48" s="33">
        <f t="shared" si="5"/>
        <v>0.85453363053549181</v>
      </c>
    </row>
    <row r="49" spans="1:9" x14ac:dyDescent="0.25">
      <c r="A49" s="1">
        <v>44609</v>
      </c>
      <c r="B49" s="18">
        <f t="shared" si="0"/>
        <v>6</v>
      </c>
      <c r="C49" s="2">
        <v>347</v>
      </c>
      <c r="D49" s="2"/>
      <c r="E49">
        <f t="shared" si="2"/>
        <v>345.50164742281646</v>
      </c>
      <c r="F49">
        <f t="shared" si="3"/>
        <v>523.71027071639844</v>
      </c>
      <c r="G49">
        <f t="shared" si="4"/>
        <v>13.033226480609905</v>
      </c>
      <c r="H49">
        <v>6</v>
      </c>
      <c r="I49" s="33">
        <f t="shared" si="5"/>
        <v>0.66135492798860507</v>
      </c>
    </row>
    <row r="50" spans="1:9" x14ac:dyDescent="0.25">
      <c r="A50" s="1">
        <v>44610</v>
      </c>
      <c r="B50" s="18">
        <f t="shared" si="0"/>
        <v>7</v>
      </c>
      <c r="C50" s="2">
        <v>297</v>
      </c>
      <c r="D50" s="2"/>
      <c r="E50">
        <f t="shared" si="2"/>
        <v>361.93009688300572</v>
      </c>
      <c r="F50">
        <f t="shared" si="3"/>
        <v>501.94622328779639</v>
      </c>
      <c r="G50">
        <f t="shared" si="4"/>
        <v>12.411161687252378</v>
      </c>
      <c r="H50">
        <v>7</v>
      </c>
      <c r="I50" s="33">
        <f t="shared" si="5"/>
        <v>0.64709058052230017</v>
      </c>
    </row>
    <row r="51" spans="1:9" x14ac:dyDescent="0.25">
      <c r="A51" s="1">
        <v>44611</v>
      </c>
      <c r="B51" s="18">
        <f t="shared" si="0"/>
        <v>1</v>
      </c>
      <c r="C51" s="2">
        <v>448</v>
      </c>
      <c r="D51" s="2"/>
      <c r="E51">
        <f t="shared" si="2"/>
        <v>460.51512744016202</v>
      </c>
      <c r="F51">
        <f t="shared" si="3"/>
        <v>509.30596550873815</v>
      </c>
      <c r="G51">
        <f t="shared" si="4"/>
        <v>12.320858342953882</v>
      </c>
      <c r="H51">
        <v>1</v>
      </c>
      <c r="I51" s="33">
        <f t="shared" si="5"/>
        <v>0.89015114240773996</v>
      </c>
    </row>
    <row r="52" spans="1:9" x14ac:dyDescent="0.25">
      <c r="A52" s="1">
        <v>44612</v>
      </c>
      <c r="B52" s="18">
        <f t="shared" si="0"/>
        <v>2</v>
      </c>
      <c r="C52" s="2">
        <v>555</v>
      </c>
      <c r="D52" s="2"/>
      <c r="E52">
        <f t="shared" si="2"/>
        <v>522.96556809279355</v>
      </c>
      <c r="F52">
        <f t="shared" si="3"/>
        <v>533.17360475608155</v>
      </c>
      <c r="G52">
        <f t="shared" si="4"/>
        <v>12.527278130204289</v>
      </c>
      <c r="H52">
        <v>2</v>
      </c>
      <c r="I52" s="33">
        <f t="shared" si="5"/>
        <v>1.0152079159777114</v>
      </c>
    </row>
    <row r="53" spans="1:9" x14ac:dyDescent="0.25">
      <c r="A53" s="1">
        <v>44613</v>
      </c>
      <c r="B53" s="18">
        <f t="shared" si="0"/>
        <v>3</v>
      </c>
      <c r="C53" s="2">
        <v>529</v>
      </c>
      <c r="D53" s="2"/>
      <c r="E53">
        <f t="shared" si="2"/>
        <v>533.56393982191514</v>
      </c>
      <c r="F53">
        <f t="shared" si="3"/>
        <v>544.01407674515235</v>
      </c>
      <c r="G53">
        <f t="shared" si="4"/>
        <v>12.497123391176281</v>
      </c>
      <c r="H53">
        <v>3</v>
      </c>
      <c r="I53" s="33">
        <f t="shared" si="5"/>
        <v>0.975993847551611</v>
      </c>
    </row>
    <row r="54" spans="1:9" x14ac:dyDescent="0.25">
      <c r="A54" s="1">
        <v>44614</v>
      </c>
      <c r="B54" s="18">
        <f t="shared" si="0"/>
        <v>4</v>
      </c>
      <c r="C54" s="2">
        <v>408</v>
      </c>
      <c r="D54" s="2"/>
      <c r="E54">
        <f t="shared" si="2"/>
        <v>530.01783049290941</v>
      </c>
      <c r="F54">
        <f t="shared" si="3"/>
        <v>510.21303214909051</v>
      </c>
      <c r="G54">
        <f t="shared" si="4"/>
        <v>11.669459121355739</v>
      </c>
      <c r="H54">
        <v>4</v>
      </c>
      <c r="I54" s="33">
        <f t="shared" si="5"/>
        <v>0.90207623710721174</v>
      </c>
    </row>
    <row r="55" spans="1:9" x14ac:dyDescent="0.25">
      <c r="A55" s="1">
        <v>44615</v>
      </c>
      <c r="B55" s="18">
        <f t="shared" si="0"/>
        <v>5</v>
      </c>
      <c r="C55" s="2">
        <v>322</v>
      </c>
      <c r="D55" s="2"/>
      <c r="E55">
        <f t="shared" si="2"/>
        <v>445.96613997824159</v>
      </c>
      <c r="F55">
        <f t="shared" si="3"/>
        <v>469.45838954932833</v>
      </c>
      <c r="G55">
        <f t="shared" si="4"/>
        <v>10.732282603184069</v>
      </c>
      <c r="H55">
        <v>5</v>
      </c>
      <c r="I55" s="33">
        <f t="shared" si="5"/>
        <v>0.79897467978333436</v>
      </c>
    </row>
    <row r="56" spans="1:9" x14ac:dyDescent="0.25">
      <c r="A56" s="1">
        <v>44616</v>
      </c>
      <c r="B56" s="18">
        <f t="shared" si="0"/>
        <v>6</v>
      </c>
      <c r="C56" s="2">
        <v>187</v>
      </c>
      <c r="D56" s="2"/>
      <c r="E56">
        <f t="shared" si="2"/>
        <v>317.57646740222469</v>
      </c>
      <c r="F56">
        <f t="shared" si="3"/>
        <v>408.84175283222805</v>
      </c>
      <c r="G56">
        <f t="shared" si="4"/>
        <v>9.4567904232778233</v>
      </c>
      <c r="H56">
        <v>6</v>
      </c>
      <c r="I56" s="33">
        <f t="shared" si="5"/>
        <v>0.59415671329105035</v>
      </c>
    </row>
    <row r="57" spans="1:9" x14ac:dyDescent="0.25">
      <c r="A57" s="1">
        <v>44617</v>
      </c>
      <c r="B57" s="18">
        <f t="shared" si="0"/>
        <v>7</v>
      </c>
      <c r="C57" s="2">
        <v>175</v>
      </c>
      <c r="D57" s="2"/>
      <c r="E57">
        <f t="shared" si="2"/>
        <v>270.6770471868378</v>
      </c>
      <c r="F57">
        <f t="shared" si="3"/>
        <v>364.86674829113451</v>
      </c>
      <c r="G57">
        <f t="shared" si="4"/>
        <v>8.5015995488445757</v>
      </c>
      <c r="H57">
        <v>7</v>
      </c>
      <c r="I57" s="33">
        <f t="shared" si="5"/>
        <v>0.59191822338645173</v>
      </c>
    </row>
    <row r="58" spans="1:9" x14ac:dyDescent="0.25">
      <c r="A58" s="1">
        <v>44618</v>
      </c>
      <c r="B58" s="18">
        <f t="shared" si="0"/>
        <v>1</v>
      </c>
      <c r="C58" s="2">
        <v>298</v>
      </c>
      <c r="D58" s="2"/>
      <c r="E58">
        <f t="shared" si="2"/>
        <v>332.35426136864783</v>
      </c>
      <c r="F58">
        <f t="shared" si="3"/>
        <v>359.4215681605009</v>
      </c>
      <c r="G58">
        <f t="shared" si="4"/>
        <v>8.2522754023050151</v>
      </c>
      <c r="H58">
        <v>1</v>
      </c>
      <c r="I58" s="33">
        <f t="shared" si="5"/>
        <v>0.87004056489914261</v>
      </c>
    </row>
    <row r="59" spans="1:9" x14ac:dyDescent="0.25">
      <c r="A59" s="1">
        <v>44619</v>
      </c>
      <c r="B59" s="18">
        <f t="shared" si="0"/>
        <v>2</v>
      </c>
      <c r="C59" s="2">
        <v>337</v>
      </c>
      <c r="D59" s="2"/>
      <c r="E59">
        <f t="shared" si="2"/>
        <v>373.26539648291129</v>
      </c>
      <c r="F59">
        <f t="shared" si="3"/>
        <v>354.76478673000855</v>
      </c>
      <c r="G59">
        <f t="shared" si="4"/>
        <v>8.0215024460071724</v>
      </c>
      <c r="H59">
        <v>2</v>
      </c>
      <c r="I59" s="33">
        <f t="shared" si="5"/>
        <v>0.99369991808218638</v>
      </c>
    </row>
    <row r="60" spans="1:9" x14ac:dyDescent="0.25">
      <c r="A60" s="1">
        <v>44620</v>
      </c>
      <c r="B60" s="18">
        <f t="shared" si="0"/>
        <v>3</v>
      </c>
      <c r="C60" s="2">
        <v>370</v>
      </c>
      <c r="D60" s="2"/>
      <c r="E60">
        <f t="shared" si="2"/>
        <v>354.07718621187092</v>
      </c>
      <c r="F60">
        <f t="shared" si="3"/>
        <v>368.68191367151769</v>
      </c>
      <c r="G60">
        <f t="shared" si="4"/>
        <v>8.1268974962940597</v>
      </c>
      <c r="H60">
        <v>3</v>
      </c>
      <c r="I60" s="33">
        <f t="shared" si="5"/>
        <v>0.98508075374291915</v>
      </c>
    </row>
    <row r="61" spans="1:9" x14ac:dyDescent="0.25">
      <c r="A61" s="1">
        <v>44621</v>
      </c>
      <c r="B61" s="18">
        <f t="shared" si="0"/>
        <v>4</v>
      </c>
      <c r="C61" s="2">
        <v>285</v>
      </c>
      <c r="D61" s="2"/>
      <c r="E61">
        <f t="shared" si="2"/>
        <v>339.91027448710156</v>
      </c>
      <c r="F61">
        <f t="shared" si="3"/>
        <v>354.81160878644926</v>
      </c>
      <c r="G61">
        <f t="shared" si="4"/>
        <v>7.7336573479563642</v>
      </c>
      <c r="H61">
        <v>4</v>
      </c>
      <c r="I61" s="33">
        <f t="shared" si="5"/>
        <v>0.86951477817313816</v>
      </c>
    </row>
    <row r="62" spans="1:9" x14ac:dyDescent="0.25">
      <c r="A62" s="1">
        <v>44622</v>
      </c>
      <c r="B62" s="18">
        <f t="shared" si="0"/>
        <v>5</v>
      </c>
      <c r="C62" s="2">
        <v>233</v>
      </c>
      <c r="D62" s="2"/>
      <c r="E62">
        <f t="shared" si="2"/>
        <v>289.66448791670047</v>
      </c>
      <c r="F62">
        <f t="shared" si="3"/>
        <v>336.91606730085249</v>
      </c>
      <c r="G62">
        <f t="shared" si="4"/>
        <v>7.2754886328463977</v>
      </c>
      <c r="H62">
        <v>5</v>
      </c>
      <c r="I62" s="33">
        <f t="shared" si="5"/>
        <v>0.76358820443146369</v>
      </c>
    </row>
    <row r="63" spans="1:9" x14ac:dyDescent="0.25">
      <c r="A63" s="1">
        <v>44623</v>
      </c>
      <c r="B63" s="18">
        <f t="shared" si="0"/>
        <v>6</v>
      </c>
      <c r="C63" s="2">
        <v>142</v>
      </c>
      <c r="D63" s="2"/>
      <c r="E63">
        <f t="shared" si="2"/>
        <v>204.50372361609925</v>
      </c>
      <c r="F63">
        <f t="shared" si="3"/>
        <v>306.17594617921162</v>
      </c>
      <c r="G63">
        <f t="shared" si="4"/>
        <v>6.5958902112003539</v>
      </c>
      <c r="H63">
        <v>6</v>
      </c>
      <c r="I63" s="33">
        <f t="shared" si="5"/>
        <v>0.5512047634513757</v>
      </c>
    </row>
    <row r="64" spans="1:9" x14ac:dyDescent="0.25">
      <c r="A64" s="1">
        <v>44624</v>
      </c>
      <c r="B64" s="18">
        <f t="shared" si="0"/>
        <v>7</v>
      </c>
      <c r="C64" s="2">
        <v>174</v>
      </c>
      <c r="D64" s="2"/>
      <c r="E64">
        <f t="shared" si="2"/>
        <v>185.13534972153062</v>
      </c>
      <c r="F64">
        <f t="shared" si="3"/>
        <v>305.97355355778564</v>
      </c>
      <c r="G64">
        <f t="shared" si="4"/>
        <v>6.4743584953395841</v>
      </c>
      <c r="H64">
        <v>7</v>
      </c>
      <c r="I64" s="33">
        <f t="shared" si="5"/>
        <v>0.58426105791492611</v>
      </c>
    </row>
    <row r="65" spans="1:9" x14ac:dyDescent="0.25">
      <c r="A65" s="1">
        <v>44625</v>
      </c>
      <c r="B65" s="18">
        <f t="shared" si="0"/>
        <v>1</v>
      </c>
      <c r="C65" s="2">
        <v>412</v>
      </c>
      <c r="D65" s="2"/>
      <c r="E65">
        <f t="shared" si="2"/>
        <v>271.84235790425868</v>
      </c>
      <c r="F65">
        <f t="shared" si="3"/>
        <v>370.66283933969311</v>
      </c>
      <c r="G65">
        <f t="shared" si="4"/>
        <v>7.5150565916135985</v>
      </c>
      <c r="H65">
        <v>1</v>
      </c>
      <c r="I65" s="33">
        <f t="shared" si="5"/>
        <v>0.94959892011201685</v>
      </c>
    </row>
    <row r="66" spans="1:9" x14ac:dyDescent="0.25">
      <c r="A66" s="1">
        <v>44626</v>
      </c>
      <c r="B66" s="18">
        <f t="shared" si="0"/>
        <v>2</v>
      </c>
      <c r="C66" s="2">
        <v>319</v>
      </c>
      <c r="D66" s="2"/>
      <c r="E66">
        <f t="shared" si="2"/>
        <v>375.79534420743306</v>
      </c>
      <c r="F66">
        <f t="shared" si="3"/>
        <v>357.52340191557892</v>
      </c>
      <c r="G66">
        <f t="shared" si="4"/>
        <v>7.1458198064182907</v>
      </c>
      <c r="H66">
        <v>2</v>
      </c>
      <c r="I66" s="33">
        <f t="shared" si="5"/>
        <v>0.96027607964757489</v>
      </c>
    </row>
    <row r="67" spans="1:9" x14ac:dyDescent="0.25">
      <c r="A67" s="1">
        <v>44627</v>
      </c>
      <c r="B67" s="18">
        <f t="shared" ref="B67:B130" si="6">WEEKDAY(A67,16)</f>
        <v>3</v>
      </c>
      <c r="C67" s="2">
        <v>352</v>
      </c>
      <c r="D67" s="2"/>
      <c r="E67">
        <f t="shared" si="2"/>
        <v>359.2286318007487</v>
      </c>
      <c r="F67">
        <f t="shared" si="3"/>
        <v>362.01741816778349</v>
      </c>
      <c r="G67">
        <f t="shared" si="4"/>
        <v>7.0984139770340526</v>
      </c>
      <c r="H67">
        <v>3</v>
      </c>
      <c r="I67" s="33">
        <f t="shared" si="5"/>
        <v>0.98087954076177564</v>
      </c>
    </row>
    <row r="68" spans="1:9" x14ac:dyDescent="0.25">
      <c r="A68" s="1">
        <v>44628</v>
      </c>
      <c r="B68" s="18">
        <f t="shared" si="6"/>
        <v>4</v>
      </c>
      <c r="C68" s="2">
        <v>334</v>
      </c>
      <c r="D68" s="2"/>
      <c r="E68">
        <f t="shared" si="2"/>
        <v>320.95167090759435</v>
      </c>
      <c r="F68">
        <f t="shared" si="3"/>
        <v>374.53877480347751</v>
      </c>
      <c r="G68">
        <f t="shared" si="4"/>
        <v>7.1953589766093202</v>
      </c>
      <c r="H68">
        <v>4</v>
      </c>
      <c r="I68" s="33">
        <f t="shared" si="5"/>
        <v>0.8768448153535463</v>
      </c>
    </row>
    <row r="69" spans="1:9" x14ac:dyDescent="0.25">
      <c r="A69" s="1">
        <v>44629</v>
      </c>
      <c r="B69" s="18">
        <f t="shared" si="6"/>
        <v>5</v>
      </c>
      <c r="C69" s="2">
        <v>330</v>
      </c>
      <c r="D69" s="2"/>
      <c r="E69">
        <f t="shared" si="2"/>
        <v>291.48768178333665</v>
      </c>
      <c r="F69">
        <f t="shared" si="3"/>
        <v>399.96039241847939</v>
      </c>
      <c r="G69">
        <f t="shared" si="4"/>
        <v>7.5211866217045582</v>
      </c>
      <c r="H69">
        <v>5</v>
      </c>
      <c r="I69" s="33">
        <f t="shared" si="5"/>
        <v>0.78384779839317664</v>
      </c>
    </row>
    <row r="70" spans="1:9" x14ac:dyDescent="0.25">
      <c r="A70" s="1">
        <v>44630</v>
      </c>
      <c r="B70" s="18">
        <f t="shared" si="6"/>
        <v>6</v>
      </c>
      <c r="C70" s="2">
        <v>270</v>
      </c>
      <c r="D70" s="2"/>
      <c r="E70">
        <f t="shared" si="2"/>
        <v>224.60578738563763</v>
      </c>
      <c r="F70">
        <f t="shared" si="3"/>
        <v>437.24237921091742</v>
      </c>
      <c r="G70">
        <f t="shared" si="4"/>
        <v>8.0532152529319294</v>
      </c>
      <c r="H70">
        <v>6</v>
      </c>
      <c r="I70" s="33">
        <f t="shared" si="5"/>
        <v>0.57304846831978096</v>
      </c>
    </row>
    <row r="71" spans="1:9" x14ac:dyDescent="0.25">
      <c r="A71" s="1">
        <v>44631</v>
      </c>
      <c r="B71" s="18">
        <f t="shared" si="6"/>
        <v>7</v>
      </c>
      <c r="C71" s="2">
        <v>307</v>
      </c>
      <c r="D71" s="2"/>
      <c r="E71">
        <f t="shared" si="2"/>
        <v>260.16887510630454</v>
      </c>
      <c r="F71">
        <f t="shared" si="3"/>
        <v>474.26134108830001</v>
      </c>
      <c r="G71">
        <f t="shared" si="4"/>
        <v>8.5710308506536599</v>
      </c>
      <c r="H71">
        <v>7</v>
      </c>
      <c r="I71" s="33">
        <f t="shared" si="5"/>
        <v>0.60503720093264945</v>
      </c>
    </row>
    <row r="72" spans="1:9" x14ac:dyDescent="0.25">
      <c r="A72" s="1">
        <v>44632</v>
      </c>
      <c r="B72" s="18">
        <f t="shared" si="6"/>
        <v>1</v>
      </c>
      <c r="C72" s="2">
        <v>620</v>
      </c>
      <c r="D72" s="2"/>
      <c r="E72">
        <f t="shared" si="2"/>
        <v>458.49709898835408</v>
      </c>
      <c r="F72">
        <f t="shared" si="3"/>
        <v>544.29302832598273</v>
      </c>
      <c r="G72">
        <f t="shared" si="4"/>
        <v>9.6697522796588746</v>
      </c>
      <c r="H72">
        <v>1</v>
      </c>
      <c r="I72" s="33">
        <f t="shared" si="5"/>
        <v>1.0120292482574087</v>
      </c>
    </row>
    <row r="73" spans="1:9" x14ac:dyDescent="0.25">
      <c r="A73" s="1">
        <v>44633</v>
      </c>
      <c r="B73" s="18">
        <f t="shared" si="6"/>
        <v>2</v>
      </c>
      <c r="C73" s="2">
        <v>662</v>
      </c>
      <c r="D73" s="2"/>
      <c r="E73">
        <f t="shared" si="2"/>
        <v>531.95720723065517</v>
      </c>
      <c r="F73">
        <f t="shared" si="3"/>
        <v>602.90089765387984</v>
      </c>
      <c r="G73">
        <f t="shared" si="4"/>
        <v>10.54461045815715</v>
      </c>
      <c r="H73">
        <v>2</v>
      </c>
      <c r="I73" s="33">
        <f t="shared" si="5"/>
        <v>1.0056585799000668</v>
      </c>
    </row>
    <row r="74" spans="1:9" x14ac:dyDescent="0.25">
      <c r="A74" s="1">
        <v>44634</v>
      </c>
      <c r="B74" s="18">
        <f t="shared" si="6"/>
        <v>3</v>
      </c>
      <c r="C74" s="2">
        <v>648</v>
      </c>
      <c r="D74" s="2"/>
      <c r="E74">
        <f t="shared" ref="E74:E137" si="7">(F73+G73)*I67</f>
        <v>601.71614827930898</v>
      </c>
      <c r="F74">
        <f t="shared" ref="F74:F137" si="8">$K$2*C74/I67+(1-$K$2)*(F73+G73)</f>
        <v>630.49733424918713</v>
      </c>
      <c r="G74">
        <f t="shared" ref="G74:G137" si="9">$L$2*(F74-F73)+(1-$L$2)*G73</f>
        <v>10.849442978372668</v>
      </c>
      <c r="H74">
        <v>3</v>
      </c>
      <c r="I74" s="33">
        <f t="shared" ref="I74:I137" si="10">$M$2*C74/F74+(1-$M$2)*I67</f>
        <v>0.9963247679323527</v>
      </c>
    </row>
    <row r="75" spans="1:9" x14ac:dyDescent="0.25">
      <c r="A75" s="1">
        <v>44635</v>
      </c>
      <c r="B75" s="18">
        <f t="shared" si="6"/>
        <v>4</v>
      </c>
      <c r="C75" s="2">
        <v>547</v>
      </c>
      <c r="D75" s="2"/>
      <c r="E75">
        <f t="shared" si="7"/>
        <v>562.3615964556916</v>
      </c>
      <c r="F75">
        <f t="shared" si="8"/>
        <v>635.01580086363015</v>
      </c>
      <c r="G75">
        <f t="shared" si="9"/>
        <v>10.736265218705217</v>
      </c>
      <c r="H75">
        <v>4</v>
      </c>
      <c r="I75" s="33">
        <f t="shared" si="10"/>
        <v>0.87175502514611281</v>
      </c>
    </row>
    <row r="76" spans="1:9" x14ac:dyDescent="0.25">
      <c r="A76" s="1">
        <v>44636</v>
      </c>
      <c r="B76" s="18">
        <f t="shared" si="6"/>
        <v>5</v>
      </c>
      <c r="C76" s="2">
        <v>429</v>
      </c>
      <c r="D76" s="2"/>
      <c r="E76">
        <f t="shared" si="7"/>
        <v>506.17133530648363</v>
      </c>
      <c r="F76">
        <f t="shared" si="8"/>
        <v>610.17408085157308</v>
      </c>
      <c r="G76">
        <f t="shared" si="9"/>
        <v>10.100243785290795</v>
      </c>
      <c r="H76">
        <v>5</v>
      </c>
      <c r="I76" s="33">
        <f t="shared" si="10"/>
        <v>0.7572374646866159</v>
      </c>
    </row>
    <row r="77" spans="1:9" x14ac:dyDescent="0.25">
      <c r="A77" s="1">
        <v>44637</v>
      </c>
      <c r="B77" s="18">
        <f t="shared" si="6"/>
        <v>6</v>
      </c>
      <c r="C77" s="2">
        <v>347</v>
      </c>
      <c r="D77" s="2"/>
      <c r="E77">
        <f t="shared" si="7"/>
        <v>355.44725167124142</v>
      </c>
      <c r="F77">
        <f t="shared" si="8"/>
        <v>614.94734353882814</v>
      </c>
      <c r="G77">
        <f t="shared" si="9"/>
        <v>10.005014273788982</v>
      </c>
      <c r="H77">
        <v>6</v>
      </c>
      <c r="I77" s="33">
        <f t="shared" si="10"/>
        <v>0.57015828383608735</v>
      </c>
    </row>
    <row r="78" spans="1:9" x14ac:dyDescent="0.25">
      <c r="A78" s="1">
        <v>44638</v>
      </c>
      <c r="B78" s="18">
        <f t="shared" si="6"/>
        <v>7</v>
      </c>
      <c r="C78" s="2">
        <v>364</v>
      </c>
      <c r="D78" s="2"/>
      <c r="E78">
        <f t="shared" si="7"/>
        <v>378.1194252872055</v>
      </c>
      <c r="F78">
        <f t="shared" si="8"/>
        <v>616.51916519613474</v>
      </c>
      <c r="G78">
        <f t="shared" si="9"/>
        <v>9.8542555610230504</v>
      </c>
      <c r="H78">
        <v>7</v>
      </c>
      <c r="I78" s="33">
        <f t="shared" si="10"/>
        <v>0.60021862730365105</v>
      </c>
    </row>
    <row r="79" spans="1:9" x14ac:dyDescent="0.25">
      <c r="A79" s="1">
        <v>44639</v>
      </c>
      <c r="B79" s="18">
        <f t="shared" si="6"/>
        <v>1</v>
      </c>
      <c r="C79" s="2">
        <v>707</v>
      </c>
      <c r="D79" s="2"/>
      <c r="E79">
        <f t="shared" si="7"/>
        <v>633.90822213728791</v>
      </c>
      <c r="F79">
        <f t="shared" si="8"/>
        <v>652.47294194437075</v>
      </c>
      <c r="G79">
        <f t="shared" si="9"/>
        <v>10.320832146775532</v>
      </c>
      <c r="H79">
        <v>1</v>
      </c>
      <c r="I79" s="33">
        <f t="shared" si="10"/>
        <v>1.0355989496789348</v>
      </c>
    </row>
    <row r="80" spans="1:9" x14ac:dyDescent="0.25">
      <c r="A80" s="1">
        <v>44640</v>
      </c>
      <c r="B80" s="18">
        <f t="shared" si="6"/>
        <v>2</v>
      </c>
      <c r="C80" s="2">
        <v>815</v>
      </c>
      <c r="D80" s="2"/>
      <c r="E80">
        <f t="shared" si="7"/>
        <v>666.54424561910787</v>
      </c>
      <c r="F80">
        <f t="shared" si="8"/>
        <v>716.13998177527799</v>
      </c>
      <c r="G80">
        <f t="shared" si="9"/>
        <v>11.274492992335391</v>
      </c>
      <c r="H80">
        <v>2</v>
      </c>
      <c r="I80" s="33">
        <f t="shared" si="10"/>
        <v>1.0492747147437873</v>
      </c>
    </row>
    <row r="81" spans="1:9" x14ac:dyDescent="0.25">
      <c r="A81" s="1">
        <v>44641</v>
      </c>
      <c r="B81" s="18">
        <f t="shared" si="6"/>
        <v>3</v>
      </c>
      <c r="C81" s="2">
        <v>750</v>
      </c>
      <c r="D81" s="2"/>
      <c r="E81">
        <f t="shared" si="7"/>
        <v>724.74105776347653</v>
      </c>
      <c r="F81">
        <f t="shared" si="8"/>
        <v>736.57607445292001</v>
      </c>
      <c r="G81">
        <f t="shared" si="9"/>
        <v>11.438273311159616</v>
      </c>
      <c r="H81">
        <v>3</v>
      </c>
      <c r="I81" s="33">
        <f t="shared" si="10"/>
        <v>1.0035399220684118</v>
      </c>
    </row>
    <row r="82" spans="1:9" x14ac:dyDescent="0.25">
      <c r="A82" s="1">
        <v>44642</v>
      </c>
      <c r="B82" s="18">
        <f t="shared" si="6"/>
        <v>4</v>
      </c>
      <c r="C82" s="2">
        <v>540</v>
      </c>
      <c r="D82" s="2"/>
      <c r="E82">
        <f t="shared" si="7"/>
        <v>652.08526654472837</v>
      </c>
      <c r="F82">
        <f t="shared" si="8"/>
        <v>701.55093050601431</v>
      </c>
      <c r="G82">
        <f t="shared" si="9"/>
        <v>10.607654908961411</v>
      </c>
      <c r="H82">
        <v>4</v>
      </c>
      <c r="I82" s="33">
        <f t="shared" si="10"/>
        <v>0.83813969465323424</v>
      </c>
    </row>
    <row r="83" spans="1:9" x14ac:dyDescent="0.25">
      <c r="A83" s="1">
        <v>44643</v>
      </c>
      <c r="B83" s="18">
        <f t="shared" si="6"/>
        <v>5</v>
      </c>
      <c r="C83" s="2">
        <v>538</v>
      </c>
      <c r="D83" s="2"/>
      <c r="E83">
        <f t="shared" si="7"/>
        <v>539.27316167444303</v>
      </c>
      <c r="F83">
        <f t="shared" si="8"/>
        <v>711.55099831803955</v>
      </c>
      <c r="G83">
        <f t="shared" si="9"/>
        <v>10.596793180456805</v>
      </c>
      <c r="H83">
        <v>5</v>
      </c>
      <c r="I83" s="33">
        <f t="shared" si="10"/>
        <v>0.75686099883719138</v>
      </c>
    </row>
    <row r="84" spans="1:9" x14ac:dyDescent="0.25">
      <c r="A84" s="1">
        <v>44644</v>
      </c>
      <c r="B84" s="18">
        <f t="shared" si="6"/>
        <v>6</v>
      </c>
      <c r="C84" s="2">
        <v>349</v>
      </c>
      <c r="D84" s="2"/>
      <c r="E84">
        <f t="shared" si="7"/>
        <v>411.73854547680327</v>
      </c>
      <c r="F84">
        <f t="shared" si="8"/>
        <v>682.38324025437123</v>
      </c>
      <c r="G84">
        <f t="shared" si="9"/>
        <v>9.8859292370005036</v>
      </c>
      <c r="H84">
        <v>6</v>
      </c>
      <c r="I84" s="33">
        <f t="shared" si="10"/>
        <v>0.55081393320169947</v>
      </c>
    </row>
    <row r="85" spans="1:9" x14ac:dyDescent="0.25">
      <c r="A85" s="1">
        <v>44645</v>
      </c>
      <c r="B85" s="18">
        <f t="shared" si="6"/>
        <v>7</v>
      </c>
      <c r="C85" s="2">
        <v>288</v>
      </c>
      <c r="D85" s="2"/>
      <c r="E85">
        <f t="shared" si="7"/>
        <v>415.5128506367497</v>
      </c>
      <c r="F85">
        <f t="shared" si="8"/>
        <v>615.49739765592028</v>
      </c>
      <c r="G85">
        <f t="shared" si="9"/>
        <v>8.5134936689984801</v>
      </c>
      <c r="H85">
        <v>7</v>
      </c>
      <c r="I85" s="33">
        <f t="shared" si="10"/>
        <v>0.5566297387615281</v>
      </c>
    </row>
    <row r="86" spans="1:9" x14ac:dyDescent="0.25">
      <c r="A86" s="1">
        <v>44646</v>
      </c>
      <c r="B86" s="18">
        <f t="shared" si="6"/>
        <v>1</v>
      </c>
      <c r="C86" s="2">
        <v>488</v>
      </c>
      <c r="D86" s="2"/>
      <c r="E86">
        <f t="shared" si="7"/>
        <v>646.22502364430193</v>
      </c>
      <c r="F86">
        <f t="shared" si="8"/>
        <v>568.79798017064468</v>
      </c>
      <c r="G86">
        <f t="shared" si="9"/>
        <v>7.5264620912530038</v>
      </c>
      <c r="H86">
        <v>1</v>
      </c>
      <c r="I86" s="33">
        <f t="shared" si="10"/>
        <v>0.97707074733928967</v>
      </c>
    </row>
    <row r="87" spans="1:9" x14ac:dyDescent="0.25">
      <c r="A87" s="1">
        <v>44647</v>
      </c>
      <c r="B87" s="18">
        <f t="shared" si="6"/>
        <v>2</v>
      </c>
      <c r="C87" s="2">
        <v>324</v>
      </c>
      <c r="D87" s="2"/>
      <c r="E87">
        <f t="shared" si="7"/>
        <v>604.72266475422509</v>
      </c>
      <c r="F87">
        <f t="shared" si="8"/>
        <v>479.64250394636554</v>
      </c>
      <c r="G87">
        <f t="shared" si="9"/>
        <v>5.798095951521149</v>
      </c>
      <c r="H87">
        <v>2</v>
      </c>
      <c r="I87" s="33">
        <f t="shared" si="10"/>
        <v>0.92613223984571136</v>
      </c>
    </row>
    <row r="88" spans="1:9" x14ac:dyDescent="0.25">
      <c r="A88" s="1">
        <v>44648</v>
      </c>
      <c r="B88" s="18">
        <f t="shared" si="6"/>
        <v>3</v>
      </c>
      <c r="C88" s="2">
        <v>313</v>
      </c>
      <c r="D88" s="2"/>
      <c r="E88">
        <f t="shared" si="7"/>
        <v>487.15902179036829</v>
      </c>
      <c r="F88">
        <f t="shared" si="8"/>
        <v>422.72603679087445</v>
      </c>
      <c r="G88">
        <f t="shared" si="9"/>
        <v>4.6769586508964798</v>
      </c>
      <c r="H88">
        <v>3</v>
      </c>
      <c r="I88" s="33">
        <f t="shared" si="10"/>
        <v>0.91685670114011331</v>
      </c>
    </row>
    <row r="89" spans="1:9" x14ac:dyDescent="0.25">
      <c r="A89" s="1">
        <v>44649</v>
      </c>
      <c r="B89" s="18">
        <f t="shared" si="6"/>
        <v>4</v>
      </c>
      <c r="C89" s="2">
        <v>344</v>
      </c>
      <c r="D89" s="2"/>
      <c r="E89">
        <f t="shared" si="7"/>
        <v>358.22341609344357</v>
      </c>
      <c r="F89">
        <f t="shared" si="8"/>
        <v>421.27039621375297</v>
      </c>
      <c r="G89">
        <f t="shared" si="9"/>
        <v>4.5673272446698094</v>
      </c>
      <c r="H89">
        <v>4</v>
      </c>
      <c r="I89" s="33">
        <f t="shared" si="10"/>
        <v>0.83103588958907681</v>
      </c>
    </row>
    <row r="90" spans="1:9" x14ac:dyDescent="0.25">
      <c r="A90" s="1">
        <v>44650</v>
      </c>
      <c r="B90" s="18">
        <f t="shared" si="6"/>
        <v>5</v>
      </c>
      <c r="C90" s="2">
        <v>168</v>
      </c>
      <c r="D90" s="2"/>
      <c r="E90">
        <f t="shared" si="7"/>
        <v>322.29996471929752</v>
      </c>
      <c r="F90">
        <f t="shared" si="8"/>
        <v>352.16499085810671</v>
      </c>
      <c r="G90">
        <f t="shared" si="9"/>
        <v>3.2502926602747522</v>
      </c>
      <c r="H90">
        <v>5</v>
      </c>
      <c r="I90" s="33">
        <f t="shared" si="10"/>
        <v>0.6646744178432924</v>
      </c>
    </row>
    <row r="91" spans="1:9" x14ac:dyDescent="0.25">
      <c r="A91" s="1">
        <v>44651</v>
      </c>
      <c r="B91" s="18">
        <f t="shared" si="6"/>
        <v>6</v>
      </c>
      <c r="C91" s="2">
        <v>149</v>
      </c>
      <c r="D91" s="2"/>
      <c r="E91">
        <f t="shared" si="7"/>
        <v>195.76769023475683</v>
      </c>
      <c r="F91">
        <f t="shared" si="8"/>
        <v>324.73226498586769</v>
      </c>
      <c r="G91">
        <f t="shared" si="9"/>
        <v>2.7017776923260577</v>
      </c>
      <c r="H91">
        <v>6</v>
      </c>
      <c r="I91" s="33">
        <f t="shared" si="10"/>
        <v>0.52051212525867685</v>
      </c>
    </row>
    <row r="92" spans="1:9" x14ac:dyDescent="0.25">
      <c r="A92" s="1">
        <v>44652</v>
      </c>
      <c r="B92" s="18">
        <f t="shared" si="6"/>
        <v>7</v>
      </c>
      <c r="C92" s="2">
        <v>137</v>
      </c>
      <c r="D92" s="2"/>
      <c r="E92">
        <f t="shared" si="7"/>
        <v>182.25952563759404</v>
      </c>
      <c r="F92">
        <f t="shared" si="8"/>
        <v>298.05073580815099</v>
      </c>
      <c r="G92">
        <f t="shared" si="9"/>
        <v>2.176497442960458</v>
      </c>
      <c r="H92">
        <v>7</v>
      </c>
      <c r="I92" s="33">
        <f t="shared" si="10"/>
        <v>0.52467995957398261</v>
      </c>
    </row>
    <row r="93" spans="1:9" x14ac:dyDescent="0.25">
      <c r="A93" s="1">
        <v>44653</v>
      </c>
      <c r="B93" s="18">
        <f t="shared" si="6"/>
        <v>1</v>
      </c>
      <c r="C93" s="2">
        <v>208</v>
      </c>
      <c r="D93" s="2"/>
      <c r="E93">
        <f t="shared" si="7"/>
        <v>293.34324716427068</v>
      </c>
      <c r="F93">
        <f t="shared" si="8"/>
        <v>268.66263759882645</v>
      </c>
      <c r="G93">
        <f t="shared" si="9"/>
        <v>1.6122226746817141</v>
      </c>
      <c r="H93">
        <v>1</v>
      </c>
      <c r="I93" s="33">
        <f t="shared" si="10"/>
        <v>0.91023482428500679</v>
      </c>
    </row>
    <row r="94" spans="1:9" x14ac:dyDescent="0.25">
      <c r="A94" s="1">
        <v>44654</v>
      </c>
      <c r="B94" s="18">
        <f t="shared" si="6"/>
        <v>2</v>
      </c>
      <c r="C94" s="2">
        <v>305</v>
      </c>
      <c r="D94" s="2"/>
      <c r="E94">
        <f t="shared" si="7"/>
        <v>250.31026171909082</v>
      </c>
      <c r="F94">
        <f t="shared" si="8"/>
        <v>291.61463942985881</v>
      </c>
      <c r="G94">
        <f t="shared" si="9"/>
        <v>1.9937101827498755</v>
      </c>
      <c r="H94">
        <v>2</v>
      </c>
      <c r="I94" s="33">
        <f t="shared" si="10"/>
        <v>0.96559110441105389</v>
      </c>
    </row>
    <row r="95" spans="1:9" x14ac:dyDescent="0.25">
      <c r="A95" s="1">
        <v>44655</v>
      </c>
      <c r="B95" s="18">
        <f t="shared" si="6"/>
        <v>3</v>
      </c>
      <c r="C95" s="2">
        <v>343</v>
      </c>
      <c r="D95" s="2"/>
      <c r="E95">
        <f t="shared" si="7"/>
        <v>269.19678285300944</v>
      </c>
      <c r="F95">
        <f t="shared" si="8"/>
        <v>322.69749139192606</v>
      </c>
      <c r="G95">
        <f t="shared" si="9"/>
        <v>2.5137316941220194</v>
      </c>
      <c r="H95">
        <v>3</v>
      </c>
      <c r="I95" s="33">
        <f t="shared" si="10"/>
        <v>0.9649769390365579</v>
      </c>
    </row>
    <row r="96" spans="1:9" x14ac:dyDescent="0.25">
      <c r="A96" s="1">
        <v>44656</v>
      </c>
      <c r="B96" s="18">
        <f t="shared" si="6"/>
        <v>4</v>
      </c>
      <c r="C96" s="2">
        <v>338</v>
      </c>
      <c r="D96" s="2"/>
      <c r="E96">
        <f t="shared" si="7"/>
        <v>270.2621980816657</v>
      </c>
      <c r="F96">
        <f t="shared" si="8"/>
        <v>354.66685867154763</v>
      </c>
      <c r="G96">
        <f t="shared" si="9"/>
        <v>3.0403049513120783</v>
      </c>
      <c r="H96">
        <v>4</v>
      </c>
      <c r="I96" s="33">
        <f t="shared" si="10"/>
        <v>0.87122038810327185</v>
      </c>
    </row>
    <row r="97" spans="1:9" x14ac:dyDescent="0.25">
      <c r="A97" s="1">
        <v>44657</v>
      </c>
      <c r="B97" s="18">
        <f t="shared" si="6"/>
        <v>5</v>
      </c>
      <c r="C97" s="2">
        <v>332</v>
      </c>
      <c r="D97" s="2"/>
      <c r="E97">
        <f t="shared" si="7"/>
        <v>237.75880073939962</v>
      </c>
      <c r="F97">
        <f t="shared" si="8"/>
        <v>408.94478010007384</v>
      </c>
      <c r="G97">
        <f t="shared" si="9"/>
        <v>3.9562708798267425</v>
      </c>
      <c r="H97">
        <v>5</v>
      </c>
      <c r="I97" s="33">
        <f t="shared" si="10"/>
        <v>0.71316129305702536</v>
      </c>
    </row>
    <row r="98" spans="1:9" x14ac:dyDescent="0.25">
      <c r="A98" s="1">
        <v>44658</v>
      </c>
      <c r="B98" s="18">
        <f t="shared" si="6"/>
        <v>6</v>
      </c>
      <c r="C98" s="2">
        <v>122</v>
      </c>
      <c r="D98" s="2"/>
      <c r="E98">
        <f t="shared" si="7"/>
        <v>214.92000356708931</v>
      </c>
      <c r="F98">
        <f t="shared" si="8"/>
        <v>348.38980271358753</v>
      </c>
      <c r="G98">
        <f t="shared" si="9"/>
        <v>2.8030145521407857</v>
      </c>
      <c r="H98">
        <v>6</v>
      </c>
      <c r="I98" s="33">
        <f t="shared" si="10"/>
        <v>0.46439546137525772</v>
      </c>
    </row>
    <row r="99" spans="1:9" x14ac:dyDescent="0.25">
      <c r="A99" s="1">
        <v>44659</v>
      </c>
      <c r="B99" s="18">
        <f t="shared" si="6"/>
        <v>7</v>
      </c>
      <c r="C99" s="2">
        <v>170</v>
      </c>
      <c r="D99" s="2"/>
      <c r="E99">
        <f t="shared" si="7"/>
        <v>184.2638331656554</v>
      </c>
      <c r="F99">
        <f t="shared" si="8"/>
        <v>341.36857977523488</v>
      </c>
      <c r="G99">
        <f t="shared" si="9"/>
        <v>2.6273883729072107</v>
      </c>
      <c r="H99">
        <v>7</v>
      </c>
      <c r="I99" s="33">
        <f t="shared" si="10"/>
        <v>0.5158885043864051</v>
      </c>
    </row>
    <row r="100" spans="1:9" x14ac:dyDescent="0.25">
      <c r="A100" s="1">
        <v>44660</v>
      </c>
      <c r="B100" s="18">
        <f t="shared" si="6"/>
        <v>1</v>
      </c>
      <c r="C100" s="2">
        <v>368</v>
      </c>
      <c r="D100" s="2"/>
      <c r="E100">
        <f t="shared" si="7"/>
        <v>313.11710962207491</v>
      </c>
      <c r="F100">
        <f t="shared" si="8"/>
        <v>365.78513410053904</v>
      </c>
      <c r="G100">
        <f t="shared" si="9"/>
        <v>3.0169094903078015</v>
      </c>
      <c r="H100">
        <v>1</v>
      </c>
      <c r="I100" s="33">
        <f t="shared" si="10"/>
        <v>0.94180369055344726</v>
      </c>
    </row>
    <row r="101" spans="1:9" x14ac:dyDescent="0.25">
      <c r="A101" s="1">
        <v>44661</v>
      </c>
      <c r="B101" s="18">
        <f t="shared" si="6"/>
        <v>2</v>
      </c>
      <c r="C101" s="2">
        <v>522</v>
      </c>
      <c r="D101" s="2"/>
      <c r="E101">
        <f t="shared" si="7"/>
        <v>356.11197257993945</v>
      </c>
      <c r="F101">
        <f t="shared" si="8"/>
        <v>430.88592565202055</v>
      </c>
      <c r="G101">
        <f t="shared" si="9"/>
        <v>4.1267722159333591</v>
      </c>
      <c r="H101">
        <v>2</v>
      </c>
      <c r="I101" s="33">
        <f t="shared" si="10"/>
        <v>1.0465940470126782</v>
      </c>
    </row>
    <row r="102" spans="1:9" x14ac:dyDescent="0.25">
      <c r="A102" s="1">
        <v>44662</v>
      </c>
      <c r="B102" s="18">
        <f t="shared" si="6"/>
        <v>3</v>
      </c>
      <c r="C102" s="2">
        <v>465</v>
      </c>
      <c r="D102" s="2"/>
      <c r="E102">
        <f t="shared" si="7"/>
        <v>419.77722163065317</v>
      </c>
      <c r="F102">
        <f t="shared" si="8"/>
        <v>451.94817295884707</v>
      </c>
      <c r="G102">
        <f t="shared" si="9"/>
        <v>4.4295247487988449</v>
      </c>
      <c r="H102">
        <v>3</v>
      </c>
      <c r="I102" s="33">
        <f t="shared" si="10"/>
        <v>0.98603006879436672</v>
      </c>
    </row>
    <row r="103" spans="1:9" x14ac:dyDescent="0.25">
      <c r="A103" s="1">
        <v>44663</v>
      </c>
      <c r="B103" s="18">
        <f t="shared" si="6"/>
        <v>4</v>
      </c>
      <c r="C103" s="2">
        <v>445</v>
      </c>
      <c r="D103" s="2"/>
      <c r="E103">
        <f t="shared" si="7"/>
        <v>397.60555491853296</v>
      </c>
      <c r="F103">
        <f t="shared" si="8"/>
        <v>476.03647446697101</v>
      </c>
      <c r="G103">
        <f t="shared" si="9"/>
        <v>4.7809612703596303</v>
      </c>
      <c r="H103">
        <v>4</v>
      </c>
      <c r="I103" s="33">
        <f t="shared" si="10"/>
        <v>0.89216803641885378</v>
      </c>
    </row>
    <row r="104" spans="1:9" x14ac:dyDescent="0.25">
      <c r="A104" s="1">
        <v>44664</v>
      </c>
      <c r="B104" s="18">
        <f t="shared" si="6"/>
        <v>5</v>
      </c>
      <c r="C104" s="2">
        <v>337</v>
      </c>
      <c r="D104" s="2"/>
      <c r="E104">
        <f t="shared" si="7"/>
        <v>342.90038419479794</v>
      </c>
      <c r="F104">
        <f t="shared" si="8"/>
        <v>477.82758432446769</v>
      </c>
      <c r="G104">
        <f t="shared" si="9"/>
        <v>4.727512218397548</v>
      </c>
      <c r="H104">
        <v>5</v>
      </c>
      <c r="I104" s="33">
        <f t="shared" si="10"/>
        <v>0.71056318544608221</v>
      </c>
    </row>
    <row r="105" spans="1:9" x14ac:dyDescent="0.25">
      <c r="A105" s="1">
        <v>44665</v>
      </c>
      <c r="B105" s="18">
        <f t="shared" si="6"/>
        <v>6</v>
      </c>
      <c r="C105" s="2">
        <v>359</v>
      </c>
      <c r="D105" s="2"/>
      <c r="E105">
        <f t="shared" si="7"/>
        <v>224.09639669800592</v>
      </c>
      <c r="F105">
        <f t="shared" si="8"/>
        <v>587.53173497791295</v>
      </c>
      <c r="G105">
        <f t="shared" si="9"/>
        <v>6.6041612646947678</v>
      </c>
      <c r="H105">
        <v>6</v>
      </c>
      <c r="I105" s="33">
        <f t="shared" si="10"/>
        <v>0.51270582226945383</v>
      </c>
    </row>
    <row r="106" spans="1:9" x14ac:dyDescent="0.25">
      <c r="A106" s="1">
        <v>44666</v>
      </c>
      <c r="B106" s="18">
        <f t="shared" si="6"/>
        <v>7</v>
      </c>
      <c r="C106" s="2">
        <v>280</v>
      </c>
      <c r="D106" s="2"/>
      <c r="E106">
        <f t="shared" si="7"/>
        <v>306.50787891487528</v>
      </c>
      <c r="F106">
        <f t="shared" si="8"/>
        <v>575.56742258116992</v>
      </c>
      <c r="G106">
        <f t="shared" si="9"/>
        <v>6.2722159013509717</v>
      </c>
      <c r="H106">
        <v>7</v>
      </c>
      <c r="I106" s="33">
        <f t="shared" si="10"/>
        <v>0.50619843615840476</v>
      </c>
    </row>
    <row r="107" spans="1:9" x14ac:dyDescent="0.25">
      <c r="A107" s="1">
        <v>44667</v>
      </c>
      <c r="B107" s="18">
        <f t="shared" si="6"/>
        <v>1</v>
      </c>
      <c r="C107" s="2">
        <v>503</v>
      </c>
      <c r="D107" s="2"/>
      <c r="E107">
        <f t="shared" si="7"/>
        <v>547.97871883312166</v>
      </c>
      <c r="F107">
        <f t="shared" si="8"/>
        <v>564.58110969261531</v>
      </c>
      <c r="G107">
        <f t="shared" si="9"/>
        <v>5.9636881938829056</v>
      </c>
      <c r="H107">
        <v>1</v>
      </c>
      <c r="I107" s="33">
        <f t="shared" si="10"/>
        <v>0.92504157619079264</v>
      </c>
    </row>
    <row r="108" spans="1:9" x14ac:dyDescent="0.25">
      <c r="A108" s="1">
        <v>44668</v>
      </c>
      <c r="B108" s="18">
        <f t="shared" si="6"/>
        <v>2</v>
      </c>
      <c r="C108" s="2">
        <v>454</v>
      </c>
      <c r="D108" s="2"/>
      <c r="E108">
        <f t="shared" si="7"/>
        <v>597.1287890220608</v>
      </c>
      <c r="F108">
        <f t="shared" si="8"/>
        <v>521.12444808340911</v>
      </c>
      <c r="G108">
        <f t="shared" si="9"/>
        <v>5.0802092245784527</v>
      </c>
      <c r="H108">
        <v>2</v>
      </c>
      <c r="I108" s="33">
        <f t="shared" si="10"/>
        <v>0.98880658643862729</v>
      </c>
    </row>
    <row r="109" spans="1:9" x14ac:dyDescent="0.25">
      <c r="A109" s="1">
        <v>44669</v>
      </c>
      <c r="B109" s="18">
        <f t="shared" si="6"/>
        <v>3</v>
      </c>
      <c r="C109" s="2">
        <v>597</v>
      </c>
      <c r="D109" s="2"/>
      <c r="E109">
        <f t="shared" si="7"/>
        <v>518.85361444531111</v>
      </c>
      <c r="F109">
        <f t="shared" si="8"/>
        <v>554.84484206392437</v>
      </c>
      <c r="G109">
        <f t="shared" si="9"/>
        <v>5.5922048095891146</v>
      </c>
      <c r="H109">
        <v>3</v>
      </c>
      <c r="I109" s="33">
        <f t="shared" si="10"/>
        <v>1.0156637363263024</v>
      </c>
    </row>
    <row r="110" spans="1:9" x14ac:dyDescent="0.25">
      <c r="A110" s="1">
        <v>44670</v>
      </c>
      <c r="B110" s="18">
        <f t="shared" si="6"/>
        <v>4</v>
      </c>
      <c r="C110" s="2">
        <v>534</v>
      </c>
      <c r="D110" s="2"/>
      <c r="E110">
        <f t="shared" si="7"/>
        <v>500.00401964552367</v>
      </c>
      <c r="F110">
        <f t="shared" si="8"/>
        <v>574.20717522105485</v>
      </c>
      <c r="G110">
        <f t="shared" si="9"/>
        <v>5.8383709910942772</v>
      </c>
      <c r="H110">
        <v>4</v>
      </c>
      <c r="I110" s="33">
        <f t="shared" si="10"/>
        <v>0.90462485145757543</v>
      </c>
    </row>
    <row r="111" spans="1:9" x14ac:dyDescent="0.25">
      <c r="A111" s="1">
        <v>44671</v>
      </c>
      <c r="B111" s="18">
        <f t="shared" si="6"/>
        <v>5</v>
      </c>
      <c r="C111" s="2">
        <v>567</v>
      </c>
      <c r="D111" s="2"/>
      <c r="E111">
        <f t="shared" si="7"/>
        <v>412.15901102031739</v>
      </c>
      <c r="F111">
        <f t="shared" si="8"/>
        <v>658.79368755849646</v>
      </c>
      <c r="G111">
        <f t="shared" si="9"/>
        <v>7.2461377719551363</v>
      </c>
      <c r="H111">
        <v>5</v>
      </c>
      <c r="I111" s="33">
        <f t="shared" si="10"/>
        <v>0.76001526609327708</v>
      </c>
    </row>
    <row r="112" spans="1:9" x14ac:dyDescent="0.25">
      <c r="A112" s="1">
        <v>44672</v>
      </c>
      <c r="B112" s="18">
        <f t="shared" si="6"/>
        <v>6</v>
      </c>
      <c r="C112" s="2">
        <v>284</v>
      </c>
      <c r="D112" s="2"/>
      <c r="E112">
        <f t="shared" si="7"/>
        <v>341.48249631025254</v>
      </c>
      <c r="F112">
        <f t="shared" si="8"/>
        <v>625.52402247910447</v>
      </c>
      <c r="G112">
        <f t="shared" si="9"/>
        <v>6.5218438346141037</v>
      </c>
      <c r="H112">
        <v>6</v>
      </c>
      <c r="I112" s="33">
        <f t="shared" si="10"/>
        <v>0.49337102206297989</v>
      </c>
    </row>
    <row r="113" spans="1:9" x14ac:dyDescent="0.25">
      <c r="A113" s="1">
        <v>44673</v>
      </c>
      <c r="B113" s="18">
        <f t="shared" si="6"/>
        <v>7</v>
      </c>
      <c r="C113" s="2">
        <v>258</v>
      </c>
      <c r="D113" s="2"/>
      <c r="E113">
        <f t="shared" si="7"/>
        <v>319.94062910838846</v>
      </c>
      <c r="F113">
        <f t="shared" si="8"/>
        <v>587.82656346779186</v>
      </c>
      <c r="G113">
        <f t="shared" si="9"/>
        <v>5.7313430741512787</v>
      </c>
      <c r="H113">
        <v>7</v>
      </c>
      <c r="I113" s="33">
        <f t="shared" si="10"/>
        <v>0.48402798831990423</v>
      </c>
    </row>
    <row r="114" spans="1:9" x14ac:dyDescent="0.25">
      <c r="A114" s="1">
        <v>44674</v>
      </c>
      <c r="B114" s="18">
        <f t="shared" si="6"/>
        <v>1</v>
      </c>
      <c r="C114" s="2">
        <v>614</v>
      </c>
      <c r="D114" s="2"/>
      <c r="E114">
        <f t="shared" si="7"/>
        <v>549.06574142806619</v>
      </c>
      <c r="F114">
        <f t="shared" si="8"/>
        <v>618.92494175799379</v>
      </c>
      <c r="G114">
        <f t="shared" si="9"/>
        <v>6.1848251360201596</v>
      </c>
      <c r="H114">
        <v>1</v>
      </c>
      <c r="I114" s="33">
        <f t="shared" si="10"/>
        <v>0.94711572485444628</v>
      </c>
    </row>
    <row r="115" spans="1:9" x14ac:dyDescent="0.25">
      <c r="A115" s="1">
        <v>44675</v>
      </c>
      <c r="B115" s="18">
        <f t="shared" si="6"/>
        <v>2</v>
      </c>
      <c r="C115" s="2">
        <v>569</v>
      </c>
      <c r="D115" s="2"/>
      <c r="E115">
        <f t="shared" si="7"/>
        <v>618.11265475191601</v>
      </c>
      <c r="F115">
        <f t="shared" si="8"/>
        <v>607.16081316163934</v>
      </c>
      <c r="G115">
        <f t="shared" si="9"/>
        <v>5.8639548223385587</v>
      </c>
      <c r="H115">
        <v>2</v>
      </c>
      <c r="I115" s="33">
        <f t="shared" si="10"/>
        <v>0.97178744146190055</v>
      </c>
    </row>
    <row r="116" spans="1:9" x14ac:dyDescent="0.25">
      <c r="A116" s="1">
        <v>44676</v>
      </c>
      <c r="B116" s="18">
        <f t="shared" si="6"/>
        <v>3</v>
      </c>
      <c r="C116" s="2">
        <v>592</v>
      </c>
      <c r="D116" s="2"/>
      <c r="E116">
        <f t="shared" si="7"/>
        <v>622.62702631117156</v>
      </c>
      <c r="F116">
        <f t="shared" si="8"/>
        <v>602.12764221016653</v>
      </c>
      <c r="G116">
        <f t="shared" si="9"/>
        <v>5.66914880648907</v>
      </c>
      <c r="H116">
        <v>3</v>
      </c>
      <c r="I116" s="33">
        <f t="shared" si="10"/>
        <v>1.004961751569553</v>
      </c>
    </row>
    <row r="117" spans="1:9" x14ac:dyDescent="0.25">
      <c r="A117" s="1">
        <v>44677</v>
      </c>
      <c r="B117" s="18">
        <f t="shared" si="6"/>
        <v>4</v>
      </c>
      <c r="C117" s="2">
        <v>505</v>
      </c>
      <c r="D117" s="2"/>
      <c r="E117">
        <f t="shared" si="7"/>
        <v>549.82808178983305</v>
      </c>
      <c r="F117">
        <f t="shared" si="8"/>
        <v>589.88913598277577</v>
      </c>
      <c r="G117">
        <f t="shared" si="9"/>
        <v>5.3490167824336083</v>
      </c>
      <c r="H117">
        <v>4</v>
      </c>
      <c r="I117" s="33">
        <f t="shared" si="10"/>
        <v>0.88863561153320902</v>
      </c>
    </row>
    <row r="118" spans="1:9" x14ac:dyDescent="0.25">
      <c r="A118" s="1">
        <v>44678</v>
      </c>
      <c r="B118" s="18">
        <f t="shared" si="6"/>
        <v>5</v>
      </c>
      <c r="C118" s="2">
        <v>520</v>
      </c>
      <c r="D118" s="2"/>
      <c r="E118">
        <f t="shared" si="7"/>
        <v>452.39008306272132</v>
      </c>
      <c r="F118">
        <f t="shared" si="8"/>
        <v>627.38550175463024</v>
      </c>
      <c r="G118">
        <f t="shared" si="9"/>
        <v>5.9237093304266386</v>
      </c>
      <c r="H118">
        <v>5</v>
      </c>
      <c r="I118" s="33">
        <f t="shared" si="10"/>
        <v>0.78268904907266224</v>
      </c>
    </row>
    <row r="119" spans="1:9" x14ac:dyDescent="0.25">
      <c r="A119" s="1">
        <v>44679</v>
      </c>
      <c r="B119" s="18">
        <f t="shared" si="6"/>
        <v>6</v>
      </c>
      <c r="C119" s="2">
        <v>298</v>
      </c>
      <c r="D119" s="2"/>
      <c r="E119">
        <f t="shared" si="7"/>
        <v>312.45641275493398</v>
      </c>
      <c r="F119">
        <f t="shared" si="8"/>
        <v>622.72047850783463</v>
      </c>
      <c r="G119">
        <f t="shared" si="9"/>
        <v>5.7344164059362495</v>
      </c>
      <c r="H119">
        <v>6</v>
      </c>
      <c r="I119" s="33">
        <f t="shared" si="10"/>
        <v>0.48848657448318333</v>
      </c>
    </row>
    <row r="120" spans="1:9" x14ac:dyDescent="0.25">
      <c r="A120" s="1">
        <v>44680</v>
      </c>
      <c r="B120" s="18">
        <f t="shared" si="6"/>
        <v>7</v>
      </c>
      <c r="C120" s="2">
        <v>247</v>
      </c>
      <c r="D120" s="2"/>
      <c r="E120">
        <f t="shared" si="7"/>
        <v>304.18975853490934</v>
      </c>
      <c r="F120">
        <f t="shared" si="8"/>
        <v>585.75715707433756</v>
      </c>
      <c r="G120">
        <f t="shared" si="9"/>
        <v>4.971116397572966</v>
      </c>
      <c r="H120">
        <v>7</v>
      </c>
      <c r="I120" s="33">
        <f t="shared" si="10"/>
        <v>0.46348570472020656</v>
      </c>
    </row>
    <row r="121" spans="1:9" x14ac:dyDescent="0.25">
      <c r="A121" s="1">
        <v>44681</v>
      </c>
      <c r="B121" s="18">
        <f t="shared" si="6"/>
        <v>1</v>
      </c>
      <c r="C121" s="2">
        <v>537</v>
      </c>
      <c r="D121" s="2"/>
      <c r="E121">
        <f t="shared" si="7"/>
        <v>559.48803692136403</v>
      </c>
      <c r="F121">
        <f t="shared" si="8"/>
        <v>582.14791214425486</v>
      </c>
      <c r="G121">
        <f t="shared" si="9"/>
        <v>4.8177267754391471</v>
      </c>
      <c r="H121">
        <v>1</v>
      </c>
      <c r="I121" s="33">
        <f t="shared" si="10"/>
        <v>0.93898805109551531</v>
      </c>
    </row>
    <row r="122" spans="1:9" x14ac:dyDescent="0.25">
      <c r="A122" s="1">
        <v>44682</v>
      </c>
      <c r="B122" s="18">
        <f t="shared" si="6"/>
        <v>2</v>
      </c>
      <c r="C122" s="2">
        <v>523</v>
      </c>
      <c r="D122" s="2"/>
      <c r="E122">
        <f t="shared" si="7"/>
        <v>570.40583647181916</v>
      </c>
      <c r="F122">
        <f t="shared" si="8"/>
        <v>569.33704758280237</v>
      </c>
      <c r="G122">
        <f t="shared" si="9"/>
        <v>4.5025835243965791</v>
      </c>
      <c r="H122">
        <v>2</v>
      </c>
      <c r="I122" s="33">
        <f t="shared" si="10"/>
        <v>0.95426839636157312</v>
      </c>
    </row>
    <row r="123" spans="1:9" x14ac:dyDescent="0.25">
      <c r="A123" s="1">
        <v>44683</v>
      </c>
      <c r="B123" s="18">
        <f t="shared" si="6"/>
        <v>3</v>
      </c>
      <c r="C123" s="2">
        <v>579</v>
      </c>
      <c r="D123" s="2"/>
      <c r="E123">
        <f t="shared" si="7"/>
        <v>576.68688079751678</v>
      </c>
      <c r="F123">
        <f t="shared" si="8"/>
        <v>574.67140552563637</v>
      </c>
      <c r="G123">
        <f t="shared" si="9"/>
        <v>4.517453010525732</v>
      </c>
      <c r="H123">
        <v>3</v>
      </c>
      <c r="I123" s="33">
        <f t="shared" si="10"/>
        <v>1.005808640560562</v>
      </c>
    </row>
    <row r="124" spans="1:9" x14ac:dyDescent="0.25">
      <c r="A124" s="1">
        <v>44684</v>
      </c>
      <c r="B124" s="18">
        <f t="shared" si="6"/>
        <v>4</v>
      </c>
      <c r="C124" s="2">
        <v>474</v>
      </c>
      <c r="D124" s="2"/>
      <c r="E124">
        <f t="shared" si="7"/>
        <v>514.68784549850375</v>
      </c>
      <c r="F124">
        <f t="shared" si="8"/>
        <v>562.64266656500592</v>
      </c>
      <c r="G124">
        <f t="shared" si="9"/>
        <v>4.2216596240597193</v>
      </c>
      <c r="H124">
        <v>4</v>
      </c>
      <c r="I124" s="33">
        <f t="shared" si="10"/>
        <v>0.87342032650147461</v>
      </c>
    </row>
    <row r="125" spans="1:9" x14ac:dyDescent="0.25">
      <c r="A125" s="1">
        <v>44685</v>
      </c>
      <c r="B125" s="18">
        <f t="shared" si="6"/>
        <v>5</v>
      </c>
      <c r="C125" s="2">
        <v>502</v>
      </c>
      <c r="D125" s="2"/>
      <c r="E125">
        <f t="shared" si="7"/>
        <v>443.67850041813523</v>
      </c>
      <c r="F125">
        <f t="shared" si="8"/>
        <v>593.79185523980868</v>
      </c>
      <c r="G125">
        <f t="shared" si="9"/>
        <v>4.7030383618965592</v>
      </c>
      <c r="H125">
        <v>5</v>
      </c>
      <c r="I125" s="33">
        <f t="shared" si="10"/>
        <v>0.8033543868075872</v>
      </c>
    </row>
    <row r="126" spans="1:9" x14ac:dyDescent="0.25">
      <c r="A126" s="1">
        <v>44686</v>
      </c>
      <c r="B126" s="18">
        <f t="shared" si="6"/>
        <v>6</v>
      </c>
      <c r="C126" s="2">
        <v>239</v>
      </c>
      <c r="D126" s="2"/>
      <c r="E126">
        <f t="shared" si="7"/>
        <v>292.35672042117426</v>
      </c>
      <c r="F126">
        <f t="shared" si="8"/>
        <v>559.02248988707106</v>
      </c>
      <c r="G126">
        <f t="shared" si="9"/>
        <v>3.9973970888436017</v>
      </c>
      <c r="H126">
        <v>6</v>
      </c>
      <c r="I126" s="33">
        <f t="shared" si="10"/>
        <v>0.46840453072681193</v>
      </c>
    </row>
    <row r="127" spans="1:9" x14ac:dyDescent="0.25">
      <c r="A127" s="1">
        <v>44687</v>
      </c>
      <c r="B127" s="18">
        <f t="shared" si="6"/>
        <v>7</v>
      </c>
      <c r="C127" s="2">
        <v>248</v>
      </c>
      <c r="D127" s="2"/>
      <c r="E127">
        <f t="shared" si="7"/>
        <v>260.95166908652288</v>
      </c>
      <c r="F127">
        <f t="shared" si="8"/>
        <v>552.92162869492938</v>
      </c>
      <c r="G127">
        <f t="shared" si="9"/>
        <v>3.8168722877565529</v>
      </c>
      <c r="H127">
        <v>7</v>
      </c>
      <c r="I127" s="33">
        <f t="shared" si="10"/>
        <v>0.45855725622184523</v>
      </c>
    </row>
    <row r="128" spans="1:9" x14ac:dyDescent="0.25">
      <c r="A128" s="1">
        <v>44688</v>
      </c>
      <c r="B128" s="18">
        <f t="shared" si="6"/>
        <v>1</v>
      </c>
      <c r="C128" s="2">
        <v>640</v>
      </c>
      <c r="D128" s="2"/>
      <c r="E128">
        <f t="shared" si="7"/>
        <v>522.77080000757098</v>
      </c>
      <c r="F128">
        <f t="shared" si="8"/>
        <v>601.8547322144392</v>
      </c>
      <c r="G128">
        <f t="shared" si="9"/>
        <v>4.6234072804538178</v>
      </c>
      <c r="H128">
        <v>1</v>
      </c>
      <c r="I128" s="33">
        <f t="shared" si="10"/>
        <v>0.97996995995205149</v>
      </c>
    </row>
    <row r="129" spans="1:9" x14ac:dyDescent="0.25">
      <c r="A129" s="1">
        <v>44689</v>
      </c>
      <c r="B129" s="18">
        <f t="shared" si="6"/>
        <v>2</v>
      </c>
      <c r="C129" s="2">
        <v>497</v>
      </c>
      <c r="D129" s="2"/>
      <c r="E129">
        <f t="shared" si="7"/>
        <v>578.742921604142</v>
      </c>
      <c r="F129">
        <f t="shared" si="8"/>
        <v>575.5227200328768</v>
      </c>
      <c r="G129">
        <f t="shared" si="9"/>
        <v>4.0700226486238824</v>
      </c>
      <c r="H129">
        <v>2</v>
      </c>
      <c r="I129" s="33">
        <f t="shared" si="10"/>
        <v>0.92438460164677361</v>
      </c>
    </row>
    <row r="130" spans="1:9" x14ac:dyDescent="0.25">
      <c r="A130" s="1">
        <v>44690</v>
      </c>
      <c r="B130" s="18">
        <f t="shared" si="6"/>
        <v>3</v>
      </c>
      <c r="C130" s="2">
        <v>442</v>
      </c>
      <c r="D130" s="2"/>
      <c r="E130">
        <f t="shared" si="7"/>
        <v>582.95938859524779</v>
      </c>
      <c r="F130">
        <f t="shared" si="8"/>
        <v>528.94784202706774</v>
      </c>
      <c r="G130">
        <f t="shared" si="9"/>
        <v>3.1646525974408766</v>
      </c>
      <c r="H130">
        <v>3</v>
      </c>
      <c r="I130" s="33">
        <f t="shared" si="10"/>
        <v>0.94973881316566644</v>
      </c>
    </row>
    <row r="131" spans="1:9" x14ac:dyDescent="0.25">
      <c r="A131" s="1">
        <v>44691</v>
      </c>
      <c r="B131" s="18">
        <f t="shared" ref="B131:B194" si="11">WEEKDAY(A131,16)</f>
        <v>4</v>
      </c>
      <c r="C131" s="2">
        <v>362</v>
      </c>
      <c r="D131" s="2"/>
      <c r="E131">
        <f t="shared" si="7"/>
        <v>464.75786879045245</v>
      </c>
      <c r="F131">
        <f t="shared" si="8"/>
        <v>489.59683984145045</v>
      </c>
      <c r="G131">
        <f t="shared" si="9"/>
        <v>2.4046076561019083</v>
      </c>
      <c r="H131">
        <v>4</v>
      </c>
      <c r="I131" s="33">
        <f t="shared" si="10"/>
        <v>0.82926078618401178</v>
      </c>
    </row>
    <row r="132" spans="1:9" x14ac:dyDescent="0.25">
      <c r="A132" s="1">
        <v>44692</v>
      </c>
      <c r="B132" s="18">
        <f t="shared" si="11"/>
        <v>5</v>
      </c>
      <c r="C132" s="2">
        <v>474</v>
      </c>
      <c r="D132" s="2"/>
      <c r="E132">
        <f t="shared" si="7"/>
        <v>395.25152116284147</v>
      </c>
      <c r="F132">
        <f t="shared" si="8"/>
        <v>527.42499750024717</v>
      </c>
      <c r="G132">
        <f t="shared" si="9"/>
        <v>3.0378682778939732</v>
      </c>
      <c r="H132">
        <v>5</v>
      </c>
      <c r="I132" s="33">
        <f t="shared" si="10"/>
        <v>0.83476884149815467</v>
      </c>
    </row>
    <row r="133" spans="1:9" x14ac:dyDescent="0.25">
      <c r="A133" s="1">
        <v>44693</v>
      </c>
      <c r="B133" s="18">
        <f t="shared" si="11"/>
        <v>6</v>
      </c>
      <c r="C133" s="2">
        <v>289</v>
      </c>
      <c r="D133" s="2"/>
      <c r="E133">
        <f t="shared" si="7"/>
        <v>248.47120971281001</v>
      </c>
      <c r="F133">
        <f t="shared" si="8"/>
        <v>561.73083186068141</v>
      </c>
      <c r="G133">
        <f t="shared" si="9"/>
        <v>3.5968402511178965</v>
      </c>
      <c r="H133">
        <v>6</v>
      </c>
      <c r="I133" s="33">
        <f t="shared" si="10"/>
        <v>0.48358493860803986</v>
      </c>
    </row>
    <row r="134" spans="1:9" x14ac:dyDescent="0.25">
      <c r="A134" s="1">
        <v>44694</v>
      </c>
      <c r="B134" s="18">
        <f t="shared" si="11"/>
        <v>7</v>
      </c>
      <c r="C134" s="2">
        <v>190</v>
      </c>
      <c r="D134" s="2"/>
      <c r="E134">
        <f t="shared" si="7"/>
        <v>259.23510618986967</v>
      </c>
      <c r="F134">
        <f t="shared" si="8"/>
        <v>510.76572366325809</v>
      </c>
      <c r="G134">
        <f t="shared" si="9"/>
        <v>2.6214458200662003</v>
      </c>
      <c r="H134">
        <v>7</v>
      </c>
      <c r="I134" s="33">
        <f t="shared" si="10"/>
        <v>0.43003704884214367</v>
      </c>
    </row>
    <row r="135" spans="1:9" x14ac:dyDescent="0.25">
      <c r="A135" s="1">
        <v>44695</v>
      </c>
      <c r="B135" s="18">
        <f t="shared" si="11"/>
        <v>1</v>
      </c>
      <c r="C135" s="2">
        <v>504</v>
      </c>
      <c r="D135" s="2"/>
      <c r="E135">
        <f t="shared" si="7"/>
        <v>503.10400391847043</v>
      </c>
      <c r="F135">
        <f t="shared" si="8"/>
        <v>513.71757738564929</v>
      </c>
      <c r="G135">
        <f t="shared" si="9"/>
        <v>2.6273524644780513</v>
      </c>
      <c r="H135">
        <v>1</v>
      </c>
      <c r="I135" s="33">
        <f t="shared" si="10"/>
        <v>0.98033692926266836</v>
      </c>
    </row>
    <row r="136" spans="1:9" x14ac:dyDescent="0.25">
      <c r="A136" s="1">
        <v>44696</v>
      </c>
      <c r="B136" s="18">
        <f t="shared" si="11"/>
        <v>2</v>
      </c>
      <c r="C136" s="2">
        <v>479</v>
      </c>
      <c r="D136" s="2"/>
      <c r="E136">
        <f t="shared" si="7"/>
        <v>477.30130229184118</v>
      </c>
      <c r="F136">
        <f t="shared" si="8"/>
        <v>517.00900996629969</v>
      </c>
      <c r="G136">
        <f t="shared" si="9"/>
        <v>2.6392241088291977</v>
      </c>
      <c r="H136">
        <v>2</v>
      </c>
      <c r="I136" s="33">
        <f t="shared" si="10"/>
        <v>0.92507590084102076</v>
      </c>
    </row>
    <row r="137" spans="1:9" x14ac:dyDescent="0.25">
      <c r="A137" s="1">
        <v>44697</v>
      </c>
      <c r="B137" s="18">
        <f t="shared" si="11"/>
        <v>3</v>
      </c>
      <c r="C137" s="2">
        <v>517</v>
      </c>
      <c r="D137" s="2"/>
      <c r="E137">
        <f t="shared" si="7"/>
        <v>493.53009709414738</v>
      </c>
      <c r="F137">
        <f t="shared" si="8"/>
        <v>528.57849574543616</v>
      </c>
      <c r="G137">
        <f t="shared" si="9"/>
        <v>2.7988688383290481</v>
      </c>
      <c r="H137">
        <v>3</v>
      </c>
      <c r="I137" s="33">
        <f t="shared" si="10"/>
        <v>0.95908102829297515</v>
      </c>
    </row>
    <row r="138" spans="1:9" x14ac:dyDescent="0.25">
      <c r="A138" s="1">
        <v>44698</v>
      </c>
      <c r="B138" s="18">
        <f t="shared" si="11"/>
        <v>4</v>
      </c>
      <c r="C138" s="2">
        <v>522</v>
      </c>
      <c r="D138" s="2"/>
      <c r="E138">
        <f t="shared" ref="E138:E201" si="12">(F137+G137)*I131</f>
        <v>440.65041111512141</v>
      </c>
      <c r="F138">
        <f t="shared" ref="F138:F201" si="13">$K$2*C138/I131+(1-$K$2)*(F137+G137)</f>
        <v>566.82777861873592</v>
      </c>
      <c r="G138">
        <f t="shared" ref="G138:G201" si="14">$L$2*(F138-F137)+(1-$L$2)*G137</f>
        <v>3.4326097037381862</v>
      </c>
      <c r="H138">
        <v>4</v>
      </c>
      <c r="I138" s="33">
        <f t="shared" ref="I138:I201" si="15">$M$2*C138/F138+(1-$M$2)*I131</f>
        <v>0.85945698654226976</v>
      </c>
    </row>
    <row r="139" spans="1:9" x14ac:dyDescent="0.25">
      <c r="A139" s="1">
        <v>44699</v>
      </c>
      <c r="B139" s="18">
        <f t="shared" si="11"/>
        <v>5</v>
      </c>
      <c r="C139" s="2">
        <v>404</v>
      </c>
      <c r="D139" s="2"/>
      <c r="E139">
        <f t="shared" si="12"/>
        <v>476.03560371223955</v>
      </c>
      <c r="F139">
        <f t="shared" si="13"/>
        <v>539.07594122623595</v>
      </c>
      <c r="G139">
        <f t="shared" si="14"/>
        <v>2.8751307848578591</v>
      </c>
      <c r="H139">
        <v>5</v>
      </c>
      <c r="I139" s="33">
        <f t="shared" si="15"/>
        <v>0.80665337383074809</v>
      </c>
    </row>
    <row r="140" spans="1:9" x14ac:dyDescent="0.25">
      <c r="A140" s="1">
        <v>44700</v>
      </c>
      <c r="B140" s="18">
        <f t="shared" si="11"/>
        <v>6</v>
      </c>
      <c r="C140" s="2">
        <v>218</v>
      </c>
      <c r="D140" s="2"/>
      <c r="E140">
        <f t="shared" si="12"/>
        <v>262.07937588704624</v>
      </c>
      <c r="F140">
        <f t="shared" si="13"/>
        <v>509.01136370549534</v>
      </c>
      <c r="G140">
        <f t="shared" si="14"/>
        <v>2.2862733676406215</v>
      </c>
      <c r="H140">
        <v>6</v>
      </c>
      <c r="I140" s="33">
        <f t="shared" si="15"/>
        <v>0.46536461776716542</v>
      </c>
    </row>
    <row r="141" spans="1:9" x14ac:dyDescent="0.25">
      <c r="A141" s="1">
        <v>44701</v>
      </c>
      <c r="B141" s="18">
        <f t="shared" si="11"/>
        <v>7</v>
      </c>
      <c r="C141" s="2">
        <v>199</v>
      </c>
      <c r="D141" s="2"/>
      <c r="E141">
        <f t="shared" si="12"/>
        <v>219.87692692689282</v>
      </c>
      <c r="F141">
        <f t="shared" si="13"/>
        <v>493.75407504689736</v>
      </c>
      <c r="G141">
        <f t="shared" si="14"/>
        <v>1.9726501707465114</v>
      </c>
      <c r="H141">
        <v>7</v>
      </c>
      <c r="I141" s="33">
        <f t="shared" si="15"/>
        <v>0.42114086109810178</v>
      </c>
    </row>
    <row r="142" spans="1:9" x14ac:dyDescent="0.25">
      <c r="A142" s="1">
        <v>44702</v>
      </c>
      <c r="B142" s="18">
        <f t="shared" si="11"/>
        <v>1</v>
      </c>
      <c r="C142" s="2">
        <v>234</v>
      </c>
      <c r="D142" s="2"/>
      <c r="E142">
        <f t="shared" si="12"/>
        <v>485.97921555330362</v>
      </c>
      <c r="F142">
        <f t="shared" si="13"/>
        <v>402.84154348074298</v>
      </c>
      <c r="G142">
        <f t="shared" si="14"/>
        <v>0.31215798581574949</v>
      </c>
      <c r="H142">
        <v>1</v>
      </c>
      <c r="I142" s="33">
        <f t="shared" si="15"/>
        <v>0.84873006855468702</v>
      </c>
    </row>
    <row r="143" spans="1:9" x14ac:dyDescent="0.25">
      <c r="A143" s="1">
        <v>44703</v>
      </c>
      <c r="B143" s="18">
        <f t="shared" si="11"/>
        <v>2</v>
      </c>
      <c r="C143" s="2">
        <v>537</v>
      </c>
      <c r="D143" s="2"/>
      <c r="E143">
        <f t="shared" si="12"/>
        <v>372.94777356156879</v>
      </c>
      <c r="F143">
        <f t="shared" si="13"/>
        <v>467.23950586342926</v>
      </c>
      <c r="G143">
        <f t="shared" si="14"/>
        <v>1.4578087276899989</v>
      </c>
      <c r="H143">
        <v>2</v>
      </c>
      <c r="I143" s="33">
        <f t="shared" si="15"/>
        <v>0.9989497340144583</v>
      </c>
    </row>
    <row r="144" spans="1:9" x14ac:dyDescent="0.25">
      <c r="A144" s="1">
        <v>44704</v>
      </c>
      <c r="B144" s="18">
        <f t="shared" si="11"/>
        <v>3</v>
      </c>
      <c r="C144" s="2">
        <v>530</v>
      </c>
      <c r="D144" s="2"/>
      <c r="E144">
        <f t="shared" si="12"/>
        <v>449.51870243620675</v>
      </c>
      <c r="F144">
        <f t="shared" si="13"/>
        <v>499.02203098165285</v>
      </c>
      <c r="G144">
        <f t="shared" si="14"/>
        <v>1.9999183907722267</v>
      </c>
      <c r="H144">
        <v>3</v>
      </c>
      <c r="I144" s="33">
        <f t="shared" si="15"/>
        <v>0.99301411069833345</v>
      </c>
    </row>
    <row r="145" spans="1:9" x14ac:dyDescent="0.25">
      <c r="A145" s="1">
        <v>44705</v>
      </c>
      <c r="B145" s="18">
        <f t="shared" si="11"/>
        <v>4</v>
      </c>
      <c r="C145" s="2">
        <v>529</v>
      </c>
      <c r="D145" s="2"/>
      <c r="E145">
        <f t="shared" si="12"/>
        <v>430.60681479915809</v>
      </c>
      <c r="F145">
        <f t="shared" si="13"/>
        <v>542.39313354326441</v>
      </c>
      <c r="G145">
        <f t="shared" si="14"/>
        <v>2.7395038306930339</v>
      </c>
      <c r="H145">
        <v>4</v>
      </c>
      <c r="I145" s="33">
        <f t="shared" si="15"/>
        <v>0.89762494214922262</v>
      </c>
    </row>
    <row r="146" spans="1:9" x14ac:dyDescent="0.25">
      <c r="A146" s="1">
        <v>44706</v>
      </c>
      <c r="B146" s="18">
        <f t="shared" si="11"/>
        <v>5</v>
      </c>
      <c r="C146" s="2">
        <v>502</v>
      </c>
      <c r="D146" s="2"/>
      <c r="E146">
        <f t="shared" si="12"/>
        <v>439.73308112295655</v>
      </c>
      <c r="F146">
        <f t="shared" si="13"/>
        <v>573.02771023315859</v>
      </c>
      <c r="G146">
        <f t="shared" si="14"/>
        <v>3.2381791803519144</v>
      </c>
      <c r="H146">
        <v>5</v>
      </c>
      <c r="I146" s="33">
        <f t="shared" si="15"/>
        <v>0.82951619471096039</v>
      </c>
    </row>
    <row r="147" spans="1:9" x14ac:dyDescent="0.25">
      <c r="A147" s="1">
        <v>44707</v>
      </c>
      <c r="B147" s="18">
        <f t="shared" si="11"/>
        <v>6</v>
      </c>
      <c r="C147" s="2">
        <v>274</v>
      </c>
      <c r="D147" s="2"/>
      <c r="E147">
        <f t="shared" si="12"/>
        <v>268.17375535917392</v>
      </c>
      <c r="F147">
        <f t="shared" si="13"/>
        <v>580.79020024690431</v>
      </c>
      <c r="G147">
        <f t="shared" si="14"/>
        <v>3.319059495603141</v>
      </c>
      <c r="H147">
        <v>6</v>
      </c>
      <c r="I147" s="33">
        <f t="shared" si="15"/>
        <v>0.46747527396854338</v>
      </c>
    </row>
    <row r="148" spans="1:9" x14ac:dyDescent="0.25">
      <c r="A148" s="1">
        <v>44708</v>
      </c>
      <c r="B148" s="18">
        <f t="shared" si="11"/>
        <v>7</v>
      </c>
      <c r="C148" s="2">
        <v>253</v>
      </c>
      <c r="D148" s="2"/>
      <c r="E148">
        <f t="shared" si="12"/>
        <v>245.99227662333439</v>
      </c>
      <c r="F148">
        <f t="shared" si="13"/>
        <v>590.122473573756</v>
      </c>
      <c r="G148">
        <f t="shared" si="14"/>
        <v>3.426556669925179</v>
      </c>
      <c r="H148">
        <v>7</v>
      </c>
      <c r="I148" s="33">
        <f t="shared" si="15"/>
        <v>0.42363938125496903</v>
      </c>
    </row>
    <row r="149" spans="1:9" x14ac:dyDescent="0.25">
      <c r="A149" s="1">
        <v>44709</v>
      </c>
      <c r="B149" s="18">
        <f t="shared" si="11"/>
        <v>1</v>
      </c>
      <c r="C149" s="2">
        <v>560</v>
      </c>
      <c r="D149" s="2"/>
      <c r="E149">
        <f t="shared" si="12"/>
        <v>503.76290912928749</v>
      </c>
      <c r="F149">
        <f t="shared" si="13"/>
        <v>617.4937818691767</v>
      </c>
      <c r="G149">
        <f t="shared" si="14"/>
        <v>3.8546128162420876</v>
      </c>
      <c r="H149">
        <v>1</v>
      </c>
      <c r="I149" s="33">
        <f t="shared" si="15"/>
        <v>0.86789195752995263</v>
      </c>
    </row>
    <row r="150" spans="1:9" x14ac:dyDescent="0.25">
      <c r="A150" s="1">
        <v>44710</v>
      </c>
      <c r="B150" s="18">
        <f t="shared" si="11"/>
        <v>2</v>
      </c>
      <c r="C150" s="2">
        <v>593</v>
      </c>
      <c r="D150" s="2"/>
      <c r="E150">
        <f t="shared" si="12"/>
        <v>620.69581360130985</v>
      </c>
      <c r="F150">
        <f t="shared" si="13"/>
        <v>611.32932100433754</v>
      </c>
      <c r="G150">
        <f t="shared" si="14"/>
        <v>3.6755035844293711</v>
      </c>
      <c r="H150">
        <v>2</v>
      </c>
      <c r="I150" s="33">
        <f t="shared" si="15"/>
        <v>0.98941766972261913</v>
      </c>
    </row>
    <row r="151" spans="1:9" x14ac:dyDescent="0.25">
      <c r="A151" s="1">
        <v>44711</v>
      </c>
      <c r="B151" s="18">
        <f t="shared" si="11"/>
        <v>3</v>
      </c>
      <c r="C151" s="2">
        <v>475</v>
      </c>
      <c r="D151" s="2"/>
      <c r="E151">
        <f t="shared" si="12"/>
        <v>610.70846896419903</v>
      </c>
      <c r="F151">
        <f t="shared" si="13"/>
        <v>565.61828359940705</v>
      </c>
      <c r="G151">
        <f t="shared" si="14"/>
        <v>2.7926290093881301</v>
      </c>
      <c r="H151">
        <v>3</v>
      </c>
      <c r="I151" s="33">
        <f t="shared" si="15"/>
        <v>0.94253268952824687</v>
      </c>
    </row>
    <row r="152" spans="1:9" x14ac:dyDescent="0.25">
      <c r="A152" s="1">
        <v>44712</v>
      </c>
      <c r="B152" s="18">
        <f t="shared" si="11"/>
        <v>4</v>
      </c>
      <c r="C152" s="2">
        <v>487</v>
      </c>
      <c r="D152" s="2"/>
      <c r="E152">
        <f t="shared" si="12"/>
        <v>510.21981254745663</v>
      </c>
      <c r="F152">
        <f t="shared" si="13"/>
        <v>559.06286585083694</v>
      </c>
      <c r="G152">
        <f t="shared" si="14"/>
        <v>2.6255156087821607</v>
      </c>
      <c r="H152">
        <v>4</v>
      </c>
      <c r="I152" s="33">
        <f t="shared" si="15"/>
        <v>0.88888625635176377</v>
      </c>
    </row>
    <row r="153" spans="1:9" x14ac:dyDescent="0.25">
      <c r="A153" s="1">
        <v>44713</v>
      </c>
      <c r="B153" s="18">
        <f t="shared" si="11"/>
        <v>5</v>
      </c>
      <c r="C153" s="2">
        <v>452</v>
      </c>
      <c r="D153" s="2"/>
      <c r="E153">
        <f t="shared" si="12"/>
        <v>465.92960880174161</v>
      </c>
      <c r="F153">
        <f t="shared" si="13"/>
        <v>555.62002436501234</v>
      </c>
      <c r="G153">
        <f t="shared" si="14"/>
        <v>2.5170326479638736</v>
      </c>
      <c r="H153">
        <v>5</v>
      </c>
      <c r="I153" s="33">
        <f t="shared" si="15"/>
        <v>0.82424135712371638</v>
      </c>
    </row>
    <row r="154" spans="1:9" x14ac:dyDescent="0.25">
      <c r="A154" s="1">
        <v>44714</v>
      </c>
      <c r="B154" s="18">
        <f t="shared" si="11"/>
        <v>6</v>
      </c>
      <c r="C154" s="2">
        <v>290</v>
      </c>
      <c r="D154" s="2"/>
      <c r="E154">
        <f t="shared" si="12"/>
        <v>260.91527363913758</v>
      </c>
      <c r="F154">
        <f t="shared" si="13"/>
        <v>580.62053097718149</v>
      </c>
      <c r="G154">
        <f t="shared" si="14"/>
        <v>2.9189657885309597</v>
      </c>
      <c r="H154">
        <v>6</v>
      </c>
      <c r="I154" s="33">
        <f t="shared" si="15"/>
        <v>0.47801478966692018</v>
      </c>
    </row>
    <row r="155" spans="1:9" x14ac:dyDescent="0.25">
      <c r="A155" s="1">
        <v>44715</v>
      </c>
      <c r="B155" s="18">
        <f t="shared" si="11"/>
        <v>7</v>
      </c>
      <c r="C155" s="2">
        <v>248</v>
      </c>
      <c r="D155" s="2"/>
      <c r="E155">
        <f t="shared" si="12"/>
        <v>247.21031134766241</v>
      </c>
      <c r="F155">
        <f t="shared" si="13"/>
        <v>584.21311936784855</v>
      </c>
      <c r="G155">
        <f t="shared" si="14"/>
        <v>2.9310080222384634</v>
      </c>
      <c r="H155">
        <v>7</v>
      </c>
      <c r="I155" s="33">
        <f t="shared" si="15"/>
        <v>0.42392378325968283</v>
      </c>
    </row>
    <row r="156" spans="1:9" x14ac:dyDescent="0.25">
      <c r="A156" s="1">
        <v>44716</v>
      </c>
      <c r="B156" s="18">
        <f t="shared" si="11"/>
        <v>1</v>
      </c>
      <c r="C156" s="2">
        <v>580</v>
      </c>
      <c r="D156" s="2"/>
      <c r="E156">
        <f t="shared" si="12"/>
        <v>509.57766607279848</v>
      </c>
      <c r="F156">
        <f t="shared" si="13"/>
        <v>616.46668368710664</v>
      </c>
      <c r="G156">
        <f t="shared" si="14"/>
        <v>3.4552022442114412</v>
      </c>
      <c r="H156">
        <v>1</v>
      </c>
      <c r="I156" s="33">
        <f t="shared" si="15"/>
        <v>0.8919272197869248</v>
      </c>
    </row>
    <row r="157" spans="1:9" x14ac:dyDescent="0.25">
      <c r="A157" s="1">
        <v>44717</v>
      </c>
      <c r="B157" s="18">
        <f t="shared" si="11"/>
        <v>2</v>
      </c>
      <c r="C157" s="2">
        <v>485</v>
      </c>
      <c r="D157" s="2"/>
      <c r="E157">
        <f t="shared" si="12"/>
        <v>613.3616677882161</v>
      </c>
      <c r="F157">
        <f t="shared" si="13"/>
        <v>573.0391694613412</v>
      </c>
      <c r="G157">
        <f t="shared" si="14"/>
        <v>2.6170881031719326</v>
      </c>
      <c r="H157">
        <v>2</v>
      </c>
      <c r="I157" s="33">
        <f t="shared" si="15"/>
        <v>0.94228748911916593</v>
      </c>
    </row>
    <row r="158" spans="1:9" x14ac:dyDescent="0.25">
      <c r="A158" s="1">
        <v>44718</v>
      </c>
      <c r="B158" s="18">
        <f t="shared" si="11"/>
        <v>3</v>
      </c>
      <c r="C158" s="2">
        <v>494</v>
      </c>
      <c r="D158" s="2"/>
      <c r="E158">
        <f t="shared" si="12"/>
        <v>542.57484068604572</v>
      </c>
      <c r="F158">
        <f t="shared" si="13"/>
        <v>557.03229707327193</v>
      </c>
      <c r="G158">
        <f t="shared" si="14"/>
        <v>2.2841508114545004</v>
      </c>
      <c r="H158">
        <v>3</v>
      </c>
      <c r="I158" s="33">
        <f t="shared" si="15"/>
        <v>0.92418509770712998</v>
      </c>
    </row>
    <row r="159" spans="1:9" x14ac:dyDescent="0.25">
      <c r="A159" s="1">
        <v>44719</v>
      </c>
      <c r="B159" s="18">
        <f t="shared" si="11"/>
        <v>4</v>
      </c>
      <c r="C159" s="2">
        <v>529</v>
      </c>
      <c r="D159" s="2"/>
      <c r="E159">
        <f t="shared" si="12"/>
        <v>497.16870347622091</v>
      </c>
      <c r="F159">
        <f t="shared" si="13"/>
        <v>572.25736975872337</v>
      </c>
      <c r="G159">
        <f t="shared" si="14"/>
        <v>2.5154934135332421</v>
      </c>
      <c r="H159">
        <v>4</v>
      </c>
      <c r="I159" s="33">
        <f t="shared" si="15"/>
        <v>0.90058962796786557</v>
      </c>
    </row>
    <row r="160" spans="1:9" x14ac:dyDescent="0.25">
      <c r="A160" s="1">
        <v>44720</v>
      </c>
      <c r="B160" s="18">
        <f t="shared" si="11"/>
        <v>5</v>
      </c>
      <c r="C160" s="2">
        <v>425</v>
      </c>
      <c r="D160" s="2"/>
      <c r="E160">
        <f t="shared" si="12"/>
        <v>473.75156477898491</v>
      </c>
      <c r="F160">
        <f t="shared" si="13"/>
        <v>553.39859586889702</v>
      </c>
      <c r="G160">
        <f t="shared" si="14"/>
        <v>2.1333893668793746</v>
      </c>
      <c r="H160">
        <v>5</v>
      </c>
      <c r="I160" s="33">
        <f t="shared" si="15"/>
        <v>0.80570610198799675</v>
      </c>
    </row>
    <row r="161" spans="1:9" x14ac:dyDescent="0.25">
      <c r="A161" s="1">
        <v>44721</v>
      </c>
      <c r="B161" s="18">
        <f t="shared" si="11"/>
        <v>6</v>
      </c>
      <c r="C161" s="2">
        <v>234</v>
      </c>
      <c r="D161" s="2"/>
      <c r="E161">
        <f t="shared" si="12"/>
        <v>265.55250507572623</v>
      </c>
      <c r="F161">
        <f t="shared" si="13"/>
        <v>531.6786237429194</v>
      </c>
      <c r="G161">
        <f t="shared" si="14"/>
        <v>1.7069669860155596</v>
      </c>
      <c r="H161">
        <v>6</v>
      </c>
      <c r="I161" s="33">
        <f t="shared" si="15"/>
        <v>0.4655285200915662</v>
      </c>
    </row>
    <row r="162" spans="1:9" x14ac:dyDescent="0.25">
      <c r="A162" s="1">
        <v>44722</v>
      </c>
      <c r="B162" s="18">
        <f t="shared" si="11"/>
        <v>7</v>
      </c>
      <c r="C162" s="2">
        <v>193</v>
      </c>
      <c r="D162" s="2"/>
      <c r="E162">
        <f t="shared" si="12"/>
        <v>226.11483755801092</v>
      </c>
      <c r="F162">
        <f t="shared" si="13"/>
        <v>505.15682269086631</v>
      </c>
      <c r="G162">
        <f t="shared" si="14"/>
        <v>1.2023262258757259</v>
      </c>
      <c r="H162">
        <v>7</v>
      </c>
      <c r="I162" s="33">
        <f t="shared" si="15"/>
        <v>0.41013123642004634</v>
      </c>
    </row>
    <row r="163" spans="1:9" x14ac:dyDescent="0.25">
      <c r="A163" s="1">
        <v>44723</v>
      </c>
      <c r="B163" s="18">
        <f t="shared" si="11"/>
        <v>1</v>
      </c>
      <c r="C163" s="2">
        <v>670</v>
      </c>
      <c r="D163" s="2"/>
      <c r="E163">
        <f t="shared" si="12"/>
        <v>451.63550790698315</v>
      </c>
      <c r="F163">
        <f t="shared" si="13"/>
        <v>594.83193021867839</v>
      </c>
      <c r="G163">
        <f t="shared" si="14"/>
        <v>2.7839386982189964</v>
      </c>
      <c r="H163">
        <v>1</v>
      </c>
      <c r="I163" s="33">
        <f t="shared" si="15"/>
        <v>0.96916607142001865</v>
      </c>
    </row>
    <row r="164" spans="1:9" x14ac:dyDescent="0.25">
      <c r="A164" s="1">
        <v>44724</v>
      </c>
      <c r="B164" s="18">
        <f t="shared" si="11"/>
        <v>2</v>
      </c>
      <c r="C164" s="2">
        <v>652</v>
      </c>
      <c r="D164" s="2"/>
      <c r="E164">
        <f t="shared" si="12"/>
        <v>563.1259565794719</v>
      </c>
      <c r="F164">
        <f t="shared" si="13"/>
        <v>631.69971478794344</v>
      </c>
      <c r="G164">
        <f t="shared" si="14"/>
        <v>3.3932496630353839</v>
      </c>
      <c r="H164">
        <v>2</v>
      </c>
      <c r="I164" s="33">
        <f t="shared" si="15"/>
        <v>0.97188889378571441</v>
      </c>
    </row>
    <row r="165" spans="1:9" x14ac:dyDescent="0.25">
      <c r="A165" s="1">
        <v>44725</v>
      </c>
      <c r="B165" s="18">
        <f t="shared" si="11"/>
        <v>3</v>
      </c>
      <c r="C165" s="2">
        <v>456</v>
      </c>
      <c r="D165" s="2"/>
      <c r="E165">
        <f t="shared" si="12"/>
        <v>586.94345340423865</v>
      </c>
      <c r="F165">
        <f t="shared" si="13"/>
        <v>583.89155602142023</v>
      </c>
      <c r="G165">
        <f t="shared" si="14"/>
        <v>2.4779310194701529</v>
      </c>
      <c r="H165">
        <v>3</v>
      </c>
      <c r="I165" s="33">
        <f t="shared" si="15"/>
        <v>0.87700056511987801</v>
      </c>
    </row>
    <row r="166" spans="1:9" x14ac:dyDescent="0.25">
      <c r="A166" s="1">
        <v>44726</v>
      </c>
      <c r="B166" s="18">
        <f t="shared" si="11"/>
        <v>4</v>
      </c>
      <c r="C166" s="2">
        <v>382</v>
      </c>
      <c r="D166" s="2"/>
      <c r="E166">
        <f t="shared" si="12"/>
        <v>528.07827818586361</v>
      </c>
      <c r="F166">
        <f t="shared" si="13"/>
        <v>527.7535410055051</v>
      </c>
      <c r="G166">
        <f t="shared" si="14"/>
        <v>1.4300639810035281</v>
      </c>
      <c r="H166">
        <v>4</v>
      </c>
      <c r="I166" s="33">
        <f t="shared" si="15"/>
        <v>0.84235215165839117</v>
      </c>
    </row>
    <row r="167" spans="1:9" x14ac:dyDescent="0.25">
      <c r="A167" s="1">
        <v>44727</v>
      </c>
      <c r="B167" s="18">
        <f t="shared" si="11"/>
        <v>5</v>
      </c>
      <c r="C167" s="2">
        <v>354</v>
      </c>
      <c r="D167" s="2"/>
      <c r="E167">
        <f t="shared" si="12"/>
        <v>426.36645960963568</v>
      </c>
      <c r="F167">
        <f t="shared" si="13"/>
        <v>496.7259042465713</v>
      </c>
      <c r="G167">
        <f t="shared" si="14"/>
        <v>0.84982332892461898</v>
      </c>
      <c r="H167">
        <v>5</v>
      </c>
      <c r="I167" s="33">
        <f t="shared" si="15"/>
        <v>0.77505341301144459</v>
      </c>
    </row>
    <row r="168" spans="1:9" x14ac:dyDescent="0.25">
      <c r="A168" s="1">
        <v>44728</v>
      </c>
      <c r="B168" s="18">
        <f t="shared" si="11"/>
        <v>6</v>
      </c>
      <c r="C168" s="2">
        <v>246</v>
      </c>
      <c r="D168" s="2"/>
      <c r="E168">
        <f t="shared" si="12"/>
        <v>231.63569209170493</v>
      </c>
      <c r="F168">
        <f t="shared" si="13"/>
        <v>508.72625709118563</v>
      </c>
      <c r="G168">
        <f t="shared" si="14"/>
        <v>1.0491593992473074</v>
      </c>
      <c r="H168">
        <v>6</v>
      </c>
      <c r="I168" s="33">
        <f t="shared" si="15"/>
        <v>0.47146937045752757</v>
      </c>
    </row>
    <row r="169" spans="1:9" x14ac:dyDescent="0.25">
      <c r="A169" s="1">
        <v>44729</v>
      </c>
      <c r="B169" s="18">
        <f t="shared" si="11"/>
        <v>7</v>
      </c>
      <c r="C169" s="2">
        <v>131</v>
      </c>
      <c r="D169" s="2"/>
      <c r="E169">
        <f t="shared" si="12"/>
        <v>209.07482186176534</v>
      </c>
      <c r="F169">
        <f t="shared" si="13"/>
        <v>440.9822606141845</v>
      </c>
      <c r="G169">
        <f t="shared" si="14"/>
        <v>-0.18064384356481766</v>
      </c>
      <c r="H169">
        <v>7</v>
      </c>
      <c r="I169" s="33">
        <f t="shared" si="15"/>
        <v>0.37288023571761769</v>
      </c>
    </row>
    <row r="170" spans="1:9" x14ac:dyDescent="0.25">
      <c r="A170" s="1">
        <v>44730</v>
      </c>
      <c r="B170" s="18">
        <f t="shared" si="11"/>
        <v>1</v>
      </c>
      <c r="C170" s="2">
        <v>364</v>
      </c>
      <c r="D170" s="2"/>
      <c r="E170">
        <f t="shared" si="12"/>
        <v>427.20997120117408</v>
      </c>
      <c r="F170">
        <f t="shared" si="13"/>
        <v>417.23243700150636</v>
      </c>
      <c r="G170">
        <f t="shared" si="14"/>
        <v>-0.60198595734455529</v>
      </c>
      <c r="H170">
        <v>1</v>
      </c>
      <c r="I170" s="33">
        <f t="shared" si="15"/>
        <v>0.93729067538002797</v>
      </c>
    </row>
    <row r="171" spans="1:9" x14ac:dyDescent="0.25">
      <c r="A171" s="1">
        <v>44731</v>
      </c>
      <c r="B171" s="18">
        <f t="shared" si="11"/>
        <v>2</v>
      </c>
      <c r="C171" s="2">
        <v>330</v>
      </c>
      <c r="D171" s="2"/>
      <c r="E171">
        <f t="shared" si="12"/>
        <v>404.91850818275367</v>
      </c>
      <c r="F171">
        <f t="shared" si="13"/>
        <v>388.77375663236677</v>
      </c>
      <c r="G171">
        <f t="shared" si="14"/>
        <v>-1.0999752221964088</v>
      </c>
      <c r="H171">
        <v>2</v>
      </c>
      <c r="I171" s="33">
        <f t="shared" si="15"/>
        <v>0.93134361963547441</v>
      </c>
    </row>
    <row r="172" spans="1:9" x14ac:dyDescent="0.25">
      <c r="A172" s="1">
        <v>44732</v>
      </c>
      <c r="B172" s="18">
        <f t="shared" si="11"/>
        <v>3</v>
      </c>
      <c r="C172" s="2">
        <v>336</v>
      </c>
      <c r="D172" s="2"/>
      <c r="E172">
        <f t="shared" si="12"/>
        <v>339.99012537887944</v>
      </c>
      <c r="F172">
        <f t="shared" si="13"/>
        <v>386.02962266193828</v>
      </c>
      <c r="G172">
        <f t="shared" si="14"/>
        <v>-1.1293675612237255</v>
      </c>
      <c r="H172">
        <v>3</v>
      </c>
      <c r="I172" s="33">
        <f t="shared" si="15"/>
        <v>0.87482579192428722</v>
      </c>
    </row>
    <row r="173" spans="1:9" x14ac:dyDescent="0.25">
      <c r="A173" s="1">
        <v>44733</v>
      </c>
      <c r="B173" s="18">
        <f t="shared" si="11"/>
        <v>4</v>
      </c>
      <c r="C173" s="2">
        <v>368</v>
      </c>
      <c r="D173" s="2"/>
      <c r="E173">
        <f t="shared" si="12"/>
        <v>324.22155805795057</v>
      </c>
      <c r="F173">
        <f t="shared" si="13"/>
        <v>403.68147034447969</v>
      </c>
      <c r="G173">
        <f t="shared" si="14"/>
        <v>-0.79361905373724995</v>
      </c>
      <c r="H173">
        <v>4</v>
      </c>
      <c r="I173" s="33">
        <f t="shared" si="15"/>
        <v>0.86516972985776741</v>
      </c>
    </row>
    <row r="174" spans="1:9" x14ac:dyDescent="0.25">
      <c r="A174" s="1">
        <v>44734</v>
      </c>
      <c r="B174" s="18">
        <f t="shared" si="11"/>
        <v>5</v>
      </c>
      <c r="C174" s="2">
        <v>380</v>
      </c>
      <c r="D174" s="2"/>
      <c r="E174">
        <f t="shared" si="12"/>
        <v>312.2596042037373</v>
      </c>
      <c r="F174">
        <f t="shared" si="13"/>
        <v>434.47229085538322</v>
      </c>
      <c r="G174">
        <f t="shared" si="14"/>
        <v>-0.22898953930019472</v>
      </c>
      <c r="H174">
        <v>5</v>
      </c>
      <c r="I174" s="33">
        <f t="shared" si="15"/>
        <v>0.80785793451982357</v>
      </c>
    </row>
    <row r="175" spans="1:9" x14ac:dyDescent="0.25">
      <c r="A175" s="1">
        <v>44735</v>
      </c>
      <c r="B175" s="18">
        <f t="shared" si="11"/>
        <v>6</v>
      </c>
      <c r="C175" s="2">
        <v>227</v>
      </c>
      <c r="D175" s="2"/>
      <c r="E175">
        <f t="shared" si="12"/>
        <v>204.73241589689212</v>
      </c>
      <c r="F175">
        <f t="shared" si="13"/>
        <v>451.31106794874756</v>
      </c>
      <c r="G175">
        <f t="shared" si="14"/>
        <v>7.6127946371929295E-2</v>
      </c>
      <c r="H175">
        <v>6</v>
      </c>
      <c r="I175" s="33">
        <f t="shared" si="15"/>
        <v>0.48185051357742248</v>
      </c>
    </row>
    <row r="176" spans="1:9" x14ac:dyDescent="0.25">
      <c r="A176" s="1">
        <v>44736</v>
      </c>
      <c r="B176" s="18">
        <f t="shared" si="11"/>
        <v>7</v>
      </c>
      <c r="C176" s="2">
        <v>201</v>
      </c>
      <c r="D176" s="2"/>
      <c r="E176">
        <f t="shared" si="12"/>
        <v>168.31336400528662</v>
      </c>
      <c r="F176">
        <f t="shared" si="13"/>
        <v>483.06520947087228</v>
      </c>
      <c r="G176">
        <f t="shared" si="14"/>
        <v>0.64243026707644946</v>
      </c>
      <c r="H176">
        <v>7</v>
      </c>
      <c r="I176" s="33">
        <f t="shared" si="15"/>
        <v>0.38711704042233552</v>
      </c>
    </row>
    <row r="177" spans="1:9" x14ac:dyDescent="0.25">
      <c r="A177" s="1">
        <v>44737</v>
      </c>
      <c r="B177" s="18">
        <f t="shared" si="11"/>
        <v>1</v>
      </c>
      <c r="C177" s="2">
        <v>420</v>
      </c>
      <c r="D177" s="2"/>
      <c r="E177">
        <f t="shared" si="12"/>
        <v>453.3746603364612</v>
      </c>
      <c r="F177">
        <f t="shared" si="13"/>
        <v>470.8399779816321</v>
      </c>
      <c r="G177">
        <f t="shared" si="14"/>
        <v>0.4123973233371816</v>
      </c>
      <c r="H177">
        <v>1</v>
      </c>
      <c r="I177" s="33">
        <f t="shared" si="15"/>
        <v>0.92237676306994776</v>
      </c>
    </row>
    <row r="178" spans="1:9" x14ac:dyDescent="0.25">
      <c r="A178" s="1">
        <v>44738</v>
      </c>
      <c r="B178" s="18">
        <f t="shared" si="11"/>
        <v>2</v>
      </c>
      <c r="C178" s="2">
        <v>374</v>
      </c>
      <c r="D178" s="2"/>
      <c r="E178">
        <f t="shared" si="12"/>
        <v>438.89789297834517</v>
      </c>
      <c r="F178">
        <f t="shared" si="13"/>
        <v>446.07109939372822</v>
      </c>
      <c r="G178">
        <f t="shared" si="14"/>
        <v>-3.7763951855648181E-2</v>
      </c>
      <c r="H178">
        <v>2</v>
      </c>
      <c r="I178" s="33">
        <f t="shared" si="15"/>
        <v>0.90073282724677839</v>
      </c>
    </row>
    <row r="179" spans="1:9" x14ac:dyDescent="0.25">
      <c r="A179" s="1">
        <v>44739</v>
      </c>
      <c r="B179" s="18">
        <f t="shared" si="11"/>
        <v>3</v>
      </c>
      <c r="C179" s="2">
        <v>344</v>
      </c>
      <c r="D179" s="2"/>
      <c r="E179">
        <f t="shared" si="12"/>
        <v>390.20146590256741</v>
      </c>
      <c r="F179">
        <f t="shared" si="13"/>
        <v>426.94837539609819</v>
      </c>
      <c r="G179">
        <f t="shared" si="14"/>
        <v>-0.37894245216248901</v>
      </c>
      <c r="H179">
        <v>3</v>
      </c>
      <c r="I179" s="33">
        <f t="shared" si="15"/>
        <v>0.8520576048339108</v>
      </c>
    </row>
    <row r="180" spans="1:9" x14ac:dyDescent="0.25">
      <c r="A180" s="1">
        <v>44740</v>
      </c>
      <c r="B180" s="18">
        <f t="shared" si="11"/>
        <v>4</v>
      </c>
      <c r="C180" s="2">
        <v>344</v>
      </c>
      <c r="D180" s="2"/>
      <c r="E180">
        <f t="shared" si="12"/>
        <v>369.05496106568586</v>
      </c>
      <c r="F180">
        <f t="shared" si="13"/>
        <v>416.1041856676319</v>
      </c>
      <c r="G180">
        <f t="shared" si="14"/>
        <v>-0.56602785147723023</v>
      </c>
      <c r="H180">
        <v>4</v>
      </c>
      <c r="I180" s="33">
        <f t="shared" si="15"/>
        <v>0.85250080648837478</v>
      </c>
    </row>
    <row r="181" spans="1:9" x14ac:dyDescent="0.25">
      <c r="A181" s="1">
        <v>44741</v>
      </c>
      <c r="B181" s="18">
        <f t="shared" si="11"/>
        <v>5</v>
      </c>
      <c r="C181" s="2">
        <v>293</v>
      </c>
      <c r="D181" s="2"/>
      <c r="E181">
        <f t="shared" si="12"/>
        <v>335.69579788753117</v>
      </c>
      <c r="F181">
        <f t="shared" si="13"/>
        <v>396.43930783102775</v>
      </c>
      <c r="G181">
        <f t="shared" si="14"/>
        <v>-0.9074546598060047</v>
      </c>
      <c r="H181">
        <v>5</v>
      </c>
      <c r="I181" s="33">
        <f t="shared" si="15"/>
        <v>0.78519811292619035</v>
      </c>
    </row>
    <row r="182" spans="1:9" x14ac:dyDescent="0.25">
      <c r="A182" s="1">
        <v>44742</v>
      </c>
      <c r="B182" s="18">
        <f t="shared" si="11"/>
        <v>6</v>
      </c>
      <c r="C182" s="2">
        <v>161</v>
      </c>
      <c r="D182" s="2"/>
      <c r="E182">
        <f t="shared" si="12"/>
        <v>190.58722658678286</v>
      </c>
      <c r="F182">
        <f t="shared" si="13"/>
        <v>373.3422768608803</v>
      </c>
      <c r="G182">
        <f t="shared" si="14"/>
        <v>-1.3041338433017389</v>
      </c>
      <c r="H182">
        <v>6</v>
      </c>
      <c r="I182" s="33">
        <f t="shared" si="15"/>
        <v>0.46517630816151739</v>
      </c>
    </row>
    <row r="183" spans="1:9" x14ac:dyDescent="0.25">
      <c r="A183" s="1">
        <v>44743</v>
      </c>
      <c r="B183" s="18">
        <f t="shared" si="11"/>
        <v>7</v>
      </c>
      <c r="C183" s="2">
        <v>130</v>
      </c>
      <c r="D183" s="2"/>
      <c r="E183">
        <f t="shared" si="12"/>
        <v>144.02230484918661</v>
      </c>
      <c r="F183">
        <f t="shared" si="13"/>
        <v>358.94830735774053</v>
      </c>
      <c r="G183">
        <f t="shared" si="14"/>
        <v>-1.5381385511436796</v>
      </c>
      <c r="H183">
        <v>7</v>
      </c>
      <c r="I183" s="33">
        <f t="shared" si="15"/>
        <v>0.37889772671863692</v>
      </c>
    </row>
    <row r="184" spans="1:9" x14ac:dyDescent="0.25">
      <c r="A184" s="1">
        <v>44744</v>
      </c>
      <c r="B184" s="18">
        <f t="shared" si="11"/>
        <v>1</v>
      </c>
      <c r="C184" s="2">
        <v>170</v>
      </c>
      <c r="D184" s="2"/>
      <c r="E184">
        <f t="shared" si="12"/>
        <v>329.66683459211242</v>
      </c>
      <c r="F184">
        <f t="shared" si="13"/>
        <v>294.85496543390616</v>
      </c>
      <c r="G184">
        <f t="shared" si="14"/>
        <v>-2.6564270056070409</v>
      </c>
      <c r="H184">
        <v>1</v>
      </c>
      <c r="I184" s="33">
        <f t="shared" si="15"/>
        <v>0.80844250433184173</v>
      </c>
    </row>
    <row r="185" spans="1:9" x14ac:dyDescent="0.25">
      <c r="A185" s="1">
        <v>44745</v>
      </c>
      <c r="B185" s="18">
        <f t="shared" si="11"/>
        <v>2</v>
      </c>
      <c r="C185" s="2">
        <v>289</v>
      </c>
      <c r="D185" s="2"/>
      <c r="E185">
        <f t="shared" si="12"/>
        <v>263.19281563589828</v>
      </c>
      <c r="F185">
        <f t="shared" si="13"/>
        <v>302.55238468427501</v>
      </c>
      <c r="G185">
        <f t="shared" si="14"/>
        <v>-2.4713331028926055</v>
      </c>
      <c r="H185">
        <v>2</v>
      </c>
      <c r="I185" s="33">
        <f t="shared" si="15"/>
        <v>0.91867967197985689</v>
      </c>
    </row>
    <row r="186" spans="1:9" x14ac:dyDescent="0.25">
      <c r="A186" s="1">
        <v>44746</v>
      </c>
      <c r="B186" s="18">
        <f t="shared" si="11"/>
        <v>3</v>
      </c>
      <c r="C186" s="2">
        <v>320</v>
      </c>
      <c r="D186" s="2"/>
      <c r="E186">
        <f t="shared" si="12"/>
        <v>255.68634206647391</v>
      </c>
      <c r="F186">
        <f t="shared" si="13"/>
        <v>327.35772053188458</v>
      </c>
      <c r="G186">
        <f t="shared" si="14"/>
        <v>-1.9837128519946219</v>
      </c>
      <c r="H186">
        <v>3</v>
      </c>
      <c r="I186" s="33">
        <f t="shared" si="15"/>
        <v>0.89339362733665151</v>
      </c>
    </row>
    <row r="187" spans="1:9" x14ac:dyDescent="0.25">
      <c r="A187" s="1">
        <v>44747</v>
      </c>
      <c r="B187" s="18">
        <f t="shared" si="11"/>
        <v>4</v>
      </c>
      <c r="C187" s="2">
        <v>323</v>
      </c>
      <c r="D187" s="2"/>
      <c r="E187">
        <f t="shared" si="12"/>
        <v>277.38160395746087</v>
      </c>
      <c r="F187">
        <f t="shared" si="13"/>
        <v>344.71159514922113</v>
      </c>
      <c r="G187">
        <f t="shared" si="14"/>
        <v>-1.6380181753217444</v>
      </c>
      <c r="H187">
        <v>4</v>
      </c>
      <c r="I187" s="33">
        <f t="shared" si="15"/>
        <v>0.8803448421066189</v>
      </c>
    </row>
    <row r="188" spans="1:9" x14ac:dyDescent="0.25">
      <c r="A188" s="1">
        <v>44748</v>
      </c>
      <c r="B188" s="18">
        <f t="shared" si="11"/>
        <v>5</v>
      </c>
      <c r="C188" s="2">
        <v>279</v>
      </c>
      <c r="D188" s="2"/>
      <c r="E188">
        <f t="shared" si="12"/>
        <v>269.38072523474392</v>
      </c>
      <c r="F188">
        <f t="shared" si="13"/>
        <v>347.50068542780366</v>
      </c>
      <c r="G188">
        <f t="shared" si="14"/>
        <v>-1.5588755300462975</v>
      </c>
      <c r="H188">
        <v>5</v>
      </c>
      <c r="I188" s="33">
        <f t="shared" si="15"/>
        <v>0.7910222920865605</v>
      </c>
    </row>
    <row r="189" spans="1:9" x14ac:dyDescent="0.25">
      <c r="A189" s="1">
        <v>44749</v>
      </c>
      <c r="B189" s="18">
        <f t="shared" si="11"/>
        <v>6</v>
      </c>
      <c r="C189" s="2">
        <v>133</v>
      </c>
      <c r="D189" s="2"/>
      <c r="E189">
        <f t="shared" si="12"/>
        <v>160.92393396695226</v>
      </c>
      <c r="F189">
        <f t="shared" si="13"/>
        <v>324.24898587798828</v>
      </c>
      <c r="G189">
        <f t="shared" si="14"/>
        <v>-1.946674359529502</v>
      </c>
      <c r="H189">
        <v>6</v>
      </c>
      <c r="I189" s="33">
        <f t="shared" si="15"/>
        <v>0.44705681533601399</v>
      </c>
    </row>
    <row r="190" spans="1:9" x14ac:dyDescent="0.25">
      <c r="A190" s="1">
        <v>44750</v>
      </c>
      <c r="B190" s="18">
        <f t="shared" si="11"/>
        <v>7</v>
      </c>
      <c r="C190" s="2">
        <v>147</v>
      </c>
      <c r="D190" s="2"/>
      <c r="E190">
        <f t="shared" si="12"/>
        <v>122.11961315050598</v>
      </c>
      <c r="F190">
        <f t="shared" si="13"/>
        <v>346.03200931449737</v>
      </c>
      <c r="G190">
        <f t="shared" si="14"/>
        <v>-1.522462692993708</v>
      </c>
      <c r="H190">
        <v>7</v>
      </c>
      <c r="I190" s="33">
        <f t="shared" si="15"/>
        <v>0.39402598447857062</v>
      </c>
    </row>
    <row r="191" spans="1:9" x14ac:dyDescent="0.25">
      <c r="A191" s="1">
        <v>44751</v>
      </c>
      <c r="B191" s="18">
        <f t="shared" si="11"/>
        <v>1</v>
      </c>
      <c r="C191" s="2">
        <v>359</v>
      </c>
      <c r="D191" s="2"/>
      <c r="E191">
        <f t="shared" si="12"/>
        <v>278.5161606369158</v>
      </c>
      <c r="F191">
        <f t="shared" si="13"/>
        <v>380.48585732168362</v>
      </c>
      <c r="G191">
        <f t="shared" si="14"/>
        <v>-0.87932046467251102</v>
      </c>
      <c r="H191">
        <v>1</v>
      </c>
      <c r="I191" s="33">
        <f t="shared" si="15"/>
        <v>0.85294846998330087</v>
      </c>
    </row>
    <row r="192" spans="1:9" x14ac:dyDescent="0.25">
      <c r="A192" s="1">
        <v>44752</v>
      </c>
      <c r="B192" s="18">
        <f t="shared" si="11"/>
        <v>2</v>
      </c>
      <c r="C192" s="2">
        <v>364</v>
      </c>
      <c r="D192" s="2"/>
      <c r="E192">
        <f t="shared" si="12"/>
        <v>348.73680876120841</v>
      </c>
      <c r="F192">
        <f t="shared" si="13"/>
        <v>385.61050414598833</v>
      </c>
      <c r="G192">
        <f t="shared" si="14"/>
        <v>-0.7719885891730851</v>
      </c>
      <c r="H192">
        <v>2</v>
      </c>
      <c r="I192" s="33">
        <f t="shared" si="15"/>
        <v>0.92700774551973053</v>
      </c>
    </row>
    <row r="193" spans="1:9" x14ac:dyDescent="0.25">
      <c r="A193" s="1">
        <v>44753</v>
      </c>
      <c r="B193" s="18">
        <f t="shared" si="11"/>
        <v>3</v>
      </c>
      <c r="C193" s="2">
        <v>354</v>
      </c>
      <c r="D193" s="2"/>
      <c r="E193">
        <f t="shared" si="12"/>
        <v>343.81227735215555</v>
      </c>
      <c r="F193">
        <f t="shared" si="13"/>
        <v>388.959408586726</v>
      </c>
      <c r="G193">
        <f t="shared" si="14"/>
        <v>-0.69832010359607921</v>
      </c>
      <c r="H193">
        <v>3</v>
      </c>
      <c r="I193" s="33">
        <f t="shared" si="15"/>
        <v>0.89890450656473053</v>
      </c>
    </row>
    <row r="194" spans="1:9" x14ac:dyDescent="0.25">
      <c r="A194" s="1">
        <v>44754</v>
      </c>
      <c r="B194" s="18">
        <f t="shared" si="11"/>
        <v>4</v>
      </c>
      <c r="C194" s="2">
        <v>343</v>
      </c>
      <c r="D194" s="2"/>
      <c r="E194">
        <f t="shared" si="12"/>
        <v>341.80364663682502</v>
      </c>
      <c r="F194">
        <f t="shared" si="13"/>
        <v>388.75218146657187</v>
      </c>
      <c r="G194">
        <f t="shared" si="14"/>
        <v>-0.68954092002953915</v>
      </c>
      <c r="H194">
        <v>4</v>
      </c>
      <c r="I194" s="33">
        <f t="shared" si="15"/>
        <v>0.88099233453945169</v>
      </c>
    </row>
    <row r="195" spans="1:9" x14ac:dyDescent="0.25">
      <c r="A195" s="1">
        <v>44755</v>
      </c>
      <c r="B195" s="18">
        <f t="shared" ref="B195:B258" si="16">WEEKDAY(A195,16)</f>
        <v>5</v>
      </c>
      <c r="C195" s="2">
        <v>308</v>
      </c>
      <c r="D195" s="2"/>
      <c r="E195">
        <f t="shared" si="12"/>
        <v>306.96619939828895</v>
      </c>
      <c r="F195">
        <f t="shared" si="13"/>
        <v>388.53492661653854</v>
      </c>
      <c r="G195">
        <f t="shared" si="14"/>
        <v>-0.68109794437275772</v>
      </c>
      <c r="H195">
        <v>5</v>
      </c>
      <c r="I195" s="33">
        <f t="shared" si="15"/>
        <v>0.79158212029416375</v>
      </c>
    </row>
    <row r="196" spans="1:9" x14ac:dyDescent="0.25">
      <c r="A196" s="1">
        <v>44756</v>
      </c>
      <c r="B196" s="18">
        <f t="shared" si="16"/>
        <v>6</v>
      </c>
      <c r="C196" s="2">
        <v>171</v>
      </c>
      <c r="D196" s="2"/>
      <c r="E196">
        <f t="shared" si="12"/>
        <v>173.39269746205844</v>
      </c>
      <c r="F196">
        <f t="shared" si="13"/>
        <v>385.91971432159869</v>
      </c>
      <c r="G196">
        <f t="shared" si="14"/>
        <v>-0.71567376910415526</v>
      </c>
      <c r="H196">
        <v>6</v>
      </c>
      <c r="I196" s="33">
        <f t="shared" si="15"/>
        <v>0.44575233094821515</v>
      </c>
    </row>
    <row r="197" spans="1:9" x14ac:dyDescent="0.25">
      <c r="A197" s="1">
        <v>44757</v>
      </c>
      <c r="B197" s="18">
        <f t="shared" si="16"/>
        <v>7</v>
      </c>
      <c r="C197" s="2">
        <v>155</v>
      </c>
      <c r="D197" s="2"/>
      <c r="E197">
        <f t="shared" si="12"/>
        <v>151.7804013038199</v>
      </c>
      <c r="F197">
        <f t="shared" si="13"/>
        <v>388.15684005106573</v>
      </c>
      <c r="G197">
        <f t="shared" si="14"/>
        <v>-0.66288708774810146</v>
      </c>
      <c r="H197">
        <v>7</v>
      </c>
      <c r="I197" s="33">
        <f t="shared" si="15"/>
        <v>0.39577117385525828</v>
      </c>
    </row>
    <row r="198" spans="1:9" x14ac:dyDescent="0.25">
      <c r="A198" s="1">
        <v>44758</v>
      </c>
      <c r="B198" s="18">
        <f t="shared" si="16"/>
        <v>1</v>
      </c>
      <c r="C198" s="2">
        <v>289</v>
      </c>
      <c r="D198" s="2"/>
      <c r="E198">
        <f t="shared" si="12"/>
        <v>330.51237430784289</v>
      </c>
      <c r="F198">
        <f t="shared" si="13"/>
        <v>369.90613922882517</v>
      </c>
      <c r="G198">
        <f t="shared" si="14"/>
        <v>-0.97730136470849716</v>
      </c>
      <c r="H198">
        <v>1</v>
      </c>
      <c r="I198" s="33">
        <f t="shared" si="15"/>
        <v>0.82933639814358373</v>
      </c>
    </row>
    <row r="199" spans="1:9" x14ac:dyDescent="0.25">
      <c r="A199" s="1">
        <v>44759</v>
      </c>
      <c r="B199" s="18">
        <f t="shared" si="16"/>
        <v>2</v>
      </c>
      <c r="C199" s="2">
        <v>280</v>
      </c>
      <c r="D199" s="2"/>
      <c r="E199">
        <f t="shared" si="12"/>
        <v>341.99989024562899</v>
      </c>
      <c r="F199">
        <f t="shared" si="13"/>
        <v>344.7595064860659</v>
      </c>
      <c r="G199">
        <f t="shared" si="14"/>
        <v>-1.4093722840714222</v>
      </c>
      <c r="H199">
        <v>2</v>
      </c>
      <c r="I199" s="33">
        <f t="shared" si="15"/>
        <v>0.88917021956878206</v>
      </c>
    </row>
    <row r="200" spans="1:9" x14ac:dyDescent="0.25">
      <c r="A200" s="1">
        <v>44760</v>
      </c>
      <c r="B200" s="18">
        <f t="shared" si="16"/>
        <v>3</v>
      </c>
      <c r="C200" s="2">
        <v>295</v>
      </c>
      <c r="D200" s="2"/>
      <c r="E200">
        <f t="shared" si="12"/>
        <v>308.63898296377783</v>
      </c>
      <c r="F200">
        <f t="shared" si="13"/>
        <v>337.86704252177492</v>
      </c>
      <c r="G200">
        <f t="shared" si="14"/>
        <v>-1.5073925572087727</v>
      </c>
      <c r="H200">
        <v>3</v>
      </c>
      <c r="I200" s="33">
        <f t="shared" si="15"/>
        <v>0.89041105492907424</v>
      </c>
    </row>
    <row r="201" spans="1:9" x14ac:dyDescent="0.25">
      <c r="A201" s="1">
        <v>44761</v>
      </c>
      <c r="B201" s="18">
        <f t="shared" si="16"/>
        <v>4</v>
      </c>
      <c r="C201" s="2">
        <v>330</v>
      </c>
      <c r="D201" s="2"/>
      <c r="E201">
        <f t="shared" si="12"/>
        <v>296.33027326715592</v>
      </c>
      <c r="F201">
        <f t="shared" si="13"/>
        <v>350.17063136375788</v>
      </c>
      <c r="G201">
        <f t="shared" si="14"/>
        <v>-1.2604960528283407</v>
      </c>
      <c r="H201">
        <v>4</v>
      </c>
      <c r="I201" s="33">
        <f t="shared" si="15"/>
        <v>0.90122289590437554</v>
      </c>
    </row>
    <row r="202" spans="1:9" x14ac:dyDescent="0.25">
      <c r="A202" s="1">
        <v>44762</v>
      </c>
      <c r="B202" s="18">
        <f t="shared" si="16"/>
        <v>5</v>
      </c>
      <c r="C202" s="2">
        <v>490</v>
      </c>
      <c r="D202" s="2"/>
      <c r="E202">
        <f t="shared" ref="E202:E265" si="17">(F201+G201)*I195</f>
        <v>276.19102470154917</v>
      </c>
      <c r="F202">
        <f t="shared" ref="F202:F265" si="18">$K$2*C202/I195+(1-$K$2)*(F201+G201)</f>
        <v>446.51849947329458</v>
      </c>
      <c r="G202">
        <f t="shared" ref="G202:G265" si="19">$L$2*(F202-F201)+(1-$L$2)*G201</f>
        <v>0.48443164010089279</v>
      </c>
      <c r="H202">
        <v>5</v>
      </c>
      <c r="I202" s="33">
        <f t="shared" ref="I202:I265" si="20">$M$2*C202/F202+(1-$M$2)*I195</f>
        <v>0.89232968034105831</v>
      </c>
    </row>
    <row r="203" spans="1:9" x14ac:dyDescent="0.25">
      <c r="A203" s="1">
        <v>44763</v>
      </c>
      <c r="B203" s="18">
        <f t="shared" si="16"/>
        <v>6</v>
      </c>
      <c r="C203" s="2">
        <v>363</v>
      </c>
      <c r="D203" s="2"/>
      <c r="E203">
        <f t="shared" si="17"/>
        <v>199.25259848448047</v>
      </c>
      <c r="F203">
        <f t="shared" si="18"/>
        <v>579.75395287804668</v>
      </c>
      <c r="G203">
        <f t="shared" si="19"/>
        <v>2.8575984903973684</v>
      </c>
      <c r="H203">
        <v>6</v>
      </c>
      <c r="I203" s="33">
        <f t="shared" si="20"/>
        <v>0.50517864038497529</v>
      </c>
    </row>
    <row r="204" spans="1:9" x14ac:dyDescent="0.25">
      <c r="A204" s="1">
        <v>44764</v>
      </c>
      <c r="B204" s="18">
        <f t="shared" si="16"/>
        <v>7</v>
      </c>
      <c r="C204" s="2">
        <v>183</v>
      </c>
      <c r="D204" s="2"/>
      <c r="E204">
        <f t="shared" si="17"/>
        <v>230.5808575867222</v>
      </c>
      <c r="F204">
        <f t="shared" si="18"/>
        <v>539.16601285108061</v>
      </c>
      <c r="G204">
        <f t="shared" si="19"/>
        <v>2.0809301798100979</v>
      </c>
      <c r="H204">
        <v>7</v>
      </c>
      <c r="I204" s="33">
        <f t="shared" si="20"/>
        <v>0.37720348632474421</v>
      </c>
    </row>
    <row r="205" spans="1:9" x14ac:dyDescent="0.25">
      <c r="A205" s="1">
        <v>44765</v>
      </c>
      <c r="B205" s="18">
        <f t="shared" si="16"/>
        <v>1</v>
      </c>
      <c r="C205" s="2">
        <v>340</v>
      </c>
      <c r="D205" s="2"/>
      <c r="E205">
        <f t="shared" si="17"/>
        <v>448.87579023946438</v>
      </c>
      <c r="F205">
        <f t="shared" si="18"/>
        <v>493.80552383208214</v>
      </c>
      <c r="G205">
        <f t="shared" si="19"/>
        <v>1.2328282075839931</v>
      </c>
      <c r="H205">
        <v>1</v>
      </c>
      <c r="I205" s="33">
        <f t="shared" si="20"/>
        <v>0.7829464979709696</v>
      </c>
    </row>
    <row r="206" spans="1:9" x14ac:dyDescent="0.25">
      <c r="A206" s="1">
        <v>44766</v>
      </c>
      <c r="B206" s="18">
        <f t="shared" si="16"/>
        <v>2</v>
      </c>
      <c r="C206" s="2">
        <v>372</v>
      </c>
      <c r="D206" s="2"/>
      <c r="E206">
        <f t="shared" si="17"/>
        <v>440.17336017807798</v>
      </c>
      <c r="F206">
        <f t="shared" si="18"/>
        <v>467.33152012584407</v>
      </c>
      <c r="G206">
        <f t="shared" si="19"/>
        <v>0.73751800845656446</v>
      </c>
      <c r="H206">
        <v>2</v>
      </c>
      <c r="I206" s="33">
        <f t="shared" si="20"/>
        <v>0.85847733628086231</v>
      </c>
    </row>
    <row r="207" spans="1:9" x14ac:dyDescent="0.25">
      <c r="A207" s="1">
        <v>44767</v>
      </c>
      <c r="B207" s="18">
        <f t="shared" si="16"/>
        <v>3</v>
      </c>
      <c r="C207" s="2">
        <v>328</v>
      </c>
      <c r="D207" s="2"/>
      <c r="E207">
        <f t="shared" si="17"/>
        <v>416.7738460247997</v>
      </c>
      <c r="F207">
        <f t="shared" si="18"/>
        <v>432.04009103234432</v>
      </c>
      <c r="G207">
        <f t="shared" si="19"/>
        <v>9.343480836615603E-2</v>
      </c>
      <c r="H207">
        <v>3</v>
      </c>
      <c r="I207" s="33">
        <f t="shared" si="20"/>
        <v>0.84717868453590128</v>
      </c>
    </row>
    <row r="208" spans="1:9" x14ac:dyDescent="0.25">
      <c r="A208" s="1">
        <v>44768</v>
      </c>
      <c r="B208" s="18">
        <f t="shared" si="16"/>
        <v>4</v>
      </c>
      <c r="C208" s="2">
        <v>315</v>
      </c>
      <c r="D208" s="2"/>
      <c r="E208">
        <f t="shared" si="17"/>
        <v>389.44862757553341</v>
      </c>
      <c r="F208">
        <f t="shared" si="18"/>
        <v>402.28096734990805</v>
      </c>
      <c r="G208">
        <f t="shared" si="19"/>
        <v>-0.44023417033675194</v>
      </c>
      <c r="H208">
        <v>4</v>
      </c>
      <c r="I208" s="33">
        <f t="shared" si="20"/>
        <v>0.86228474966540691</v>
      </c>
    </row>
    <row r="209" spans="1:9" x14ac:dyDescent="0.25">
      <c r="A209" s="1">
        <v>44769</v>
      </c>
      <c r="B209" s="18">
        <f t="shared" si="16"/>
        <v>5</v>
      </c>
      <c r="C209" s="2">
        <v>294</v>
      </c>
      <c r="D209" s="2"/>
      <c r="E209">
        <f t="shared" si="17"/>
        <v>358.57441298614339</v>
      </c>
      <c r="F209">
        <f t="shared" si="18"/>
        <v>375.68949797762673</v>
      </c>
      <c r="G209">
        <f t="shared" si="19"/>
        <v>-0.90773523850620785</v>
      </c>
      <c r="H209">
        <v>5</v>
      </c>
      <c r="I209" s="33">
        <f t="shared" si="20"/>
        <v>0.85616542945729046</v>
      </c>
    </row>
    <row r="210" spans="1:9" x14ac:dyDescent="0.25">
      <c r="A210" s="1">
        <v>44770</v>
      </c>
      <c r="B210" s="18">
        <f t="shared" si="16"/>
        <v>6</v>
      </c>
      <c r="C210" s="2">
        <v>161</v>
      </c>
      <c r="D210" s="2"/>
      <c r="E210">
        <f t="shared" si="17"/>
        <v>189.33174134163329</v>
      </c>
      <c r="F210">
        <f t="shared" si="18"/>
        <v>354.51495410073142</v>
      </c>
      <c r="G210">
        <f t="shared" si="19"/>
        <v>-1.2700414398640822</v>
      </c>
      <c r="H210">
        <v>6</v>
      </c>
      <c r="I210" s="33">
        <f t="shared" si="20"/>
        <v>0.48836403147914609</v>
      </c>
    </row>
    <row r="211" spans="1:9" x14ac:dyDescent="0.25">
      <c r="A211" s="1">
        <v>44771</v>
      </c>
      <c r="B211" s="18">
        <f t="shared" si="16"/>
        <v>7</v>
      </c>
      <c r="C211" s="2">
        <v>140</v>
      </c>
      <c r="D211" s="2"/>
      <c r="E211">
        <f t="shared" si="17"/>
        <v>133.24521258215893</v>
      </c>
      <c r="F211">
        <f t="shared" si="18"/>
        <v>359.71623549651304</v>
      </c>
      <c r="G211">
        <f t="shared" si="19"/>
        <v>-1.1543547308130009</v>
      </c>
      <c r="H211">
        <v>7</v>
      </c>
      <c r="I211" s="33">
        <f t="shared" si="20"/>
        <v>0.38115441971122321</v>
      </c>
    </row>
    <row r="212" spans="1:9" x14ac:dyDescent="0.25">
      <c r="A212" s="1">
        <v>44772</v>
      </c>
      <c r="B212" s="18">
        <f t="shared" si="16"/>
        <v>1</v>
      </c>
      <c r="C212" s="2">
        <v>314</v>
      </c>
      <c r="D212" s="2"/>
      <c r="E212">
        <f t="shared" si="17"/>
        <v>280.73476885138922</v>
      </c>
      <c r="F212">
        <f t="shared" si="18"/>
        <v>373.91566870648887</v>
      </c>
      <c r="G212">
        <f t="shared" si="19"/>
        <v>-0.87987774311674261</v>
      </c>
      <c r="H212">
        <v>1</v>
      </c>
      <c r="I212" s="33">
        <f t="shared" si="20"/>
        <v>0.80166473500948221</v>
      </c>
    </row>
    <row r="213" spans="1:9" x14ac:dyDescent="0.25">
      <c r="A213" s="1">
        <v>44773</v>
      </c>
      <c r="B213" s="18">
        <f t="shared" si="16"/>
        <v>2</v>
      </c>
      <c r="C213" s="2">
        <v>318</v>
      </c>
      <c r="D213" s="2"/>
      <c r="E213">
        <f t="shared" si="17"/>
        <v>320.24277216366028</v>
      </c>
      <c r="F213">
        <f t="shared" si="18"/>
        <v>372.0917009552486</v>
      </c>
      <c r="G213">
        <f t="shared" si="19"/>
        <v>-0.89675507544302002</v>
      </c>
      <c r="H213">
        <v>2</v>
      </c>
      <c r="I213" s="33">
        <f t="shared" si="20"/>
        <v>0.85720914946203364</v>
      </c>
    </row>
    <row r="214" spans="1:9" x14ac:dyDescent="0.25">
      <c r="A214" s="1">
        <v>44774</v>
      </c>
      <c r="B214" s="18">
        <f t="shared" si="16"/>
        <v>3</v>
      </c>
      <c r="C214" s="2">
        <v>332</v>
      </c>
      <c r="D214" s="2"/>
      <c r="E214">
        <f t="shared" si="17"/>
        <v>314.46844595682876</v>
      </c>
      <c r="F214">
        <f t="shared" si="18"/>
        <v>378.67323881443673</v>
      </c>
      <c r="G214">
        <f t="shared" si="19"/>
        <v>-0.76306693765424771</v>
      </c>
      <c r="H214">
        <v>3</v>
      </c>
      <c r="I214" s="33">
        <f t="shared" si="20"/>
        <v>0.85691969168500903</v>
      </c>
    </row>
    <row r="215" spans="1:9" x14ac:dyDescent="0.25">
      <c r="A215" s="1">
        <v>44775</v>
      </c>
      <c r="B215" s="18">
        <f t="shared" si="16"/>
        <v>4</v>
      </c>
      <c r="C215" s="2">
        <v>322</v>
      </c>
      <c r="D215" s="2"/>
      <c r="E215">
        <f t="shared" si="17"/>
        <v>325.86617795278232</v>
      </c>
      <c r="F215">
        <f t="shared" si="18"/>
        <v>376.28989880964315</v>
      </c>
      <c r="G215">
        <f t="shared" si="19"/>
        <v>-0.79203227652885322</v>
      </c>
      <c r="H215">
        <v>4</v>
      </c>
      <c r="I215" s="33">
        <f t="shared" si="20"/>
        <v>0.86012299033963446</v>
      </c>
    </row>
    <row r="216" spans="1:9" x14ac:dyDescent="0.25">
      <c r="A216" s="1">
        <v>44776</v>
      </c>
      <c r="B216" s="18">
        <f t="shared" si="16"/>
        <v>5</v>
      </c>
      <c r="C216" s="2">
        <v>260</v>
      </c>
      <c r="D216" s="2"/>
      <c r="E216">
        <f t="shared" si="17"/>
        <v>321.48829216062012</v>
      </c>
      <c r="F216">
        <f t="shared" si="18"/>
        <v>349.544612283535</v>
      </c>
      <c r="G216">
        <f t="shared" si="19"/>
        <v>-1.2559940737616502</v>
      </c>
      <c r="H216">
        <v>5</v>
      </c>
      <c r="I216" s="33">
        <f t="shared" si="20"/>
        <v>0.81915382777533341</v>
      </c>
    </row>
    <row r="217" spans="1:9" x14ac:dyDescent="0.25">
      <c r="A217" s="1">
        <v>44777</v>
      </c>
      <c r="B217" s="18">
        <f t="shared" si="16"/>
        <v>6</v>
      </c>
      <c r="C217" s="2">
        <v>141</v>
      </c>
      <c r="D217" s="2"/>
      <c r="E217">
        <f t="shared" si="17"/>
        <v>170.09163370722604</v>
      </c>
      <c r="F217">
        <f t="shared" si="18"/>
        <v>326.76171694365541</v>
      </c>
      <c r="G217">
        <f t="shared" si="19"/>
        <v>-1.6408267311322746</v>
      </c>
      <c r="H217">
        <v>6</v>
      </c>
      <c r="I217" s="33">
        <f t="shared" si="20"/>
        <v>0.46963199465505279</v>
      </c>
    </row>
    <row r="218" spans="1:9" x14ac:dyDescent="0.25">
      <c r="A218" s="1">
        <v>44778</v>
      </c>
      <c r="B218" s="18">
        <f t="shared" si="16"/>
        <v>7</v>
      </c>
      <c r="C218" s="2">
        <v>170</v>
      </c>
      <c r="D218" s="2"/>
      <c r="E218">
        <f t="shared" si="17"/>
        <v>123.92126424495056</v>
      </c>
      <c r="F218">
        <f t="shared" si="18"/>
        <v>368.80833793057002</v>
      </c>
      <c r="G218">
        <f t="shared" si="19"/>
        <v>-0.85983385197888473</v>
      </c>
      <c r="H218">
        <v>7</v>
      </c>
      <c r="I218" s="33">
        <f t="shared" si="20"/>
        <v>0.40744183496330733</v>
      </c>
    </row>
    <row r="219" spans="1:9" x14ac:dyDescent="0.25">
      <c r="A219" s="1">
        <v>44779</v>
      </c>
      <c r="B219" s="18">
        <f t="shared" si="16"/>
        <v>1</v>
      </c>
      <c r="C219" s="2">
        <v>128</v>
      </c>
      <c r="D219" s="2"/>
      <c r="E219">
        <f t="shared" si="17"/>
        <v>294.97134001929919</v>
      </c>
      <c r="F219">
        <f t="shared" si="18"/>
        <v>292.68122241340188</v>
      </c>
      <c r="G219">
        <f t="shared" si="19"/>
        <v>-2.2053739117490165</v>
      </c>
      <c r="H219">
        <v>1</v>
      </c>
      <c r="I219" s="33">
        <f t="shared" si="20"/>
        <v>0.68163326252420753</v>
      </c>
    </row>
    <row r="220" spans="1:9" x14ac:dyDescent="0.25">
      <c r="A220" s="1">
        <v>44780</v>
      </c>
      <c r="B220" s="18">
        <f t="shared" si="16"/>
        <v>2</v>
      </c>
      <c r="C220" s="2">
        <v>350</v>
      </c>
      <c r="D220" s="2"/>
      <c r="E220">
        <f t="shared" si="17"/>
        <v>248.9985550333644</v>
      </c>
      <c r="F220">
        <f t="shared" si="18"/>
        <v>333.05508478902783</v>
      </c>
      <c r="G220">
        <f t="shared" si="19"/>
        <v>-1.4441923349527022</v>
      </c>
      <c r="H220">
        <v>2</v>
      </c>
      <c r="I220" s="33">
        <f t="shared" si="20"/>
        <v>0.92101486451349279</v>
      </c>
    </row>
    <row r="221" spans="1:9" x14ac:dyDescent="0.25">
      <c r="A221" s="1">
        <v>44781</v>
      </c>
      <c r="B221" s="18">
        <f t="shared" si="16"/>
        <v>3</v>
      </c>
      <c r="C221" s="2">
        <v>322</v>
      </c>
      <c r="D221" s="2"/>
      <c r="E221">
        <f t="shared" si="17"/>
        <v>284.16390372113676</v>
      </c>
      <c r="F221">
        <f t="shared" si="18"/>
        <v>347.56686489182857</v>
      </c>
      <c r="G221">
        <f t="shared" si="19"/>
        <v>-1.1589502000887453</v>
      </c>
      <c r="H221">
        <v>3</v>
      </c>
      <c r="I221" s="33">
        <f t="shared" si="20"/>
        <v>0.87982393860139996</v>
      </c>
    </row>
    <row r="222" spans="1:9" x14ac:dyDescent="0.25">
      <c r="A222" s="1">
        <v>44782</v>
      </c>
      <c r="B222" s="18">
        <f t="shared" si="16"/>
        <v>4</v>
      </c>
      <c r="C222" s="2">
        <v>305</v>
      </c>
      <c r="D222" s="2"/>
      <c r="E222">
        <f t="shared" si="17"/>
        <v>297.95341146197626</v>
      </c>
      <c r="F222">
        <f t="shared" si="18"/>
        <v>349.36848538215895</v>
      </c>
      <c r="G222">
        <f t="shared" si="19"/>
        <v>-1.1060245944921421</v>
      </c>
      <c r="H222">
        <v>4</v>
      </c>
      <c r="I222" s="33">
        <f t="shared" si="20"/>
        <v>0.86436667639325293</v>
      </c>
    </row>
    <row r="223" spans="1:9" x14ac:dyDescent="0.25">
      <c r="A223" s="1">
        <v>44783</v>
      </c>
      <c r="B223" s="18">
        <f t="shared" si="16"/>
        <v>5</v>
      </c>
      <c r="C223" s="2">
        <v>245</v>
      </c>
      <c r="D223" s="2"/>
      <c r="E223">
        <f t="shared" si="17"/>
        <v>285.28052782467421</v>
      </c>
      <c r="F223">
        <f t="shared" si="18"/>
        <v>330.49248785862198</v>
      </c>
      <c r="G223">
        <f t="shared" si="19"/>
        <v>-1.4236952995857599</v>
      </c>
      <c r="H223">
        <v>5</v>
      </c>
      <c r="I223" s="33">
        <f t="shared" si="20"/>
        <v>0.7935100726021167</v>
      </c>
    </row>
    <row r="224" spans="1:9" x14ac:dyDescent="0.25">
      <c r="A224" s="1">
        <v>44784</v>
      </c>
      <c r="B224" s="18">
        <f t="shared" si="16"/>
        <v>6</v>
      </c>
      <c r="C224" s="2">
        <v>175</v>
      </c>
      <c r="D224" s="2"/>
      <c r="E224">
        <f t="shared" si="17"/>
        <v>154.54123342822999</v>
      </c>
      <c r="F224">
        <f t="shared" si="18"/>
        <v>344.81147913671907</v>
      </c>
      <c r="G224">
        <f t="shared" si="19"/>
        <v>-1.1422660388227186</v>
      </c>
      <c r="H224">
        <v>6</v>
      </c>
      <c r="I224" s="33">
        <f t="shared" si="20"/>
        <v>0.48211576564739245</v>
      </c>
    </row>
    <row r="225" spans="1:9" x14ac:dyDescent="0.25">
      <c r="A225" s="1">
        <v>44785</v>
      </c>
      <c r="B225" s="18">
        <f t="shared" si="16"/>
        <v>7</v>
      </c>
      <c r="C225" s="2">
        <v>119</v>
      </c>
      <c r="D225" s="2"/>
      <c r="E225">
        <f t="shared" si="17"/>
        <v>140.0252148050028</v>
      </c>
      <c r="F225">
        <f t="shared" si="18"/>
        <v>325.02122854337563</v>
      </c>
      <c r="G225">
        <f t="shared" si="19"/>
        <v>-1.4756328045270666</v>
      </c>
      <c r="H225">
        <v>7</v>
      </c>
      <c r="I225" s="33">
        <f t="shared" si="20"/>
        <v>0.3938312504870749</v>
      </c>
    </row>
    <row r="226" spans="1:9" x14ac:dyDescent="0.25">
      <c r="A226" s="1">
        <v>44786</v>
      </c>
      <c r="B226" s="18">
        <f t="shared" si="16"/>
        <v>1</v>
      </c>
      <c r="C226" s="2">
        <v>286</v>
      </c>
      <c r="D226" s="2"/>
      <c r="E226">
        <f t="shared" si="17"/>
        <v>220.53943999880966</v>
      </c>
      <c r="F226">
        <f t="shared" si="18"/>
        <v>358.25011394486091</v>
      </c>
      <c r="G226">
        <f t="shared" si="19"/>
        <v>-0.85522618868925426</v>
      </c>
      <c r="H226">
        <v>1</v>
      </c>
      <c r="I226" s="33">
        <f t="shared" si="20"/>
        <v>0.72007840197758366</v>
      </c>
    </row>
    <row r="227" spans="1:9" x14ac:dyDescent="0.25">
      <c r="A227" s="1">
        <v>44787</v>
      </c>
      <c r="B227" s="18">
        <f t="shared" si="16"/>
        <v>2</v>
      </c>
      <c r="C227" s="2">
        <v>304</v>
      </c>
      <c r="D227" s="2"/>
      <c r="E227">
        <f t="shared" si="17"/>
        <v>329.1660041245654</v>
      </c>
      <c r="F227">
        <f t="shared" si="18"/>
        <v>347.52062448430411</v>
      </c>
      <c r="G227">
        <f t="shared" si="19"/>
        <v>-1.0317466700866778</v>
      </c>
      <c r="H227">
        <v>2</v>
      </c>
      <c r="I227" s="33">
        <f t="shared" si="20"/>
        <v>0.90577848642950598</v>
      </c>
    </row>
    <row r="228" spans="1:9" x14ac:dyDescent="0.25">
      <c r="A228" s="1">
        <v>44788</v>
      </c>
      <c r="B228" s="18">
        <f t="shared" si="16"/>
        <v>3</v>
      </c>
      <c r="C228" s="2">
        <v>255</v>
      </c>
      <c r="D228" s="2"/>
      <c r="E228">
        <f t="shared" si="17"/>
        <v>304.849209160084</v>
      </c>
      <c r="F228">
        <f t="shared" si="18"/>
        <v>326.01408211912997</v>
      </c>
      <c r="G228">
        <f t="shared" si="19"/>
        <v>-1.3977710197622528</v>
      </c>
      <c r="H228">
        <v>3</v>
      </c>
      <c r="I228" s="33">
        <f t="shared" si="20"/>
        <v>0.84765253756040959</v>
      </c>
    </row>
    <row r="229" spans="1:9" x14ac:dyDescent="0.25">
      <c r="A229" s="1">
        <v>44789</v>
      </c>
      <c r="B229" s="18">
        <f t="shared" si="16"/>
        <v>4</v>
      </c>
      <c r="C229" s="2">
        <v>267</v>
      </c>
      <c r="D229" s="2"/>
      <c r="E229">
        <f t="shared" si="17"/>
        <v>280.58752192799869</v>
      </c>
      <c r="F229">
        <f t="shared" si="18"/>
        <v>318.93564423945691</v>
      </c>
      <c r="G229">
        <f t="shared" si="19"/>
        <v>-1.4993233099089782</v>
      </c>
      <c r="H229">
        <v>4</v>
      </c>
      <c r="I229" s="33">
        <f t="shared" si="20"/>
        <v>0.85540301875053215</v>
      </c>
    </row>
    <row r="230" spans="1:9" x14ac:dyDescent="0.25">
      <c r="A230" s="1">
        <v>44790</v>
      </c>
      <c r="B230" s="18">
        <f t="shared" si="16"/>
        <v>5</v>
      </c>
      <c r="C230" s="2">
        <v>234</v>
      </c>
      <c r="D230" s="2"/>
      <c r="E230">
        <f t="shared" si="17"/>
        <v>251.88891806735441</v>
      </c>
      <c r="F230">
        <f t="shared" si="18"/>
        <v>309.28948988958768</v>
      </c>
      <c r="G230">
        <f t="shared" si="19"/>
        <v>-1.6449627867431083</v>
      </c>
      <c r="H230">
        <v>5</v>
      </c>
      <c r="I230" s="33">
        <f t="shared" si="20"/>
        <v>0.78134073402807758</v>
      </c>
    </row>
    <row r="231" spans="1:9" x14ac:dyDescent="0.25">
      <c r="A231" s="1">
        <v>44791</v>
      </c>
      <c r="B231" s="18">
        <f t="shared" si="16"/>
        <v>6</v>
      </c>
      <c r="C231" s="2">
        <v>142</v>
      </c>
      <c r="D231" s="2"/>
      <c r="E231">
        <f t="shared" si="17"/>
        <v>148.32027673141789</v>
      </c>
      <c r="F231">
        <f t="shared" si="18"/>
        <v>302.90710765043508</v>
      </c>
      <c r="G231">
        <f t="shared" si="19"/>
        <v>-1.7296528075878412</v>
      </c>
      <c r="H231">
        <v>6</v>
      </c>
      <c r="I231" s="33">
        <f t="shared" si="20"/>
        <v>0.47772566283093487</v>
      </c>
    </row>
    <row r="232" spans="1:9" x14ac:dyDescent="0.25">
      <c r="A232" s="1">
        <v>44792</v>
      </c>
      <c r="B232" s="18">
        <f t="shared" si="16"/>
        <v>7</v>
      </c>
      <c r="C232" s="2">
        <v>126</v>
      </c>
      <c r="D232" s="2"/>
      <c r="E232">
        <f t="shared" si="17"/>
        <v>118.61309365927306</v>
      </c>
      <c r="F232">
        <f t="shared" si="18"/>
        <v>307.95557863923085</v>
      </c>
      <c r="G232">
        <f t="shared" si="19"/>
        <v>-1.608481471300119</v>
      </c>
      <c r="H232">
        <v>7</v>
      </c>
      <c r="I232" s="33">
        <f t="shared" si="20"/>
        <v>0.39887812583526777</v>
      </c>
    </row>
    <row r="233" spans="1:9" x14ac:dyDescent="0.25">
      <c r="A233" s="1">
        <v>44793</v>
      </c>
      <c r="B233" s="18">
        <f t="shared" si="16"/>
        <v>1</v>
      </c>
      <c r="C233" s="2">
        <v>252</v>
      </c>
      <c r="D233" s="2"/>
      <c r="E233">
        <f t="shared" si="17"/>
        <v>220.59392817915509</v>
      </c>
      <c r="F233">
        <f t="shared" si="18"/>
        <v>322.10835643255342</v>
      </c>
      <c r="G233">
        <f t="shared" si="19"/>
        <v>-1.3267201898536911</v>
      </c>
      <c r="H233">
        <v>1</v>
      </c>
      <c r="I233" s="33">
        <f t="shared" si="20"/>
        <v>0.74059284306459294</v>
      </c>
    </row>
    <row r="234" spans="1:9" x14ac:dyDescent="0.25">
      <c r="A234" s="1">
        <v>44794</v>
      </c>
      <c r="B234" s="18">
        <f t="shared" si="16"/>
        <v>2</v>
      </c>
      <c r="C234" s="2">
        <v>265</v>
      </c>
      <c r="D234" s="2"/>
      <c r="E234">
        <f t="shared" si="17"/>
        <v>290.55710495029291</v>
      </c>
      <c r="F234">
        <f t="shared" si="18"/>
        <v>310.58523931476554</v>
      </c>
      <c r="G234">
        <f t="shared" si="19"/>
        <v>-1.5089993984065069</v>
      </c>
      <c r="H234">
        <v>2</v>
      </c>
      <c r="I234" s="33">
        <f t="shared" si="20"/>
        <v>0.88846522423796515</v>
      </c>
    </row>
    <row r="235" spans="1:9" x14ac:dyDescent="0.25">
      <c r="A235" s="1">
        <v>44795</v>
      </c>
      <c r="B235" s="18">
        <f t="shared" si="16"/>
        <v>3</v>
      </c>
      <c r="C235" s="2">
        <v>243</v>
      </c>
      <c r="D235" s="2"/>
      <c r="E235">
        <f t="shared" si="17"/>
        <v>261.9892590647317</v>
      </c>
      <c r="F235">
        <f t="shared" si="18"/>
        <v>300.9806736622719</v>
      </c>
      <c r="G235">
        <f t="shared" si="19"/>
        <v>-1.6537224236095733</v>
      </c>
      <c r="H235">
        <v>3</v>
      </c>
      <c r="I235" s="33">
        <f t="shared" si="20"/>
        <v>0.83437805897999762</v>
      </c>
    </row>
    <row r="236" spans="1:9" x14ac:dyDescent="0.25">
      <c r="A236" s="1">
        <v>44796</v>
      </c>
      <c r="B236" s="18">
        <f t="shared" si="16"/>
        <v>4</v>
      </c>
      <c r="C236" s="2">
        <v>266</v>
      </c>
      <c r="D236" s="2"/>
      <c r="E236">
        <f t="shared" si="17"/>
        <v>256.04517768294511</v>
      </c>
      <c r="F236">
        <f t="shared" si="18"/>
        <v>303.53247230283125</v>
      </c>
      <c r="G236">
        <f t="shared" si="19"/>
        <v>-1.5785410574321959</v>
      </c>
      <c r="H236">
        <v>4</v>
      </c>
      <c r="I236" s="33">
        <f t="shared" si="20"/>
        <v>0.862303452886654</v>
      </c>
    </row>
    <row r="237" spans="1:9" x14ac:dyDescent="0.25">
      <c r="A237" s="1">
        <v>44797</v>
      </c>
      <c r="B237" s="18">
        <f t="shared" si="16"/>
        <v>5</v>
      </c>
      <c r="C237" s="2">
        <v>203</v>
      </c>
      <c r="D237" s="2"/>
      <c r="E237">
        <f t="shared" si="17"/>
        <v>235.9289062819438</v>
      </c>
      <c r="F237">
        <f t="shared" si="18"/>
        <v>286.72414113065338</v>
      </c>
      <c r="G237">
        <f t="shared" si="19"/>
        <v>-1.8508013576305895</v>
      </c>
      <c r="H237">
        <v>5</v>
      </c>
      <c r="I237" s="33">
        <f t="shared" si="20"/>
        <v>0.75717716356275089</v>
      </c>
    </row>
    <row r="238" spans="1:9" x14ac:dyDescent="0.25">
      <c r="A238" s="1">
        <v>44798</v>
      </c>
      <c r="B238" s="18">
        <f t="shared" si="16"/>
        <v>6</v>
      </c>
      <c r="C238" s="2">
        <v>129</v>
      </c>
      <c r="D238" s="2"/>
      <c r="E238">
        <f t="shared" si="17"/>
        <v>136.09130506592945</v>
      </c>
      <c r="F238">
        <f t="shared" si="18"/>
        <v>279.50914330667672</v>
      </c>
      <c r="G238">
        <f t="shared" si="19"/>
        <v>-1.9466961617773983</v>
      </c>
      <c r="H238">
        <v>6</v>
      </c>
      <c r="I238" s="33">
        <f t="shared" si="20"/>
        <v>0.47238766723193526</v>
      </c>
    </row>
    <row r="239" spans="1:9" x14ac:dyDescent="0.25">
      <c r="A239" s="1">
        <v>44799</v>
      </c>
      <c r="B239" s="18">
        <f t="shared" si="16"/>
        <v>7</v>
      </c>
      <c r="C239" s="2">
        <v>90</v>
      </c>
      <c r="D239" s="2"/>
      <c r="E239">
        <f t="shared" si="17"/>
        <v>110.71358871940799</v>
      </c>
      <c r="F239">
        <f t="shared" si="18"/>
        <v>258.79642577176901</v>
      </c>
      <c r="G239">
        <f t="shared" si="19"/>
        <v>-2.2821730510899498</v>
      </c>
      <c r="H239">
        <v>7</v>
      </c>
      <c r="I239" s="33">
        <f t="shared" si="20"/>
        <v>0.38203800760299117</v>
      </c>
    </row>
    <row r="240" spans="1:9" x14ac:dyDescent="0.25">
      <c r="A240" s="1">
        <v>44800</v>
      </c>
      <c r="B240" s="18">
        <f t="shared" si="16"/>
        <v>1</v>
      </c>
      <c r="C240" s="2">
        <v>263</v>
      </c>
      <c r="D240" s="2"/>
      <c r="E240">
        <f t="shared" si="17"/>
        <v>189.9726197089972</v>
      </c>
      <c r="F240">
        <f t="shared" si="18"/>
        <v>292.14814715623322</v>
      </c>
      <c r="G240">
        <f t="shared" si="19"/>
        <v>-1.6451521385779295</v>
      </c>
      <c r="H240">
        <v>1</v>
      </c>
      <c r="I240" s="33">
        <f t="shared" si="20"/>
        <v>0.79318617030339733</v>
      </c>
    </row>
    <row r="241" spans="1:9" x14ac:dyDescent="0.25">
      <c r="A241" s="1">
        <v>44801</v>
      </c>
      <c r="B241" s="18">
        <f t="shared" si="16"/>
        <v>2</v>
      </c>
      <c r="C241" s="2">
        <v>219</v>
      </c>
      <c r="D241" s="2"/>
      <c r="E241">
        <f t="shared" si="17"/>
        <v>258.10180861016158</v>
      </c>
      <c r="F241">
        <f t="shared" si="18"/>
        <v>274.5987341538081</v>
      </c>
      <c r="G241">
        <f t="shared" si="19"/>
        <v>-1.9294698346591213</v>
      </c>
      <c r="H241">
        <v>2</v>
      </c>
      <c r="I241" s="33">
        <f t="shared" si="20"/>
        <v>0.85850490916372024</v>
      </c>
    </row>
    <row r="242" spans="1:9" x14ac:dyDescent="0.25">
      <c r="A242" s="1">
        <v>44802</v>
      </c>
      <c r="B242" s="18">
        <f t="shared" si="16"/>
        <v>3</v>
      </c>
      <c r="C242" s="2">
        <v>244</v>
      </c>
      <c r="D242" s="2"/>
      <c r="E242">
        <f t="shared" si="17"/>
        <v>227.50925150611545</v>
      </c>
      <c r="F242">
        <f t="shared" si="18"/>
        <v>279.81150648412512</v>
      </c>
      <c r="G242">
        <f t="shared" si="19"/>
        <v>-1.8017892178367467</v>
      </c>
      <c r="H242">
        <v>3</v>
      </c>
      <c r="I242" s="33">
        <f t="shared" si="20"/>
        <v>0.84677809252272662</v>
      </c>
    </row>
    <row r="243" spans="1:9" x14ac:dyDescent="0.25">
      <c r="A243" s="1">
        <v>44803</v>
      </c>
      <c r="B243" s="18">
        <f t="shared" si="16"/>
        <v>4</v>
      </c>
      <c r="C243" s="2">
        <v>252</v>
      </c>
      <c r="D243" s="2"/>
      <c r="E243">
        <f t="shared" si="17"/>
        <v>239.72873913476289</v>
      </c>
      <c r="F243">
        <f t="shared" si="18"/>
        <v>283.15235748307634</v>
      </c>
      <c r="G243">
        <f t="shared" si="19"/>
        <v>-1.7098551361004926</v>
      </c>
      <c r="H243">
        <v>4</v>
      </c>
      <c r="I243" s="33">
        <f t="shared" si="20"/>
        <v>0.87142181989271761</v>
      </c>
    </row>
    <row r="244" spans="1:9" x14ac:dyDescent="0.25">
      <c r="A244" s="1">
        <v>44804</v>
      </c>
      <c r="B244" s="18">
        <f t="shared" si="16"/>
        <v>5</v>
      </c>
      <c r="C244" s="2">
        <v>229</v>
      </c>
      <c r="D244" s="2"/>
      <c r="E244">
        <f t="shared" si="17"/>
        <v>213.10183563308604</v>
      </c>
      <c r="F244">
        <f t="shared" si="18"/>
        <v>289.03013949190756</v>
      </c>
      <c r="G244">
        <f t="shared" si="19"/>
        <v>-1.5742122709453488</v>
      </c>
      <c r="H244">
        <v>5</v>
      </c>
      <c r="I244" s="33">
        <f t="shared" si="20"/>
        <v>0.7687503223476615</v>
      </c>
    </row>
    <row r="245" spans="1:9" x14ac:dyDescent="0.25">
      <c r="A245" s="1">
        <v>44805</v>
      </c>
      <c r="B245" s="18">
        <f t="shared" si="16"/>
        <v>6</v>
      </c>
      <c r="C245" s="2">
        <v>105</v>
      </c>
      <c r="D245" s="2"/>
      <c r="E245">
        <f t="shared" si="17"/>
        <v>135.7906348919033</v>
      </c>
      <c r="F245">
        <f t="shared" si="18"/>
        <v>263.90124922737067</v>
      </c>
      <c r="G245">
        <f t="shared" si="19"/>
        <v>-1.995295139014724</v>
      </c>
      <c r="H245">
        <v>6</v>
      </c>
      <c r="I245" s="33">
        <f t="shared" si="20"/>
        <v>0.44783915032544425</v>
      </c>
    </row>
    <row r="246" spans="1:9" x14ac:dyDescent="0.25">
      <c r="A246" s="1">
        <v>44806</v>
      </c>
      <c r="B246" s="18">
        <f t="shared" si="16"/>
        <v>7</v>
      </c>
      <c r="C246" s="2">
        <v>105</v>
      </c>
      <c r="D246" s="2"/>
      <c r="E246">
        <f t="shared" si="17"/>
        <v>100.05802887927598</v>
      </c>
      <c r="F246">
        <f t="shared" si="18"/>
        <v>266.58062141965951</v>
      </c>
      <c r="G246">
        <f t="shared" si="19"/>
        <v>-1.9117269268884085</v>
      </c>
      <c r="H246">
        <v>7</v>
      </c>
      <c r="I246" s="33">
        <f t="shared" si="20"/>
        <v>0.38593850227219273</v>
      </c>
    </row>
    <row r="247" spans="1:9" x14ac:dyDescent="0.25">
      <c r="A247" s="1">
        <v>44807</v>
      </c>
      <c r="B247" s="18">
        <f t="shared" si="16"/>
        <v>1</v>
      </c>
      <c r="C247" s="2">
        <v>131</v>
      </c>
      <c r="D247" s="2"/>
      <c r="E247">
        <f t="shared" si="17"/>
        <v>209.93170682115502</v>
      </c>
      <c r="F247">
        <f t="shared" si="18"/>
        <v>228.70775546245002</v>
      </c>
      <c r="G247">
        <f t="shared" si="19"/>
        <v>-2.5545979339150788</v>
      </c>
      <c r="H247">
        <v>1</v>
      </c>
      <c r="I247" s="33">
        <f t="shared" si="20"/>
        <v>0.72057245404628578</v>
      </c>
    </row>
    <row r="248" spans="1:9" x14ac:dyDescent="0.25">
      <c r="A248" s="1">
        <v>44808</v>
      </c>
      <c r="B248" s="18">
        <f t="shared" si="16"/>
        <v>2</v>
      </c>
      <c r="C248" s="2">
        <v>311</v>
      </c>
      <c r="D248" s="2"/>
      <c r="E248">
        <f t="shared" si="17"/>
        <v>194.15359596112339</v>
      </c>
      <c r="F248">
        <f t="shared" si="18"/>
        <v>275.3378145124907</v>
      </c>
      <c r="G248">
        <f t="shared" si="19"/>
        <v>-1.675332404008568</v>
      </c>
      <c r="H248">
        <v>2</v>
      </c>
      <c r="I248" s="33">
        <f t="shared" si="20"/>
        <v>0.94779382548648372</v>
      </c>
    </row>
    <row r="249" spans="1:9" x14ac:dyDescent="0.25">
      <c r="A249" s="1">
        <v>44809</v>
      </c>
      <c r="B249" s="18">
        <f t="shared" si="16"/>
        <v>3</v>
      </c>
      <c r="C249" s="2">
        <v>314</v>
      </c>
      <c r="D249" s="2"/>
      <c r="E249">
        <f t="shared" si="17"/>
        <v>231.73139459485532</v>
      </c>
      <c r="F249">
        <f t="shared" si="18"/>
        <v>308.7717359801976</v>
      </c>
      <c r="G249">
        <f t="shared" si="19"/>
        <v>-1.0476903993036011</v>
      </c>
      <c r="H249">
        <v>3</v>
      </c>
      <c r="I249" s="33">
        <f t="shared" si="20"/>
        <v>0.90283700357663199</v>
      </c>
    </row>
    <row r="250" spans="1:9" x14ac:dyDescent="0.25">
      <c r="A250" s="1">
        <v>44810</v>
      </c>
      <c r="B250" s="18">
        <f t="shared" si="16"/>
        <v>4</v>
      </c>
      <c r="C250" s="2">
        <v>283</v>
      </c>
      <c r="D250" s="2"/>
      <c r="E250">
        <f t="shared" si="17"/>
        <v>268.15744782485228</v>
      </c>
      <c r="F250">
        <f t="shared" si="18"/>
        <v>313.87917561638528</v>
      </c>
      <c r="G250">
        <f t="shared" si="19"/>
        <v>-0.93765621376348163</v>
      </c>
      <c r="H250">
        <v>4</v>
      </c>
      <c r="I250" s="33">
        <f t="shared" si="20"/>
        <v>0.88137115691753509</v>
      </c>
    </row>
    <row r="251" spans="1:9" x14ac:dyDescent="0.25">
      <c r="A251" s="1">
        <v>44811</v>
      </c>
      <c r="B251" s="18">
        <f t="shared" si="16"/>
        <v>5</v>
      </c>
      <c r="C251" s="2">
        <v>245</v>
      </c>
      <c r="D251" s="2"/>
      <c r="E251">
        <f t="shared" si="17"/>
        <v>240.57389391673246</v>
      </c>
      <c r="F251">
        <f t="shared" si="18"/>
        <v>315.02214331858414</v>
      </c>
      <c r="G251">
        <f t="shared" si="19"/>
        <v>-0.90046126309824559</v>
      </c>
      <c r="H251">
        <v>5</v>
      </c>
      <c r="I251" s="33">
        <f t="shared" si="20"/>
        <v>0.77170648821510113</v>
      </c>
    </row>
    <row r="252" spans="1:9" x14ac:dyDescent="0.25">
      <c r="A252" s="1">
        <v>44812</v>
      </c>
      <c r="B252" s="18">
        <f t="shared" si="16"/>
        <v>6</v>
      </c>
      <c r="C252" s="2">
        <v>131</v>
      </c>
      <c r="D252" s="2"/>
      <c r="E252">
        <f t="shared" si="17"/>
        <v>140.67598719052816</v>
      </c>
      <c r="F252">
        <f t="shared" si="18"/>
        <v>306.31385282609369</v>
      </c>
      <c r="G252">
        <f t="shared" si="19"/>
        <v>-1.0400404637225484</v>
      </c>
      <c r="H252">
        <v>6</v>
      </c>
      <c r="I252" s="33">
        <f t="shared" si="20"/>
        <v>0.44119289978964626</v>
      </c>
    </row>
    <row r="253" spans="1:9" x14ac:dyDescent="0.25">
      <c r="A253" s="1">
        <v>44813</v>
      </c>
      <c r="B253" s="18">
        <f t="shared" si="16"/>
        <v>7</v>
      </c>
      <c r="C253" s="2">
        <v>96</v>
      </c>
      <c r="D253" s="2"/>
      <c r="E253">
        <f t="shared" si="17"/>
        <v>117.81691792605591</v>
      </c>
      <c r="F253">
        <f t="shared" si="18"/>
        <v>284.84550568106204</v>
      </c>
      <c r="G253">
        <f t="shared" si="19"/>
        <v>-1.405233737411399</v>
      </c>
      <c r="H253">
        <v>7</v>
      </c>
      <c r="I253" s="33">
        <f t="shared" si="20"/>
        <v>0.36982343629809833</v>
      </c>
    </row>
    <row r="254" spans="1:9" x14ac:dyDescent="0.25">
      <c r="A254" s="1">
        <v>44814</v>
      </c>
      <c r="B254" s="18">
        <f t="shared" si="16"/>
        <v>1</v>
      </c>
      <c r="C254" s="2">
        <v>236</v>
      </c>
      <c r="D254" s="2"/>
      <c r="E254">
        <f t="shared" si="17"/>
        <v>204.23925232998295</v>
      </c>
      <c r="F254">
        <f t="shared" si="18"/>
        <v>299.36859809889779</v>
      </c>
      <c r="G254">
        <f t="shared" si="19"/>
        <v>-1.1204858303153773</v>
      </c>
      <c r="H254">
        <v>1</v>
      </c>
      <c r="I254" s="33">
        <f t="shared" si="20"/>
        <v>0.74289442482894219</v>
      </c>
    </row>
    <row r="255" spans="1:9" x14ac:dyDescent="0.25">
      <c r="A255" s="1">
        <v>44815</v>
      </c>
      <c r="B255" s="18">
        <f t="shared" si="16"/>
        <v>2</v>
      </c>
      <c r="C255" s="2">
        <v>238</v>
      </c>
      <c r="D255" s="2"/>
      <c r="E255">
        <f t="shared" si="17"/>
        <v>282.677719271162</v>
      </c>
      <c r="F255">
        <f t="shared" si="18"/>
        <v>281.2134236959804</v>
      </c>
      <c r="G255">
        <f t="shared" si="19"/>
        <v>-1.4250119852800687</v>
      </c>
      <c r="H255">
        <v>2</v>
      </c>
      <c r="I255" s="33">
        <f t="shared" si="20"/>
        <v>0.91436639390412444</v>
      </c>
    </row>
    <row r="256" spans="1:9" x14ac:dyDescent="0.25">
      <c r="A256" s="1">
        <v>44816</v>
      </c>
      <c r="B256" s="18">
        <f t="shared" si="16"/>
        <v>3</v>
      </c>
      <c r="C256" s="2">
        <v>245</v>
      </c>
      <c r="D256" s="2"/>
      <c r="E256">
        <f t="shared" si="17"/>
        <v>252.6033312643537</v>
      </c>
      <c r="F256">
        <f t="shared" si="18"/>
        <v>276.74506354070252</v>
      </c>
      <c r="G256">
        <f t="shared" si="19"/>
        <v>-1.4794173894339704</v>
      </c>
      <c r="H256">
        <v>3</v>
      </c>
      <c r="I256" s="33">
        <f t="shared" si="20"/>
        <v>0.89705641459152297</v>
      </c>
    </row>
    <row r="257" spans="1:9" x14ac:dyDescent="0.25">
      <c r="A257" s="1">
        <v>44817</v>
      </c>
      <c r="B257" s="18">
        <f t="shared" si="16"/>
        <v>4</v>
      </c>
      <c r="C257" s="2">
        <v>208</v>
      </c>
      <c r="D257" s="2"/>
      <c r="E257">
        <f t="shared" si="17"/>
        <v>242.61120100799639</v>
      </c>
      <c r="F257">
        <f t="shared" si="18"/>
        <v>261.07458361288121</v>
      </c>
      <c r="G257">
        <f t="shared" si="19"/>
        <v>-1.7331085380135338</v>
      </c>
      <c r="H257">
        <v>4</v>
      </c>
      <c r="I257" s="33">
        <f t="shared" si="20"/>
        <v>0.85347784155288076</v>
      </c>
    </row>
    <row r="258" spans="1:9" x14ac:dyDescent="0.25">
      <c r="A258" s="1">
        <v>44818</v>
      </c>
      <c r="B258" s="18">
        <f t="shared" si="16"/>
        <v>5</v>
      </c>
      <c r="C258" s="2">
        <v>219</v>
      </c>
      <c r="D258" s="2"/>
      <c r="E258">
        <f t="shared" si="17"/>
        <v>200.13549897855032</v>
      </c>
      <c r="F258">
        <f t="shared" si="18"/>
        <v>268.17532972170568</v>
      </c>
      <c r="G258">
        <f t="shared" si="19"/>
        <v>-1.5751872600486831</v>
      </c>
      <c r="H258">
        <v>5</v>
      </c>
      <c r="I258" s="33">
        <f t="shared" si="20"/>
        <v>0.78650692596183203</v>
      </c>
    </row>
    <row r="259" spans="1:9" x14ac:dyDescent="0.25">
      <c r="A259" s="1">
        <v>44819</v>
      </c>
      <c r="B259" s="18">
        <f t="shared" ref="B259:B322" si="21">WEEKDAY(A259,16)</f>
        <v>6</v>
      </c>
      <c r="C259" s="2">
        <v>145</v>
      </c>
      <c r="D259" s="2"/>
      <c r="E259">
        <f t="shared" si="17"/>
        <v>117.62208993699126</v>
      </c>
      <c r="F259">
        <f t="shared" si="18"/>
        <v>289.02495680892127</v>
      </c>
      <c r="G259">
        <f t="shared" si="19"/>
        <v>-1.1743027672172226</v>
      </c>
      <c r="H259">
        <v>6</v>
      </c>
      <c r="I259" s="33">
        <f t="shared" si="20"/>
        <v>0.46112316184107693</v>
      </c>
    </row>
    <row r="260" spans="1:9" x14ac:dyDescent="0.25">
      <c r="A260" s="1">
        <v>44820</v>
      </c>
      <c r="B260" s="18">
        <f t="shared" si="21"/>
        <v>7</v>
      </c>
      <c r="C260" s="2">
        <v>129</v>
      </c>
      <c r="D260" s="2"/>
      <c r="E260">
        <f t="shared" si="17"/>
        <v>106.45391801835808</v>
      </c>
      <c r="F260">
        <f t="shared" si="18"/>
        <v>309.88162969863197</v>
      </c>
      <c r="G260">
        <f t="shared" si="19"/>
        <v>-0.7804588599258675</v>
      </c>
      <c r="H260">
        <v>7</v>
      </c>
      <c r="I260" s="33">
        <f t="shared" si="20"/>
        <v>0.38513160755063902</v>
      </c>
    </row>
    <row r="261" spans="1:9" x14ac:dyDescent="0.25">
      <c r="A261" s="1">
        <v>44821</v>
      </c>
      <c r="B261" s="18">
        <f t="shared" si="21"/>
        <v>1</v>
      </c>
      <c r="C261" s="2">
        <v>273</v>
      </c>
      <c r="D261" s="2"/>
      <c r="E261">
        <f t="shared" si="17"/>
        <v>229.62953652417315</v>
      </c>
      <c r="F261">
        <f t="shared" si="18"/>
        <v>330.19833307023555</v>
      </c>
      <c r="G261">
        <f t="shared" si="19"/>
        <v>-0.40330857228473455</v>
      </c>
      <c r="H261">
        <v>1</v>
      </c>
      <c r="I261" s="33">
        <f t="shared" si="20"/>
        <v>0.77052991984596697</v>
      </c>
    </row>
    <row r="262" spans="1:9" x14ac:dyDescent="0.25">
      <c r="A262" s="1">
        <v>44822</v>
      </c>
      <c r="B262" s="18">
        <f t="shared" si="21"/>
        <v>2</v>
      </c>
      <c r="C262" s="2">
        <v>276</v>
      </c>
      <c r="D262" s="2"/>
      <c r="E262">
        <f t="shared" si="17"/>
        <v>301.55348727771366</v>
      </c>
      <c r="F262">
        <f t="shared" si="18"/>
        <v>319.69582388795112</v>
      </c>
      <c r="G262">
        <f t="shared" si="19"/>
        <v>-0.58385021922313229</v>
      </c>
      <c r="H262">
        <v>2</v>
      </c>
      <c r="I262" s="33">
        <f t="shared" si="20"/>
        <v>0.89754890015864452</v>
      </c>
    </row>
    <row r="263" spans="1:9" x14ac:dyDescent="0.25">
      <c r="A263" s="1">
        <v>44823</v>
      </c>
      <c r="B263" s="18">
        <f t="shared" si="21"/>
        <v>3</v>
      </c>
      <c r="C263" s="2">
        <v>243</v>
      </c>
      <c r="D263" s="2"/>
      <c r="E263">
        <f t="shared" si="17"/>
        <v>286.26144295249361</v>
      </c>
      <c r="F263">
        <f t="shared" si="18"/>
        <v>301.6843439804498</v>
      </c>
      <c r="G263">
        <f t="shared" si="19"/>
        <v>-0.89540091394236088</v>
      </c>
      <c r="H263">
        <v>3</v>
      </c>
      <c r="I263" s="33">
        <f t="shared" si="20"/>
        <v>0.86688495714320091</v>
      </c>
    </row>
    <row r="264" spans="1:9" x14ac:dyDescent="0.25">
      <c r="A264" s="1">
        <v>44824</v>
      </c>
      <c r="B264" s="18">
        <f t="shared" si="21"/>
        <v>4</v>
      </c>
      <c r="C264" s="2">
        <v>230</v>
      </c>
      <c r="D264" s="2"/>
      <c r="E264">
        <f t="shared" si="17"/>
        <v>256.71669789137513</v>
      </c>
      <c r="F264">
        <f t="shared" si="18"/>
        <v>289.47672918679086</v>
      </c>
      <c r="G264">
        <f t="shared" si="19"/>
        <v>-1.0976273874259384</v>
      </c>
      <c r="H264">
        <v>4</v>
      </c>
      <c r="I264" s="33">
        <f t="shared" si="20"/>
        <v>0.83405927426982263</v>
      </c>
    </row>
    <row r="265" spans="1:9" x14ac:dyDescent="0.25">
      <c r="A265" s="1">
        <v>44825</v>
      </c>
      <c r="B265" s="18">
        <f t="shared" si="21"/>
        <v>5</v>
      </c>
      <c r="C265" s="2">
        <v>610</v>
      </c>
      <c r="D265" s="2"/>
      <c r="E265">
        <f t="shared" si="17"/>
        <v>226.81216086785275</v>
      </c>
      <c r="F265">
        <f t="shared" si="18"/>
        <v>464.44135066796952</v>
      </c>
      <c r="G265">
        <f t="shared" si="19"/>
        <v>2.0498067117583636</v>
      </c>
      <c r="H265">
        <v>5</v>
      </c>
      <c r="I265" s="33">
        <f t="shared" si="20"/>
        <v>0.96009860344784292</v>
      </c>
    </row>
    <row r="266" spans="1:9" x14ac:dyDescent="0.25">
      <c r="A266" s="1">
        <v>44826</v>
      </c>
      <c r="B266" s="18">
        <f t="shared" si="21"/>
        <v>6</v>
      </c>
      <c r="C266" s="2">
        <v>223</v>
      </c>
      <c r="D266" s="2"/>
      <c r="E266">
        <f t="shared" ref="E266:E329" si="22">(F265+G265)*I259</f>
        <v>215.10987746184355</v>
      </c>
      <c r="F266">
        <f t="shared" ref="F266:F329" si="23">$K$2*C266/I259+(1-$K$2)*(F265+G265)</f>
        <v>472.67450822880829</v>
      </c>
      <c r="G266">
        <f t="shared" ref="G266:G329" si="24">$L$2*(F266-F265)+(1-$L$2)*G265</f>
        <v>2.1603453958583279</v>
      </c>
      <c r="H266">
        <v>6</v>
      </c>
      <c r="I266" s="33">
        <f t="shared" ref="I266:I329" si="25">$M$2*C266/F266+(1-$M$2)*I259</f>
        <v>0.46463528412453137</v>
      </c>
    </row>
    <row r="267" spans="1:9" x14ac:dyDescent="0.25">
      <c r="A267" s="1">
        <v>44827</v>
      </c>
      <c r="B267" s="18">
        <f t="shared" si="21"/>
        <v>7</v>
      </c>
      <c r="C267" s="2">
        <v>77</v>
      </c>
      <c r="D267" s="2"/>
      <c r="E267">
        <f t="shared" si="22"/>
        <v>182.87391049754024</v>
      </c>
      <c r="F267">
        <f t="shared" si="23"/>
        <v>375.49194527117425</v>
      </c>
      <c r="G267">
        <f t="shared" si="24"/>
        <v>0.38440955911190078</v>
      </c>
      <c r="H267">
        <v>7</v>
      </c>
      <c r="I267" s="33">
        <f t="shared" si="25"/>
        <v>0.32580679284991626</v>
      </c>
    </row>
    <row r="268" spans="1:9" x14ac:dyDescent="0.25">
      <c r="A268" s="1">
        <v>44828</v>
      </c>
      <c r="B268" s="18">
        <f t="shared" si="21"/>
        <v>1</v>
      </c>
      <c r="C268" s="2">
        <v>314</v>
      </c>
      <c r="D268" s="2"/>
      <c r="E268">
        <f t="shared" si="22"/>
        <v>289.62397755937462</v>
      </c>
      <c r="F268">
        <f t="shared" si="23"/>
        <v>387.3085705901326</v>
      </c>
      <c r="G268">
        <f t="shared" si="24"/>
        <v>0.58878128526556606</v>
      </c>
      <c r="H268">
        <v>1</v>
      </c>
      <c r="I268" s="33">
        <f t="shared" si="25"/>
        <v>0.78377192629654413</v>
      </c>
    </row>
    <row r="269" spans="1:9" x14ac:dyDescent="0.25">
      <c r="A269" s="1">
        <v>44829</v>
      </c>
      <c r="B269" s="18">
        <f t="shared" si="21"/>
        <v>2</v>
      </c>
      <c r="C269" s="2">
        <v>352</v>
      </c>
      <c r="D269" s="2"/>
      <c r="E269">
        <f t="shared" si="22"/>
        <v>348.15684155021432</v>
      </c>
      <c r="F269">
        <f t="shared" si="23"/>
        <v>389.44469720956874</v>
      </c>
      <c r="G269">
        <f t="shared" si="24"/>
        <v>0.61644290778418331</v>
      </c>
      <c r="H269">
        <v>2</v>
      </c>
      <c r="I269" s="33">
        <f t="shared" si="25"/>
        <v>0.89962520232521404</v>
      </c>
    </row>
    <row r="270" spans="1:9" x14ac:dyDescent="0.25">
      <c r="A270" s="1">
        <v>44830</v>
      </c>
      <c r="B270" s="18">
        <f t="shared" si="21"/>
        <v>3</v>
      </c>
      <c r="C270" s="2">
        <v>339</v>
      </c>
      <c r="D270" s="2"/>
      <c r="E270">
        <f t="shared" si="22"/>
        <v>338.13813473385954</v>
      </c>
      <c r="F270">
        <f t="shared" si="23"/>
        <v>390.42042172903422</v>
      </c>
      <c r="G270">
        <f t="shared" si="24"/>
        <v>0.62286572245957406</v>
      </c>
      <c r="H270">
        <v>3</v>
      </c>
      <c r="I270" s="33">
        <f t="shared" si="25"/>
        <v>0.86734942419746774</v>
      </c>
    </row>
    <row r="271" spans="1:9" x14ac:dyDescent="0.25">
      <c r="A271" s="1">
        <v>44831</v>
      </c>
      <c r="B271" s="18">
        <f t="shared" si="21"/>
        <v>4</v>
      </c>
      <c r="C271" s="2">
        <v>282</v>
      </c>
      <c r="D271" s="2"/>
      <c r="E271">
        <f t="shared" si="22"/>
        <v>326.15328053987855</v>
      </c>
      <c r="F271">
        <f t="shared" si="23"/>
        <v>371.9129276056625</v>
      </c>
      <c r="G271">
        <f t="shared" si="24"/>
        <v>0.28087561784963311</v>
      </c>
      <c r="H271">
        <v>4</v>
      </c>
      <c r="I271" s="33">
        <f t="shared" si="25"/>
        <v>0.80908057820671608</v>
      </c>
    </row>
    <row r="272" spans="1:9" x14ac:dyDescent="0.25">
      <c r="A272" s="1">
        <v>44832</v>
      </c>
      <c r="B272" s="18">
        <f t="shared" si="21"/>
        <v>5</v>
      </c>
      <c r="C272" s="2">
        <v>251</v>
      </c>
      <c r="D272" s="2"/>
      <c r="E272">
        <f t="shared" si="22"/>
        <v>357.34275068683525</v>
      </c>
      <c r="F272">
        <f t="shared" si="23"/>
        <v>332.16716369090381</v>
      </c>
      <c r="G272">
        <f t="shared" si="24"/>
        <v>-0.43467363220402133</v>
      </c>
      <c r="H272">
        <v>5</v>
      </c>
      <c r="I272" s="33">
        <f t="shared" si="25"/>
        <v>0.89273904168274143</v>
      </c>
    </row>
    <row r="273" spans="1:9" x14ac:dyDescent="0.25">
      <c r="A273" s="1">
        <v>44833</v>
      </c>
      <c r="B273" s="18">
        <f t="shared" si="21"/>
        <v>6</v>
      </c>
      <c r="C273" s="2">
        <v>162</v>
      </c>
      <c r="D273" s="2"/>
      <c r="E273">
        <f t="shared" si="22"/>
        <v>154.13461977176226</v>
      </c>
      <c r="F273">
        <f t="shared" si="23"/>
        <v>337.84985815427729</v>
      </c>
      <c r="G273">
        <f t="shared" si="24"/>
        <v>-0.32531451027407227</v>
      </c>
      <c r="H273">
        <v>6</v>
      </c>
      <c r="I273" s="33">
        <f t="shared" si="25"/>
        <v>0.46953356903820243</v>
      </c>
    </row>
    <row r="274" spans="1:9" x14ac:dyDescent="0.25">
      <c r="A274" s="1">
        <v>44834</v>
      </c>
      <c r="B274" s="18">
        <f t="shared" si="21"/>
        <v>7</v>
      </c>
      <c r="C274" s="2">
        <v>108</v>
      </c>
      <c r="D274" s="2"/>
      <c r="E274">
        <f t="shared" si="22"/>
        <v>109.96778907278427</v>
      </c>
      <c r="F274">
        <f t="shared" si="23"/>
        <v>335.34193692323805</v>
      </c>
      <c r="G274">
        <f t="shared" si="24"/>
        <v>-0.36433258974420268</v>
      </c>
      <c r="H274">
        <v>7</v>
      </c>
      <c r="I274" s="33">
        <f t="shared" si="25"/>
        <v>0.32457215741435114</v>
      </c>
    </row>
    <row r="275" spans="1:9" x14ac:dyDescent="0.25">
      <c r="A275" s="1">
        <v>44835</v>
      </c>
      <c r="B275" s="18">
        <f t="shared" si="21"/>
        <v>1</v>
      </c>
      <c r="C275" s="2">
        <v>255</v>
      </c>
      <c r="D275" s="2"/>
      <c r="E275">
        <f t="shared" si="22"/>
        <v>262.54604221466406</v>
      </c>
      <c r="F275">
        <f t="shared" si="23"/>
        <v>331.49834656763068</v>
      </c>
      <c r="G275">
        <f t="shared" si="24"/>
        <v>-0.42653067367474529</v>
      </c>
      <c r="H275">
        <v>1</v>
      </c>
      <c r="I275" s="33">
        <f t="shared" si="25"/>
        <v>0.77898247319123048</v>
      </c>
    </row>
    <row r="276" spans="1:9" x14ac:dyDescent="0.25">
      <c r="A276" s="1">
        <v>44836</v>
      </c>
      <c r="B276" s="18">
        <f t="shared" si="21"/>
        <v>2</v>
      </c>
      <c r="C276" s="2">
        <v>236</v>
      </c>
      <c r="D276" s="2"/>
      <c r="E276">
        <f t="shared" si="22"/>
        <v>297.84054935777613</v>
      </c>
      <c r="F276">
        <f t="shared" si="23"/>
        <v>306.23083138568524</v>
      </c>
      <c r="G276">
        <f t="shared" si="24"/>
        <v>-0.87060861883941254</v>
      </c>
      <c r="H276">
        <v>2</v>
      </c>
      <c r="I276" s="33">
        <f t="shared" si="25"/>
        <v>0.85713659589631142</v>
      </c>
    </row>
    <row r="277" spans="1:9" x14ac:dyDescent="0.25">
      <c r="A277" s="1">
        <v>44837</v>
      </c>
      <c r="B277" s="18">
        <f t="shared" si="21"/>
        <v>3</v>
      </c>
      <c r="C277" s="2">
        <v>266</v>
      </c>
      <c r="D277" s="2"/>
      <c r="E277">
        <f t="shared" si="22"/>
        <v>264.85401338963419</v>
      </c>
      <c r="F277">
        <f t="shared" si="23"/>
        <v>305.83768885044447</v>
      </c>
      <c r="G277">
        <f t="shared" si="24"/>
        <v>-0.86207304098340165</v>
      </c>
      <c r="H277">
        <v>3</v>
      </c>
      <c r="I277" s="33">
        <f t="shared" si="25"/>
        <v>0.86813780601890156</v>
      </c>
    </row>
    <row r="278" spans="1:9" x14ac:dyDescent="0.25">
      <c r="A278" s="1">
        <v>44838</v>
      </c>
      <c r="B278" s="18">
        <f t="shared" si="21"/>
        <v>4</v>
      </c>
      <c r="C278" s="2">
        <v>216</v>
      </c>
      <c r="D278" s="2"/>
      <c r="E278">
        <f t="shared" si="22"/>
        <v>246.74984757806808</v>
      </c>
      <c r="F278">
        <f t="shared" si="23"/>
        <v>291.24126077931612</v>
      </c>
      <c r="G278">
        <f t="shared" si="24"/>
        <v>-1.1075997091361112</v>
      </c>
      <c r="H278">
        <v>4</v>
      </c>
      <c r="I278" s="33">
        <f t="shared" si="25"/>
        <v>0.78686599719509331</v>
      </c>
    </row>
    <row r="279" spans="1:9" x14ac:dyDescent="0.25">
      <c r="A279" s="1">
        <v>44839</v>
      </c>
      <c r="B279" s="18">
        <f t="shared" si="21"/>
        <v>5</v>
      </c>
      <c r="C279" s="2">
        <v>245</v>
      </c>
      <c r="D279" s="2"/>
      <c r="E279">
        <f t="shared" si="22"/>
        <v>259.0136465436978</v>
      </c>
      <c r="F279">
        <f t="shared" si="23"/>
        <v>284.46104083509584</v>
      </c>
      <c r="G279">
        <f t="shared" si="24"/>
        <v>-1.2090081511749913</v>
      </c>
      <c r="H279">
        <v>5</v>
      </c>
      <c r="I279" s="33">
        <f t="shared" si="25"/>
        <v>0.88237387176106297</v>
      </c>
    </row>
    <row r="280" spans="1:9" x14ac:dyDescent="0.25">
      <c r="A280" s="1">
        <v>44840</v>
      </c>
      <c r="B280" s="18">
        <f t="shared" si="21"/>
        <v>6</v>
      </c>
      <c r="C280" s="2">
        <v>135</v>
      </c>
      <c r="D280" s="2"/>
      <c r="E280">
        <f t="shared" si="22"/>
        <v>132.99633784340691</v>
      </c>
      <c r="F280">
        <f t="shared" si="23"/>
        <v>284.79414116884823</v>
      </c>
      <c r="G280">
        <f t="shared" si="24"/>
        <v>-1.1814401468964355</v>
      </c>
      <c r="H280">
        <v>6</v>
      </c>
      <c r="I280" s="33">
        <f t="shared" si="25"/>
        <v>0.47101384097737908</v>
      </c>
    </row>
    <row r="281" spans="1:9" x14ac:dyDescent="0.25">
      <c r="A281" s="1">
        <v>44841</v>
      </c>
      <c r="B281" s="18">
        <f t="shared" si="21"/>
        <v>7</v>
      </c>
      <c r="C281" s="2">
        <v>106</v>
      </c>
      <c r="D281" s="2"/>
      <c r="E281">
        <f t="shared" si="22"/>
        <v>92.052786240806242</v>
      </c>
      <c r="F281">
        <f t="shared" si="23"/>
        <v>299.1413357079403</v>
      </c>
      <c r="G281">
        <f t="shared" si="24"/>
        <v>-0.90383745444797037</v>
      </c>
      <c r="H281">
        <v>7</v>
      </c>
      <c r="I281" s="33">
        <f t="shared" si="25"/>
        <v>0.33438193340096883</v>
      </c>
    </row>
    <row r="282" spans="1:9" x14ac:dyDescent="0.25">
      <c r="A282" s="1">
        <v>44842</v>
      </c>
      <c r="B282" s="18">
        <f t="shared" si="21"/>
        <v>1</v>
      </c>
      <c r="C282" s="2">
        <v>112</v>
      </c>
      <c r="D282" s="2"/>
      <c r="E282">
        <f t="shared" si="22"/>
        <v>232.32178398787073</v>
      </c>
      <c r="F282">
        <f t="shared" si="23"/>
        <v>242.41957752501898</v>
      </c>
      <c r="G282">
        <f t="shared" si="24"/>
        <v>-1.9016846827738783</v>
      </c>
      <c r="H282">
        <v>1</v>
      </c>
      <c r="I282" s="33">
        <f t="shared" si="25"/>
        <v>0.6745526280585461</v>
      </c>
    </row>
    <row r="283" spans="1:9" x14ac:dyDescent="0.25">
      <c r="A283" s="1">
        <v>44843</v>
      </c>
      <c r="B283" s="18">
        <f t="shared" si="21"/>
        <v>2</v>
      </c>
      <c r="C283" s="2">
        <v>193</v>
      </c>
      <c r="D283" s="2"/>
      <c r="E283">
        <f t="shared" si="22"/>
        <v>206.15668792295577</v>
      </c>
      <c r="F283">
        <f t="shared" si="23"/>
        <v>234.97095098314338</v>
      </c>
      <c r="G283">
        <f t="shared" si="24"/>
        <v>-2.0008463944168944</v>
      </c>
      <c r="H283">
        <v>2</v>
      </c>
      <c r="I283" s="33">
        <f t="shared" si="25"/>
        <v>0.84535564189631385</v>
      </c>
    </row>
    <row r="284" spans="1:9" x14ac:dyDescent="0.25">
      <c r="A284" s="1">
        <v>44844</v>
      </c>
      <c r="B284" s="18">
        <f t="shared" si="21"/>
        <v>3</v>
      </c>
      <c r="C284" s="2">
        <v>236</v>
      </c>
      <c r="D284" s="2"/>
      <c r="E284">
        <f t="shared" si="22"/>
        <v>202.25015546565103</v>
      </c>
      <c r="F284">
        <f t="shared" si="23"/>
        <v>247.01893550323916</v>
      </c>
      <c r="G284">
        <f t="shared" si="24"/>
        <v>-1.7496978957571305</v>
      </c>
      <c r="H284">
        <v>3</v>
      </c>
      <c r="I284" s="33">
        <f t="shared" si="25"/>
        <v>0.89688461163220845</v>
      </c>
    </row>
    <row r="285" spans="1:9" x14ac:dyDescent="0.25">
      <c r="A285" s="1">
        <v>44845</v>
      </c>
      <c r="B285" s="18">
        <f t="shared" si="21"/>
        <v>4</v>
      </c>
      <c r="C285" s="2">
        <v>220</v>
      </c>
      <c r="D285" s="2"/>
      <c r="E285">
        <f t="shared" si="22"/>
        <v>192.99402323129164</v>
      </c>
      <c r="F285">
        <f t="shared" si="23"/>
        <v>257.67193619567155</v>
      </c>
      <c r="G285">
        <f t="shared" si="24"/>
        <v>-1.5279770174358172</v>
      </c>
      <c r="H285">
        <v>4</v>
      </c>
      <c r="I285" s="33">
        <f t="shared" si="25"/>
        <v>0.8089176339711257</v>
      </c>
    </row>
    <row r="286" spans="1:9" x14ac:dyDescent="0.25">
      <c r="A286" s="1">
        <v>44846</v>
      </c>
      <c r="B286" s="18">
        <f t="shared" si="21"/>
        <v>5</v>
      </c>
      <c r="C286" s="2">
        <v>238</v>
      </c>
      <c r="D286" s="2"/>
      <c r="E286">
        <f t="shared" si="22"/>
        <v>226.0147369883075</v>
      </c>
      <c r="F286">
        <f t="shared" si="23"/>
        <v>261.05249548513547</v>
      </c>
      <c r="G286">
        <f t="shared" si="24"/>
        <v>-1.4402279704442034</v>
      </c>
      <c r="H286">
        <v>5</v>
      </c>
      <c r="I286" s="33">
        <f t="shared" si="25"/>
        <v>0.89203366389907068</v>
      </c>
    </row>
    <row r="287" spans="1:9" x14ac:dyDescent="0.25">
      <c r="A287" s="1">
        <v>44847</v>
      </c>
      <c r="B287" s="18">
        <f t="shared" si="21"/>
        <v>6</v>
      </c>
      <c r="C287" s="2">
        <v>145</v>
      </c>
      <c r="D287" s="2"/>
      <c r="E287">
        <f t="shared" si="22"/>
        <v>122.28097128694159</v>
      </c>
      <c r="F287">
        <f t="shared" si="23"/>
        <v>277.04290093892968</v>
      </c>
      <c r="G287">
        <f t="shared" si="24"/>
        <v>-1.1286235784613825</v>
      </c>
      <c r="H287">
        <v>6</v>
      </c>
      <c r="I287" s="33">
        <f t="shared" si="25"/>
        <v>0.48826788079006245</v>
      </c>
    </row>
    <row r="288" spans="1:9" x14ac:dyDescent="0.25">
      <c r="A288" s="1">
        <v>44848</v>
      </c>
      <c r="B288" s="18">
        <f t="shared" si="21"/>
        <v>7</v>
      </c>
      <c r="C288" s="2">
        <v>59</v>
      </c>
      <c r="D288" s="2"/>
      <c r="E288">
        <f t="shared" si="22"/>
        <v>92.260749516724559</v>
      </c>
      <c r="F288">
        <f t="shared" si="23"/>
        <v>239.96863032540332</v>
      </c>
      <c r="G288">
        <f t="shared" si="24"/>
        <v>-1.7712176377922986</v>
      </c>
      <c r="H288">
        <v>7</v>
      </c>
      <c r="I288" s="33">
        <f t="shared" si="25"/>
        <v>0.30521937507251851</v>
      </c>
    </row>
    <row r="289" spans="1:9" x14ac:dyDescent="0.25">
      <c r="A289" s="1">
        <v>44849</v>
      </c>
      <c r="B289" s="18">
        <f t="shared" si="21"/>
        <v>1</v>
      </c>
      <c r="C289" s="2">
        <v>322</v>
      </c>
      <c r="D289" s="2"/>
      <c r="E289">
        <f t="shared" si="22"/>
        <v>160.6766907251741</v>
      </c>
      <c r="F289">
        <f t="shared" si="23"/>
        <v>324.62220846931439</v>
      </c>
      <c r="G289">
        <f t="shared" si="24"/>
        <v>-0.22621664520939211</v>
      </c>
      <c r="H289">
        <v>1</v>
      </c>
      <c r="I289" s="33">
        <f t="shared" si="25"/>
        <v>0.77911296058134449</v>
      </c>
    </row>
    <row r="290" spans="1:9" x14ac:dyDescent="0.25">
      <c r="A290" s="1">
        <v>44850</v>
      </c>
      <c r="B290" s="18">
        <f t="shared" si="21"/>
        <v>2</v>
      </c>
      <c r="C290" s="2">
        <v>268</v>
      </c>
      <c r="D290" s="2"/>
      <c r="E290">
        <f t="shared" si="22"/>
        <v>274.22998189705766</v>
      </c>
      <c r="F290">
        <f t="shared" si="23"/>
        <v>321.73278798863629</v>
      </c>
      <c r="G290">
        <f t="shared" si="24"/>
        <v>-0.27382627543221355</v>
      </c>
      <c r="H290">
        <v>2</v>
      </c>
      <c r="I290" s="33">
        <f t="shared" si="25"/>
        <v>0.84128146835709861</v>
      </c>
    </row>
    <row r="291" spans="1:9" x14ac:dyDescent="0.25">
      <c r="A291" s="1">
        <v>44851</v>
      </c>
      <c r="B291" s="18">
        <f t="shared" si="21"/>
        <v>3</v>
      </c>
      <c r="C291" s="2">
        <v>261</v>
      </c>
      <c r="D291" s="2"/>
      <c r="E291">
        <f t="shared" si="22"/>
        <v>288.31159603184</v>
      </c>
      <c r="F291">
        <f t="shared" si="23"/>
        <v>310.45453085919598</v>
      </c>
      <c r="G291">
        <f t="shared" si="24"/>
        <v>-0.47055056547504703</v>
      </c>
      <c r="H291">
        <v>3</v>
      </c>
      <c r="I291" s="33">
        <f t="shared" si="25"/>
        <v>0.87837500713129613</v>
      </c>
    </row>
    <row r="292" spans="1:9" x14ac:dyDescent="0.25">
      <c r="A292" s="1">
        <v>44852</v>
      </c>
      <c r="B292" s="18">
        <f t="shared" si="21"/>
        <v>4</v>
      </c>
      <c r="C292" s="2">
        <v>262</v>
      </c>
      <c r="D292" s="2"/>
      <c r="E292">
        <f t="shared" si="22"/>
        <v>250.7515079081488</v>
      </c>
      <c r="F292">
        <f t="shared" si="23"/>
        <v>315.00910776419755</v>
      </c>
      <c r="G292">
        <f t="shared" si="24"/>
        <v>-0.38071723859797446</v>
      </c>
      <c r="H292">
        <v>4</v>
      </c>
      <c r="I292" s="33">
        <f t="shared" si="25"/>
        <v>0.81643073550813416</v>
      </c>
    </row>
    <row r="293" spans="1:9" x14ac:dyDescent="0.25">
      <c r="A293" s="1">
        <v>44853</v>
      </c>
      <c r="B293" s="18">
        <f t="shared" si="21"/>
        <v>5</v>
      </c>
      <c r="C293" s="2">
        <v>204</v>
      </c>
      <c r="D293" s="2"/>
      <c r="E293">
        <f t="shared" si="22"/>
        <v>280.65911596721827</v>
      </c>
      <c r="F293">
        <f t="shared" si="23"/>
        <v>283.57281079893005</v>
      </c>
      <c r="G293">
        <f t="shared" si="24"/>
        <v>-0.93589241800059497</v>
      </c>
      <c r="H293">
        <v>5</v>
      </c>
      <c r="I293" s="33">
        <f t="shared" si="25"/>
        <v>0.83515527580916049</v>
      </c>
    </row>
    <row r="294" spans="1:9" x14ac:dyDescent="0.25">
      <c r="A294" s="1">
        <v>44854</v>
      </c>
      <c r="B294" s="18">
        <f t="shared" si="21"/>
        <v>6</v>
      </c>
      <c r="C294" s="2">
        <v>125</v>
      </c>
      <c r="D294" s="2"/>
      <c r="E294">
        <f t="shared" si="22"/>
        <v>138.00252917089026</v>
      </c>
      <c r="F294">
        <f t="shared" si="23"/>
        <v>273.01355780320438</v>
      </c>
      <c r="G294">
        <f t="shared" si="24"/>
        <v>-1.1079275557187465</v>
      </c>
      <c r="H294">
        <v>6</v>
      </c>
      <c r="I294" s="33">
        <f t="shared" si="25"/>
        <v>0.47824732792181029</v>
      </c>
    </row>
    <row r="295" spans="1:9" x14ac:dyDescent="0.25">
      <c r="A295" s="1">
        <v>44855</v>
      </c>
      <c r="B295" s="18">
        <f t="shared" si="21"/>
        <v>7</v>
      </c>
      <c r="C295" s="2">
        <v>140</v>
      </c>
      <c r="D295" s="2"/>
      <c r="E295">
        <f t="shared" si="22"/>
        <v>82.990866542836855</v>
      </c>
      <c r="F295">
        <f t="shared" si="23"/>
        <v>339.40339939832847</v>
      </c>
      <c r="G295">
        <f t="shared" si="24"/>
        <v>9.8718284655476829E-2</v>
      </c>
      <c r="H295">
        <v>7</v>
      </c>
      <c r="I295" s="33">
        <f t="shared" si="25"/>
        <v>0.34056016995712624</v>
      </c>
    </row>
    <row r="296" spans="1:9" x14ac:dyDescent="0.25">
      <c r="A296" s="1">
        <v>44856</v>
      </c>
      <c r="B296" s="18">
        <f t="shared" si="21"/>
        <v>1</v>
      </c>
      <c r="C296" s="2">
        <v>259</v>
      </c>
      <c r="D296" s="2"/>
      <c r="E296">
        <f t="shared" si="22"/>
        <v>264.51050003162567</v>
      </c>
      <c r="F296">
        <f t="shared" si="23"/>
        <v>336.94619531500956</v>
      </c>
      <c r="G296">
        <f t="shared" si="24"/>
        <v>5.3026506505839684E-2</v>
      </c>
      <c r="H296">
        <v>1</v>
      </c>
      <c r="I296" s="33">
        <f t="shared" si="25"/>
        <v>0.77567200937788061</v>
      </c>
    </row>
    <row r="297" spans="1:9" x14ac:dyDescent="0.25">
      <c r="A297" s="1">
        <v>44857</v>
      </c>
      <c r="B297" s="18">
        <f t="shared" si="21"/>
        <v>2</v>
      </c>
      <c r="C297" s="2">
        <v>255</v>
      </c>
      <c r="D297" s="2"/>
      <c r="E297">
        <f t="shared" si="22"/>
        <v>283.51120016920407</v>
      </c>
      <c r="F297">
        <f t="shared" si="23"/>
        <v>324.75217847041728</v>
      </c>
      <c r="G297">
        <f t="shared" si="24"/>
        <v>-0.16591175030469385</v>
      </c>
      <c r="H297">
        <v>2</v>
      </c>
      <c r="I297" s="33">
        <f t="shared" si="25"/>
        <v>0.82280957181040337</v>
      </c>
    </row>
    <row r="298" spans="1:9" x14ac:dyDescent="0.25">
      <c r="A298" s="1">
        <v>44858</v>
      </c>
      <c r="B298" s="18">
        <f t="shared" si="21"/>
        <v>3</v>
      </c>
      <c r="C298" s="2">
        <v>212</v>
      </c>
      <c r="D298" s="2"/>
      <c r="E298">
        <f t="shared" si="22"/>
        <v>285.10846434499967</v>
      </c>
      <c r="F298">
        <f t="shared" si="23"/>
        <v>294.50855656696916</v>
      </c>
      <c r="G298">
        <f t="shared" si="24"/>
        <v>-0.70360572598505688</v>
      </c>
      <c r="H298">
        <v>3</v>
      </c>
      <c r="I298" s="33">
        <f t="shared" si="25"/>
        <v>0.82614527411016914</v>
      </c>
    </row>
    <row r="299" spans="1:9" x14ac:dyDescent="0.25">
      <c r="A299" s="1">
        <v>44859</v>
      </c>
      <c r="B299" s="18">
        <f t="shared" si="21"/>
        <v>4</v>
      </c>
      <c r="C299" s="2">
        <v>225</v>
      </c>
      <c r="D299" s="2"/>
      <c r="E299">
        <f t="shared" si="22"/>
        <v>239.87139211103582</v>
      </c>
      <c r="F299">
        <f t="shared" si="23"/>
        <v>287.2224737358535</v>
      </c>
      <c r="G299">
        <f t="shared" si="24"/>
        <v>-0.82127952051468278</v>
      </c>
      <c r="H299">
        <v>4</v>
      </c>
      <c r="I299" s="33">
        <f t="shared" si="25"/>
        <v>0.8055368885970926</v>
      </c>
    </row>
    <row r="300" spans="1:9" x14ac:dyDescent="0.25">
      <c r="A300" s="1">
        <v>44860</v>
      </c>
      <c r="B300" s="18">
        <f t="shared" si="21"/>
        <v>5</v>
      </c>
      <c r="C300" s="2">
        <v>239</v>
      </c>
      <c r="D300" s="2"/>
      <c r="E300">
        <f t="shared" si="22"/>
        <v>239.18946834698423</v>
      </c>
      <c r="F300">
        <f t="shared" si="23"/>
        <v>286.31921070391951</v>
      </c>
      <c r="G300">
        <f t="shared" si="24"/>
        <v>-0.82274512544174794</v>
      </c>
      <c r="H300">
        <v>5</v>
      </c>
      <c r="I300" s="33">
        <f t="shared" si="25"/>
        <v>0.83501604535510299</v>
      </c>
    </row>
    <row r="301" spans="1:9" x14ac:dyDescent="0.25">
      <c r="A301" s="1">
        <v>44861</v>
      </c>
      <c r="B301" s="18">
        <f t="shared" si="21"/>
        <v>6</v>
      </c>
      <c r="C301" s="2">
        <v>125</v>
      </c>
      <c r="D301" s="2"/>
      <c r="E301">
        <f t="shared" si="22"/>
        <v>136.53792179402808</v>
      </c>
      <c r="F301">
        <f t="shared" si="23"/>
        <v>276.77815939703078</v>
      </c>
      <c r="G301">
        <f t="shared" si="24"/>
        <v>-0.97860076365465209</v>
      </c>
      <c r="H301">
        <v>6</v>
      </c>
      <c r="I301" s="33">
        <f t="shared" si="25"/>
        <v>0.46947643446514753</v>
      </c>
    </row>
    <row r="302" spans="1:9" x14ac:dyDescent="0.25">
      <c r="A302" s="1">
        <v>44862</v>
      </c>
      <c r="B302" s="18">
        <f t="shared" si="21"/>
        <v>7</v>
      </c>
      <c r="C302" s="2">
        <v>139</v>
      </c>
      <c r="D302" s="2"/>
      <c r="E302">
        <f t="shared" si="22"/>
        <v>93.926344562282978</v>
      </c>
      <c r="F302">
        <f t="shared" si="23"/>
        <v>323.62797539837618</v>
      </c>
      <c r="G302">
        <f t="shared" si="24"/>
        <v>-0.12358050347096527</v>
      </c>
      <c r="H302">
        <v>7</v>
      </c>
      <c r="I302" s="33">
        <f t="shared" si="25"/>
        <v>0.36986402690761455</v>
      </c>
    </row>
    <row r="303" spans="1:9" x14ac:dyDescent="0.25">
      <c r="A303" s="1">
        <v>44863</v>
      </c>
      <c r="B303" s="18">
        <f t="shared" si="21"/>
        <v>1</v>
      </c>
      <c r="C303" s="2">
        <v>285</v>
      </c>
      <c r="D303" s="2"/>
      <c r="E303">
        <f t="shared" si="22"/>
        <v>250.93330403070649</v>
      </c>
      <c r="F303">
        <f t="shared" si="23"/>
        <v>339.37556597641793</v>
      </c>
      <c r="G303">
        <f t="shared" si="24"/>
        <v>0.1601456523457836</v>
      </c>
      <c r="H303">
        <v>1</v>
      </c>
      <c r="I303" s="33">
        <f t="shared" si="25"/>
        <v>0.79679218401407836</v>
      </c>
    </row>
    <row r="304" spans="1:9" x14ac:dyDescent="0.25">
      <c r="A304" s="1">
        <v>44864</v>
      </c>
      <c r="B304" s="18">
        <f t="shared" si="21"/>
        <v>2</v>
      </c>
      <c r="C304" s="2">
        <v>253</v>
      </c>
      <c r="D304" s="2"/>
      <c r="E304">
        <f t="shared" si="22"/>
        <v>279.37323349960366</v>
      </c>
      <c r="F304">
        <f t="shared" si="23"/>
        <v>327.95270984986257</v>
      </c>
      <c r="G304">
        <f t="shared" si="24"/>
        <v>-4.6921649157524947E-2</v>
      </c>
      <c r="H304">
        <v>2</v>
      </c>
      <c r="I304" s="33">
        <f t="shared" si="25"/>
        <v>0.80588957730855837</v>
      </c>
    </row>
    <row r="305" spans="1:9" x14ac:dyDescent="0.25">
      <c r="A305" s="1">
        <v>44865</v>
      </c>
      <c r="B305" s="18">
        <f t="shared" si="21"/>
        <v>3</v>
      </c>
      <c r="C305" s="2">
        <v>203</v>
      </c>
      <c r="D305" s="2"/>
      <c r="E305">
        <f t="shared" si="22"/>
        <v>270.89781727538252</v>
      </c>
      <c r="F305">
        <f t="shared" si="23"/>
        <v>298.20578687631297</v>
      </c>
      <c r="G305">
        <f t="shared" si="24"/>
        <v>-0.57786339001858744</v>
      </c>
      <c r="H305">
        <v>3</v>
      </c>
      <c r="I305" s="33">
        <f t="shared" si="25"/>
        <v>0.77823950602832503</v>
      </c>
    </row>
    <row r="306" spans="1:9" x14ac:dyDescent="0.25">
      <c r="A306" s="1">
        <v>44866</v>
      </c>
      <c r="B306" s="18">
        <f t="shared" si="21"/>
        <v>4</v>
      </c>
      <c r="C306" s="2">
        <v>217</v>
      </c>
      <c r="D306" s="2"/>
      <c r="E306">
        <f t="shared" si="22"/>
        <v>239.75027144476311</v>
      </c>
      <c r="F306">
        <f t="shared" si="23"/>
        <v>287.42186088172912</v>
      </c>
      <c r="G306">
        <f t="shared" si="24"/>
        <v>-0.76031539018582273</v>
      </c>
      <c r="H306">
        <v>4</v>
      </c>
      <c r="I306" s="33">
        <f t="shared" si="25"/>
        <v>0.78888303097507806</v>
      </c>
    </row>
    <row r="307" spans="1:9" x14ac:dyDescent="0.25">
      <c r="A307" s="1">
        <v>44867</v>
      </c>
      <c r="B307" s="18">
        <f t="shared" si="21"/>
        <v>5</v>
      </c>
      <c r="C307" s="2">
        <v>208</v>
      </c>
      <c r="D307" s="2"/>
      <c r="E307">
        <f t="shared" si="22"/>
        <v>239.36699007173041</v>
      </c>
      <c r="F307">
        <f t="shared" si="23"/>
        <v>273.0866934707156</v>
      </c>
      <c r="G307">
        <f t="shared" si="24"/>
        <v>-1.0029906508751283</v>
      </c>
      <c r="H307">
        <v>5</v>
      </c>
      <c r="I307" s="33">
        <f t="shared" si="25"/>
        <v>0.81084917741386819</v>
      </c>
    </row>
    <row r="308" spans="1:9" x14ac:dyDescent="0.25">
      <c r="A308" s="1">
        <v>44868</v>
      </c>
      <c r="B308" s="18">
        <f t="shared" si="21"/>
        <v>6</v>
      </c>
      <c r="C308" s="2">
        <v>111</v>
      </c>
      <c r="D308" s="2"/>
      <c r="E308">
        <f t="shared" si="22"/>
        <v>127.73688667593352</v>
      </c>
      <c r="F308">
        <f t="shared" si="23"/>
        <v>259.20067465121303</v>
      </c>
      <c r="G308">
        <f t="shared" si="24"/>
        <v>-1.2332982972857525</v>
      </c>
      <c r="H308">
        <v>6</v>
      </c>
      <c r="I308" s="33">
        <f t="shared" si="25"/>
        <v>0.4558905909033894</v>
      </c>
    </row>
    <row r="309" spans="1:9" x14ac:dyDescent="0.25">
      <c r="A309" s="1">
        <v>44869</v>
      </c>
      <c r="B309" s="18">
        <f t="shared" si="21"/>
        <v>7</v>
      </c>
      <c r="C309" s="2">
        <v>131</v>
      </c>
      <c r="D309" s="2"/>
      <c r="E309">
        <f t="shared" si="22"/>
        <v>95.412852629055706</v>
      </c>
      <c r="F309">
        <f t="shared" si="23"/>
        <v>292.7376542269941</v>
      </c>
      <c r="G309">
        <f t="shared" si="24"/>
        <v>-0.61171610735543436</v>
      </c>
      <c r="H309">
        <v>7</v>
      </c>
      <c r="I309" s="33">
        <f t="shared" si="25"/>
        <v>0.39544179526375817</v>
      </c>
    </row>
    <row r="310" spans="1:9" x14ac:dyDescent="0.25">
      <c r="A310" s="1">
        <v>44870</v>
      </c>
      <c r="B310" s="18">
        <f t="shared" si="21"/>
        <v>1</v>
      </c>
      <c r="C310" s="2">
        <v>203</v>
      </c>
      <c r="D310" s="2"/>
      <c r="E310">
        <f t="shared" si="22"/>
        <v>232.76366424150839</v>
      </c>
      <c r="F310">
        <f t="shared" si="23"/>
        <v>278.62703719691393</v>
      </c>
      <c r="G310">
        <f t="shared" si="24"/>
        <v>-0.85303360351784152</v>
      </c>
      <c r="H310">
        <v>1</v>
      </c>
      <c r="I310" s="33">
        <f t="shared" si="25"/>
        <v>0.77431658882705845</v>
      </c>
    </row>
    <row r="311" spans="1:9" x14ac:dyDescent="0.25">
      <c r="A311" s="1">
        <v>44871</v>
      </c>
      <c r="B311" s="18">
        <f t="shared" si="21"/>
        <v>2</v>
      </c>
      <c r="C311" s="2">
        <v>162</v>
      </c>
      <c r="D311" s="2"/>
      <c r="E311">
        <f t="shared" si="22"/>
        <v>223.85517434318797</v>
      </c>
      <c r="F311">
        <f t="shared" si="23"/>
        <v>250.03712569447023</v>
      </c>
      <c r="G311">
        <f t="shared" si="24"/>
        <v>-1.3488809294777795</v>
      </c>
      <c r="H311">
        <v>2</v>
      </c>
      <c r="I311" s="33">
        <f t="shared" si="25"/>
        <v>0.75383971331973665</v>
      </c>
    </row>
    <row r="312" spans="1:9" x14ac:dyDescent="0.25">
      <c r="A312" s="1">
        <v>44872</v>
      </c>
      <c r="B312" s="18">
        <f t="shared" si="21"/>
        <v>3</v>
      </c>
      <c r="C312" s="2">
        <v>156</v>
      </c>
      <c r="D312" s="2"/>
      <c r="E312">
        <f t="shared" si="22"/>
        <v>193.5390167609589</v>
      </c>
      <c r="F312">
        <f t="shared" si="23"/>
        <v>231.25706834728609</v>
      </c>
      <c r="G312">
        <f t="shared" si="24"/>
        <v>-1.6604950284600715</v>
      </c>
      <c r="H312">
        <v>3</v>
      </c>
      <c r="I312" s="33">
        <f t="shared" si="25"/>
        <v>0.74408594918983662</v>
      </c>
    </row>
    <row r="313" spans="1:9" x14ac:dyDescent="0.25">
      <c r="A313" s="1">
        <v>44873</v>
      </c>
      <c r="B313" s="18">
        <f t="shared" si="21"/>
        <v>4</v>
      </c>
      <c r="C313" s="2">
        <v>201</v>
      </c>
      <c r="D313" s="2"/>
      <c r="E313">
        <f t="shared" si="22"/>
        <v>181.12484066124722</v>
      </c>
      <c r="F313">
        <f t="shared" si="23"/>
        <v>238.70105199468276</v>
      </c>
      <c r="G313">
        <f t="shared" si="24"/>
        <v>-1.4977358519538482</v>
      </c>
      <c r="H313">
        <v>4</v>
      </c>
      <c r="I313" s="33">
        <f t="shared" si="25"/>
        <v>0.80640183068983373</v>
      </c>
    </row>
    <row r="314" spans="1:9" x14ac:dyDescent="0.25">
      <c r="A314" s="1">
        <v>44874</v>
      </c>
      <c r="B314" s="18">
        <f t="shared" si="21"/>
        <v>5</v>
      </c>
      <c r="C314" s="2">
        <v>261</v>
      </c>
      <c r="D314" s="2"/>
      <c r="E314">
        <f t="shared" si="22"/>
        <v>192.33611377417347</v>
      </c>
      <c r="F314">
        <f t="shared" si="23"/>
        <v>267.80500377978035</v>
      </c>
      <c r="G314">
        <f t="shared" si="24"/>
        <v>-0.95067482223064104</v>
      </c>
      <c r="H314">
        <v>5</v>
      </c>
      <c r="I314" s="33">
        <f t="shared" si="25"/>
        <v>0.86479499184336261</v>
      </c>
    </row>
    <row r="315" spans="1:9" x14ac:dyDescent="0.25">
      <c r="A315" s="1">
        <v>44875</v>
      </c>
      <c r="B315" s="18">
        <f t="shared" si="21"/>
        <v>6</v>
      </c>
      <c r="C315" s="2">
        <v>128</v>
      </c>
      <c r="D315" s="2"/>
      <c r="E315">
        <f t="shared" si="22"/>
        <v>121.65637771358479</v>
      </c>
      <c r="F315">
        <f t="shared" si="23"/>
        <v>271.88277466850286</v>
      </c>
      <c r="G315">
        <f t="shared" si="24"/>
        <v>-0.86078217574762084</v>
      </c>
      <c r="H315">
        <v>6</v>
      </c>
      <c r="I315" s="33">
        <f t="shared" si="25"/>
        <v>0.46079971131062142</v>
      </c>
    </row>
    <row r="316" spans="1:9" x14ac:dyDescent="0.25">
      <c r="A316" s="1">
        <v>44876</v>
      </c>
      <c r="B316" s="18">
        <f t="shared" si="21"/>
        <v>7</v>
      </c>
      <c r="C316" s="2">
        <v>40</v>
      </c>
      <c r="D316" s="2"/>
      <c r="E316">
        <f t="shared" si="22"/>
        <v>107.17342326729593</v>
      </c>
      <c r="F316">
        <f t="shared" si="23"/>
        <v>209.63561715284118</v>
      </c>
      <c r="G316">
        <f t="shared" si="24"/>
        <v>-1.9581756954360143</v>
      </c>
      <c r="H316">
        <v>7</v>
      </c>
      <c r="I316" s="33">
        <f t="shared" si="25"/>
        <v>0.32802308014696213</v>
      </c>
    </row>
    <row r="317" spans="1:9" x14ac:dyDescent="0.25">
      <c r="A317" s="1">
        <v>44877</v>
      </c>
      <c r="B317" s="18">
        <f t="shared" si="21"/>
        <v>1</v>
      </c>
      <c r="C317" s="2">
        <v>67</v>
      </c>
      <c r="D317" s="2"/>
      <c r="E317">
        <f t="shared" si="22"/>
        <v>160.80808804562909</v>
      </c>
      <c r="F317">
        <f t="shared" si="23"/>
        <v>163.89713480069832</v>
      </c>
      <c r="G317">
        <f t="shared" si="24"/>
        <v>-2.7408285976314284</v>
      </c>
      <c r="H317">
        <v>1</v>
      </c>
      <c r="I317" s="33">
        <f t="shared" si="25"/>
        <v>0.65389149745294362</v>
      </c>
    </row>
    <row r="318" spans="1:9" x14ac:dyDescent="0.25">
      <c r="A318" s="1">
        <v>44878</v>
      </c>
      <c r="B318" s="18">
        <f t="shared" si="21"/>
        <v>2</v>
      </c>
      <c r="C318" s="2">
        <v>299</v>
      </c>
      <c r="D318" s="2"/>
      <c r="E318">
        <f t="shared" si="22"/>
        <v>121.48602366778763</v>
      </c>
      <c r="F318">
        <f t="shared" si="23"/>
        <v>246.25259454133672</v>
      </c>
      <c r="G318">
        <f t="shared" si="24"/>
        <v>-1.2195771007828597</v>
      </c>
      <c r="H318">
        <v>2</v>
      </c>
      <c r="I318" s="33">
        <f t="shared" si="25"/>
        <v>0.90550975247223708</v>
      </c>
    </row>
    <row r="319" spans="1:9" x14ac:dyDescent="0.25">
      <c r="A319" s="1">
        <v>44879</v>
      </c>
      <c r="B319" s="18">
        <f t="shared" si="21"/>
        <v>3</v>
      </c>
      <c r="C319" s="2">
        <v>201</v>
      </c>
      <c r="D319" s="2"/>
      <c r="E319">
        <f t="shared" si="22"/>
        <v>182.32562536510432</v>
      </c>
      <c r="F319">
        <f t="shared" si="23"/>
        <v>254.10244845679995</v>
      </c>
      <c r="G319">
        <f t="shared" si="24"/>
        <v>-1.0574444651714847</v>
      </c>
      <c r="H319">
        <v>3</v>
      </c>
      <c r="I319" s="33">
        <f t="shared" si="25"/>
        <v>0.75954864736782923</v>
      </c>
    </row>
    <row r="320" spans="1:9" x14ac:dyDescent="0.25">
      <c r="A320" s="1">
        <v>44880</v>
      </c>
      <c r="B320" s="18">
        <f t="shared" si="21"/>
        <v>4</v>
      </c>
      <c r="C320" s="2">
        <v>203</v>
      </c>
      <c r="D320" s="2"/>
      <c r="E320">
        <f t="shared" si="22"/>
        <v>204.0559544657655</v>
      </c>
      <c r="F320">
        <f t="shared" si="23"/>
        <v>252.57179742290526</v>
      </c>
      <c r="G320">
        <f t="shared" si="24"/>
        <v>-1.0659038964233765</v>
      </c>
      <c r="H320">
        <v>4</v>
      </c>
      <c r="I320" s="33">
        <f t="shared" si="25"/>
        <v>0.8055221837467168</v>
      </c>
    </row>
    <row r="321" spans="1:9" x14ac:dyDescent="0.25">
      <c r="A321" s="1">
        <v>44881</v>
      </c>
      <c r="B321" s="18">
        <f t="shared" si="21"/>
        <v>5</v>
      </c>
      <c r="C321" s="2">
        <v>374</v>
      </c>
      <c r="D321" s="2"/>
      <c r="E321">
        <f t="shared" si="22"/>
        <v>217.50103714079154</v>
      </c>
      <c r="F321">
        <f t="shared" si="23"/>
        <v>316.90252462551655</v>
      </c>
      <c r="G321">
        <f t="shared" si="24"/>
        <v>0.10318026565892535</v>
      </c>
      <c r="H321">
        <v>5</v>
      </c>
      <c r="I321" s="33">
        <f t="shared" si="25"/>
        <v>0.96869936489463293</v>
      </c>
    </row>
    <row r="322" spans="1:9" x14ac:dyDescent="0.25">
      <c r="A322" s="1">
        <v>44882</v>
      </c>
      <c r="B322" s="18">
        <f t="shared" si="21"/>
        <v>6</v>
      </c>
      <c r="C322" s="2">
        <v>226</v>
      </c>
      <c r="D322" s="2"/>
      <c r="E322">
        <f t="shared" si="22"/>
        <v>146.07613729767371</v>
      </c>
      <c r="F322">
        <f t="shared" si="23"/>
        <v>379.68460186649537</v>
      </c>
      <c r="G322">
        <f t="shared" si="24"/>
        <v>1.2236799690712687</v>
      </c>
      <c r="H322">
        <v>6</v>
      </c>
      <c r="I322" s="33">
        <f t="shared" si="25"/>
        <v>0.50508928927536934</v>
      </c>
    </row>
    <row r="323" spans="1:9" x14ac:dyDescent="0.25">
      <c r="A323" s="1">
        <v>44883</v>
      </c>
      <c r="B323" s="18">
        <f t="shared" ref="B323:B366" si="26">WEEKDAY(A323,16)</f>
        <v>7</v>
      </c>
      <c r="C323" s="2">
        <v>103</v>
      </c>
      <c r="D323" s="2"/>
      <c r="E323">
        <f t="shared" si="22"/>
        <v>124.94670786118972</v>
      </c>
      <c r="F323">
        <f t="shared" si="23"/>
        <v>356.73018800155808</v>
      </c>
      <c r="G323">
        <f t="shared" si="24"/>
        <v>0.79145240481228329</v>
      </c>
      <c r="H323">
        <v>7</v>
      </c>
      <c r="I323" s="33">
        <f t="shared" si="25"/>
        <v>0.31507880960189971</v>
      </c>
    </row>
    <row r="324" spans="1:9" x14ac:dyDescent="0.25">
      <c r="A324" s="1">
        <v>44884</v>
      </c>
      <c r="B324" s="18">
        <f t="shared" si="26"/>
        <v>1</v>
      </c>
      <c r="C324" s="2">
        <v>299</v>
      </c>
      <c r="D324" s="2"/>
      <c r="E324">
        <f t="shared" si="22"/>
        <v>233.78036081715433</v>
      </c>
      <c r="F324">
        <f t="shared" si="23"/>
        <v>393.56537473524622</v>
      </c>
      <c r="G324">
        <f t="shared" si="24"/>
        <v>1.4357999535778794</v>
      </c>
      <c r="H324">
        <v>1</v>
      </c>
      <c r="I324" s="33">
        <f t="shared" si="25"/>
        <v>0.68875809512394803</v>
      </c>
    </row>
    <row r="325" spans="1:9" x14ac:dyDescent="0.25">
      <c r="A325" s="1">
        <v>44885</v>
      </c>
      <c r="B325" s="18">
        <f t="shared" si="26"/>
        <v>2</v>
      </c>
      <c r="C325" s="2">
        <v>299</v>
      </c>
      <c r="D325" s="2"/>
      <c r="E325">
        <f t="shared" si="22"/>
        <v>357.67741591871999</v>
      </c>
      <c r="F325">
        <f t="shared" si="23"/>
        <v>371.58397679449013</v>
      </c>
      <c r="G325">
        <f t="shared" si="24"/>
        <v>1.0171747932518915</v>
      </c>
      <c r="H325">
        <v>2</v>
      </c>
      <c r="I325" s="33">
        <f t="shared" si="25"/>
        <v>0.8722849763728302</v>
      </c>
    </row>
    <row r="326" spans="1:9" x14ac:dyDescent="0.25">
      <c r="A326" s="1">
        <v>44886</v>
      </c>
      <c r="B326" s="18">
        <f t="shared" si="26"/>
        <v>3</v>
      </c>
      <c r="C326" s="2">
        <v>257</v>
      </c>
      <c r="D326" s="2"/>
      <c r="E326">
        <f t="shared" si="22"/>
        <v>283.00870069616496</v>
      </c>
      <c r="F326">
        <f t="shared" si="23"/>
        <v>360.22686583790187</v>
      </c>
      <c r="G326">
        <f t="shared" si="24"/>
        <v>0.79596184628355171</v>
      </c>
      <c r="H326">
        <v>3</v>
      </c>
      <c r="I326" s="33">
        <f t="shared" si="25"/>
        <v>0.74435749852841249</v>
      </c>
    </row>
    <row r="327" spans="1:9" x14ac:dyDescent="0.25">
      <c r="A327" s="1">
        <v>44887</v>
      </c>
      <c r="B327" s="18">
        <f t="shared" si="26"/>
        <v>4</v>
      </c>
      <c r="C327" s="2">
        <v>208</v>
      </c>
      <c r="D327" s="2"/>
      <c r="E327">
        <f t="shared" si="22"/>
        <v>290.81189653857967</v>
      </c>
      <c r="F327">
        <f t="shared" si="23"/>
        <v>323.87167406407855</v>
      </c>
      <c r="G327">
        <f t="shared" si="24"/>
        <v>0.13181715609943245</v>
      </c>
      <c r="H327">
        <v>4</v>
      </c>
      <c r="I327" s="33">
        <f t="shared" si="25"/>
        <v>0.7517239736984993</v>
      </c>
    </row>
    <row r="328" spans="1:9" x14ac:dyDescent="0.25">
      <c r="A328" s="1">
        <v>44888</v>
      </c>
      <c r="B328" s="18">
        <f t="shared" si="26"/>
        <v>5</v>
      </c>
      <c r="C328" s="2">
        <v>175</v>
      </c>
      <c r="D328" s="2"/>
      <c r="E328">
        <f t="shared" si="22"/>
        <v>313.86197616863018</v>
      </c>
      <c r="F328">
        <f t="shared" si="23"/>
        <v>272.20090945687105</v>
      </c>
      <c r="G328">
        <f t="shared" si="24"/>
        <v>-0.79424855824513396</v>
      </c>
      <c r="H328">
        <v>5</v>
      </c>
      <c r="I328" s="33">
        <f t="shared" si="25"/>
        <v>0.86136424862487004</v>
      </c>
    </row>
    <row r="329" spans="1:9" x14ac:dyDescent="0.25">
      <c r="A329" s="1">
        <v>44889</v>
      </c>
      <c r="B329" s="18">
        <f t="shared" si="26"/>
        <v>6</v>
      </c>
      <c r="C329" s="2">
        <v>151</v>
      </c>
      <c r="D329" s="2"/>
      <c r="E329">
        <f t="shared" si="22"/>
        <v>137.08459745788812</v>
      </c>
      <c r="F329">
        <f t="shared" si="23"/>
        <v>281.36265643663836</v>
      </c>
      <c r="G329">
        <f t="shared" si="24"/>
        <v>-0.61626696338857212</v>
      </c>
      <c r="H329">
        <v>6</v>
      </c>
      <c r="I329" s="33">
        <f t="shared" si="25"/>
        <v>0.51549513492948407</v>
      </c>
    </row>
    <row r="330" spans="1:9" x14ac:dyDescent="0.25">
      <c r="A330" s="1">
        <v>44890</v>
      </c>
      <c r="B330" s="18">
        <f t="shared" si="26"/>
        <v>7</v>
      </c>
      <c r="C330" s="2">
        <v>154</v>
      </c>
      <c r="D330" s="2"/>
      <c r="E330">
        <f t="shared" ref="E330:E352" si="27">(F329+G329)*I323</f>
        <v>88.457238195262846</v>
      </c>
      <c r="F330">
        <f t="shared" ref="F330:F352" si="28">$K$2*C330/I323+(1-$K$2)*(F329+G329)</f>
        <v>355.91951712845537</v>
      </c>
      <c r="G330">
        <f t="shared" ref="G330:G352" si="29">$L$2*(F330-F329)+(1-$L$2)*G329</f>
        <v>0.72758992157547919</v>
      </c>
      <c r="H330">
        <v>7</v>
      </c>
      <c r="I330" s="33">
        <f t="shared" ref="I330:I352" si="30">$M$2*C330/F330+(1-$M$2)*I323</f>
        <v>0.35382428513286934</v>
      </c>
    </row>
    <row r="331" spans="1:9" x14ac:dyDescent="0.25">
      <c r="A331" s="1">
        <v>44891</v>
      </c>
      <c r="B331" s="18">
        <f t="shared" si="26"/>
        <v>1</v>
      </c>
      <c r="C331" s="2">
        <v>272</v>
      </c>
      <c r="D331" s="2"/>
      <c r="E331">
        <f t="shared" si="27"/>
        <v>245.64358208324603</v>
      </c>
      <c r="F331">
        <f t="shared" si="28"/>
        <v>370.47566033239991</v>
      </c>
      <c r="G331">
        <f t="shared" si="29"/>
        <v>0.97480055544508148</v>
      </c>
      <c r="H331">
        <v>1</v>
      </c>
      <c r="I331" s="33">
        <f t="shared" si="30"/>
        <v>0.7037264739506941</v>
      </c>
    </row>
    <row r="332" spans="1:9" x14ac:dyDescent="0.25">
      <c r="A332" s="1">
        <v>44892</v>
      </c>
      <c r="B332" s="18">
        <f t="shared" si="26"/>
        <v>2</v>
      </c>
      <c r="C332" s="2">
        <v>304</v>
      </c>
      <c r="D332" s="2"/>
      <c r="E332">
        <f t="shared" si="27"/>
        <v>324.01065649923078</v>
      </c>
      <c r="F332">
        <f t="shared" si="28"/>
        <v>363.16035604850151</v>
      </c>
      <c r="G332">
        <f t="shared" si="29"/>
        <v>0.82659979790145066</v>
      </c>
      <c r="H332">
        <v>2</v>
      </c>
      <c r="I332" s="33">
        <f t="shared" si="30"/>
        <v>0.86069157250391704</v>
      </c>
    </row>
    <row r="333" spans="1:9" x14ac:dyDescent="0.25">
      <c r="A333" s="1">
        <v>44893</v>
      </c>
      <c r="B333" s="18">
        <f t="shared" si="26"/>
        <v>3</v>
      </c>
      <c r="C333" s="2">
        <v>448</v>
      </c>
      <c r="D333" s="2"/>
      <c r="E333">
        <f t="shared" si="27"/>
        <v>270.93641995080026</v>
      </c>
      <c r="F333">
        <f t="shared" si="28"/>
        <v>449.94860755253364</v>
      </c>
      <c r="G333">
        <f t="shared" si="29"/>
        <v>2.3633212446665564</v>
      </c>
      <c r="H333">
        <v>3</v>
      </c>
      <c r="I333" s="33">
        <f t="shared" si="30"/>
        <v>0.82715445832488388</v>
      </c>
    </row>
    <row r="334" spans="1:9" x14ac:dyDescent="0.25">
      <c r="A334" s="1">
        <v>44894</v>
      </c>
      <c r="B334" s="18">
        <f t="shared" si="26"/>
        <v>4</v>
      </c>
      <c r="C334" s="2">
        <v>352</v>
      </c>
      <c r="D334" s="2"/>
      <c r="E334">
        <f t="shared" si="27"/>
        <v>340.01372046666404</v>
      </c>
      <c r="F334">
        <f t="shared" si="28"/>
        <v>458.07405915620484</v>
      </c>
      <c r="G334">
        <f t="shared" si="29"/>
        <v>2.4663298435707497</v>
      </c>
      <c r="H334">
        <v>4</v>
      </c>
      <c r="I334" s="33">
        <f t="shared" si="30"/>
        <v>0.75722947367254145</v>
      </c>
    </row>
    <row r="335" spans="1:9" x14ac:dyDescent="0.25">
      <c r="A335" s="1">
        <v>44895</v>
      </c>
      <c r="B335" s="18">
        <f t="shared" si="26"/>
        <v>5</v>
      </c>
      <c r="C335" s="2">
        <v>226</v>
      </c>
      <c r="D335" s="2"/>
      <c r="E335">
        <f t="shared" si="27"/>
        <v>396.69302613219708</v>
      </c>
      <c r="F335">
        <f t="shared" si="28"/>
        <v>388.92835419530684</v>
      </c>
      <c r="G335">
        <f t="shared" si="29"/>
        <v>1.1861339940688509</v>
      </c>
      <c r="H335">
        <v>5</v>
      </c>
      <c r="I335" s="33">
        <f t="shared" si="30"/>
        <v>0.76902332089439529</v>
      </c>
    </row>
    <row r="336" spans="1:9" x14ac:dyDescent="0.25">
      <c r="A336" s="1">
        <v>44896</v>
      </c>
      <c r="B336" s="18">
        <f t="shared" si="26"/>
        <v>6</v>
      </c>
      <c r="C336" s="2">
        <v>113</v>
      </c>
      <c r="D336" s="2"/>
      <c r="E336">
        <f t="shared" si="27"/>
        <v>201.10212072712883</v>
      </c>
      <c r="F336">
        <f t="shared" si="28"/>
        <v>328.35284101965181</v>
      </c>
      <c r="G336">
        <f t="shared" si="29"/>
        <v>8.2031805365964772E-2</v>
      </c>
      <c r="H336">
        <v>6</v>
      </c>
      <c r="I336" s="33">
        <f t="shared" si="30"/>
        <v>0.45904127443273907</v>
      </c>
    </row>
    <row r="337" spans="1:9" x14ac:dyDescent="0.25">
      <c r="A337" s="1">
        <v>44897</v>
      </c>
      <c r="B337" s="18">
        <f t="shared" si="26"/>
        <v>7</v>
      </c>
      <c r="C337" s="2">
        <v>119</v>
      </c>
      <c r="D337" s="2"/>
      <c r="E337">
        <f t="shared" si="27"/>
        <v>116.20823409001676</v>
      </c>
      <c r="F337">
        <f t="shared" si="28"/>
        <v>331.2862091069743</v>
      </c>
      <c r="G337">
        <f t="shared" si="29"/>
        <v>0.13300464650449276</v>
      </c>
      <c r="H337">
        <v>7</v>
      </c>
      <c r="I337" s="33">
        <f t="shared" si="30"/>
        <v>0.35559734624217837</v>
      </c>
    </row>
    <row r="338" spans="1:9" x14ac:dyDescent="0.25">
      <c r="A338" s="1">
        <v>44898</v>
      </c>
      <c r="B338" s="18">
        <f t="shared" si="26"/>
        <v>1</v>
      </c>
      <c r="C338" s="2">
        <v>255</v>
      </c>
      <c r="D338" s="2"/>
      <c r="E338">
        <f t="shared" si="27"/>
        <v>233.22847469424701</v>
      </c>
      <c r="F338">
        <f t="shared" si="28"/>
        <v>342.59921998654636</v>
      </c>
      <c r="G338">
        <f t="shared" si="29"/>
        <v>0.33286766695989423</v>
      </c>
      <c r="H338">
        <v>1</v>
      </c>
      <c r="I338" s="33">
        <f t="shared" si="30"/>
        <v>0.71709706323046873</v>
      </c>
    </row>
    <row r="339" spans="1:9" x14ac:dyDescent="0.25">
      <c r="A339" s="1">
        <v>44899</v>
      </c>
      <c r="B339" s="18">
        <f t="shared" si="26"/>
        <v>2</v>
      </c>
      <c r="C339" s="2">
        <v>378</v>
      </c>
      <c r="D339" s="2"/>
      <c r="E339">
        <f t="shared" si="27"/>
        <v>295.15875778454739</v>
      </c>
      <c r="F339">
        <f t="shared" si="28"/>
        <v>377.71421416440762</v>
      </c>
      <c r="G339">
        <f t="shared" si="29"/>
        <v>0.95466167292112769</v>
      </c>
      <c r="H339">
        <v>2</v>
      </c>
      <c r="I339" s="33">
        <f t="shared" si="30"/>
        <v>0.90683728283152254</v>
      </c>
    </row>
    <row r="340" spans="1:9" x14ac:dyDescent="0.25">
      <c r="A340" s="1">
        <v>44900</v>
      </c>
      <c r="B340" s="18">
        <f t="shared" si="26"/>
        <v>3</v>
      </c>
      <c r="C340" s="2">
        <v>427</v>
      </c>
      <c r="D340" s="2"/>
      <c r="E340">
        <f t="shared" si="27"/>
        <v>313.21764887771837</v>
      </c>
      <c r="F340">
        <f t="shared" si="28"/>
        <v>428.37905941465465</v>
      </c>
      <c r="G340">
        <f t="shared" si="29"/>
        <v>1.8433219500300093</v>
      </c>
      <c r="H340">
        <v>3</v>
      </c>
      <c r="I340" s="33">
        <f t="shared" si="30"/>
        <v>0.88303939099822504</v>
      </c>
    </row>
    <row r="341" spans="1:9" x14ac:dyDescent="0.25">
      <c r="A341" s="1">
        <v>44901</v>
      </c>
      <c r="B341" s="18">
        <f t="shared" si="26"/>
        <v>4</v>
      </c>
      <c r="C341" s="2">
        <v>345</v>
      </c>
      <c r="D341" s="2"/>
      <c r="E341">
        <f t="shared" si="27"/>
        <v>325.77706740292757</v>
      </c>
      <c r="F341">
        <f t="shared" si="28"/>
        <v>439.39618018391684</v>
      </c>
      <c r="G341">
        <f t="shared" si="29"/>
        <v>2.0073203506426056</v>
      </c>
      <c r="H341">
        <v>4</v>
      </c>
      <c r="I341" s="33">
        <f t="shared" si="30"/>
        <v>0.76643421158919578</v>
      </c>
    </row>
    <row r="342" spans="1:9" x14ac:dyDescent="0.25">
      <c r="A342" s="1">
        <v>44902</v>
      </c>
      <c r="B342" s="18">
        <f t="shared" si="26"/>
        <v>5</v>
      </c>
      <c r="C342" s="2">
        <v>262</v>
      </c>
      <c r="D342" s="2"/>
      <c r="E342">
        <f t="shared" si="27"/>
        <v>339.44958583549789</v>
      </c>
      <c r="F342">
        <f t="shared" si="28"/>
        <v>405.00892421774267</v>
      </c>
      <c r="G342">
        <f t="shared" si="29"/>
        <v>1.3567008608824644</v>
      </c>
      <c r="H342">
        <v>5</v>
      </c>
      <c r="I342" s="33">
        <f t="shared" si="30"/>
        <v>0.72878845405316428</v>
      </c>
    </row>
    <row r="343" spans="1:9" x14ac:dyDescent="0.25">
      <c r="A343" s="1">
        <v>44903</v>
      </c>
      <c r="B343" s="18">
        <f t="shared" si="26"/>
        <v>6</v>
      </c>
      <c r="C343" s="2">
        <v>206</v>
      </c>
      <c r="D343" s="2"/>
      <c r="E343">
        <f t="shared" si="27"/>
        <v>186.53859442174871</v>
      </c>
      <c r="F343">
        <f t="shared" si="28"/>
        <v>421.68635812181526</v>
      </c>
      <c r="G343">
        <f t="shared" si="29"/>
        <v>1.6305869319426134</v>
      </c>
      <c r="H343">
        <v>6</v>
      </c>
      <c r="I343" s="33">
        <f t="shared" si="30"/>
        <v>0.46875157590508887</v>
      </c>
    </row>
    <row r="344" spans="1:9" x14ac:dyDescent="0.25">
      <c r="A344" s="1">
        <v>44904</v>
      </c>
      <c r="B344" s="18">
        <f t="shared" si="26"/>
        <v>7</v>
      </c>
      <c r="C344" s="2">
        <v>72</v>
      </c>
      <c r="D344" s="2"/>
      <c r="E344">
        <f t="shared" si="27"/>
        <v>150.53038228046233</v>
      </c>
      <c r="F344">
        <f t="shared" si="28"/>
        <v>343.5108100138545</v>
      </c>
      <c r="G344">
        <f t="shared" si="29"/>
        <v>0.20390658244782589</v>
      </c>
      <c r="H344">
        <v>7</v>
      </c>
      <c r="I344" s="33">
        <f t="shared" si="30"/>
        <v>0.30749731432562111</v>
      </c>
    </row>
    <row r="345" spans="1:9" x14ac:dyDescent="0.25">
      <c r="A345" s="1">
        <v>44905</v>
      </c>
      <c r="B345" s="18">
        <f t="shared" si="26"/>
        <v>1</v>
      </c>
      <c r="C345" s="2">
        <v>454</v>
      </c>
      <c r="D345" s="2"/>
      <c r="E345">
        <f t="shared" si="27"/>
        <v>246.47681386030123</v>
      </c>
      <c r="F345">
        <f t="shared" si="28"/>
        <v>448.29402394261763</v>
      </c>
      <c r="G345">
        <f t="shared" si="29"/>
        <v>2.0734526102082569</v>
      </c>
      <c r="H345">
        <v>1</v>
      </c>
      <c r="I345" s="33">
        <f t="shared" si="30"/>
        <v>0.81449544438991639</v>
      </c>
    </row>
    <row r="346" spans="1:9" x14ac:dyDescent="0.25">
      <c r="A346" s="1">
        <v>44906</v>
      </c>
      <c r="B346" s="18">
        <f t="shared" si="26"/>
        <v>2</v>
      </c>
      <c r="C346" s="2">
        <v>595</v>
      </c>
      <c r="D346" s="2"/>
      <c r="E346">
        <f t="shared" si="27"/>
        <v>408.41001871285408</v>
      </c>
      <c r="F346">
        <f t="shared" si="28"/>
        <v>524.72347891623792</v>
      </c>
      <c r="G346">
        <f t="shared" si="29"/>
        <v>3.4027018889238141</v>
      </c>
      <c r="H346">
        <v>2</v>
      </c>
      <c r="I346" s="33">
        <f t="shared" si="30"/>
        <v>0.98165524677430405</v>
      </c>
    </row>
    <row r="347" spans="1:9" x14ac:dyDescent="0.25">
      <c r="A347" s="1">
        <v>44907</v>
      </c>
      <c r="B347" s="18">
        <f t="shared" si="26"/>
        <v>3</v>
      </c>
      <c r="C347" s="2">
        <v>748</v>
      </c>
      <c r="D347" s="2"/>
      <c r="E347">
        <f t="shared" si="27"/>
        <v>466.35622106840856</v>
      </c>
      <c r="F347">
        <f t="shared" si="28"/>
        <v>643.38579564645852</v>
      </c>
      <c r="G347">
        <f t="shared" si="29"/>
        <v>5.4631779099990858</v>
      </c>
      <c r="H347">
        <v>3</v>
      </c>
      <c r="I347" s="33">
        <f t="shared" si="30"/>
        <v>0.97514302285353882</v>
      </c>
    </row>
    <row r="348" spans="1:9" x14ac:dyDescent="0.25">
      <c r="A348" s="1">
        <v>44908</v>
      </c>
      <c r="B348" s="18">
        <f t="shared" si="26"/>
        <v>4</v>
      </c>
      <c r="C348" s="2">
        <v>966</v>
      </c>
      <c r="D348" s="2"/>
      <c r="E348">
        <f t="shared" si="27"/>
        <v>497.30005148820254</v>
      </c>
      <c r="F348">
        <f t="shared" si="28"/>
        <v>869.84125322869909</v>
      </c>
      <c r="G348">
        <f t="shared" si="29"/>
        <v>9.4138183293202253</v>
      </c>
      <c r="H348">
        <v>4</v>
      </c>
      <c r="I348" s="33">
        <f t="shared" si="30"/>
        <v>0.87980546980993124</v>
      </c>
    </row>
    <row r="349" spans="1:9" x14ac:dyDescent="0.25">
      <c r="A349" s="1">
        <v>44909</v>
      </c>
      <c r="B349" s="18">
        <f t="shared" si="26"/>
        <v>5</v>
      </c>
      <c r="C349" s="2">
        <v>630</v>
      </c>
      <c r="D349" s="2"/>
      <c r="E349">
        <f t="shared" si="27"/>
        <v>640.79094431917315</v>
      </c>
      <c r="F349">
        <f t="shared" si="28"/>
        <v>873.90431679988046</v>
      </c>
      <c r="G349">
        <f t="shared" si="29"/>
        <v>9.3181638202453847</v>
      </c>
      <c r="H349">
        <v>5</v>
      </c>
      <c r="I349" s="33">
        <f t="shared" si="30"/>
        <v>0.72619042724279159</v>
      </c>
    </row>
    <row r="350" spans="1:9" x14ac:dyDescent="0.25">
      <c r="A350" s="1">
        <v>44910</v>
      </c>
      <c r="B350" s="18">
        <f t="shared" si="26"/>
        <v>6</v>
      </c>
      <c r="C350" s="2">
        <v>610</v>
      </c>
      <c r="D350" s="2"/>
      <c r="E350">
        <f t="shared" si="27"/>
        <v>414.01192966548575</v>
      </c>
      <c r="F350">
        <f t="shared" si="28"/>
        <v>1034.315351961428</v>
      </c>
      <c r="G350">
        <f t="shared" si="29"/>
        <v>12.019224714669082</v>
      </c>
      <c r="H350">
        <v>6</v>
      </c>
      <c r="I350" s="33">
        <f t="shared" si="30"/>
        <v>0.50861960142871621</v>
      </c>
    </row>
    <row r="351" spans="1:9" x14ac:dyDescent="0.25">
      <c r="A351" s="1">
        <v>44911</v>
      </c>
      <c r="B351" s="18">
        <f t="shared" si="26"/>
        <v>7</v>
      </c>
      <c r="C351" s="2">
        <v>684</v>
      </c>
      <c r="D351" s="2"/>
      <c r="E351">
        <f t="shared" si="27"/>
        <v>321.74507221393549</v>
      </c>
      <c r="F351">
        <f t="shared" si="28"/>
        <v>1472.0604580908837</v>
      </c>
      <c r="G351">
        <f t="shared" si="29"/>
        <v>19.629852005191729</v>
      </c>
      <c r="H351">
        <v>7</v>
      </c>
      <c r="I351" s="33">
        <f t="shared" si="30"/>
        <v>0.35927429440922587</v>
      </c>
    </row>
    <row r="352" spans="1:9" x14ac:dyDescent="0.25">
      <c r="A352" s="1">
        <v>44912</v>
      </c>
      <c r="B352" s="18">
        <f t="shared" si="26"/>
        <v>1</v>
      </c>
      <c r="C352" s="2">
        <v>868</v>
      </c>
      <c r="D352" s="2"/>
      <c r="E352" s="29">
        <f t="shared" si="27"/>
        <v>1214.974962013835</v>
      </c>
      <c r="F352" s="29">
        <f t="shared" si="28"/>
        <v>1337.7449670554365</v>
      </c>
      <c r="G352" s="29">
        <f t="shared" si="29"/>
        <v>16.877797971971134</v>
      </c>
      <c r="H352" s="29">
        <v>1</v>
      </c>
      <c r="I352" s="35">
        <f t="shared" si="30"/>
        <v>0.75992306714217228</v>
      </c>
    </row>
    <row r="353" spans="1:14" x14ac:dyDescent="0.25">
      <c r="A353" s="1">
        <v>44913</v>
      </c>
      <c r="B353" s="18">
        <f t="shared" si="26"/>
        <v>2</v>
      </c>
      <c r="C353" s="2">
        <v>426</v>
      </c>
      <c r="D353" s="36">
        <v>1</v>
      </c>
      <c r="E353" s="27">
        <f>($F$352+$G$352*D353)*VLOOKUP(B353,$H$346:$I$352,2,FALSE)</f>
        <v>1329.7725446890699</v>
      </c>
      <c r="H353">
        <v>2</v>
      </c>
    </row>
    <row r="354" spans="1:14" x14ac:dyDescent="0.25">
      <c r="A354" s="1">
        <v>44914</v>
      </c>
      <c r="B354" s="18">
        <f t="shared" si="26"/>
        <v>3</v>
      </c>
      <c r="C354" s="2">
        <v>294</v>
      </c>
      <c r="D354" s="36">
        <v>2</v>
      </c>
      <c r="E354" s="27">
        <f t="shared" ref="E354:E366" si="31">($F$352+$G$352*D354)*VLOOKUP(B354,$H$346:$I$352,2,FALSE)</f>
        <v>1337.4092048485447</v>
      </c>
      <c r="H354">
        <v>3</v>
      </c>
    </row>
    <row r="355" spans="1:14" x14ac:dyDescent="0.25">
      <c r="A355" s="1">
        <v>44915</v>
      </c>
      <c r="B355" s="18">
        <f t="shared" si="26"/>
        <v>4</v>
      </c>
      <c r="C355" s="2">
        <v>291</v>
      </c>
      <c r="D355" s="36">
        <v>3</v>
      </c>
      <c r="E355" s="27">
        <f t="shared" si="31"/>
        <v>1221.5028761483406</v>
      </c>
      <c r="H355">
        <v>4</v>
      </c>
    </row>
    <row r="356" spans="1:14" x14ac:dyDescent="0.25">
      <c r="A356" s="1">
        <v>44916</v>
      </c>
      <c r="B356" s="18">
        <f t="shared" si="26"/>
        <v>5</v>
      </c>
      <c r="C356" s="2">
        <v>211</v>
      </c>
      <c r="D356" s="36">
        <v>4</v>
      </c>
      <c r="E356" s="27">
        <f t="shared" si="31"/>
        <v>1020.4835704486145</v>
      </c>
      <c r="H356">
        <v>5</v>
      </c>
    </row>
    <row r="357" spans="1:14" x14ac:dyDescent="0.25">
      <c r="A357" s="1">
        <v>44917</v>
      </c>
      <c r="B357" s="18">
        <f t="shared" si="26"/>
        <v>6</v>
      </c>
      <c r="C357" s="2">
        <v>132</v>
      </c>
      <c r="D357" s="36">
        <v>5</v>
      </c>
      <c r="E357" s="27">
        <f t="shared" si="31"/>
        <v>723.32520634449895</v>
      </c>
      <c r="H357">
        <v>6</v>
      </c>
    </row>
    <row r="358" spans="1:14" x14ac:dyDescent="0.25">
      <c r="A358" s="1">
        <v>44918</v>
      </c>
      <c r="B358" s="18">
        <f t="shared" si="26"/>
        <v>7</v>
      </c>
      <c r="C358" s="2">
        <v>121</v>
      </c>
      <c r="D358" s="36">
        <v>6</v>
      </c>
      <c r="E358" s="27">
        <f t="shared" si="31"/>
        <v>516.99993288370342</v>
      </c>
      <c r="H358">
        <v>7</v>
      </c>
    </row>
    <row r="359" spans="1:14" x14ac:dyDescent="0.25">
      <c r="A359" s="1">
        <v>44919</v>
      </c>
      <c r="B359" s="18">
        <f t="shared" si="26"/>
        <v>1</v>
      </c>
      <c r="C359" s="2">
        <v>125</v>
      </c>
      <c r="D359" s="36">
        <v>7</v>
      </c>
      <c r="E359" s="27">
        <f t="shared" si="31"/>
        <v>1106.3640544290351</v>
      </c>
      <c r="H359">
        <v>1</v>
      </c>
    </row>
    <row r="360" spans="1:14" x14ac:dyDescent="0.25">
      <c r="A360" s="1">
        <v>44920</v>
      </c>
      <c r="B360" s="18">
        <f t="shared" si="26"/>
        <v>2</v>
      </c>
      <c r="C360" s="2">
        <v>38</v>
      </c>
      <c r="D360" s="36">
        <v>8</v>
      </c>
      <c r="E360" s="27">
        <f t="shared" si="31"/>
        <v>1445.749797221345</v>
      </c>
      <c r="H360">
        <v>2</v>
      </c>
    </row>
    <row r="361" spans="1:14" x14ac:dyDescent="0.25">
      <c r="A361" s="1">
        <v>44921</v>
      </c>
      <c r="B361" s="18">
        <f t="shared" si="26"/>
        <v>3</v>
      </c>
      <c r="C361" s="2">
        <v>69</v>
      </c>
      <c r="D361" s="36">
        <v>9</v>
      </c>
      <c r="E361" s="27">
        <f t="shared" si="31"/>
        <v>1452.6170733830393</v>
      </c>
      <c r="H361">
        <v>3</v>
      </c>
    </row>
    <row r="362" spans="1:14" x14ac:dyDescent="0.25">
      <c r="A362" s="1">
        <v>44922</v>
      </c>
      <c r="B362" s="18">
        <f t="shared" si="26"/>
        <v>4</v>
      </c>
      <c r="C362" s="2">
        <v>140</v>
      </c>
      <c r="D362" s="36">
        <v>10</v>
      </c>
      <c r="E362" s="27">
        <f t="shared" si="31"/>
        <v>1325.4471289669509</v>
      </c>
      <c r="H362">
        <v>4</v>
      </c>
    </row>
    <row r="363" spans="1:14" x14ac:dyDescent="0.25">
      <c r="A363" s="1">
        <v>44923</v>
      </c>
      <c r="B363" s="18">
        <f t="shared" si="26"/>
        <v>5</v>
      </c>
      <c r="C363" s="2">
        <v>140</v>
      </c>
      <c r="D363" s="36">
        <v>11</v>
      </c>
      <c r="E363" s="27">
        <f t="shared" si="31"/>
        <v>1106.2790376898972</v>
      </c>
      <c r="H363">
        <v>5</v>
      </c>
    </row>
    <row r="364" spans="1:14" x14ac:dyDescent="0.25">
      <c r="A364" s="1">
        <v>44924</v>
      </c>
      <c r="B364" s="18">
        <f t="shared" si="26"/>
        <v>6</v>
      </c>
      <c r="C364" s="2">
        <v>111</v>
      </c>
      <c r="D364" s="36">
        <v>12</v>
      </c>
      <c r="E364" s="27">
        <f t="shared" si="31"/>
        <v>783.41585848698753</v>
      </c>
      <c r="H364">
        <v>6</v>
      </c>
    </row>
    <row r="365" spans="1:14" x14ac:dyDescent="0.25">
      <c r="A365" s="1">
        <v>44925</v>
      </c>
      <c r="B365" s="18">
        <f t="shared" si="26"/>
        <v>7</v>
      </c>
      <c r="C365" s="2">
        <v>93</v>
      </c>
      <c r="D365" s="36">
        <v>13</v>
      </c>
      <c r="E365" s="27">
        <f t="shared" si="31"/>
        <v>559.44624558663315</v>
      </c>
      <c r="H365">
        <v>7</v>
      </c>
    </row>
    <row r="366" spans="1:14" x14ac:dyDescent="0.25">
      <c r="A366" s="1">
        <v>44926</v>
      </c>
      <c r="B366" s="18">
        <f t="shared" si="26"/>
        <v>1</v>
      </c>
      <c r="C366" s="2">
        <v>114</v>
      </c>
      <c r="D366" s="36">
        <v>14</v>
      </c>
      <c r="E366" s="27">
        <f t="shared" si="31"/>
        <v>1196.1448504392988</v>
      </c>
      <c r="H366">
        <v>1</v>
      </c>
    </row>
    <row r="367" spans="1:14" x14ac:dyDescent="0.25">
      <c r="J367" t="s">
        <v>112</v>
      </c>
      <c r="K367" t="s">
        <v>113</v>
      </c>
      <c r="L367" t="s">
        <v>114</v>
      </c>
      <c r="M367" t="s">
        <v>115</v>
      </c>
      <c r="N367" t="s">
        <v>9</v>
      </c>
    </row>
    <row r="368" spans="1:14" x14ac:dyDescent="0.25">
      <c r="J368" s="17"/>
      <c r="K368" s="17"/>
      <c r="L368" s="17"/>
      <c r="M368" s="17">
        <f>SUMXMY2(C353:C366,E353:E366)/(COUNT(C353:C366)-1)</f>
        <v>997850.16339679167</v>
      </c>
      <c r="N368" s="17">
        <f>SQRT(M368)</f>
        <v>998.92450335187573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7"/>
  <sheetViews>
    <sheetView tabSelected="1" workbookViewId="0">
      <selection activeCell="C70" sqref="C70"/>
    </sheetView>
  </sheetViews>
  <sheetFormatPr defaultRowHeight="15" x14ac:dyDescent="0.25"/>
  <cols>
    <col min="1" max="1" width="15.85546875" style="8" customWidth="1"/>
    <col min="2" max="2" width="15.140625" style="8" customWidth="1"/>
    <col min="3" max="3" width="19.42578125" style="8" customWidth="1"/>
    <col min="4" max="5" width="17.42578125" style="8" customWidth="1"/>
    <col min="6" max="6" width="20" style="8" customWidth="1"/>
    <col min="7" max="10" width="9.140625" style="8"/>
    <col min="11" max="11" width="30.85546875" style="7" hidden="1" customWidth="1"/>
    <col min="12" max="12" width="0" style="7" hidden="1" customWidth="1"/>
    <col min="16" max="16" width="13.42578125" customWidth="1"/>
  </cols>
  <sheetData>
    <row r="1" spans="1:12" x14ac:dyDescent="0.25">
      <c r="K1" s="7" t="s">
        <v>21</v>
      </c>
      <c r="L1" s="7" t="str">
        <f>IF(ISERROR(C3),"",IF(ISBLANK(C3),"",C3))</f>
        <v>1724709</v>
      </c>
    </row>
    <row r="2" spans="1:12" ht="15.75" thickBot="1" x14ac:dyDescent="0.3">
      <c r="C2" s="9" t="s">
        <v>3</v>
      </c>
      <c r="K2" s="7" t="s">
        <v>22</v>
      </c>
      <c r="L2" s="7">
        <f>IF(ISERROR(C6),"",IF(ISBLANK(C6),"",C6))</f>
        <v>0.97529714400353351</v>
      </c>
    </row>
    <row r="3" spans="1:12" ht="16.5" thickBot="1" x14ac:dyDescent="0.3">
      <c r="B3" s="10" t="s">
        <v>4</v>
      </c>
      <c r="C3" s="4" t="s">
        <v>120</v>
      </c>
      <c r="K3" s="7" t="s">
        <v>23</v>
      </c>
      <c r="L3" s="7">
        <f>IF(ISERROR(D6),"",IF(ISBLANK(D6),"",D6))</f>
        <v>3.3438428119879321E-2</v>
      </c>
    </row>
    <row r="4" spans="1:12" x14ac:dyDescent="0.25">
      <c r="K4" s="7" t="s">
        <v>24</v>
      </c>
      <c r="L4" s="7">
        <f>IF(ISERROR(C8),"",IF(ISBLANK(C8),"",C8))</f>
        <v>122.53171268824462</v>
      </c>
    </row>
    <row r="5" spans="1:12" x14ac:dyDescent="0.25">
      <c r="A5" s="11" t="s">
        <v>5</v>
      </c>
      <c r="C5" s="12" t="s">
        <v>6</v>
      </c>
      <c r="D5" s="12" t="s">
        <v>7</v>
      </c>
      <c r="K5" s="7" t="s">
        <v>25</v>
      </c>
      <c r="L5" s="7">
        <f>IF(ISERROR(C11),"",IF(ISBLANK(C11),"",C11))</f>
        <v>451.70969729677307</v>
      </c>
    </row>
    <row r="6" spans="1:12" x14ac:dyDescent="0.25">
      <c r="B6" s="13" t="s">
        <v>8</v>
      </c>
      <c r="C6" s="6">
        <v>0.97529714400353351</v>
      </c>
      <c r="D6" s="6">
        <v>3.3438428119879321E-2</v>
      </c>
      <c r="K6" s="7" t="s">
        <v>26</v>
      </c>
      <c r="L6" s="7">
        <f t="shared" ref="L6:L10" si="0">IF(ISERROR(C12),"",IF(ISBLANK(C12),"",C12))</f>
        <v>603.32906751133669</v>
      </c>
    </row>
    <row r="7" spans="1:12" x14ac:dyDescent="0.25">
      <c r="K7" s="7" t="s">
        <v>27</v>
      </c>
      <c r="L7" s="7">
        <f t="shared" si="0"/>
        <v>761.01302882968866</v>
      </c>
    </row>
    <row r="8" spans="1:12" x14ac:dyDescent="0.25">
      <c r="B8" s="13" t="s">
        <v>9</v>
      </c>
      <c r="C8" s="6">
        <v>122.53171268824462</v>
      </c>
      <c r="D8" s="8" t="s">
        <v>10</v>
      </c>
      <c r="K8" s="7" t="s">
        <v>28</v>
      </c>
      <c r="L8" s="7">
        <f t="shared" si="0"/>
        <v>984.20816821669189</v>
      </c>
    </row>
    <row r="9" spans="1:12" x14ac:dyDescent="0.25">
      <c r="K9" s="7" t="s">
        <v>29</v>
      </c>
      <c r="L9" s="7">
        <f t="shared" si="0"/>
        <v>650.47030553339471</v>
      </c>
    </row>
    <row r="10" spans="1:12" x14ac:dyDescent="0.25">
      <c r="C10" s="12" t="s">
        <v>11</v>
      </c>
      <c r="D10" s="12" t="s">
        <v>12</v>
      </c>
      <c r="E10" s="12" t="s">
        <v>13</v>
      </c>
      <c r="K10" s="7" t="s">
        <v>30</v>
      </c>
      <c r="L10" s="7">
        <f t="shared" si="0"/>
        <v>621.4002503592809</v>
      </c>
    </row>
    <row r="11" spans="1:12" x14ac:dyDescent="0.25">
      <c r="B11" s="14">
        <v>44906</v>
      </c>
      <c r="C11" s="6">
        <v>451.70969729677307</v>
      </c>
      <c r="D11" s="6">
        <v>591.46032028663205</v>
      </c>
      <c r="E11" s="6">
        <v>11.868747224704654</v>
      </c>
      <c r="K11" s="7" t="s">
        <v>31</v>
      </c>
      <c r="L11" s="7">
        <f>IF(ISERROR(C17),"",IF(ISBLANK(C17),"",C17))</f>
        <v>694.89565391962401</v>
      </c>
    </row>
    <row r="12" spans="1:12" x14ac:dyDescent="0.25">
      <c r="B12" s="14">
        <v>44907</v>
      </c>
      <c r="C12" s="6">
        <v>603.32906751133669</v>
      </c>
      <c r="D12" s="6">
        <v>744.42621478785804</v>
      </c>
      <c r="E12" s="6">
        <v>16.586814041830639</v>
      </c>
      <c r="K12" s="7" t="s">
        <v>32</v>
      </c>
      <c r="L12" s="7">
        <f>IF(ISERROR(D11),"",IF(ISBLANK(D11),"",D11))</f>
        <v>591.46032028663205</v>
      </c>
    </row>
    <row r="13" spans="1:12" x14ac:dyDescent="0.25">
      <c r="B13" s="14">
        <v>44908</v>
      </c>
      <c r="C13" s="6">
        <v>761.01302882968866</v>
      </c>
      <c r="D13" s="6">
        <v>960.93623637002793</v>
      </c>
      <c r="E13" s="6">
        <v>23.271931846663989</v>
      </c>
      <c r="K13" s="7" t="s">
        <v>33</v>
      </c>
      <c r="L13" s="7">
        <f t="shared" ref="L13:L17" si="1">IF(ISERROR(D12),"",IF(ISBLANK(D12),"",D12))</f>
        <v>744.42621478785804</v>
      </c>
    </row>
    <row r="14" spans="1:12" x14ac:dyDescent="0.25">
      <c r="B14" s="14">
        <v>44909</v>
      </c>
      <c r="C14" s="6">
        <v>984.20816821669189</v>
      </c>
      <c r="D14" s="6">
        <v>638.74995337222913</v>
      </c>
      <c r="E14" s="6">
        <v>11.720352161165593</v>
      </c>
      <c r="K14" s="7" t="s">
        <v>34</v>
      </c>
      <c r="L14" s="7">
        <f t="shared" si="1"/>
        <v>960.93623637002793</v>
      </c>
    </row>
    <row r="15" spans="1:12" x14ac:dyDescent="0.25">
      <c r="B15" s="14">
        <v>44910</v>
      </c>
      <c r="C15" s="6">
        <v>650.47030553339471</v>
      </c>
      <c r="D15" s="6">
        <v>610.99973212972441</v>
      </c>
      <c r="E15" s="6">
        <v>10.400518229556543</v>
      </c>
      <c r="K15" s="7" t="s">
        <v>35</v>
      </c>
      <c r="L15" s="7">
        <f t="shared" si="1"/>
        <v>638.74995337222913</v>
      </c>
    </row>
    <row r="16" spans="1:12" x14ac:dyDescent="0.25">
      <c r="B16" s="14">
        <v>44911</v>
      </c>
      <c r="C16" s="6">
        <v>621.4002503592809</v>
      </c>
      <c r="D16" s="6">
        <v>682.45360739921045</v>
      </c>
      <c r="E16" s="6">
        <v>12.442046520413554</v>
      </c>
      <c r="K16" s="7" t="s">
        <v>36</v>
      </c>
      <c r="L16" s="7">
        <f t="shared" si="1"/>
        <v>610.99973212972441</v>
      </c>
    </row>
    <row r="17" spans="1:12" x14ac:dyDescent="0.25">
      <c r="B17" s="14">
        <v>44912</v>
      </c>
      <c r="C17" s="6">
        <v>694.89565391962401</v>
      </c>
      <c r="D17" s="6">
        <v>863.72382826641399</v>
      </c>
      <c r="E17" s="6">
        <v>18.087395292919144</v>
      </c>
      <c r="K17" s="7" t="s">
        <v>37</v>
      </c>
      <c r="L17" s="7">
        <f t="shared" si="1"/>
        <v>682.45360739921045</v>
      </c>
    </row>
    <row r="18" spans="1:12" x14ac:dyDescent="0.25">
      <c r="K18" s="7" t="s">
        <v>38</v>
      </c>
      <c r="L18" s="7">
        <f>IF(ISERROR(D17),"",IF(ISBLANK(D17),"",D17))</f>
        <v>863.72382826641399</v>
      </c>
    </row>
    <row r="19" spans="1:12" x14ac:dyDescent="0.25">
      <c r="A19" s="11" t="s">
        <v>14</v>
      </c>
      <c r="C19" s="12" t="s">
        <v>6</v>
      </c>
      <c r="D19" s="12" t="s">
        <v>7</v>
      </c>
      <c r="E19" s="12" t="s">
        <v>15</v>
      </c>
      <c r="K19" s="7" t="s">
        <v>39</v>
      </c>
      <c r="L19" s="7">
        <f>IF(ISERROR(E11),"",IF(ISBLANK(E11),"",E11))</f>
        <v>11.868747224704654</v>
      </c>
    </row>
    <row r="20" spans="1:12" x14ac:dyDescent="0.25">
      <c r="B20" s="13" t="s">
        <v>8</v>
      </c>
      <c r="C20" s="6">
        <v>0.36137414603029355</v>
      </c>
      <c r="D20" s="6">
        <v>1.787682549444904E-2</v>
      </c>
      <c r="E20" s="6">
        <v>0.32945914350670535</v>
      </c>
      <c r="K20" s="7" t="s">
        <v>40</v>
      </c>
      <c r="L20" s="7">
        <f t="shared" ref="L20:L24" si="2">IF(ISERROR(E12),"",IF(ISBLANK(E12),"",E12))</f>
        <v>16.586814041830639</v>
      </c>
    </row>
    <row r="21" spans="1:12" x14ac:dyDescent="0.25">
      <c r="K21" s="7" t="s">
        <v>41</v>
      </c>
      <c r="L21" s="7">
        <f t="shared" si="2"/>
        <v>23.271931846663989</v>
      </c>
    </row>
    <row r="22" spans="1:12" x14ac:dyDescent="0.25">
      <c r="B22" s="13" t="s">
        <v>9</v>
      </c>
      <c r="C22" s="6">
        <v>93.236903837288622</v>
      </c>
      <c r="D22" s="8" t="s">
        <v>10</v>
      </c>
      <c r="K22" s="7" t="s">
        <v>42</v>
      </c>
      <c r="L22" s="7">
        <f t="shared" si="2"/>
        <v>11.720352161165593</v>
      </c>
    </row>
    <row r="23" spans="1:12" x14ac:dyDescent="0.25">
      <c r="K23" s="7" t="s">
        <v>43</v>
      </c>
      <c r="L23" s="7">
        <f t="shared" si="2"/>
        <v>10.400518229556543</v>
      </c>
    </row>
    <row r="24" spans="1:12" x14ac:dyDescent="0.25">
      <c r="C24" s="12" t="s">
        <v>16</v>
      </c>
      <c r="D24" s="12" t="s">
        <v>12</v>
      </c>
      <c r="E24" s="12" t="s">
        <v>13</v>
      </c>
      <c r="F24" s="12" t="s">
        <v>17</v>
      </c>
      <c r="K24" s="7" t="s">
        <v>44</v>
      </c>
      <c r="L24" s="7">
        <f t="shared" si="2"/>
        <v>12.442046520413554</v>
      </c>
    </row>
    <row r="25" spans="1:12" x14ac:dyDescent="0.25">
      <c r="B25" s="14">
        <v>44906</v>
      </c>
      <c r="C25" s="6">
        <v>408.41001871285408</v>
      </c>
      <c r="D25" s="6">
        <v>524.72347891623792</v>
      </c>
      <c r="E25" s="6">
        <v>3.4027018889238141</v>
      </c>
      <c r="F25" s="6">
        <v>0.98165524677430405</v>
      </c>
      <c r="K25" s="7" t="s">
        <v>45</v>
      </c>
      <c r="L25" s="7">
        <f>IF(ISERROR(E17),"",IF(ISBLANK(E17),"",E17))</f>
        <v>18.087395292919144</v>
      </c>
    </row>
    <row r="26" spans="1:12" x14ac:dyDescent="0.25">
      <c r="B26" s="14">
        <v>44907</v>
      </c>
      <c r="C26" s="6">
        <v>466.35622106840856</v>
      </c>
      <c r="D26" s="6">
        <v>643.38579564645852</v>
      </c>
      <c r="E26" s="6">
        <v>5.4631779099990858</v>
      </c>
      <c r="F26" s="6">
        <v>0.97514302285353882</v>
      </c>
      <c r="K26" s="7" t="s">
        <v>46</v>
      </c>
      <c r="L26" s="7">
        <f>IF(ISERROR(C20),"",IF(ISBLANK(C20),"",C20))</f>
        <v>0.36137414603029355</v>
      </c>
    </row>
    <row r="27" spans="1:12" x14ac:dyDescent="0.25">
      <c r="B27" s="14">
        <v>44908</v>
      </c>
      <c r="C27" s="6">
        <v>497.30005148820254</v>
      </c>
      <c r="D27" s="6">
        <v>869.84125322869909</v>
      </c>
      <c r="E27" s="6">
        <v>9.4138183293202253</v>
      </c>
      <c r="F27" s="6">
        <v>0.87980546980993124</v>
      </c>
      <c r="K27" s="7" t="s">
        <v>47</v>
      </c>
      <c r="L27" s="7">
        <f>IF(ISERROR(D20),"",IF(ISBLANK(D20),"",D20))</f>
        <v>1.787682549444904E-2</v>
      </c>
    </row>
    <row r="28" spans="1:12" x14ac:dyDescent="0.25">
      <c r="B28" s="14">
        <v>44909</v>
      </c>
      <c r="C28" s="6">
        <v>640.79094431917315</v>
      </c>
      <c r="D28" s="6">
        <v>873.90431679988046</v>
      </c>
      <c r="E28" s="6">
        <v>9.3181638202453847</v>
      </c>
      <c r="F28" s="6">
        <v>0.72619042724279159</v>
      </c>
      <c r="K28" s="7" t="s">
        <v>48</v>
      </c>
      <c r="L28" s="7">
        <f>IF(ISERROR(E20),"",IF(ISBLANK(E20),"",E20))</f>
        <v>0.32945914350670535</v>
      </c>
    </row>
    <row r="29" spans="1:12" x14ac:dyDescent="0.25">
      <c r="B29" s="14">
        <v>44910</v>
      </c>
      <c r="C29" s="6">
        <v>414.01192966548575</v>
      </c>
      <c r="D29" s="6">
        <v>1034.315351961428</v>
      </c>
      <c r="E29" s="6">
        <v>12.019224714669082</v>
      </c>
      <c r="F29" s="6">
        <v>0.50861960142871621</v>
      </c>
      <c r="K29" s="7" t="s">
        <v>49</v>
      </c>
      <c r="L29" s="7">
        <f>IF(ISERROR(C22),"",IF(ISBLANK(C22),"",C22))</f>
        <v>93.236903837288622</v>
      </c>
    </row>
    <row r="30" spans="1:12" x14ac:dyDescent="0.25">
      <c r="B30" s="14">
        <v>44911</v>
      </c>
      <c r="C30" s="6">
        <v>321.74507221393549</v>
      </c>
      <c r="D30" s="6">
        <v>1472.0604580908837</v>
      </c>
      <c r="E30" s="6">
        <v>19.629852005191729</v>
      </c>
      <c r="F30" s="6">
        <v>0.35927429440922587</v>
      </c>
      <c r="K30" s="7" t="s">
        <v>50</v>
      </c>
      <c r="L30" s="7">
        <f>IF(ISERROR(C25),"",IF(ISBLANK(C25),"",C25))</f>
        <v>408.41001871285408</v>
      </c>
    </row>
    <row r="31" spans="1:12" x14ac:dyDescent="0.25">
      <c r="B31" s="14">
        <v>44912</v>
      </c>
      <c r="C31" s="6">
        <v>1214.974962013835</v>
      </c>
      <c r="D31" s="6">
        <v>1337.7449670554365</v>
      </c>
      <c r="E31" s="6">
        <v>16.877797971971134</v>
      </c>
      <c r="F31" s="6">
        <v>0.75992306714217228</v>
      </c>
      <c r="K31" s="7" t="s">
        <v>51</v>
      </c>
      <c r="L31" s="7">
        <f t="shared" ref="L31:L35" si="3">IF(ISERROR(C26),"",IF(ISBLANK(C26),"",C26))</f>
        <v>466.35622106840856</v>
      </c>
    </row>
    <row r="32" spans="1:12" x14ac:dyDescent="0.25">
      <c r="K32" s="7" t="s">
        <v>52</v>
      </c>
      <c r="L32" s="7">
        <f t="shared" si="3"/>
        <v>497.30005148820254</v>
      </c>
    </row>
    <row r="33" spans="1:16" x14ac:dyDescent="0.25">
      <c r="K33" s="7" t="s">
        <v>53</v>
      </c>
      <c r="L33" s="7">
        <f t="shared" si="3"/>
        <v>640.79094431917315</v>
      </c>
    </row>
    <row r="34" spans="1:16" x14ac:dyDescent="0.25">
      <c r="A34" s="11" t="s">
        <v>18</v>
      </c>
      <c r="K34" s="7" t="s">
        <v>54</v>
      </c>
      <c r="L34" s="7">
        <f t="shared" si="3"/>
        <v>414.01192966548575</v>
      </c>
    </row>
    <row r="35" spans="1:16" x14ac:dyDescent="0.25">
      <c r="C35" s="12" t="s">
        <v>11</v>
      </c>
      <c r="K35" s="7" t="s">
        <v>55</v>
      </c>
      <c r="L35" s="7">
        <f t="shared" si="3"/>
        <v>321.74507221393549</v>
      </c>
    </row>
    <row r="36" spans="1:16" x14ac:dyDescent="0.25">
      <c r="B36" s="15">
        <v>44913</v>
      </c>
      <c r="C36" s="6">
        <v>881.81122355933314</v>
      </c>
      <c r="K36" s="7" t="s">
        <v>56</v>
      </c>
      <c r="L36" s="7">
        <f>IF(ISERROR(C31),"",IF(ISBLANK(C31),"",C31))</f>
        <v>1214.974962013835</v>
      </c>
    </row>
    <row r="37" spans="1:16" x14ac:dyDescent="0.25">
      <c r="B37" s="15">
        <v>44914</v>
      </c>
      <c r="C37" s="6">
        <v>899.8986188522523</v>
      </c>
      <c r="K37" s="7" t="s">
        <v>57</v>
      </c>
      <c r="L37" s="7">
        <f>IF(ISERROR(D25),"",IF(ISBLANK(D25),"",D25))</f>
        <v>524.72347891623792</v>
      </c>
    </row>
    <row r="38" spans="1:16" x14ac:dyDescent="0.25">
      <c r="B38" s="15">
        <v>44915</v>
      </c>
      <c r="C38" s="6">
        <v>917.98601414517145</v>
      </c>
      <c r="K38" s="7" t="s">
        <v>58</v>
      </c>
      <c r="L38" s="7">
        <f t="shared" ref="L38:L42" si="4">IF(ISERROR(D26),"",IF(ISBLANK(D26),"",D26))</f>
        <v>643.38579564645852</v>
      </c>
    </row>
    <row r="39" spans="1:16" x14ac:dyDescent="0.25">
      <c r="B39" s="15">
        <v>44916</v>
      </c>
      <c r="C39" s="6">
        <v>936.07340943809061</v>
      </c>
      <c r="K39" s="7" t="s">
        <v>59</v>
      </c>
      <c r="L39" s="7">
        <f t="shared" si="4"/>
        <v>869.84125322869909</v>
      </c>
    </row>
    <row r="40" spans="1:16" x14ac:dyDescent="0.25">
      <c r="B40" s="15">
        <v>44917</v>
      </c>
      <c r="C40" s="6">
        <v>954.16080473100965</v>
      </c>
      <c r="K40" s="7" t="s">
        <v>60</v>
      </c>
      <c r="L40" s="7">
        <f t="shared" si="4"/>
        <v>873.90431679988046</v>
      </c>
    </row>
    <row r="41" spans="1:16" x14ac:dyDescent="0.25">
      <c r="B41" s="15">
        <v>44918</v>
      </c>
      <c r="C41" s="6">
        <v>972.2482000239288</v>
      </c>
      <c r="K41" s="7" t="s">
        <v>61</v>
      </c>
      <c r="L41" s="7">
        <f t="shared" si="4"/>
        <v>1034.315351961428</v>
      </c>
    </row>
    <row r="42" spans="1:16" x14ac:dyDescent="0.25">
      <c r="B42" s="15">
        <v>44919</v>
      </c>
      <c r="C42" s="6">
        <v>990.33559531684796</v>
      </c>
      <c r="K42" s="7" t="s">
        <v>62</v>
      </c>
      <c r="L42" s="7">
        <f t="shared" si="4"/>
        <v>1472.0604580908837</v>
      </c>
    </row>
    <row r="43" spans="1:16" x14ac:dyDescent="0.25">
      <c r="B43" s="15">
        <v>44920</v>
      </c>
      <c r="C43" s="6">
        <v>1008.4229906097671</v>
      </c>
      <c r="K43" s="7" t="s">
        <v>63</v>
      </c>
      <c r="L43" s="7">
        <f>IF(ISERROR(D31),"",IF(ISBLANK(D31),"",D31))</f>
        <v>1337.7449670554365</v>
      </c>
    </row>
    <row r="44" spans="1:16" x14ac:dyDescent="0.25">
      <c r="B44" s="15">
        <v>44921</v>
      </c>
      <c r="C44" s="6">
        <v>1026.5103859026863</v>
      </c>
      <c r="K44" s="7" t="s">
        <v>64</v>
      </c>
      <c r="L44" s="7">
        <f>IF(ISERROR(E25),"",IF(ISBLANK(E25),"",E25))</f>
        <v>3.4027018889238141</v>
      </c>
    </row>
    <row r="45" spans="1:16" x14ac:dyDescent="0.25">
      <c r="B45" s="15">
        <v>44922</v>
      </c>
      <c r="C45" s="6">
        <v>1044.5977811956054</v>
      </c>
      <c r="K45" s="7" t="s">
        <v>65</v>
      </c>
      <c r="L45" s="7">
        <f t="shared" ref="L45:L49" si="5">IF(ISERROR(E26),"",IF(ISBLANK(E26),"",E26))</f>
        <v>5.4631779099990858</v>
      </c>
    </row>
    <row r="46" spans="1:16" x14ac:dyDescent="0.25">
      <c r="B46" s="15">
        <v>44923</v>
      </c>
      <c r="C46" s="6">
        <v>1062.6851764885246</v>
      </c>
      <c r="K46" s="7" t="s">
        <v>66</v>
      </c>
      <c r="L46" s="7">
        <f t="shared" si="5"/>
        <v>9.4138183293202253</v>
      </c>
    </row>
    <row r="47" spans="1:16" x14ac:dyDescent="0.25">
      <c r="B47" s="15">
        <v>44924</v>
      </c>
      <c r="C47" s="6">
        <v>1080.7725717814437</v>
      </c>
      <c r="K47" s="7" t="s">
        <v>67</v>
      </c>
      <c r="L47" s="7">
        <f t="shared" si="5"/>
        <v>9.3181638202453847</v>
      </c>
    </row>
    <row r="48" spans="1:16" x14ac:dyDescent="0.25">
      <c r="B48" s="15">
        <v>44925</v>
      </c>
      <c r="C48" s="6">
        <v>1098.8599670743629</v>
      </c>
      <c r="K48" s="7" t="s">
        <v>68</v>
      </c>
      <c r="L48" s="7">
        <f t="shared" si="5"/>
        <v>12.019224714669082</v>
      </c>
      <c r="P48" s="5"/>
    </row>
    <row r="49" spans="1:16" x14ac:dyDescent="0.25">
      <c r="B49" s="15">
        <v>44926</v>
      </c>
      <c r="C49" s="6">
        <v>1116.947362367282</v>
      </c>
      <c r="K49" s="7" t="s">
        <v>69</v>
      </c>
      <c r="L49" s="7">
        <f t="shared" si="5"/>
        <v>19.629852005191729</v>
      </c>
      <c r="P49" s="5"/>
    </row>
    <row r="50" spans="1:16" x14ac:dyDescent="0.25">
      <c r="K50" s="7" t="s">
        <v>70</v>
      </c>
      <c r="L50" s="7">
        <f>IF(ISERROR(E31),"",IF(ISBLANK(E31),"",E31))</f>
        <v>16.877797971971134</v>
      </c>
      <c r="P50" s="5"/>
    </row>
    <row r="51" spans="1:16" x14ac:dyDescent="0.25">
      <c r="B51" s="13" t="s">
        <v>9</v>
      </c>
      <c r="C51" s="6">
        <v>882.7146078020628</v>
      </c>
      <c r="D51" s="8" t="s">
        <v>19</v>
      </c>
      <c r="K51" s="7" t="s">
        <v>71</v>
      </c>
      <c r="L51" s="7">
        <f>IF(ISERROR(F25),"",IF(ISBLANK(F25),"",F25))</f>
        <v>0.98165524677430405</v>
      </c>
      <c r="P51" s="5"/>
    </row>
    <row r="52" spans="1:16" x14ac:dyDescent="0.25">
      <c r="K52" s="7" t="s">
        <v>72</v>
      </c>
      <c r="L52" s="7">
        <f t="shared" ref="L52:L56" si="6">IF(ISERROR(F26),"",IF(ISBLANK(F26),"",F26))</f>
        <v>0.97514302285353882</v>
      </c>
      <c r="P52" s="5"/>
    </row>
    <row r="53" spans="1:16" x14ac:dyDescent="0.25">
      <c r="A53" s="11" t="s">
        <v>20</v>
      </c>
      <c r="K53" s="7" t="s">
        <v>73</v>
      </c>
      <c r="L53" s="7">
        <f t="shared" si="6"/>
        <v>0.87980546980993124</v>
      </c>
      <c r="P53" s="5"/>
    </row>
    <row r="54" spans="1:16" x14ac:dyDescent="0.25">
      <c r="C54" s="12" t="s">
        <v>16</v>
      </c>
      <c r="K54" s="7" t="s">
        <v>74</v>
      </c>
      <c r="L54" s="7">
        <f t="shared" si="6"/>
        <v>0.72619042724279159</v>
      </c>
      <c r="P54" s="5"/>
    </row>
    <row r="55" spans="1:16" x14ac:dyDescent="0.25">
      <c r="B55" s="15">
        <v>44913</v>
      </c>
      <c r="C55" s="6">
        <v>1329.7725446890699</v>
      </c>
      <c r="K55" s="7" t="s">
        <v>75</v>
      </c>
      <c r="L55" s="7">
        <f t="shared" si="6"/>
        <v>0.50861960142871621</v>
      </c>
      <c r="P55" s="5"/>
    </row>
    <row r="56" spans="1:16" x14ac:dyDescent="0.25">
      <c r="B56" s="15">
        <v>44914</v>
      </c>
      <c r="C56" s="6">
        <v>1337.4092048485447</v>
      </c>
      <c r="K56" s="7" t="s">
        <v>76</v>
      </c>
      <c r="L56" s="7">
        <f t="shared" si="6"/>
        <v>0.35927429440922587</v>
      </c>
      <c r="P56" s="5"/>
    </row>
    <row r="57" spans="1:16" x14ac:dyDescent="0.25">
      <c r="B57" s="15">
        <v>44915</v>
      </c>
      <c r="C57" s="6">
        <v>1221.5028761483406</v>
      </c>
      <c r="K57" s="7" t="s">
        <v>77</v>
      </c>
      <c r="L57" s="7">
        <f>IF(ISERROR(F31),"",IF(ISBLANK(F31),"",F31))</f>
        <v>0.75992306714217228</v>
      </c>
      <c r="P57" s="5"/>
    </row>
    <row r="58" spans="1:16" x14ac:dyDescent="0.25">
      <c r="B58" s="15">
        <v>44916</v>
      </c>
      <c r="C58" s="6">
        <v>1020.4835704486145</v>
      </c>
      <c r="K58" s="7" t="s">
        <v>78</v>
      </c>
      <c r="L58" s="7">
        <f>IF(ISERROR(C36),"",IF(ISBLANK(C36),"",C36))</f>
        <v>881.81122355933314</v>
      </c>
      <c r="P58" s="5"/>
    </row>
    <row r="59" spans="1:16" x14ac:dyDescent="0.25">
      <c r="B59" s="15">
        <v>44917</v>
      </c>
      <c r="C59" s="6">
        <v>723.32520634449895</v>
      </c>
      <c r="K59" s="7" t="s">
        <v>79</v>
      </c>
      <c r="L59" s="7">
        <f t="shared" ref="L59:L70" si="7">IF(ISERROR(C37),"",IF(ISBLANK(C37),"",C37))</f>
        <v>899.8986188522523</v>
      </c>
      <c r="P59" s="5"/>
    </row>
    <row r="60" spans="1:16" x14ac:dyDescent="0.25">
      <c r="B60" s="15">
        <v>44918</v>
      </c>
      <c r="C60" s="6">
        <v>516.99993288370342</v>
      </c>
      <c r="K60" s="7" t="s">
        <v>80</v>
      </c>
      <c r="L60" s="7">
        <f t="shared" si="7"/>
        <v>917.98601414517145</v>
      </c>
      <c r="P60" s="5"/>
    </row>
    <row r="61" spans="1:16" x14ac:dyDescent="0.25">
      <c r="B61" s="15">
        <v>44919</v>
      </c>
      <c r="C61" s="6">
        <v>1106.3640544290351</v>
      </c>
      <c r="K61" s="7" t="s">
        <v>81</v>
      </c>
      <c r="L61" s="7">
        <f t="shared" si="7"/>
        <v>936.07340943809061</v>
      </c>
      <c r="P61" s="5"/>
    </row>
    <row r="62" spans="1:16" x14ac:dyDescent="0.25">
      <c r="B62" s="15">
        <v>44920</v>
      </c>
      <c r="C62" s="6">
        <v>1445.749797221345</v>
      </c>
      <c r="K62" s="7" t="s">
        <v>82</v>
      </c>
      <c r="L62" s="7">
        <f t="shared" si="7"/>
        <v>954.16080473100965</v>
      </c>
    </row>
    <row r="63" spans="1:16" x14ac:dyDescent="0.25">
      <c r="B63" s="15">
        <v>44921</v>
      </c>
      <c r="C63" s="6">
        <v>1452.6170733830393</v>
      </c>
      <c r="K63" s="7" t="s">
        <v>83</v>
      </c>
      <c r="L63" s="7">
        <f t="shared" si="7"/>
        <v>972.2482000239288</v>
      </c>
    </row>
    <row r="64" spans="1:16" x14ac:dyDescent="0.25">
      <c r="B64" s="15">
        <v>44922</v>
      </c>
      <c r="C64" s="6">
        <v>1325.4471289669509</v>
      </c>
      <c r="K64" s="7" t="s">
        <v>84</v>
      </c>
      <c r="L64" s="7">
        <f t="shared" si="7"/>
        <v>990.33559531684796</v>
      </c>
    </row>
    <row r="65" spans="2:12" x14ac:dyDescent="0.25">
      <c r="B65" s="15">
        <v>44923</v>
      </c>
      <c r="C65" s="6">
        <v>1106.2790376898972</v>
      </c>
      <c r="K65" s="7" t="s">
        <v>85</v>
      </c>
      <c r="L65" s="7">
        <f t="shared" si="7"/>
        <v>1008.4229906097671</v>
      </c>
    </row>
    <row r="66" spans="2:12" x14ac:dyDescent="0.25">
      <c r="B66" s="15">
        <v>44924</v>
      </c>
      <c r="C66" s="6">
        <v>783.41585848698753</v>
      </c>
      <c r="K66" s="7" t="s">
        <v>86</v>
      </c>
      <c r="L66" s="7">
        <f t="shared" si="7"/>
        <v>1026.5103859026863</v>
      </c>
    </row>
    <row r="67" spans="2:12" x14ac:dyDescent="0.25">
      <c r="B67" s="15">
        <v>44925</v>
      </c>
      <c r="C67" s="6">
        <v>559.44624558663315</v>
      </c>
      <c r="K67" s="7" t="s">
        <v>87</v>
      </c>
      <c r="L67" s="7">
        <f t="shared" si="7"/>
        <v>1044.5977811956054</v>
      </c>
    </row>
    <row r="68" spans="2:12" x14ac:dyDescent="0.25">
      <c r="B68" s="15">
        <v>44926</v>
      </c>
      <c r="C68" s="6">
        <v>1196.1448504392988</v>
      </c>
      <c r="K68" s="7" t="s">
        <v>88</v>
      </c>
      <c r="L68" s="7">
        <f t="shared" si="7"/>
        <v>1062.6851764885246</v>
      </c>
    </row>
    <row r="69" spans="2:12" x14ac:dyDescent="0.25">
      <c r="K69" s="7" t="s">
        <v>89</v>
      </c>
      <c r="L69" s="7">
        <f t="shared" si="7"/>
        <v>1080.7725717814437</v>
      </c>
    </row>
    <row r="70" spans="2:12" x14ac:dyDescent="0.25">
      <c r="B70" s="13" t="s">
        <v>9</v>
      </c>
      <c r="C70" s="6">
        <v>998.92450335187573</v>
      </c>
      <c r="D70" s="8" t="s">
        <v>19</v>
      </c>
      <c r="K70" s="7" t="s">
        <v>90</v>
      </c>
      <c r="L70" s="7">
        <f t="shared" si="7"/>
        <v>1098.8599670743629</v>
      </c>
    </row>
    <row r="71" spans="2:12" x14ac:dyDescent="0.25">
      <c r="K71" s="7" t="s">
        <v>91</v>
      </c>
      <c r="L71" s="7">
        <f>IF(ISERROR(C49),"",IF(ISBLANK(C49),"",C49))</f>
        <v>1116.947362367282</v>
      </c>
    </row>
    <row r="72" spans="2:12" x14ac:dyDescent="0.25">
      <c r="K72" s="7" t="s">
        <v>92</v>
      </c>
      <c r="L72" s="7">
        <f>IF(ISERROR(C51),"",IF(ISBLANK(C51),"",C51))</f>
        <v>882.7146078020628</v>
      </c>
    </row>
    <row r="73" spans="2:12" x14ac:dyDescent="0.25">
      <c r="K73" s="7" t="s">
        <v>93</v>
      </c>
      <c r="L73" s="7">
        <f>IF(ISERROR(C55),"",IF(ISBLANK(C55),"",C55))</f>
        <v>1329.7725446890699</v>
      </c>
    </row>
    <row r="74" spans="2:12" x14ac:dyDescent="0.25">
      <c r="K74" s="7" t="s">
        <v>94</v>
      </c>
      <c r="L74" s="7">
        <f t="shared" ref="L74:L85" si="8">IF(ISERROR(C56),"",IF(ISBLANK(C56),"",C56))</f>
        <v>1337.4092048485447</v>
      </c>
    </row>
    <row r="75" spans="2:12" x14ac:dyDescent="0.25">
      <c r="K75" s="7" t="s">
        <v>95</v>
      </c>
      <c r="L75" s="7">
        <f t="shared" si="8"/>
        <v>1221.5028761483406</v>
      </c>
    </row>
    <row r="76" spans="2:12" x14ac:dyDescent="0.25">
      <c r="K76" s="7" t="s">
        <v>96</v>
      </c>
      <c r="L76" s="7">
        <f t="shared" si="8"/>
        <v>1020.4835704486145</v>
      </c>
    </row>
    <row r="77" spans="2:12" x14ac:dyDescent="0.25">
      <c r="K77" s="7" t="s">
        <v>97</v>
      </c>
      <c r="L77" s="7">
        <f t="shared" si="8"/>
        <v>723.32520634449895</v>
      </c>
    </row>
    <row r="78" spans="2:12" x14ac:dyDescent="0.25">
      <c r="K78" s="7" t="s">
        <v>98</v>
      </c>
      <c r="L78" s="7">
        <f t="shared" si="8"/>
        <v>516.99993288370342</v>
      </c>
    </row>
    <row r="79" spans="2:12" x14ac:dyDescent="0.25">
      <c r="K79" s="7" t="s">
        <v>99</v>
      </c>
      <c r="L79" s="7">
        <f t="shared" si="8"/>
        <v>1106.3640544290351</v>
      </c>
    </row>
    <row r="80" spans="2:12" x14ac:dyDescent="0.25">
      <c r="K80" s="7" t="s">
        <v>100</v>
      </c>
      <c r="L80" s="7">
        <f t="shared" si="8"/>
        <v>1445.749797221345</v>
      </c>
    </row>
    <row r="81" spans="11:12" x14ac:dyDescent="0.25">
      <c r="K81" s="7" t="s">
        <v>101</v>
      </c>
      <c r="L81" s="7">
        <f t="shared" si="8"/>
        <v>1452.6170733830393</v>
      </c>
    </row>
    <row r="82" spans="11:12" x14ac:dyDescent="0.25">
      <c r="K82" s="7" t="s">
        <v>102</v>
      </c>
      <c r="L82" s="7">
        <f t="shared" si="8"/>
        <v>1325.4471289669509</v>
      </c>
    </row>
    <row r="83" spans="11:12" x14ac:dyDescent="0.25">
      <c r="K83" s="7" t="s">
        <v>103</v>
      </c>
      <c r="L83" s="7">
        <f t="shared" si="8"/>
        <v>1106.2790376898972</v>
      </c>
    </row>
    <row r="84" spans="11:12" x14ac:dyDescent="0.25">
      <c r="K84" s="7" t="s">
        <v>104</v>
      </c>
      <c r="L84" s="7">
        <f t="shared" si="8"/>
        <v>783.41585848698753</v>
      </c>
    </row>
    <row r="85" spans="11:12" x14ac:dyDescent="0.25">
      <c r="K85" s="7" t="s">
        <v>105</v>
      </c>
      <c r="L85" s="7">
        <f t="shared" si="8"/>
        <v>559.44624558663315</v>
      </c>
    </row>
    <row r="86" spans="11:12" x14ac:dyDescent="0.25">
      <c r="K86" s="7" t="s">
        <v>106</v>
      </c>
      <c r="L86" s="7">
        <f>IF(ISERROR(C68),"",IF(ISBLANK(C68),"",C68))</f>
        <v>1196.1448504392988</v>
      </c>
    </row>
    <row r="87" spans="11:12" x14ac:dyDescent="0.25">
      <c r="K87" s="7" t="s">
        <v>107</v>
      </c>
      <c r="L87" s="7">
        <f>IF(ISERROR(C70),"",IF(ISBLANK(C70),"",C70))</f>
        <v>998.92450335187573</v>
      </c>
    </row>
  </sheetData>
  <sheetProtection algorithmName="SHA-512" hashValue="lGx6+AmA3tPL7WliEyLbv5JkJok6V2jgO108GeEjMqbmICdwwEoeSPkwI25In0gmoGMdMm2QPcUJ0IOm0Vtt6Q==" saltValue="+q5MHY9jbrcARUnS4ZcvqA==" spinCount="100000" sheet="1" objects="1" scenarios="1"/>
  <protectedRanges>
    <protectedRange sqref="C20:E20 C25:F31 C8:C9 C11:F18 C22:C23 C6:E6 C70 C51 C36:C49 C55:C68" name="Range1"/>
  </protectedRanges>
  <phoneticPr fontId="8" type="noConversion"/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</vt:lpstr>
      <vt:lpstr>DES</vt:lpstr>
      <vt:lpstr>DES (2)</vt:lpstr>
      <vt:lpstr>TES</vt:lpstr>
      <vt:lpstr>TES (2)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samiedal</dc:creator>
  <cp:lastModifiedBy>Fahim</cp:lastModifiedBy>
  <dcterms:created xsi:type="dcterms:W3CDTF">2023-09-18T18:08:50Z</dcterms:created>
  <dcterms:modified xsi:type="dcterms:W3CDTF">2023-09-28T02:23:20Z</dcterms:modified>
</cp:coreProperties>
</file>