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INDERSCIENCE_IJCSE_reticulate_evolution_SAJAT\SZAMITAS.XLS_&amp;_DENDROSCOPE_&amp;_SPLITSTREE\"/>
    </mc:Choice>
  </mc:AlternateContent>
  <xr:revisionPtr revIDLastSave="0" documentId="13_ncr:1_{29C0787A-12E4-4BB4-94DB-EBF2C80546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O4" i="4"/>
  <c r="N4" i="4"/>
  <c r="M4" i="4"/>
  <c r="F4" i="4"/>
  <c r="N31" i="4"/>
  <c r="M31" i="4"/>
  <c r="L31" i="4"/>
  <c r="O30" i="4"/>
  <c r="N30" i="4"/>
  <c r="M30" i="4"/>
  <c r="L30" i="4"/>
  <c r="N29" i="4"/>
  <c r="M29" i="4"/>
  <c r="L29" i="4"/>
  <c r="O28" i="4"/>
  <c r="N28" i="4"/>
  <c r="M28" i="4"/>
  <c r="L28" i="4"/>
  <c r="N27" i="4"/>
  <c r="M27" i="4"/>
  <c r="L27" i="4"/>
  <c r="O26" i="4"/>
  <c r="N26" i="4"/>
  <c r="M26" i="4"/>
  <c r="L26" i="4"/>
  <c r="N25" i="4"/>
  <c r="M25" i="4"/>
  <c r="L25" i="4"/>
  <c r="O24" i="4"/>
  <c r="N24" i="4"/>
  <c r="M24" i="4"/>
  <c r="L24" i="4"/>
  <c r="N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N15" i="4"/>
  <c r="M15" i="4"/>
  <c r="L15" i="4"/>
  <c r="O14" i="4"/>
  <c r="N14" i="4"/>
  <c r="L14" i="4"/>
  <c r="O13" i="4"/>
  <c r="N13" i="4"/>
  <c r="M13" i="4"/>
  <c r="L13" i="4"/>
  <c r="O12" i="4"/>
  <c r="N12" i="4"/>
  <c r="L12" i="4"/>
  <c r="O11" i="4"/>
  <c r="N11" i="4"/>
  <c r="L11" i="4"/>
  <c r="O10" i="4"/>
  <c r="N10" i="4"/>
  <c r="L10" i="4"/>
  <c r="O9" i="4"/>
  <c r="N9" i="4"/>
  <c r="M9" i="4"/>
  <c r="L9" i="4"/>
  <c r="O8" i="4"/>
  <c r="N8" i="4"/>
  <c r="L8" i="4"/>
  <c r="O7" i="4"/>
  <c r="N7" i="4"/>
  <c r="L7" i="4"/>
  <c r="O6" i="4"/>
  <c r="N6" i="4"/>
  <c r="M6" i="4"/>
  <c r="L6" i="4"/>
  <c r="O5" i="4"/>
  <c r="N5" i="4"/>
  <c r="M5" i="4"/>
  <c r="O3" i="4"/>
  <c r="N3" i="4"/>
  <c r="M3" i="4"/>
  <c r="O2" i="4"/>
  <c r="N2" i="4"/>
  <c r="M2" i="4"/>
  <c r="L2" i="4"/>
  <c r="F19" i="4"/>
  <c r="F18" i="4"/>
  <c r="F17" i="4"/>
  <c r="K8" i="4" s="1"/>
  <c r="M8" i="4" s="1"/>
  <c r="F54" i="4"/>
  <c r="F53" i="4"/>
  <c r="K31" i="4" s="1"/>
  <c r="O31" i="4" s="1"/>
  <c r="F52" i="4"/>
  <c r="K30" i="4" s="1"/>
  <c r="F51" i="4"/>
  <c r="K29" i="4" s="1"/>
  <c r="O29" i="4" s="1"/>
  <c r="F50" i="4"/>
  <c r="K28" i="4" s="1"/>
  <c r="F49" i="4"/>
  <c r="F28" i="4"/>
  <c r="F27" i="4"/>
  <c r="F26" i="4"/>
  <c r="F25" i="4"/>
  <c r="F24" i="4"/>
  <c r="K12" i="4" s="1"/>
  <c r="M12" i="4" s="1"/>
  <c r="F23" i="4"/>
  <c r="K11" i="4" s="1"/>
  <c r="M11" i="4" s="1"/>
  <c r="F22" i="4"/>
  <c r="K10" i="4" s="1"/>
  <c r="M10" i="4" s="1"/>
  <c r="F15" i="4"/>
  <c r="K6" i="4" s="1"/>
  <c r="F33" i="4"/>
  <c r="K16" i="4" s="1"/>
  <c r="N16" i="4" s="1"/>
  <c r="F32" i="4"/>
  <c r="K15" i="4" s="1"/>
  <c r="F31" i="4"/>
  <c r="F30" i="4"/>
  <c r="K14" i="4" s="1"/>
  <c r="M14" i="4" s="1"/>
  <c r="F29" i="4"/>
  <c r="K13" i="4" s="1"/>
  <c r="F21" i="4"/>
  <c r="F20" i="4"/>
  <c r="K9" i="4" s="1"/>
  <c r="F16" i="4"/>
  <c r="K7" i="4" s="1"/>
  <c r="M7" i="4" s="1"/>
  <c r="F40" i="4"/>
  <c r="K23" i="4" s="1"/>
  <c r="O23" i="4" s="1"/>
  <c r="F39" i="4"/>
  <c r="K22" i="4" s="1"/>
  <c r="N22" i="4" s="1"/>
  <c r="F38" i="4"/>
  <c r="K21" i="4" s="1"/>
  <c r="N21" i="4" s="1"/>
  <c r="F37" i="4"/>
  <c r="K20" i="4" s="1"/>
  <c r="N20" i="4" s="1"/>
  <c r="F36" i="4"/>
  <c r="K19" i="4" s="1"/>
  <c r="N19" i="4" s="1"/>
  <c r="F35" i="4"/>
  <c r="K18" i="4" s="1"/>
  <c r="N18" i="4" s="1"/>
  <c r="F34" i="4"/>
  <c r="K17" i="4" s="1"/>
  <c r="N17" i="4" s="1"/>
  <c r="F48" i="4"/>
  <c r="F47" i="4"/>
  <c r="K27" i="4" s="1"/>
  <c r="O27" i="4" s="1"/>
  <c r="F46" i="4"/>
  <c r="F45" i="4"/>
  <c r="F44" i="4"/>
  <c r="F43" i="4"/>
  <c r="K26" i="4" s="1"/>
  <c r="F42" i="4"/>
  <c r="K25" i="4" s="1"/>
  <c r="O25" i="4" s="1"/>
  <c r="F41" i="4"/>
  <c r="K24" i="4" s="1"/>
  <c r="F9" i="4"/>
  <c r="K5" i="4" s="1"/>
  <c r="L5" i="4" s="1"/>
  <c r="F8" i="4"/>
  <c r="K3" i="4" s="1"/>
  <c r="L3" i="4" s="1"/>
  <c r="F5" i="4"/>
  <c r="K2" i="4" s="1"/>
  <c r="L4" i="4" l="1"/>
</calcChain>
</file>

<file path=xl/sharedStrings.xml><?xml version="1.0" encoding="utf-8"?>
<sst xmlns="http://schemas.openxmlformats.org/spreadsheetml/2006/main" count="260" uniqueCount="110">
  <si>
    <t>TR</t>
  </si>
  <si>
    <t>SR</t>
  </si>
  <si>
    <t>SHR</t>
  </si>
  <si>
    <t>CBR</t>
  </si>
  <si>
    <t>Szarvas</t>
  </si>
  <si>
    <t>Nagyszentmiklós</t>
  </si>
  <si>
    <t>Vargyas</t>
  </si>
  <si>
    <t>Achik-Tash</t>
  </si>
  <si>
    <t>Mayaki</t>
  </si>
  <si>
    <t>Kalbak-Tash II/XV (A-33)</t>
  </si>
  <si>
    <t>Koytübek</t>
  </si>
  <si>
    <t>Kuljabasy I</t>
  </si>
  <si>
    <t>Almaly II</t>
  </si>
  <si>
    <t>Yabogan (A-84)</t>
  </si>
  <si>
    <t>Name of scripts</t>
  </si>
  <si>
    <t>Name of inscriptions</t>
  </si>
  <si>
    <t>Geographical area</t>
  </si>
  <si>
    <t>Kuljabasy II</t>
  </si>
  <si>
    <t>Bichiktu-Boom XV (A-95)</t>
  </si>
  <si>
    <t>Bichiktu-Boom III (A-16)</t>
  </si>
  <si>
    <t>Mendur-Sokkon I (A-6)</t>
  </si>
  <si>
    <t>Kurgak I (A-78)</t>
  </si>
  <si>
    <t>Zhon-Aryk (T-14)</t>
  </si>
  <si>
    <t>Homoródkarácsonyfalva</t>
  </si>
  <si>
    <t>Stick Calendar</t>
  </si>
  <si>
    <t>Nikolsburg</t>
  </si>
  <si>
    <t>Csíkszentmihály</t>
  </si>
  <si>
    <t>Constantinople</t>
  </si>
  <si>
    <t>Bodrog-Alsóbű</t>
  </si>
  <si>
    <t>Székelyderzs</t>
  </si>
  <si>
    <t>Bágy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</si>
  <si>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</si>
  <si>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</si>
  <si>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</si>
  <si>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</si>
  <si>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</si>
  <si>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</si>
  <si>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</si>
  <si>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</si>
  <si>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</si>
  <si>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</si>
  <si>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</si>
  <si>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</si>
  <si>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Kiskundorozsma</t>
  </si>
  <si>
    <t>Jitkov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</si>
  <si>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</si>
  <si>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</si>
  <si>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</si>
  <si>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</si>
  <si>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</si>
  <si>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</si>
  <si>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</si>
  <si>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</si>
  <si>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</si>
  <si>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</si>
  <si>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</si>
  <si>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</si>
  <si>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Unspecific</t>
  </si>
  <si>
    <t>?</t>
  </si>
  <si>
    <t>Estimated date (min.) [years AD]</t>
  </si>
  <si>
    <t>Estimated date (max.) [years AD]</t>
  </si>
  <si>
    <t>Estimated date (av.) [years AD]</t>
  </si>
  <si>
    <t>Mayatskoe</t>
  </si>
  <si>
    <t>Khumara</t>
  </si>
  <si>
    <t>Kül Tegin</t>
  </si>
  <si>
    <t>Székelyderzs (Romanian: Dârjiu) village in Hargitha County, Romania</t>
  </si>
  <si>
    <t>Ust-Kansky District in Altai Republic, Russia</t>
  </si>
  <si>
    <t>Chu-Ili Mountains in Kazakhstan</t>
  </si>
  <si>
    <t>Altai Republic in Russia</t>
  </si>
  <si>
    <t>East Kazakhstan Region in Kazakhstan</t>
  </si>
  <si>
    <t>Khashaat District in Arkhangai Province, Mongolia</t>
  </si>
  <si>
    <t>Chüy District in Chüi Region, Kyrgyzstan</t>
  </si>
  <si>
    <t>Vargyas (Romanian: Vârghiș) village in Covasna County, Romania</t>
  </si>
  <si>
    <t>Homoródkarácsonyfalva (Romanian: Crăciunel) village in Hargitha County, Romania</t>
  </si>
  <si>
    <t>Csíkszentmihály (Romanian: Mihăileni) village in Hargitha County, Romania</t>
  </si>
  <si>
    <t>Alsóbű farmstead on the outskirts of Bodrog village, Somogy County, Hungary</t>
  </si>
  <si>
    <t>Tótipuszta farmstead on the outskirts of Ozora village in Tolna County, Hungary</t>
  </si>
  <si>
    <t>Jánoshida village in Jász-Nagykun-Szolnok County, Hungary</t>
  </si>
  <si>
    <t>Vágóhíd quarter of Kiskőrös town in Bács-Kiskun County, Hungary</t>
  </si>
  <si>
    <t>Szarvas town in Békés County, Hungary</t>
  </si>
  <si>
    <t>Kiskundorozsma quarter of Szeged city in Csongrád-Csanád County, Hungary</t>
  </si>
  <si>
    <t>Algyő village in Csongrád-Csanád County, Hungary</t>
  </si>
  <si>
    <t>Donetsk Oblast in Ukraina</t>
  </si>
  <si>
    <t>Nagyszentmiklós (Romanian: Sânnicolau Mare) in Timiș County, Romania</t>
  </si>
  <si>
    <t>Környe village in Komárom-Esztergom County, Hungary</t>
  </si>
  <si>
    <t>Halom farmstead on the outskirts of Homokmégy village in Bács-Kiskun County, Hungary</t>
  </si>
  <si>
    <t>Kuljabasy</t>
  </si>
  <si>
    <t>Tamgaly</t>
  </si>
  <si>
    <t>Tamgaly (Tambaly) petroglyph site in Zhambyl District, Almaty Region, Kazakhstan</t>
  </si>
  <si>
    <t>Jaksilik rock of Kuljabasi mountain, 30 km northwest of Otar station in Korday District, Zhambyl Region, Kazakhstan</t>
  </si>
  <si>
    <t>Bágy (Romanian: Bădeni) village in Hargitha County, Romania</t>
  </si>
  <si>
    <t>Semjénfalva (Romanian: Șimonești) village in Hargitha County, Romania</t>
  </si>
  <si>
    <t>Gyergyószárhegy (Romanian: Lăzarea) village in Harghita County, Romania</t>
  </si>
  <si>
    <t>Énlaka (Romanian: Inlăceni) village in Hargitha County, Romania</t>
  </si>
  <si>
    <t>near Platono-Petrovka village in Rostov Oblast, Russia</t>
  </si>
  <si>
    <t>Divnogorye open-air museum in Liskinsky District, Voronezh Oblast, Russia</t>
  </si>
  <si>
    <t>Khumara village in Karachay-Cherkessia, Russia</t>
  </si>
  <si>
    <t>Orgakin village in Iki-Burulsky District, Kalmykia, Russia</t>
  </si>
  <si>
    <t>Novocherkassk city in Rostov Oblast, Russia</t>
  </si>
  <si>
    <t>Distance from Altai Mountains (exactly from Belukha Mountain) to the place where the inscription was made [km]</t>
  </si>
  <si>
    <t>Name of the inscription</t>
  </si>
  <si>
    <t>Estimated date of inscription (average of earliest and latest possibilities) [years AD]</t>
  </si>
  <si>
    <t>TR inscription</t>
  </si>
  <si>
    <t>SHR inscription</t>
  </si>
  <si>
    <t>Type</t>
  </si>
  <si>
    <t>CBR inscription</t>
  </si>
  <si>
    <t>SR inscription</t>
  </si>
  <si>
    <t>Achik-Tash geological pit near Talas town in Talas Region, Kyrgyzstan</t>
  </si>
  <si>
    <t>Bilge Khagan</t>
  </si>
  <si>
    <t>Övörkhangai Province, Mongolia (47º20´N 102º50´E)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</si>
</sst>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4" fillId="3" borderId="1" xfId="4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4" applyFont="1" applyFill="1" applyBorder="1" applyAlignment="1">
      <alignment horizontal="center" vertical="center" textRotation="90" wrapText="1"/>
    </xf>
    <xf numFmtId="0" fontId="4" fillId="5" borderId="1" xfId="4" applyFont="1" applyFill="1" applyBorder="1" applyAlignment="1">
      <alignment horizontal="center" vertical="center" textRotation="90" wrapText="1"/>
    </xf>
    <xf numFmtId="49" fontId="4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4" applyFont="1" applyFill="1" applyBorder="1" applyAlignment="1">
      <alignment horizontal="center" vertical="center" textRotation="90" wrapText="1"/>
    </xf>
    <xf numFmtId="0" fontId="4" fillId="8" borderId="1" xfId="4" applyFont="1" applyFill="1" applyBorder="1" applyAlignment="1">
      <alignment horizontal="center" vertical="center" textRotation="90" wrapText="1"/>
    </xf>
    <xf numFmtId="49" fontId="4" fillId="8" borderId="1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  <color rgb="FFFFFF66"/>
      <color rgb="FFB1A0C7"/>
      <color rgb="FF99CCFF"/>
      <color rgb="FFC4D79B"/>
      <color rgb="FFFF3399"/>
      <color rgb="FFFFFFCC"/>
      <color rgb="FF99FF6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SFG!$L$1</c:f>
              <c:strCache>
                <c:ptCount val="1"/>
                <c:pt idx="0">
                  <c:v>TR inscription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99CCFF"/>
              </a:solidFill>
              <a:ln w="9525">
                <a:solidFill>
                  <a:srgbClr val="99CCFF"/>
                </a:solidFill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rgbClr val="99CCFF"/>
                </a:solidFill>
                <a:ln w="9525">
                  <a:solidFill>
                    <a:srgbClr val="99CCFF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4B0F-B095-CA4ADB1B65F3}"/>
              </c:ext>
            </c:extLst>
          </c:dPt>
          <c:dLbls>
            <c:dLbl>
              <c:idx val="0"/>
              <c:layout>
                <c:manualLayout>
                  <c:x val="-1.2293252889169898E-2"/>
                  <c:y val="-4.6363070341751716E-2"/>
                </c:manualLayout>
              </c:layout>
              <c:tx>
                <c:rich>
                  <a:bodyPr/>
                  <a:lstStyle/>
                  <a:p>
                    <a:fld id="{7CBA1613-17FD-4EE4-A8AD-C7FD254BC41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042-4B0F-B095-CA4ADB1B65F3}"/>
                </c:ext>
              </c:extLst>
            </c:dLbl>
            <c:dLbl>
              <c:idx val="1"/>
              <c:layout>
                <c:manualLayout>
                  <c:x val="1.7012170304199176E-2"/>
                  <c:y val="2.2057858111952384E-2"/>
                </c:manualLayout>
              </c:layout>
              <c:tx>
                <c:rich>
                  <a:bodyPr/>
                  <a:lstStyle/>
                  <a:p>
                    <a:fld id="{A59075F4-464C-4BAC-BC53-197FC37BC2B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42-4B0F-B095-CA4ADB1B65F3}"/>
                </c:ext>
              </c:extLst>
            </c:dLbl>
            <c:dLbl>
              <c:idx val="2"/>
              <c:layout>
                <c:manualLayout>
                  <c:x val="-4.7019979845862869E-2"/>
                  <c:y val="-5.8073698014176812E-2"/>
                </c:manualLayout>
              </c:layout>
              <c:tx>
                <c:rich>
                  <a:bodyPr/>
                  <a:lstStyle/>
                  <a:p>
                    <a:fld id="{9A709CEF-CB92-43BA-A365-487DA16776A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042-4B0F-B095-CA4ADB1B65F3}"/>
                </c:ext>
              </c:extLst>
            </c:dLbl>
            <c:dLbl>
              <c:idx val="3"/>
              <c:layout>
                <c:manualLayout>
                  <c:x val="7.5109342285423599E-3"/>
                  <c:y val="8.2452213107083859E-4"/>
                </c:manualLayout>
              </c:layout>
              <c:tx>
                <c:rich>
                  <a:bodyPr/>
                  <a:lstStyle/>
                  <a:p>
                    <a:fld id="{F47E6D48-0F9A-4C91-B320-4D1192C5375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42-4B0F-B095-CA4ADB1B65F3}"/>
                </c:ext>
              </c:extLst>
            </c:dLbl>
            <c:dLbl>
              <c:idx val="4"/>
              <c:layout>
                <c:manualLayout>
                  <c:x val="-3.7453477782090183E-2"/>
                  <c:y val="5.0338534954929542E-2"/>
                </c:manualLayout>
              </c:layout>
              <c:tx>
                <c:rich>
                  <a:bodyPr/>
                  <a:lstStyle/>
                  <a:p>
                    <a:fld id="{158FD4A4-608F-42CE-A57D-29E16A3C696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42-4B0F-B095-CA4ADB1B6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42-4B0F-B095-CA4ADB1B6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42-4B0F-B095-CA4ADB1B6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42-4B0F-B095-CA4ADB1B6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42-4B0F-B095-CA4ADB1B6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42-4B0F-B095-CA4ADB1B6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42-4B0F-B095-CA4ADB1B6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42-4B0F-B095-CA4ADB1B6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42-4B0F-B095-CA4ADB1B6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42-4B0F-B095-CA4ADB1B6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42-4B0F-B095-CA4ADB1B6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42-4B0F-B095-CA4ADB1B6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42-4B0F-B095-CA4ADB1B6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42-4B0F-B095-CA4ADB1B6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42-4B0F-B095-CA4ADB1B6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42-4B0F-B095-CA4ADB1B6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42-4B0F-B095-CA4ADB1B6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42-4B0F-B095-CA4ADB1B6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42-4B0F-B095-CA4ADB1B6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42-4B0F-B095-CA4ADB1B65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SFG!$L$2:$L$31</c:f>
              <c:numCache>
                <c:formatCode>0</c:formatCode>
                <c:ptCount val="30"/>
                <c:pt idx="0">
                  <c:v>900.5</c:v>
                </c:pt>
                <c:pt idx="1">
                  <c:v>732</c:v>
                </c:pt>
                <c:pt idx="2">
                  <c:v>735</c:v>
                </c:pt>
                <c:pt idx="3">
                  <c:v>875.5</c:v>
                </c:pt>
                <c:pt idx="4">
                  <c:v>725.5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SFG!$I$2:$I$6</c15:f>
                <c15:dlblRangeCache>
                  <c:ptCount val="5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2-4B0F-B095-CA4ADB1B65F3}"/>
            </c:ext>
          </c:extLst>
        </c:ser>
        <c:ser>
          <c:idx val="1"/>
          <c:order val="1"/>
          <c:tx>
            <c:strRef>
              <c:f>SFG!$M$1</c:f>
              <c:strCache>
                <c:ptCount val="1"/>
                <c:pt idx="0">
                  <c:v>SHR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4A-4CF3-972F-23371BEDA90C}"/>
                </c:ext>
              </c:extLst>
            </c:dLbl>
            <c:dLbl>
              <c:idx val="4"/>
              <c:layout>
                <c:manualLayout>
                  <c:x val="1.1943889361238363E-2"/>
                  <c:y val="-3.4749816376798527E-3"/>
                </c:manualLayout>
              </c:layout>
              <c:tx>
                <c:rich>
                  <a:bodyPr/>
                  <a:lstStyle/>
                  <a:p>
                    <a:fld id="{D31CC880-4895-44DD-8E28-566C103F64E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C4A-4CF3-972F-23371BEDA90C}"/>
                </c:ext>
              </c:extLst>
            </c:dLbl>
            <c:dLbl>
              <c:idx val="5"/>
              <c:layout>
                <c:manualLayout>
                  <c:x val="-1.3199824728900961E-2"/>
                  <c:y val="-3.68803237223464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B2F5A7F-0BC5-42CD-A07D-722000931DF0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95281390484054"/>
                      <c:h val="3.583611120216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C4A-4CF3-972F-23371BEDA90C}"/>
                </c:ext>
              </c:extLst>
            </c:dLbl>
            <c:dLbl>
              <c:idx val="6"/>
              <c:layout>
                <c:manualLayout>
                  <c:x val="-1.8889230606155837E-2"/>
                  <c:y val="-4.14155112765987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240DFE-A9C1-4B8A-BAFD-247CD0FF0F4E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2093703353415"/>
                      <c:h val="3.127952747489229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4A-4CF3-972F-23371BEDA90C}"/>
                </c:ext>
              </c:extLst>
            </c:dLbl>
            <c:dLbl>
              <c:idx val="7"/>
              <c:layout>
                <c:manualLayout>
                  <c:x val="-0.12315892565086564"/>
                  <c:y val="-1.2756918413871807E-3"/>
                </c:manualLayout>
              </c:layout>
              <c:tx>
                <c:rich>
                  <a:bodyPr/>
                  <a:lstStyle/>
                  <a:p>
                    <a:fld id="{C15DFF76-A579-458C-89A9-19F2EEB67AB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C4A-4CF3-972F-23371BEDA90C}"/>
                </c:ext>
              </c:extLst>
            </c:dLbl>
            <c:dLbl>
              <c:idx val="8"/>
              <c:layout>
                <c:manualLayout>
                  <c:x val="1.8034460527550082E-2"/>
                  <c:y val="1.108462071211537E-2"/>
                </c:manualLayout>
              </c:layout>
              <c:tx>
                <c:rich>
                  <a:bodyPr/>
                  <a:lstStyle/>
                  <a:p>
                    <a:fld id="{6D07A0E0-26C5-41BE-85CA-017B26B3EE2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4A-4CF3-972F-23371BEDA90C}"/>
                </c:ext>
              </c:extLst>
            </c:dLbl>
            <c:dLbl>
              <c:idx val="9"/>
              <c:layout>
                <c:manualLayout>
                  <c:x val="3.4654734098763421E-2"/>
                  <c:y val="-2.2096869406133583E-2"/>
                </c:manualLayout>
              </c:layout>
              <c:tx>
                <c:rich>
                  <a:bodyPr/>
                  <a:lstStyle/>
                  <a:p>
                    <a:fld id="{2E8E9010-EDE8-4FD2-908D-26115B6F17F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C4A-4CF3-972F-23371BEDA90C}"/>
                </c:ext>
              </c:extLst>
            </c:dLbl>
            <c:dLbl>
              <c:idx val="10"/>
              <c:layout>
                <c:manualLayout>
                  <c:x val="2.7254854977098392E-3"/>
                  <c:y val="1.1153636217233647E-3"/>
                </c:manualLayout>
              </c:layout>
              <c:tx>
                <c:rich>
                  <a:bodyPr/>
                  <a:lstStyle/>
                  <a:p>
                    <a:fld id="{07900320-1EA1-430A-B0C4-58AE9B9D35E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4A-4CF3-972F-23371BEDA90C}"/>
                </c:ext>
              </c:extLst>
            </c:dLbl>
            <c:dLbl>
              <c:idx val="11"/>
              <c:layout>
                <c:manualLayout>
                  <c:x val="2.1749018454474179E-2"/>
                  <c:y val="-7.6075233053201022E-3"/>
                </c:manualLayout>
              </c:layout>
              <c:tx>
                <c:rich>
                  <a:bodyPr/>
                  <a:lstStyle/>
                  <a:p>
                    <a:fld id="{5E451F11-02BF-461F-84E5-E8452DE3A6B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4A-4CF3-972F-23371BEDA90C}"/>
                </c:ext>
              </c:extLst>
            </c:dLbl>
            <c:dLbl>
              <c:idx val="12"/>
              <c:layout>
                <c:manualLayout>
                  <c:x val="7.4063485262323156E-3"/>
                  <c:y val="-2.8182239942764895E-2"/>
                </c:manualLayout>
              </c:layout>
              <c:tx>
                <c:rich>
                  <a:bodyPr/>
                  <a:lstStyle/>
                  <a:p>
                    <a:fld id="{0AE39969-A468-4333-A73F-6DDB3924133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929E8E-E58A-4C5A-AD23-68DBC776C2AF}" type="CELLRANGE">
                      <a:rPr lang="hu-HU"/>
                      <a:pPr/>
                      <a:t>[CELLATARTOMÁNY]</a:t>
                    </a:fld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4A-4CF3-972F-23371BEDA9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SFG!$M$2:$M$31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1200.5</c:v>
                </c:pt>
                <c:pt idx="6">
                  <c:v>1250.5</c:v>
                </c:pt>
                <c:pt idx="7">
                  <c:v>1501</c:v>
                </c:pt>
                <c:pt idx="8">
                  <c:v>925</c:v>
                </c:pt>
                <c:pt idx="9">
                  <c:v>1494.5</c:v>
                </c:pt>
                <c:pt idx="10">
                  <c:v>1450.5</c:v>
                </c:pt>
                <c:pt idx="11">
                  <c:v>1628</c:v>
                </c:pt>
                <c:pt idx="12">
                  <c:v>1673</c:v>
                </c:pt>
                <c:pt idx="13">
                  <c:v>1780.5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SFG!$I$2:$I$15</c15:f>
                <c15:dlblRangeCache>
                  <c:ptCount val="14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4A-4CF3-972F-23371BEDA90C}"/>
            </c:ext>
          </c:extLst>
        </c:ser>
        <c:ser>
          <c:idx val="2"/>
          <c:order val="2"/>
          <c:tx>
            <c:strRef>
              <c:f>SFG!$N$1</c:f>
              <c:strCache>
                <c:ptCount val="1"/>
                <c:pt idx="0">
                  <c:v>CBR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C4A-4CF3-972F-23371BEDA90C}"/>
                </c:ext>
              </c:extLst>
            </c:dLbl>
            <c:dLbl>
              <c:idx val="13"/>
              <c:layout>
                <c:manualLayout>
                  <c:x val="-1.4108278424263218E-3"/>
                  <c:y val="1.1481422363849515E-3"/>
                </c:manualLayout>
              </c:layout>
              <c:tx>
                <c:rich>
                  <a:bodyPr/>
                  <a:lstStyle/>
                  <a:p>
                    <a:fld id="{D69B2CAC-7527-4E7E-BC79-53ED53C6C60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C4A-4CF3-972F-23371BEDA90C}"/>
                </c:ext>
              </c:extLst>
            </c:dLbl>
            <c:dLbl>
              <c:idx val="14"/>
              <c:layout>
                <c:manualLayout>
                  <c:x val="2.6062493950484555E-2"/>
                  <c:y val="1.2917145021102204E-3"/>
                </c:manualLayout>
              </c:layout>
              <c:tx>
                <c:rich>
                  <a:bodyPr/>
                  <a:lstStyle/>
                  <a:p>
                    <a:fld id="{FD565B23-2A1B-4819-948A-D54419CD0C2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C4A-4CF3-972F-23371BEDA90C}"/>
                </c:ext>
              </c:extLst>
            </c:dLbl>
            <c:dLbl>
              <c:idx val="15"/>
              <c:layout>
                <c:manualLayout>
                  <c:x val="-9.652003263565781E-2"/>
                  <c:y val="1.903222049053449E-2"/>
                </c:manualLayout>
              </c:layout>
              <c:tx>
                <c:rich>
                  <a:bodyPr/>
                  <a:lstStyle/>
                  <a:p>
                    <a:fld id="{113C27BB-E50B-4CC6-A879-9289938B401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C4A-4CF3-972F-23371BEDA90C}"/>
                </c:ext>
              </c:extLst>
            </c:dLbl>
            <c:dLbl>
              <c:idx val="16"/>
              <c:layout>
                <c:manualLayout>
                  <c:x val="-6.0708643647032275E-2"/>
                  <c:y val="4.2685988435239554E-2"/>
                </c:manualLayout>
              </c:layout>
              <c:tx>
                <c:rich>
                  <a:bodyPr/>
                  <a:lstStyle/>
                  <a:p>
                    <a:fld id="{16592099-F77F-4DF0-872C-570B5911B54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C4A-4CF3-972F-23371BEDA90C}"/>
                </c:ext>
              </c:extLst>
            </c:dLbl>
            <c:dLbl>
              <c:idx val="17"/>
              <c:layout>
                <c:manualLayout>
                  <c:x val="5.2113168796469184E-2"/>
                  <c:y val="-2.3714798079369059E-2"/>
                </c:manualLayout>
              </c:layout>
              <c:tx>
                <c:rich>
                  <a:bodyPr/>
                  <a:lstStyle/>
                  <a:p>
                    <a:fld id="{3646EAD7-0DED-414D-A177-2F0F6BF93ED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C4A-4CF3-972F-23371BEDA90C}"/>
                </c:ext>
              </c:extLst>
            </c:dLbl>
            <c:dLbl>
              <c:idx val="18"/>
              <c:layout>
                <c:manualLayout>
                  <c:x val="-9.5390250657080122E-2"/>
                  <c:y val="-3.0610483176836344E-3"/>
                </c:manualLayout>
              </c:layout>
              <c:tx>
                <c:rich>
                  <a:bodyPr/>
                  <a:lstStyle/>
                  <a:p>
                    <a:fld id="{F739048A-0BB7-4E3F-B0C3-7F9294E9DFF5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C4A-4CF3-972F-23371BEDA90C}"/>
                </c:ext>
              </c:extLst>
            </c:dLbl>
            <c:dLbl>
              <c:idx val="19"/>
              <c:layout>
                <c:manualLayout>
                  <c:x val="-0.14252247558235215"/>
                  <c:y val="-1.2909943825271709E-2"/>
                </c:manualLayout>
              </c:layout>
              <c:tx>
                <c:rich>
                  <a:bodyPr/>
                  <a:lstStyle/>
                  <a:p>
                    <a:fld id="{ABA2CABF-050E-4BEA-9A08-3539BC99D48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C4A-4CF3-972F-23371BEDA90C}"/>
                </c:ext>
              </c:extLst>
            </c:dLbl>
            <c:dLbl>
              <c:idx val="20"/>
              <c:layout>
                <c:manualLayout>
                  <c:x val="-0.13541235113837882"/>
                  <c:y val="-1.3701175217156645E-2"/>
                </c:manualLayout>
              </c:layout>
              <c:tx>
                <c:rich>
                  <a:bodyPr/>
                  <a:lstStyle/>
                  <a:p>
                    <a:fld id="{79970F69-2E59-4297-8034-50D78E4EEC1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C4A-4CF3-972F-23371BEDA9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SFG!$N$2:$N$31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683.5</c:v>
                </c:pt>
                <c:pt idx="15">
                  <c:v>683.5</c:v>
                </c:pt>
                <c:pt idx="16">
                  <c:v>683.5</c:v>
                </c:pt>
                <c:pt idx="17">
                  <c:v>700</c:v>
                </c:pt>
                <c:pt idx="18">
                  <c:v>725.5</c:v>
                </c:pt>
                <c:pt idx="19">
                  <c:v>783.5</c:v>
                </c:pt>
                <c:pt idx="20">
                  <c:v>900.5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SFG!$I$2:$I$22</c15:f>
                <c15:dlblRangeCache>
                  <c:ptCount val="21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  <c:pt idx="14">
                    <c:v>Ozora-Tótipuszta</c:v>
                  </c:pt>
                  <c:pt idx="15">
                    <c:v>Jánoshida</c:v>
                  </c:pt>
                  <c:pt idx="16">
                    <c:v>Kiskőrös-Vágóhíd</c:v>
                  </c:pt>
                  <c:pt idx="17">
                    <c:v>Környe</c:v>
                  </c:pt>
                  <c:pt idx="18">
                    <c:v>Szarvas</c:v>
                  </c:pt>
                  <c:pt idx="19">
                    <c:v>Kiskundorozsma</c:v>
                  </c:pt>
                  <c:pt idx="20">
                    <c:v>Nagyszentmiklós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C4A-4CF3-972F-23371BEDA90C}"/>
            </c:ext>
          </c:extLst>
        </c:ser>
        <c:ser>
          <c:idx val="3"/>
          <c:order val="3"/>
          <c:tx>
            <c:strRef>
              <c:f>SFG!$O$1</c:f>
              <c:strCache>
                <c:ptCount val="1"/>
                <c:pt idx="0">
                  <c:v>SR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B1A0C7"/>
              </a:solidFill>
              <a:ln w="9525">
                <a:solidFill>
                  <a:srgbClr val="B1A0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C4A-4CF3-972F-23371BEDA90C}"/>
                </c:ext>
              </c:extLst>
            </c:dLbl>
            <c:dLbl>
              <c:idx val="20"/>
              <c:layout>
                <c:manualLayout>
                  <c:x val="-3.1482113216073006E-2"/>
                  <c:y val="2.8297386119254302E-2"/>
                </c:manualLayout>
              </c:layout>
              <c:tx>
                <c:rich>
                  <a:bodyPr/>
                  <a:lstStyle/>
                  <a:p>
                    <a:fld id="{7CA7D2F2-514C-41BF-97E3-9D6C7F8EBD9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C4A-4CF3-972F-23371BEDA90C}"/>
                </c:ext>
              </c:extLst>
            </c:dLbl>
            <c:dLbl>
              <c:idx val="21"/>
              <c:layout>
                <c:manualLayout>
                  <c:x val="1.2166212937465375E-2"/>
                  <c:y val="1.2699668907018532E-2"/>
                </c:manualLayout>
              </c:layout>
              <c:tx>
                <c:rich>
                  <a:bodyPr/>
                  <a:lstStyle/>
                  <a:p>
                    <a:fld id="{9918F132-F9EC-45EE-8CB6-BBA5761C6BA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C4A-4CF3-972F-23371BEDA90C}"/>
                </c:ext>
              </c:extLst>
            </c:dLbl>
            <c:dLbl>
              <c:idx val="22"/>
              <c:layout>
                <c:manualLayout>
                  <c:x val="5.0946008742410185E-3"/>
                  <c:y val="1.1730259151736385E-3"/>
                </c:manualLayout>
              </c:layout>
              <c:tx>
                <c:rich>
                  <a:bodyPr/>
                  <a:lstStyle/>
                  <a:p>
                    <a:fld id="{A036E3CD-323B-435C-ACDD-C1AF0BFE344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C4A-4CF3-972F-23371BEDA90C}"/>
                </c:ext>
              </c:extLst>
            </c:dLbl>
            <c:dLbl>
              <c:idx val="23"/>
              <c:layout>
                <c:manualLayout>
                  <c:x val="2.5880852976062955E-2"/>
                  <c:y val="-7.4946445606757462E-3"/>
                </c:manualLayout>
              </c:layout>
              <c:tx>
                <c:rich>
                  <a:bodyPr/>
                  <a:lstStyle/>
                  <a:p>
                    <a:fld id="{04DCF3F4-9FB2-4753-86D2-09CC8DE9A6F5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C4A-4CF3-972F-23371BEDA90C}"/>
                </c:ext>
              </c:extLst>
            </c:dLbl>
            <c:dLbl>
              <c:idx val="24"/>
              <c:layout>
                <c:manualLayout>
                  <c:x val="-9.1708786222756036E-2"/>
                  <c:y val="-4.8793142589258369E-2"/>
                </c:manualLayout>
              </c:layout>
              <c:tx>
                <c:rich>
                  <a:bodyPr/>
                  <a:lstStyle/>
                  <a:p>
                    <a:fld id="{A84DD947-5B0D-4206-B400-F0E0009CDBA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C4A-4CF3-972F-23371BEDA90C}"/>
                </c:ext>
              </c:extLst>
            </c:dLbl>
            <c:dLbl>
              <c:idx val="25"/>
              <c:layout>
                <c:manualLayout>
                  <c:x val="2.5699087590014921E-2"/>
                  <c:y val="-4.0006603496576643E-2"/>
                </c:manualLayout>
              </c:layout>
              <c:tx>
                <c:rich>
                  <a:bodyPr/>
                  <a:lstStyle/>
                  <a:p>
                    <a:fld id="{631F0B80-A5DC-423F-A54E-0178486F0A4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C4A-4CF3-972F-23371BEDA90C}"/>
                </c:ext>
              </c:extLst>
            </c:dLbl>
            <c:dLbl>
              <c:idx val="26"/>
              <c:layout>
                <c:manualLayout>
                  <c:x val="-0.12012166461760718"/>
                  <c:y val="3.4585543275316298E-3"/>
                </c:manualLayout>
              </c:layout>
              <c:tx>
                <c:rich>
                  <a:bodyPr/>
                  <a:lstStyle/>
                  <a:p>
                    <a:fld id="{199DBA51-C840-4318-9D77-790DB3452C2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C4A-4CF3-972F-23371BEDA90C}"/>
                </c:ext>
              </c:extLst>
            </c:dLbl>
            <c:dLbl>
              <c:idx val="27"/>
              <c:layout>
                <c:manualLayout>
                  <c:x val="3.0505233126237739E-2"/>
                  <c:y val="-1.4564598597242974E-2"/>
                </c:manualLayout>
              </c:layout>
              <c:tx>
                <c:rich>
                  <a:bodyPr/>
                  <a:lstStyle/>
                  <a:p>
                    <a:fld id="{929403AC-488D-4FA1-A612-93513F70D17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C4A-4CF3-972F-23371BEDA90C}"/>
                </c:ext>
              </c:extLst>
            </c:dLbl>
            <c:dLbl>
              <c:idx val="28"/>
              <c:layout>
                <c:manualLayout>
                  <c:x val="3.3709827796891433E-2"/>
                  <c:y val="-9.7054116806628528E-4"/>
                </c:manualLayout>
              </c:layout>
              <c:tx>
                <c:rich>
                  <a:bodyPr/>
                  <a:lstStyle/>
                  <a:p>
                    <a:fld id="{64CDE7F3-CF38-4FD6-B5D4-AE14B1CE6B2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C4A-4CF3-972F-23371BEDA90C}"/>
                </c:ext>
              </c:extLst>
            </c:dLbl>
            <c:dLbl>
              <c:idx val="29"/>
              <c:layout>
                <c:manualLayout>
                  <c:x val="-7.9262149479573732E-2"/>
                  <c:y val="-3.1992212626828893E-2"/>
                </c:manualLayout>
              </c:layout>
              <c:tx>
                <c:rich>
                  <a:bodyPr/>
                  <a:lstStyle/>
                  <a:p>
                    <a:fld id="{B4FA0307-4B07-44EF-9DF0-8B9E1A4AE66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SFG!$O$2:$O$31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750.5</c:v>
                </c:pt>
                <c:pt idx="22">
                  <c:v>750.5</c:v>
                </c:pt>
                <c:pt idx="23">
                  <c:v>800.5</c:v>
                </c:pt>
                <c:pt idx="24">
                  <c:v>850.5</c:v>
                </c:pt>
                <c:pt idx="25">
                  <c:v>876</c:v>
                </c:pt>
                <c:pt idx="26">
                  <c:v>850.5</c:v>
                </c:pt>
                <c:pt idx="27">
                  <c:v>850.5</c:v>
                </c:pt>
                <c:pt idx="28">
                  <c:v>950.5</c:v>
                </c:pt>
                <c:pt idx="29">
                  <c:v>925.5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SFG!$I$2:$I$31</c15:f>
                <c15:dlblRangeCache>
                  <c:ptCount val="30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  <c:pt idx="14">
                    <c:v>Ozora-Tótipuszta</c:v>
                  </c:pt>
                  <c:pt idx="15">
                    <c:v>Jánoshida</c:v>
                  </c:pt>
                  <c:pt idx="16">
                    <c:v>Kiskőrös-Vágóhíd</c:v>
                  </c:pt>
                  <c:pt idx="17">
                    <c:v>Környe</c:v>
                  </c:pt>
                  <c:pt idx="18">
                    <c:v>Szarvas</c:v>
                  </c:pt>
                  <c:pt idx="19">
                    <c:v>Kiskundorozsma</c:v>
                  </c:pt>
                  <c:pt idx="20">
                    <c:v>Nagyszentmiklós</c:v>
                  </c:pt>
                  <c:pt idx="21">
                    <c:v>Jitkov</c:v>
                  </c:pt>
                  <c:pt idx="22">
                    <c:v>Achik-Tash</c:v>
                  </c:pt>
                  <c:pt idx="23">
                    <c:v>Mayaki</c:v>
                  </c:pt>
                  <c:pt idx="24">
                    <c:v>Mayatskoe</c:v>
                  </c:pt>
                  <c:pt idx="25">
                    <c:v>Khumara</c:v>
                  </c:pt>
                  <c:pt idx="26">
                    <c:v>Kermen Tolga</c:v>
                  </c:pt>
                  <c:pt idx="27">
                    <c:v>Novocherkassk</c:v>
                  </c:pt>
                  <c:pt idx="28">
                    <c:v>Homokmégy-Halom</c:v>
                  </c:pt>
                  <c:pt idx="29">
                    <c:v>Algyő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C4A-4CF3-972F-23371BEDA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1589711"/>
        <c:axId val="561591375"/>
      </c:scatterChart>
      <c:valAx>
        <c:axId val="561589711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from Altai Mountains (exactly from Belukha Mountain) to the place where the inscription was made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91375"/>
        <c:crossesAt val="600"/>
        <c:crossBetween val="midCat"/>
      </c:valAx>
      <c:valAx>
        <c:axId val="561591375"/>
        <c:scaling>
          <c:orientation val="minMax"/>
          <c:max val="18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Estimated date of inscription (average of earliest and latest possibilities) [years 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8971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55500648557809"/>
          <c:y val="8.4431781168964701E-2"/>
          <c:w val="0.11242991582060541"/>
          <c:h val="0.1518322557997390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162252</xdr:colOff>
      <xdr:row>0</xdr:row>
      <xdr:rowOff>177634</xdr:rowOff>
    </xdr:from>
    <xdr:to>
      <xdr:col>28</xdr:col>
      <xdr:colOff>275286</xdr:colOff>
      <xdr:row>29</xdr:row>
      <xdr:rowOff>108707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325786-E5C7-F698-4349-0A8396F6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0.07374</cdr:x>
      <cdr:y>0.64398</cdr:y>
    </cdr:from>
    <cdr:to>
      <cdr:x>0.17422</cdr:x>
      <cdr:y>0.82455</cdr:y>
    </cdr:to>
    <cdr:sp macro="" textlink="">
      <cdr:nvSpPr>
        <cdr:cNvPr id="4" name="Ellipszis 3">
          <a:extLst xmlns:a="http://schemas.openxmlformats.org/drawingml/2006/main">
            <a:ext uri="{FF2B5EF4-FFF2-40B4-BE49-F238E27FC236}">
              <a16:creationId xmlns:a16="http://schemas.microsoft.com/office/drawing/2014/main" id="{6B75AF01-A395-26FE-FA82-4C62DA02221D}"/>
            </a:ext>
          </a:extLst>
        </cdr:cNvPr>
        <cdr:cNvSpPr/>
      </cdr:nvSpPr>
      <cdr:spPr>
        <a:xfrm xmlns:a="http://schemas.openxmlformats.org/drawingml/2006/main">
          <a:off x="593198" y="3575600"/>
          <a:ext cx="808262" cy="10025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0.14551</cdr:x>
      <cdr:y>0.52681</cdr:y>
    </cdr:from>
    <cdr:to>
      <cdr:x>0.25114</cdr:x>
      <cdr:y>0.56879</cdr:y>
    </cdr:to>
    <cdr:sp macro="" textlink="">
      <cdr:nvSpPr>
        <cdr:cNvPr id="2" name="Felirat: vonal 1">
          <a:extLst xmlns:a="http://schemas.openxmlformats.org/drawingml/2006/main">
            <a:ext uri="{FF2B5EF4-FFF2-40B4-BE49-F238E27FC236}">
              <a16:creationId xmlns:a16="http://schemas.microsoft.com/office/drawing/2014/main" id="{9E79E54E-9AAA-CD9D-DE4E-D49B0AB1CADE}"/>
            </a:ext>
          </a:extLst>
        </cdr:cNvPr>
        <cdr:cNvSpPr/>
      </cdr:nvSpPr>
      <cdr:spPr>
        <a:xfrm xmlns:a="http://schemas.openxmlformats.org/drawingml/2006/main">
          <a:off x="1169585" y="2957204"/>
          <a:ext cx="849037" cy="235651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327449"/>
            <a:gd name="adj4" fmla="val 7036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Inner</a:t>
          </a:r>
          <a:r>
            <a:rPr lang="hu-HU" baseline="0"/>
            <a:t>-Asia</a:t>
          </a:r>
          <a:endParaRPr lang="hu-HU"/>
        </a:p>
      </cdr:txBody>
    </cdr:sp>
  </cdr:relSizeAnchor>
  <cdr:relSizeAnchor xmlns:cdr="http://schemas.openxmlformats.org/drawingml/2006/chartDrawing">
    <cdr:from>
      <cdr:x>0.47391</cdr:x>
      <cdr:y>0.63203</cdr:y>
    </cdr:from>
    <cdr:to>
      <cdr:x>0.58111</cdr:x>
      <cdr:y>0.84197</cdr:y>
    </cdr:to>
    <cdr:sp macro="" textlink="">
      <cdr:nvSpPr>
        <cdr:cNvPr id="5" name="Ellipszis 4">
          <a:extLst xmlns:a="http://schemas.openxmlformats.org/drawingml/2006/main">
            <a:ext uri="{FF2B5EF4-FFF2-40B4-BE49-F238E27FC236}">
              <a16:creationId xmlns:a16="http://schemas.microsoft.com/office/drawing/2014/main" id="{EDD692FA-CACA-B16A-2F47-2D3C4B88DF51}"/>
            </a:ext>
          </a:extLst>
        </cdr:cNvPr>
        <cdr:cNvSpPr/>
      </cdr:nvSpPr>
      <cdr:spPr>
        <a:xfrm xmlns:a="http://schemas.openxmlformats.org/drawingml/2006/main">
          <a:off x="3809202" y="3510674"/>
          <a:ext cx="861656" cy="11661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0.38063</cdr:x>
      <cdr:y>0.54929</cdr:y>
    </cdr:from>
    <cdr:to>
      <cdr:x>0.5913</cdr:x>
      <cdr:y>0.59578</cdr:y>
    </cdr:to>
    <cdr:sp macro="" textlink="">
      <cdr:nvSpPr>
        <cdr:cNvPr id="6" name="Felirat: vonal 5">
          <a:extLst xmlns:a="http://schemas.openxmlformats.org/drawingml/2006/main">
            <a:ext uri="{FF2B5EF4-FFF2-40B4-BE49-F238E27FC236}">
              <a16:creationId xmlns:a16="http://schemas.microsoft.com/office/drawing/2014/main" id="{CB0528F1-3DEC-C5F7-0728-C555941B0E7E}"/>
            </a:ext>
          </a:extLst>
        </cdr:cNvPr>
        <cdr:cNvSpPr/>
      </cdr:nvSpPr>
      <cdr:spPr>
        <a:xfrm xmlns:a="http://schemas.openxmlformats.org/drawingml/2006/main">
          <a:off x="3059441" y="3033718"/>
          <a:ext cx="1693330" cy="256764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197359"/>
            <a:gd name="adj4" fmla="val 61728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Eastern European Steppe</a:t>
          </a:r>
        </a:p>
      </cdr:txBody>
    </cdr:sp>
  </cdr:relSizeAnchor>
  <cdr:relSizeAnchor xmlns:cdr="http://schemas.openxmlformats.org/drawingml/2006/chartDrawing">
    <cdr:from>
      <cdr:x>0.70506</cdr:x>
      <cdr:y>0.0175</cdr:y>
    </cdr:from>
    <cdr:to>
      <cdr:x>0.77939</cdr:x>
      <cdr:y>0.49286</cdr:y>
    </cdr:to>
    <cdr:sp macro="" textlink="">
      <cdr:nvSpPr>
        <cdr:cNvPr id="7" name="Ellipszis 6">
          <a:extLst xmlns:a="http://schemas.openxmlformats.org/drawingml/2006/main">
            <a:ext uri="{FF2B5EF4-FFF2-40B4-BE49-F238E27FC236}">
              <a16:creationId xmlns:a16="http://schemas.microsoft.com/office/drawing/2014/main" id="{83BB466B-3C3E-2165-BFCD-6A8263D9A84D}"/>
            </a:ext>
          </a:extLst>
        </cdr:cNvPr>
        <cdr:cNvSpPr/>
      </cdr:nvSpPr>
      <cdr:spPr>
        <a:xfrm xmlns:a="http://schemas.openxmlformats.org/drawingml/2006/main">
          <a:off x="5667167" y="96661"/>
          <a:ext cx="597460" cy="262540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0.43962</cdr:x>
      <cdr:y>0.14291</cdr:y>
    </cdr:from>
    <cdr:to>
      <cdr:x>0.65029</cdr:x>
      <cdr:y>0.22239</cdr:y>
    </cdr:to>
    <cdr:sp macro="" textlink="">
      <cdr:nvSpPr>
        <cdr:cNvPr id="8" name="Felirat: vonal 7">
          <a:extLst xmlns:a="http://schemas.openxmlformats.org/drawingml/2006/main">
            <a:ext uri="{FF2B5EF4-FFF2-40B4-BE49-F238E27FC236}">
              <a16:creationId xmlns:a16="http://schemas.microsoft.com/office/drawing/2014/main" id="{C9CE1F45-950C-F19D-617A-AD701F357A64}"/>
            </a:ext>
          </a:extLst>
        </cdr:cNvPr>
        <cdr:cNvSpPr/>
      </cdr:nvSpPr>
      <cdr:spPr>
        <a:xfrm xmlns:a="http://schemas.openxmlformats.org/drawingml/2006/main">
          <a:off x="3533593" y="789289"/>
          <a:ext cx="1693330" cy="438967"/>
        </a:xfrm>
        <a:prstGeom xmlns:a="http://schemas.openxmlformats.org/drawingml/2006/main" prst="borderCallout1">
          <a:avLst>
            <a:gd name="adj1" fmla="val 47223"/>
            <a:gd name="adj2" fmla="val 100731"/>
            <a:gd name="adj3" fmla="val 67271"/>
            <a:gd name="adj4" fmla="val 126497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Eastern Carpathian Basin</a:t>
          </a:r>
          <a:r>
            <a:rPr lang="hu-HU" baseline="0"/>
            <a:t> called Székelyland</a:t>
          </a:r>
          <a:endParaRPr lang="hu-HU"/>
        </a:p>
      </cdr:txBody>
    </cdr:sp>
  </cdr:relSizeAnchor>
  <cdr:relSizeAnchor xmlns:cdr="http://schemas.openxmlformats.org/drawingml/2006/chartDrawing">
    <cdr:from>
      <cdr:x>0.76043</cdr:x>
      <cdr:y>0.62353</cdr:y>
    </cdr:from>
    <cdr:to>
      <cdr:x>0.86892</cdr:x>
      <cdr:y>0.85757</cdr:y>
    </cdr:to>
    <cdr:sp macro="" textlink="">
      <cdr:nvSpPr>
        <cdr:cNvPr id="9" name="Ellipszis 8">
          <a:extLst xmlns:a="http://schemas.openxmlformats.org/drawingml/2006/main">
            <a:ext uri="{FF2B5EF4-FFF2-40B4-BE49-F238E27FC236}">
              <a16:creationId xmlns:a16="http://schemas.microsoft.com/office/drawing/2014/main" id="{2721FD9D-A138-12A3-2780-34A9252CA481}"/>
            </a:ext>
          </a:extLst>
        </cdr:cNvPr>
        <cdr:cNvSpPr/>
      </cdr:nvSpPr>
      <cdr:spPr>
        <a:xfrm xmlns:a="http://schemas.openxmlformats.org/drawingml/2006/main">
          <a:off x="6112243" y="3463468"/>
          <a:ext cx="872024" cy="130000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0.67873</cdr:x>
      <cdr:y>0.54179</cdr:y>
    </cdr:from>
    <cdr:to>
      <cdr:x>0.98736</cdr:x>
      <cdr:y>0.58228</cdr:y>
    </cdr:to>
    <cdr:sp macro="" textlink="">
      <cdr:nvSpPr>
        <cdr:cNvPr id="10" name="Felirat: vonal 9">
          <a:extLst xmlns:a="http://schemas.openxmlformats.org/drawingml/2006/main">
            <a:ext uri="{FF2B5EF4-FFF2-40B4-BE49-F238E27FC236}">
              <a16:creationId xmlns:a16="http://schemas.microsoft.com/office/drawing/2014/main" id="{BA8E95C6-C08C-65D1-CEFC-94DD7EC33D9B}"/>
            </a:ext>
          </a:extLst>
        </cdr:cNvPr>
        <cdr:cNvSpPr/>
      </cdr:nvSpPr>
      <cdr:spPr>
        <a:xfrm xmlns:a="http://schemas.openxmlformats.org/drawingml/2006/main">
          <a:off x="5455501" y="3059008"/>
          <a:ext cx="2480733" cy="228600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206122"/>
            <a:gd name="adj4" fmla="val 46950"/>
          </a:avLst>
        </a:prstGeom>
        <a:ln xmlns:a="http://schemas.openxmlformats.org/drawingml/2006/main" w="6350">
          <a:solidFill>
            <a:schemeClr val="dk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Western and Central Carpathian Basin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I1" zoomScale="90" zoomScaleNormal="90" workbookViewId="0">
      <selection activeCell="J4" sqref="J4"/>
    </sheetView>
  </sheetViews>
  <sheetFormatPr defaultRowHeight="14.4" x14ac:dyDescent="0.3"/>
  <cols>
    <col min="3" max="3" width="6" customWidth="1"/>
    <col min="4" max="4" width="19.6640625" customWidth="1"/>
    <col min="5" max="5" width="78.33203125" customWidth="1"/>
    <col min="7" max="7" width="3.77734375" customWidth="1"/>
    <col min="8" max="8" width="11" customWidth="1"/>
    <col min="9" max="9" width="17.5546875" customWidth="1"/>
    <col min="10" max="10" width="26.6640625" customWidth="1"/>
    <col min="11" max="11" width="20.6640625" customWidth="1"/>
    <col min="12" max="12" width="9" customWidth="1"/>
    <col min="13" max="13" width="9.109375" customWidth="1"/>
    <col min="14" max="15" width="9" customWidth="1"/>
  </cols>
  <sheetData>
    <row r="1" spans="1:15" ht="39.6" customHeight="1" x14ac:dyDescent="0.3">
      <c r="A1" s="2" t="s">
        <v>59</v>
      </c>
      <c r="B1" s="2" t="s">
        <v>60</v>
      </c>
      <c r="C1" s="1" t="s">
        <v>14</v>
      </c>
      <c r="D1" s="2" t="s">
        <v>15</v>
      </c>
      <c r="E1" s="2" t="s">
        <v>16</v>
      </c>
      <c r="F1" s="2" t="s">
        <v>61</v>
      </c>
      <c r="H1" s="1" t="s">
        <v>104</v>
      </c>
      <c r="I1" s="2" t="s">
        <v>100</v>
      </c>
      <c r="J1" s="2" t="s">
        <v>99</v>
      </c>
      <c r="K1" s="2" t="s">
        <v>101</v>
      </c>
      <c r="L1" s="9" t="s">
        <v>102</v>
      </c>
      <c r="M1" s="12" t="s">
        <v>103</v>
      </c>
      <c r="N1" s="11" t="s">
        <v>105</v>
      </c>
      <c r="O1" s="8" t="s">
        <v>106</v>
      </c>
    </row>
    <row r="2" spans="1:15" x14ac:dyDescent="0.3">
      <c r="A2" s="3" t="s">
        <v>58</v>
      </c>
      <c r="B2" s="3" t="s">
        <v>58</v>
      </c>
      <c r="C2" s="6" t="s">
        <v>0</v>
      </c>
      <c r="D2" s="6" t="s">
        <v>13</v>
      </c>
      <c r="E2" s="3" t="s">
        <v>66</v>
      </c>
      <c r="F2" s="4" t="s">
        <v>58</v>
      </c>
      <c r="H2" s="6" t="s">
        <v>102</v>
      </c>
      <c r="I2" s="6" t="s">
        <v>87</v>
      </c>
      <c r="J2" s="5">
        <v>1071</v>
      </c>
      <c r="K2" s="4">
        <f>$F$5</f>
        <v>900.5</v>
      </c>
      <c r="L2" s="4">
        <f>IF($H2=L$1,$K2,NA())</f>
        <v>900.5</v>
      </c>
      <c r="M2" s="4" t="e">
        <f t="shared" ref="M2:O31" si="0">IF($H2=M$1,$K2,NA())</f>
        <v>#N/A</v>
      </c>
      <c r="N2" s="4" t="e">
        <f t="shared" si="0"/>
        <v>#N/A</v>
      </c>
      <c r="O2" s="4" t="e">
        <f t="shared" si="0"/>
        <v>#N/A</v>
      </c>
    </row>
    <row r="3" spans="1:15" x14ac:dyDescent="0.3">
      <c r="A3" s="3" t="s">
        <v>58</v>
      </c>
      <c r="B3" s="3" t="s">
        <v>58</v>
      </c>
      <c r="C3" s="6" t="s">
        <v>0</v>
      </c>
      <c r="D3" s="6" t="s">
        <v>12</v>
      </c>
      <c r="E3" s="3" t="s">
        <v>67</v>
      </c>
      <c r="F3" s="4" t="s">
        <v>58</v>
      </c>
      <c r="H3" s="6" t="s">
        <v>102</v>
      </c>
      <c r="I3" s="6" t="s">
        <v>64</v>
      </c>
      <c r="J3" s="5">
        <v>1242</v>
      </c>
      <c r="K3" s="4">
        <f>$F$8</f>
        <v>732</v>
      </c>
      <c r="L3" s="4">
        <f t="shared" ref="L3:L31" si="1">IF($H3=L$1,$K3,NA())</f>
        <v>732</v>
      </c>
      <c r="M3" s="4" t="e">
        <f t="shared" si="0"/>
        <v>#N/A</v>
      </c>
      <c r="N3" s="4" t="e">
        <f t="shared" si="0"/>
        <v>#N/A</v>
      </c>
      <c r="O3" s="4" t="e">
        <f t="shared" si="0"/>
        <v>#N/A</v>
      </c>
    </row>
    <row r="4" spans="1:15" x14ac:dyDescent="0.3">
      <c r="A4" s="3">
        <v>735</v>
      </c>
      <c r="B4" s="3">
        <v>735</v>
      </c>
      <c r="C4" s="6" t="s">
        <v>0</v>
      </c>
      <c r="D4" s="6" t="s">
        <v>108</v>
      </c>
      <c r="E4" s="3" t="s">
        <v>109</v>
      </c>
      <c r="F4" s="4">
        <f t="shared" ref="F4" si="2">(A4+B4)/2</f>
        <v>735</v>
      </c>
      <c r="H4" s="6" t="s">
        <v>102</v>
      </c>
      <c r="I4" s="6" t="s">
        <v>108</v>
      </c>
      <c r="J4" s="5">
        <v>1219</v>
      </c>
      <c r="K4" s="4">
        <f>$F$4</f>
        <v>735</v>
      </c>
      <c r="L4" s="4">
        <f t="shared" si="1"/>
        <v>735</v>
      </c>
      <c r="M4" s="4" t="e">
        <f t="shared" si="0"/>
        <v>#N/A</v>
      </c>
      <c r="N4" s="4" t="e">
        <f t="shared" si="0"/>
        <v>#N/A</v>
      </c>
      <c r="O4" s="4" t="e">
        <f t="shared" si="0"/>
        <v>#N/A</v>
      </c>
    </row>
    <row r="5" spans="1:15" x14ac:dyDescent="0.3">
      <c r="A5" s="3">
        <v>801</v>
      </c>
      <c r="B5" s="3">
        <v>1000</v>
      </c>
      <c r="C5" s="6" t="s">
        <v>0</v>
      </c>
      <c r="D5" s="6" t="s">
        <v>87</v>
      </c>
      <c r="E5" s="3" t="s">
        <v>88</v>
      </c>
      <c r="F5" s="4">
        <f t="shared" ref="F5:F48" si="3">(A5+B5)/2</f>
        <v>900.5</v>
      </c>
      <c r="H5" s="6" t="s">
        <v>102</v>
      </c>
      <c r="I5" s="6" t="s">
        <v>86</v>
      </c>
      <c r="J5" s="5">
        <v>1127</v>
      </c>
      <c r="K5" s="4">
        <f>$F$9</f>
        <v>875.5</v>
      </c>
      <c r="L5" s="4">
        <f t="shared" si="1"/>
        <v>875.5</v>
      </c>
      <c r="M5" s="4" t="e">
        <f t="shared" si="0"/>
        <v>#N/A</v>
      </c>
      <c r="N5" s="4" t="e">
        <f t="shared" si="0"/>
        <v>#N/A</v>
      </c>
      <c r="O5" s="4" t="e">
        <f t="shared" si="0"/>
        <v>#N/A</v>
      </c>
    </row>
    <row r="6" spans="1:15" x14ac:dyDescent="0.3">
      <c r="A6" s="3" t="s">
        <v>58</v>
      </c>
      <c r="B6" s="3" t="s">
        <v>58</v>
      </c>
      <c r="C6" s="6" t="s">
        <v>0</v>
      </c>
      <c r="D6" s="6" t="s">
        <v>9</v>
      </c>
      <c r="E6" s="3" t="s">
        <v>68</v>
      </c>
      <c r="F6" s="4" t="s">
        <v>58</v>
      </c>
      <c r="H6" s="6" t="s">
        <v>102</v>
      </c>
      <c r="I6" s="6" t="s">
        <v>22</v>
      </c>
      <c r="J6" s="5">
        <v>1166</v>
      </c>
      <c r="K6" s="4">
        <f>$F$15</f>
        <v>725.5</v>
      </c>
      <c r="L6" s="4">
        <f t="shared" si="1"/>
        <v>725.5</v>
      </c>
      <c r="M6" s="4" t="e">
        <f t="shared" si="0"/>
        <v>#N/A</v>
      </c>
      <c r="N6" s="4" t="e">
        <f t="shared" si="0"/>
        <v>#N/A</v>
      </c>
      <c r="O6" s="4" t="e">
        <f t="shared" si="0"/>
        <v>#N/A</v>
      </c>
    </row>
    <row r="7" spans="1:15" x14ac:dyDescent="0.3">
      <c r="A7" s="3" t="s">
        <v>58</v>
      </c>
      <c r="B7" s="3" t="s">
        <v>58</v>
      </c>
      <c r="C7" s="6" t="s">
        <v>0</v>
      </c>
      <c r="D7" s="6" t="s">
        <v>10</v>
      </c>
      <c r="E7" s="3" t="s">
        <v>69</v>
      </c>
      <c r="F7" s="4" t="s">
        <v>58</v>
      </c>
      <c r="H7" s="13" t="s">
        <v>103</v>
      </c>
      <c r="I7" s="13" t="s">
        <v>6</v>
      </c>
      <c r="J7" s="5">
        <v>4436</v>
      </c>
      <c r="K7" s="4">
        <f>$F$16</f>
        <v>1200.5</v>
      </c>
      <c r="L7" s="4" t="e">
        <f t="shared" si="1"/>
        <v>#N/A</v>
      </c>
      <c r="M7" s="4">
        <f t="shared" si="0"/>
        <v>1200.5</v>
      </c>
      <c r="N7" s="4" t="e">
        <f t="shared" si="0"/>
        <v>#N/A</v>
      </c>
      <c r="O7" s="4" t="e">
        <f t="shared" si="0"/>
        <v>#N/A</v>
      </c>
    </row>
    <row r="8" spans="1:15" x14ac:dyDescent="0.3">
      <c r="A8" s="3">
        <v>732</v>
      </c>
      <c r="B8" s="3">
        <v>732</v>
      </c>
      <c r="C8" s="6" t="s">
        <v>0</v>
      </c>
      <c r="D8" s="6" t="s">
        <v>64</v>
      </c>
      <c r="E8" s="3" t="s">
        <v>70</v>
      </c>
      <c r="F8" s="4">
        <f t="shared" si="3"/>
        <v>732</v>
      </c>
      <c r="H8" s="13" t="s">
        <v>103</v>
      </c>
      <c r="I8" s="13" t="s">
        <v>23</v>
      </c>
      <c r="J8" s="5">
        <v>4441</v>
      </c>
      <c r="K8" s="4">
        <f>$F$17</f>
        <v>1250.5</v>
      </c>
      <c r="L8" s="4" t="e">
        <f t="shared" si="1"/>
        <v>#N/A</v>
      </c>
      <c r="M8" s="4">
        <f t="shared" si="0"/>
        <v>1250.5</v>
      </c>
      <c r="N8" s="4" t="e">
        <f t="shared" si="0"/>
        <v>#N/A</v>
      </c>
      <c r="O8" s="4" t="e">
        <f t="shared" si="0"/>
        <v>#N/A</v>
      </c>
    </row>
    <row r="9" spans="1:15" x14ac:dyDescent="0.3">
      <c r="A9" s="3">
        <v>751</v>
      </c>
      <c r="B9" s="3">
        <v>1000</v>
      </c>
      <c r="C9" s="6" t="s">
        <v>0</v>
      </c>
      <c r="D9" s="6" t="s">
        <v>11</v>
      </c>
      <c r="E9" s="3" t="s">
        <v>89</v>
      </c>
      <c r="F9" s="4">
        <f t="shared" si="3"/>
        <v>875.5</v>
      </c>
      <c r="H9" s="13" t="s">
        <v>103</v>
      </c>
      <c r="I9" s="13" t="s">
        <v>26</v>
      </c>
      <c r="J9" s="5">
        <v>4399</v>
      </c>
      <c r="K9" s="4">
        <f>$F$20</f>
        <v>1501</v>
      </c>
      <c r="L9" s="4" t="e">
        <f t="shared" si="1"/>
        <v>#N/A</v>
      </c>
      <c r="M9" s="4">
        <f t="shared" si="0"/>
        <v>1501</v>
      </c>
      <c r="N9" s="4" t="e">
        <f t="shared" si="0"/>
        <v>#N/A</v>
      </c>
      <c r="O9" s="4" t="e">
        <f t="shared" si="0"/>
        <v>#N/A</v>
      </c>
    </row>
    <row r="10" spans="1:15" x14ac:dyDescent="0.3">
      <c r="A10" s="3" t="s">
        <v>58</v>
      </c>
      <c r="B10" s="3" t="s">
        <v>58</v>
      </c>
      <c r="C10" s="6" t="s">
        <v>0</v>
      </c>
      <c r="D10" s="6" t="s">
        <v>17</v>
      </c>
      <c r="E10" s="3" t="s">
        <v>89</v>
      </c>
      <c r="F10" s="4" t="s">
        <v>58</v>
      </c>
      <c r="H10" s="13" t="s">
        <v>103</v>
      </c>
      <c r="I10" s="13" t="s">
        <v>28</v>
      </c>
      <c r="J10" s="5">
        <v>4943</v>
      </c>
      <c r="K10" s="4">
        <f>$F$22</f>
        <v>925</v>
      </c>
      <c r="L10" s="4" t="e">
        <f t="shared" si="1"/>
        <v>#N/A</v>
      </c>
      <c r="M10" s="4">
        <f t="shared" si="0"/>
        <v>925</v>
      </c>
      <c r="N10" s="4" t="e">
        <f t="shared" si="0"/>
        <v>#N/A</v>
      </c>
      <c r="O10" s="4" t="e">
        <f t="shared" si="0"/>
        <v>#N/A</v>
      </c>
    </row>
    <row r="11" spans="1:15" x14ac:dyDescent="0.3">
      <c r="A11" s="3" t="s">
        <v>58</v>
      </c>
      <c r="B11" s="3" t="s">
        <v>58</v>
      </c>
      <c r="C11" s="6" t="s">
        <v>0</v>
      </c>
      <c r="D11" s="6" t="s">
        <v>18</v>
      </c>
      <c r="E11" s="3" t="s">
        <v>68</v>
      </c>
      <c r="F11" s="4" t="s">
        <v>58</v>
      </c>
      <c r="H11" s="13" t="s">
        <v>103</v>
      </c>
      <c r="I11" s="13" t="s">
        <v>29</v>
      </c>
      <c r="J11" s="5">
        <v>4456</v>
      </c>
      <c r="K11" s="4">
        <f>$F$23</f>
        <v>1494.5</v>
      </c>
      <c r="L11" s="4" t="e">
        <f t="shared" si="1"/>
        <v>#N/A</v>
      </c>
      <c r="M11" s="4">
        <f t="shared" si="0"/>
        <v>1494.5</v>
      </c>
      <c r="N11" s="4" t="e">
        <f t="shared" si="0"/>
        <v>#N/A</v>
      </c>
      <c r="O11" s="4" t="e">
        <f t="shared" si="0"/>
        <v>#N/A</v>
      </c>
    </row>
    <row r="12" spans="1:15" x14ac:dyDescent="0.3">
      <c r="A12" s="3" t="s">
        <v>58</v>
      </c>
      <c r="B12" s="3" t="s">
        <v>58</v>
      </c>
      <c r="C12" s="6" t="s">
        <v>0</v>
      </c>
      <c r="D12" s="6" t="s">
        <v>19</v>
      </c>
      <c r="E12" s="3" t="s">
        <v>68</v>
      </c>
      <c r="F12" s="4" t="s">
        <v>58</v>
      </c>
      <c r="H12" s="13" t="s">
        <v>103</v>
      </c>
      <c r="I12" s="13" t="s">
        <v>30</v>
      </c>
      <c r="J12" s="5">
        <v>4445</v>
      </c>
      <c r="K12" s="4">
        <f>$F$24</f>
        <v>1450.5</v>
      </c>
      <c r="L12" s="4" t="e">
        <f t="shared" si="1"/>
        <v>#N/A</v>
      </c>
      <c r="M12" s="4">
        <f t="shared" si="0"/>
        <v>1450.5</v>
      </c>
      <c r="N12" s="4" t="e">
        <f t="shared" si="0"/>
        <v>#N/A</v>
      </c>
      <c r="O12" s="4" t="e">
        <f t="shared" si="0"/>
        <v>#N/A</v>
      </c>
    </row>
    <row r="13" spans="1:15" x14ac:dyDescent="0.3">
      <c r="A13" s="3" t="s">
        <v>58</v>
      </c>
      <c r="B13" s="3" t="s">
        <v>58</v>
      </c>
      <c r="C13" s="6" t="s">
        <v>0</v>
      </c>
      <c r="D13" s="6" t="s">
        <v>20</v>
      </c>
      <c r="E13" s="3" t="s">
        <v>68</v>
      </c>
      <c r="F13" s="4" t="s">
        <v>58</v>
      </c>
      <c r="H13" s="13" t="s">
        <v>103</v>
      </c>
      <c r="I13" s="13" t="s">
        <v>35</v>
      </c>
      <c r="J13" s="5">
        <v>4455</v>
      </c>
      <c r="K13" s="4">
        <f>$F$29</f>
        <v>1628</v>
      </c>
      <c r="L13" s="4" t="e">
        <f t="shared" si="1"/>
        <v>#N/A</v>
      </c>
      <c r="M13" s="4">
        <f t="shared" si="0"/>
        <v>1628</v>
      </c>
      <c r="N13" s="4" t="e">
        <f t="shared" si="0"/>
        <v>#N/A</v>
      </c>
      <c r="O13" s="4" t="e">
        <f t="shared" si="0"/>
        <v>#N/A</v>
      </c>
    </row>
    <row r="14" spans="1:15" x14ac:dyDescent="0.3">
      <c r="A14" s="3" t="s">
        <v>58</v>
      </c>
      <c r="B14" s="3" t="s">
        <v>58</v>
      </c>
      <c r="C14" s="6" t="s">
        <v>0</v>
      </c>
      <c r="D14" s="6" t="s">
        <v>21</v>
      </c>
      <c r="E14" s="3" t="s">
        <v>68</v>
      </c>
      <c r="F14" s="4" t="s">
        <v>58</v>
      </c>
      <c r="H14" s="13" t="s">
        <v>103</v>
      </c>
      <c r="I14" s="13" t="s">
        <v>36</v>
      </c>
      <c r="J14" s="5">
        <v>4404</v>
      </c>
      <c r="K14" s="4">
        <f>$F$30</f>
        <v>1673</v>
      </c>
      <c r="L14" s="4" t="e">
        <f t="shared" si="1"/>
        <v>#N/A</v>
      </c>
      <c r="M14" s="4">
        <f t="shared" si="0"/>
        <v>1673</v>
      </c>
      <c r="N14" s="4" t="e">
        <f t="shared" si="0"/>
        <v>#N/A</v>
      </c>
      <c r="O14" s="4" t="e">
        <f t="shared" si="0"/>
        <v>#N/A</v>
      </c>
    </row>
    <row r="15" spans="1:15" x14ac:dyDescent="0.3">
      <c r="A15" s="3">
        <v>701</v>
      </c>
      <c r="B15" s="3">
        <v>750</v>
      </c>
      <c r="C15" s="6" t="s">
        <v>0</v>
      </c>
      <c r="D15" s="6" t="s">
        <v>22</v>
      </c>
      <c r="E15" s="3" t="s">
        <v>71</v>
      </c>
      <c r="F15" s="4">
        <f t="shared" ref="F15" si="4">(A15+B15)/2</f>
        <v>725.5</v>
      </c>
      <c r="H15" s="13" t="s">
        <v>103</v>
      </c>
      <c r="I15" s="13" t="s">
        <v>38</v>
      </c>
      <c r="J15" s="5">
        <v>4450</v>
      </c>
      <c r="K15" s="4">
        <f>$F$32</f>
        <v>1780.5</v>
      </c>
      <c r="L15" s="4" t="e">
        <f t="shared" si="1"/>
        <v>#N/A</v>
      </c>
      <c r="M15" s="4">
        <f t="shared" si="0"/>
        <v>1780.5</v>
      </c>
      <c r="N15" s="4" t="e">
        <f t="shared" si="0"/>
        <v>#N/A</v>
      </c>
      <c r="O15" s="4" t="e">
        <f t="shared" si="0"/>
        <v>#N/A</v>
      </c>
    </row>
    <row r="16" spans="1:15" x14ac:dyDescent="0.3">
      <c r="A16" s="3">
        <v>1101</v>
      </c>
      <c r="B16" s="3">
        <v>1300</v>
      </c>
      <c r="C16" s="13" t="s">
        <v>2</v>
      </c>
      <c r="D16" s="13" t="s">
        <v>6</v>
      </c>
      <c r="E16" s="3" t="s">
        <v>72</v>
      </c>
      <c r="F16" s="4">
        <f t="shared" ref="F16:F40" si="5">(A16+B16)/2</f>
        <v>1200.5</v>
      </c>
      <c r="H16" s="10" t="s">
        <v>105</v>
      </c>
      <c r="I16" s="10" t="s">
        <v>39</v>
      </c>
      <c r="J16" s="5">
        <v>4881</v>
      </c>
      <c r="K16" s="4">
        <f>$F$33</f>
        <v>683.5</v>
      </c>
      <c r="L16" s="4" t="e">
        <f t="shared" si="1"/>
        <v>#N/A</v>
      </c>
      <c r="M16" s="4" t="e">
        <f t="shared" si="0"/>
        <v>#N/A</v>
      </c>
      <c r="N16" s="4">
        <f t="shared" si="0"/>
        <v>683.5</v>
      </c>
      <c r="O16" s="4" t="e">
        <f t="shared" si="0"/>
        <v>#N/A</v>
      </c>
    </row>
    <row r="17" spans="1:15" x14ac:dyDescent="0.3">
      <c r="A17" s="3">
        <v>1201</v>
      </c>
      <c r="B17" s="3">
        <v>1300</v>
      </c>
      <c r="C17" s="13" t="s">
        <v>2</v>
      </c>
      <c r="D17" s="13" t="s">
        <v>23</v>
      </c>
      <c r="E17" s="3" t="s">
        <v>73</v>
      </c>
      <c r="F17" s="4">
        <f t="shared" si="5"/>
        <v>1250.5</v>
      </c>
      <c r="H17" s="10" t="s">
        <v>105</v>
      </c>
      <c r="I17" s="10" t="s">
        <v>40</v>
      </c>
      <c r="J17" s="5">
        <v>4737</v>
      </c>
      <c r="K17" s="4">
        <f>$F$34</f>
        <v>683.5</v>
      </c>
      <c r="L17" s="4" t="e">
        <f t="shared" si="1"/>
        <v>#N/A</v>
      </c>
      <c r="M17" s="4" t="e">
        <f t="shared" si="0"/>
        <v>#N/A</v>
      </c>
      <c r="N17" s="4">
        <f t="shared" si="0"/>
        <v>683.5</v>
      </c>
      <c r="O17" s="4" t="e">
        <f t="shared" si="0"/>
        <v>#N/A</v>
      </c>
    </row>
    <row r="18" spans="1:15" x14ac:dyDescent="0.3">
      <c r="A18" s="3">
        <v>1401</v>
      </c>
      <c r="B18" s="3">
        <v>1500</v>
      </c>
      <c r="C18" s="13" t="s">
        <v>2</v>
      </c>
      <c r="D18" s="13" t="s">
        <v>24</v>
      </c>
      <c r="E18" s="3" t="s">
        <v>57</v>
      </c>
      <c r="F18" s="4">
        <f t="shared" si="5"/>
        <v>1450.5</v>
      </c>
      <c r="H18" s="10" t="s">
        <v>105</v>
      </c>
      <c r="I18" s="10" t="s">
        <v>41</v>
      </c>
      <c r="J18" s="5">
        <v>4829</v>
      </c>
      <c r="K18" s="4">
        <f>$F$35</f>
        <v>683.5</v>
      </c>
      <c r="L18" s="4" t="e">
        <f t="shared" si="1"/>
        <v>#N/A</v>
      </c>
      <c r="M18" s="4" t="e">
        <f t="shared" si="0"/>
        <v>#N/A</v>
      </c>
      <c r="N18" s="4">
        <f t="shared" si="0"/>
        <v>683.5</v>
      </c>
      <c r="O18" s="4" t="e">
        <f t="shared" si="0"/>
        <v>#N/A</v>
      </c>
    </row>
    <row r="19" spans="1:15" x14ac:dyDescent="0.3">
      <c r="A19" s="3">
        <v>1490</v>
      </c>
      <c r="B19" s="3">
        <v>1526</v>
      </c>
      <c r="C19" s="13" t="s">
        <v>2</v>
      </c>
      <c r="D19" s="13" t="s">
        <v>25</v>
      </c>
      <c r="E19" s="3" t="s">
        <v>57</v>
      </c>
      <c r="F19" s="4">
        <f t="shared" si="5"/>
        <v>1508</v>
      </c>
      <c r="H19" s="10" t="s">
        <v>105</v>
      </c>
      <c r="I19" s="10" t="s">
        <v>42</v>
      </c>
      <c r="J19" s="5">
        <v>4841</v>
      </c>
      <c r="K19" s="4">
        <f>$F$36</f>
        <v>700</v>
      </c>
      <c r="L19" s="4" t="e">
        <f t="shared" si="1"/>
        <v>#N/A</v>
      </c>
      <c r="M19" s="4" t="e">
        <f t="shared" si="0"/>
        <v>#N/A</v>
      </c>
      <c r="N19" s="4">
        <f t="shared" si="0"/>
        <v>700</v>
      </c>
      <c r="O19" s="4" t="e">
        <f t="shared" si="0"/>
        <v>#N/A</v>
      </c>
    </row>
    <row r="20" spans="1:15" x14ac:dyDescent="0.3">
      <c r="A20" s="3">
        <v>1501</v>
      </c>
      <c r="B20" s="3">
        <v>1501</v>
      </c>
      <c r="C20" s="13" t="s">
        <v>2</v>
      </c>
      <c r="D20" s="13" t="s">
        <v>26</v>
      </c>
      <c r="E20" s="3" t="s">
        <v>74</v>
      </c>
      <c r="F20" s="4">
        <f t="shared" si="5"/>
        <v>1501</v>
      </c>
      <c r="H20" s="10" t="s">
        <v>105</v>
      </c>
      <c r="I20" s="10" t="s">
        <v>4</v>
      </c>
      <c r="J20" s="5">
        <v>4732</v>
      </c>
      <c r="K20" s="4">
        <f>$F$37</f>
        <v>725.5</v>
      </c>
      <c r="L20" s="4" t="e">
        <f t="shared" si="1"/>
        <v>#N/A</v>
      </c>
      <c r="M20" s="4" t="e">
        <f t="shared" si="0"/>
        <v>#N/A</v>
      </c>
      <c r="N20" s="4">
        <f t="shared" si="0"/>
        <v>725.5</v>
      </c>
      <c r="O20" s="4" t="e">
        <f t="shared" si="0"/>
        <v>#N/A</v>
      </c>
    </row>
    <row r="21" spans="1:15" x14ac:dyDescent="0.3">
      <c r="A21" s="3">
        <v>1515</v>
      </c>
      <c r="B21" s="3">
        <v>1515</v>
      </c>
      <c r="C21" s="13" t="s">
        <v>2</v>
      </c>
      <c r="D21" s="13" t="s">
        <v>27</v>
      </c>
      <c r="E21" s="3" t="s">
        <v>57</v>
      </c>
      <c r="F21" s="4">
        <f t="shared" si="5"/>
        <v>1515</v>
      </c>
      <c r="H21" s="10" t="s">
        <v>105</v>
      </c>
      <c r="I21" s="10" t="s">
        <v>43</v>
      </c>
      <c r="J21" s="5">
        <v>4797</v>
      </c>
      <c r="K21" s="4">
        <f>$F$38</f>
        <v>783.5</v>
      </c>
      <c r="L21" s="4" t="e">
        <f t="shared" si="1"/>
        <v>#N/A</v>
      </c>
      <c r="M21" s="4" t="e">
        <f t="shared" si="0"/>
        <v>#N/A</v>
      </c>
      <c r="N21" s="4">
        <f t="shared" si="0"/>
        <v>783.5</v>
      </c>
      <c r="O21" s="4" t="e">
        <f t="shared" si="0"/>
        <v>#N/A</v>
      </c>
    </row>
    <row r="22" spans="1:15" x14ac:dyDescent="0.3">
      <c r="A22" s="3">
        <v>900</v>
      </c>
      <c r="B22" s="3">
        <v>950</v>
      </c>
      <c r="C22" s="13" t="s">
        <v>2</v>
      </c>
      <c r="D22" s="13" t="s">
        <v>28</v>
      </c>
      <c r="E22" s="3" t="s">
        <v>75</v>
      </c>
      <c r="F22" s="4">
        <f t="shared" si="5"/>
        <v>925</v>
      </c>
      <c r="H22" s="10" t="s">
        <v>105</v>
      </c>
      <c r="I22" s="10" t="s">
        <v>5</v>
      </c>
      <c r="J22" s="5">
        <v>4771</v>
      </c>
      <c r="K22" s="4">
        <f>$F$39</f>
        <v>900.5</v>
      </c>
      <c r="L22" s="4" t="e">
        <f t="shared" si="1"/>
        <v>#N/A</v>
      </c>
      <c r="M22" s="4" t="e">
        <f t="shared" si="0"/>
        <v>#N/A</v>
      </c>
      <c r="N22" s="4">
        <f t="shared" si="0"/>
        <v>900.5</v>
      </c>
      <c r="O22" s="4" t="e">
        <f t="shared" si="0"/>
        <v>#N/A</v>
      </c>
    </row>
    <row r="23" spans="1:15" x14ac:dyDescent="0.3">
      <c r="A23" s="3">
        <v>1490</v>
      </c>
      <c r="B23" s="3">
        <v>1499</v>
      </c>
      <c r="C23" s="13" t="s">
        <v>2</v>
      </c>
      <c r="D23" s="13" t="s">
        <v>29</v>
      </c>
      <c r="E23" s="3" t="s">
        <v>65</v>
      </c>
      <c r="F23" s="4">
        <f t="shared" si="5"/>
        <v>1494.5</v>
      </c>
      <c r="H23" s="7" t="s">
        <v>106</v>
      </c>
      <c r="I23" s="7" t="s">
        <v>44</v>
      </c>
      <c r="J23" s="5">
        <v>3435</v>
      </c>
      <c r="K23" s="4">
        <f>$F$40</f>
        <v>750.5</v>
      </c>
      <c r="L23" s="4" t="e">
        <f t="shared" si="1"/>
        <v>#N/A</v>
      </c>
      <c r="M23" s="4" t="e">
        <f t="shared" si="0"/>
        <v>#N/A</v>
      </c>
      <c r="N23" s="4" t="e">
        <f t="shared" si="0"/>
        <v>#N/A</v>
      </c>
      <c r="O23" s="4">
        <f t="shared" si="0"/>
        <v>750.5</v>
      </c>
    </row>
    <row r="24" spans="1:15" x14ac:dyDescent="0.3">
      <c r="A24" s="3">
        <v>1401</v>
      </c>
      <c r="B24" s="3">
        <v>1500</v>
      </c>
      <c r="C24" s="13" t="s">
        <v>2</v>
      </c>
      <c r="D24" s="13" t="s">
        <v>30</v>
      </c>
      <c r="E24" s="3" t="s">
        <v>90</v>
      </c>
      <c r="F24" s="4">
        <f t="shared" si="5"/>
        <v>1450.5</v>
      </c>
      <c r="H24" s="7" t="s">
        <v>106</v>
      </c>
      <c r="I24" s="7" t="s">
        <v>7</v>
      </c>
      <c r="J24" s="5">
        <v>1367</v>
      </c>
      <c r="K24" s="4">
        <f>$F$41</f>
        <v>750.5</v>
      </c>
      <c r="L24" s="4" t="e">
        <f t="shared" si="1"/>
        <v>#N/A</v>
      </c>
      <c r="M24" s="4" t="e">
        <f t="shared" si="0"/>
        <v>#N/A</v>
      </c>
      <c r="N24" s="4" t="e">
        <f t="shared" si="0"/>
        <v>#N/A</v>
      </c>
      <c r="O24" s="4">
        <f t="shared" si="0"/>
        <v>750.5</v>
      </c>
    </row>
    <row r="25" spans="1:15" x14ac:dyDescent="0.3">
      <c r="A25" s="3">
        <v>1593</v>
      </c>
      <c r="B25" s="3">
        <v>1604</v>
      </c>
      <c r="C25" s="13" t="s">
        <v>2</v>
      </c>
      <c r="D25" s="13" t="s">
        <v>31</v>
      </c>
      <c r="E25" s="3" t="s">
        <v>57</v>
      </c>
      <c r="F25" s="4">
        <f t="shared" si="5"/>
        <v>1598.5</v>
      </c>
      <c r="H25" s="7" t="s">
        <v>106</v>
      </c>
      <c r="I25" s="7" t="s">
        <v>8</v>
      </c>
      <c r="J25" s="5">
        <v>3516</v>
      </c>
      <c r="K25" s="4">
        <f>$F$42</f>
        <v>800.5</v>
      </c>
      <c r="L25" s="4" t="e">
        <f t="shared" si="1"/>
        <v>#N/A</v>
      </c>
      <c r="M25" s="4" t="e">
        <f t="shared" si="0"/>
        <v>#N/A</v>
      </c>
      <c r="N25" s="4" t="e">
        <f t="shared" si="0"/>
        <v>#N/A</v>
      </c>
      <c r="O25" s="4">
        <f t="shared" si="0"/>
        <v>800.5</v>
      </c>
    </row>
    <row r="26" spans="1:15" x14ac:dyDescent="0.3">
      <c r="A26" s="3">
        <v>1592</v>
      </c>
      <c r="B26" s="3">
        <v>1666</v>
      </c>
      <c r="C26" s="13" t="s">
        <v>2</v>
      </c>
      <c r="D26" s="13" t="s">
        <v>32</v>
      </c>
      <c r="E26" s="3" t="s">
        <v>57</v>
      </c>
      <c r="F26" s="4">
        <f t="shared" si="5"/>
        <v>1629</v>
      </c>
      <c r="H26" s="7" t="s">
        <v>106</v>
      </c>
      <c r="I26" s="7" t="s">
        <v>62</v>
      </c>
      <c r="J26" s="5">
        <v>3298</v>
      </c>
      <c r="K26" s="4">
        <f>$F$43</f>
        <v>850.5</v>
      </c>
      <c r="L26" s="4" t="e">
        <f t="shared" si="1"/>
        <v>#N/A</v>
      </c>
      <c r="M26" s="4" t="e">
        <f t="shared" si="0"/>
        <v>#N/A</v>
      </c>
      <c r="N26" s="4" t="e">
        <f t="shared" si="0"/>
        <v>#N/A</v>
      </c>
      <c r="O26" s="4">
        <f t="shared" si="0"/>
        <v>850.5</v>
      </c>
    </row>
    <row r="27" spans="1:15" x14ac:dyDescent="0.3">
      <c r="A27" s="3">
        <v>1598</v>
      </c>
      <c r="B27" s="3">
        <v>1598</v>
      </c>
      <c r="C27" s="13" t="s">
        <v>2</v>
      </c>
      <c r="D27" s="13" t="s">
        <v>33</v>
      </c>
      <c r="E27" s="3" t="s">
        <v>57</v>
      </c>
      <c r="F27" s="4">
        <f t="shared" si="5"/>
        <v>1598</v>
      </c>
      <c r="H27" s="7" t="s">
        <v>106</v>
      </c>
      <c r="I27" s="7" t="s">
        <v>63</v>
      </c>
      <c r="J27" s="5">
        <v>3409</v>
      </c>
      <c r="K27" s="4">
        <f>$F$47</f>
        <v>876</v>
      </c>
      <c r="L27" s="4" t="e">
        <f t="shared" si="1"/>
        <v>#N/A</v>
      </c>
      <c r="M27" s="4" t="e">
        <f t="shared" si="0"/>
        <v>#N/A</v>
      </c>
      <c r="N27" s="4" t="e">
        <f t="shared" si="0"/>
        <v>#N/A</v>
      </c>
      <c r="O27" s="4">
        <f t="shared" si="0"/>
        <v>876</v>
      </c>
    </row>
    <row r="28" spans="1:15" x14ac:dyDescent="0.3">
      <c r="A28" s="3">
        <v>1624</v>
      </c>
      <c r="B28" s="3">
        <v>1624</v>
      </c>
      <c r="C28" s="13" t="s">
        <v>2</v>
      </c>
      <c r="D28" s="13" t="s">
        <v>34</v>
      </c>
      <c r="E28" s="3" t="s">
        <v>57</v>
      </c>
      <c r="F28" s="4">
        <f t="shared" si="5"/>
        <v>1624</v>
      </c>
      <c r="H28" s="7" t="s">
        <v>106</v>
      </c>
      <c r="I28" s="7" t="s">
        <v>52</v>
      </c>
      <c r="J28" s="5">
        <v>3124</v>
      </c>
      <c r="K28" s="4">
        <f>$F$50</f>
        <v>850.5</v>
      </c>
      <c r="L28" s="4" t="e">
        <f t="shared" si="1"/>
        <v>#N/A</v>
      </c>
      <c r="M28" s="4" t="e">
        <f t="shared" si="0"/>
        <v>#N/A</v>
      </c>
      <c r="N28" s="4" t="e">
        <f t="shared" si="0"/>
        <v>#N/A</v>
      </c>
      <c r="O28" s="4">
        <f t="shared" si="0"/>
        <v>850.5</v>
      </c>
    </row>
    <row r="29" spans="1:15" x14ac:dyDescent="0.3">
      <c r="A29" s="3">
        <v>1627</v>
      </c>
      <c r="B29" s="3">
        <v>1629</v>
      </c>
      <c r="C29" s="13" t="s">
        <v>2</v>
      </c>
      <c r="D29" s="13" t="s">
        <v>35</v>
      </c>
      <c r="E29" s="3" t="s">
        <v>91</v>
      </c>
      <c r="F29" s="4">
        <f t="shared" si="5"/>
        <v>1628</v>
      </c>
      <c r="H29" s="7" t="s">
        <v>106</v>
      </c>
      <c r="I29" s="7" t="s">
        <v>53</v>
      </c>
      <c r="J29" s="5">
        <v>3373</v>
      </c>
      <c r="K29" s="4">
        <f>$F$51</f>
        <v>850.5</v>
      </c>
      <c r="L29" s="4" t="e">
        <f t="shared" si="1"/>
        <v>#N/A</v>
      </c>
      <c r="M29" s="4" t="e">
        <f t="shared" si="0"/>
        <v>#N/A</v>
      </c>
      <c r="N29" s="4" t="e">
        <f t="shared" si="0"/>
        <v>#N/A</v>
      </c>
      <c r="O29" s="4">
        <f t="shared" si="0"/>
        <v>850.5</v>
      </c>
    </row>
    <row r="30" spans="1:15" x14ac:dyDescent="0.3">
      <c r="A30" s="3">
        <v>1673</v>
      </c>
      <c r="B30" s="3">
        <v>1673</v>
      </c>
      <c r="C30" s="13" t="s">
        <v>2</v>
      </c>
      <c r="D30" s="13" t="s">
        <v>36</v>
      </c>
      <c r="E30" s="3" t="s">
        <v>92</v>
      </c>
      <c r="F30" s="4">
        <f t="shared" si="5"/>
        <v>1673</v>
      </c>
      <c r="H30" s="7" t="s">
        <v>106</v>
      </c>
      <c r="I30" s="7" t="s">
        <v>54</v>
      </c>
      <c r="J30" s="5">
        <v>4850</v>
      </c>
      <c r="K30" s="4">
        <f>$F$52</f>
        <v>950.5</v>
      </c>
      <c r="L30" s="4" t="e">
        <f t="shared" si="1"/>
        <v>#N/A</v>
      </c>
      <c r="M30" s="4" t="e">
        <f t="shared" si="0"/>
        <v>#N/A</v>
      </c>
      <c r="N30" s="4" t="e">
        <f t="shared" si="0"/>
        <v>#N/A</v>
      </c>
      <c r="O30" s="4">
        <f t="shared" si="0"/>
        <v>950.5</v>
      </c>
    </row>
    <row r="31" spans="1:15" x14ac:dyDescent="0.3">
      <c r="A31" s="3">
        <v>1718</v>
      </c>
      <c r="B31" s="3">
        <v>1718</v>
      </c>
      <c r="C31" s="13" t="s">
        <v>2</v>
      </c>
      <c r="D31" s="13" t="s">
        <v>37</v>
      </c>
      <c r="E31" s="3" t="s">
        <v>57</v>
      </c>
      <c r="F31" s="4">
        <f t="shared" si="5"/>
        <v>1718</v>
      </c>
      <c r="H31" s="7" t="s">
        <v>106</v>
      </c>
      <c r="I31" s="7" t="s">
        <v>55</v>
      </c>
      <c r="J31" s="5">
        <v>4783</v>
      </c>
      <c r="K31" s="4">
        <f>$F$53</f>
        <v>925.5</v>
      </c>
      <c r="L31" s="4" t="e">
        <f t="shared" si="1"/>
        <v>#N/A</v>
      </c>
      <c r="M31" s="4" t="e">
        <f t="shared" si="0"/>
        <v>#N/A</v>
      </c>
      <c r="N31" s="4" t="e">
        <f t="shared" si="0"/>
        <v>#N/A</v>
      </c>
      <c r="O31" s="4">
        <f t="shared" si="0"/>
        <v>925.5</v>
      </c>
    </row>
    <row r="32" spans="1:15" x14ac:dyDescent="0.3">
      <c r="A32" s="3">
        <v>1776</v>
      </c>
      <c r="B32" s="3">
        <v>1785</v>
      </c>
      <c r="C32" s="13" t="s">
        <v>2</v>
      </c>
      <c r="D32" s="13" t="s">
        <v>38</v>
      </c>
      <c r="E32" s="3" t="s">
        <v>93</v>
      </c>
      <c r="F32" s="4">
        <f t="shared" si="5"/>
        <v>1780.5</v>
      </c>
    </row>
    <row r="33" spans="1:6" x14ac:dyDescent="0.3">
      <c r="A33" s="3">
        <v>667</v>
      </c>
      <c r="B33" s="3">
        <v>700</v>
      </c>
      <c r="C33" s="10" t="s">
        <v>3</v>
      </c>
      <c r="D33" s="10" t="s">
        <v>39</v>
      </c>
      <c r="E33" s="3" t="s">
        <v>76</v>
      </c>
      <c r="F33" s="4">
        <f t="shared" si="5"/>
        <v>683.5</v>
      </c>
    </row>
    <row r="34" spans="1:6" x14ac:dyDescent="0.3">
      <c r="A34" s="3">
        <v>667</v>
      </c>
      <c r="B34" s="3">
        <v>700</v>
      </c>
      <c r="C34" s="10" t="s">
        <v>3</v>
      </c>
      <c r="D34" s="10" t="s">
        <v>40</v>
      </c>
      <c r="E34" s="3" t="s">
        <v>77</v>
      </c>
      <c r="F34" s="4">
        <f t="shared" si="5"/>
        <v>683.5</v>
      </c>
    </row>
    <row r="35" spans="1:6" x14ac:dyDescent="0.3">
      <c r="A35" s="3">
        <v>667</v>
      </c>
      <c r="B35" s="3">
        <v>700</v>
      </c>
      <c r="C35" s="10" t="s">
        <v>3</v>
      </c>
      <c r="D35" s="10" t="s">
        <v>41</v>
      </c>
      <c r="E35" s="3" t="s">
        <v>78</v>
      </c>
      <c r="F35" s="4">
        <f t="shared" si="5"/>
        <v>683.5</v>
      </c>
    </row>
    <row r="36" spans="1:6" x14ac:dyDescent="0.3">
      <c r="A36" s="3">
        <v>700</v>
      </c>
      <c r="B36" s="3">
        <v>700</v>
      </c>
      <c r="C36" s="10" t="s">
        <v>3</v>
      </c>
      <c r="D36" s="10" t="s">
        <v>42</v>
      </c>
      <c r="E36" s="3" t="s">
        <v>84</v>
      </c>
      <c r="F36" s="4">
        <f t="shared" si="5"/>
        <v>700</v>
      </c>
    </row>
    <row r="37" spans="1:6" x14ac:dyDescent="0.3">
      <c r="A37" s="3">
        <v>701</v>
      </c>
      <c r="B37" s="3">
        <v>750</v>
      </c>
      <c r="C37" s="10" t="s">
        <v>3</v>
      </c>
      <c r="D37" s="10" t="s">
        <v>4</v>
      </c>
      <c r="E37" s="3" t="s">
        <v>79</v>
      </c>
      <c r="F37" s="4">
        <f t="shared" si="5"/>
        <v>725.5</v>
      </c>
    </row>
    <row r="38" spans="1:6" x14ac:dyDescent="0.3">
      <c r="A38" s="3">
        <v>767</v>
      </c>
      <c r="B38" s="3">
        <v>800</v>
      </c>
      <c r="C38" s="10" t="s">
        <v>3</v>
      </c>
      <c r="D38" s="10" t="s">
        <v>43</v>
      </c>
      <c r="E38" s="3" t="s">
        <v>80</v>
      </c>
      <c r="F38" s="4">
        <f t="shared" si="5"/>
        <v>783.5</v>
      </c>
    </row>
    <row r="39" spans="1:6" x14ac:dyDescent="0.3">
      <c r="A39" s="3">
        <v>701</v>
      </c>
      <c r="B39" s="3">
        <v>1100</v>
      </c>
      <c r="C39" s="10" t="s">
        <v>3</v>
      </c>
      <c r="D39" s="10" t="s">
        <v>5</v>
      </c>
      <c r="E39" s="3" t="s">
        <v>83</v>
      </c>
      <c r="F39" s="4">
        <f t="shared" si="5"/>
        <v>900.5</v>
      </c>
    </row>
    <row r="40" spans="1:6" x14ac:dyDescent="0.3">
      <c r="A40" s="3">
        <v>701</v>
      </c>
      <c r="B40" s="3">
        <v>800</v>
      </c>
      <c r="C40" s="7" t="s">
        <v>1</v>
      </c>
      <c r="D40" s="7" t="s">
        <v>44</v>
      </c>
      <c r="E40" s="3" t="s">
        <v>94</v>
      </c>
      <c r="F40" s="4">
        <f t="shared" si="5"/>
        <v>750.5</v>
      </c>
    </row>
    <row r="41" spans="1:6" x14ac:dyDescent="0.3">
      <c r="A41" s="3">
        <v>701</v>
      </c>
      <c r="B41" s="3">
        <v>800</v>
      </c>
      <c r="C41" s="7" t="s">
        <v>1</v>
      </c>
      <c r="D41" s="7" t="s">
        <v>7</v>
      </c>
      <c r="E41" s="3" t="s">
        <v>107</v>
      </c>
      <c r="F41" s="4">
        <f t="shared" si="3"/>
        <v>750.5</v>
      </c>
    </row>
    <row r="42" spans="1:6" x14ac:dyDescent="0.3">
      <c r="A42" s="3">
        <v>701</v>
      </c>
      <c r="B42" s="3">
        <v>900</v>
      </c>
      <c r="C42" s="7" t="s">
        <v>1</v>
      </c>
      <c r="D42" s="7" t="s">
        <v>8</v>
      </c>
      <c r="E42" s="3" t="s">
        <v>82</v>
      </c>
      <c r="F42" s="4">
        <f t="shared" si="3"/>
        <v>800.5</v>
      </c>
    </row>
    <row r="43" spans="1:6" x14ac:dyDescent="0.3">
      <c r="A43" s="3">
        <v>801</v>
      </c>
      <c r="B43" s="3">
        <v>900</v>
      </c>
      <c r="C43" s="7" t="s">
        <v>1</v>
      </c>
      <c r="D43" s="7" t="s">
        <v>45</v>
      </c>
      <c r="E43" s="3" t="s">
        <v>95</v>
      </c>
      <c r="F43" s="4">
        <f t="shared" si="3"/>
        <v>850.5</v>
      </c>
    </row>
    <row r="44" spans="1:6" x14ac:dyDescent="0.3">
      <c r="A44" s="3">
        <v>801</v>
      </c>
      <c r="B44" s="3">
        <v>900</v>
      </c>
      <c r="C44" s="7" t="s">
        <v>1</v>
      </c>
      <c r="D44" s="7" t="s">
        <v>46</v>
      </c>
      <c r="E44" s="3" t="s">
        <v>95</v>
      </c>
      <c r="F44" s="4">
        <f t="shared" si="3"/>
        <v>850.5</v>
      </c>
    </row>
    <row r="45" spans="1:6" x14ac:dyDescent="0.3">
      <c r="A45" s="3">
        <v>801</v>
      </c>
      <c r="B45" s="3">
        <v>900</v>
      </c>
      <c r="C45" s="7" t="s">
        <v>1</v>
      </c>
      <c r="D45" s="7" t="s">
        <v>47</v>
      </c>
      <c r="E45" s="3" t="s">
        <v>95</v>
      </c>
      <c r="F45" s="4">
        <f t="shared" si="3"/>
        <v>850.5</v>
      </c>
    </row>
    <row r="46" spans="1:6" x14ac:dyDescent="0.3">
      <c r="A46" s="3">
        <v>801</v>
      </c>
      <c r="B46" s="3">
        <v>900</v>
      </c>
      <c r="C46" s="7" t="s">
        <v>1</v>
      </c>
      <c r="D46" s="7" t="s">
        <v>48</v>
      </c>
      <c r="E46" s="3" t="s">
        <v>95</v>
      </c>
      <c r="F46" s="4">
        <f t="shared" si="3"/>
        <v>850.5</v>
      </c>
    </row>
    <row r="47" spans="1:6" x14ac:dyDescent="0.3">
      <c r="A47" s="3">
        <v>851</v>
      </c>
      <c r="B47" s="3">
        <v>901</v>
      </c>
      <c r="C47" s="7" t="s">
        <v>1</v>
      </c>
      <c r="D47" s="7" t="s">
        <v>49</v>
      </c>
      <c r="E47" s="3" t="s">
        <v>96</v>
      </c>
      <c r="F47" s="4">
        <f t="shared" si="3"/>
        <v>876</v>
      </c>
    </row>
    <row r="48" spans="1:6" x14ac:dyDescent="0.3">
      <c r="A48" s="3">
        <v>851</v>
      </c>
      <c r="B48" s="3">
        <v>901</v>
      </c>
      <c r="C48" s="7" t="s">
        <v>1</v>
      </c>
      <c r="D48" s="7" t="s">
        <v>50</v>
      </c>
      <c r="E48" s="3" t="s">
        <v>96</v>
      </c>
      <c r="F48" s="4">
        <f t="shared" si="3"/>
        <v>876</v>
      </c>
    </row>
    <row r="49" spans="1:6" x14ac:dyDescent="0.3">
      <c r="A49" s="3">
        <v>851</v>
      </c>
      <c r="B49" s="3">
        <v>901</v>
      </c>
      <c r="C49" s="7" t="s">
        <v>1</v>
      </c>
      <c r="D49" s="7" t="s">
        <v>51</v>
      </c>
      <c r="E49" s="3" t="s">
        <v>96</v>
      </c>
      <c r="F49" s="4">
        <f t="shared" ref="F49:F54" si="6">(A49+B49)/2</f>
        <v>876</v>
      </c>
    </row>
    <row r="50" spans="1:6" x14ac:dyDescent="0.3">
      <c r="A50" s="3">
        <v>701</v>
      </c>
      <c r="B50" s="3">
        <v>1000</v>
      </c>
      <c r="C50" s="7" t="s">
        <v>1</v>
      </c>
      <c r="D50" s="7" t="s">
        <v>52</v>
      </c>
      <c r="E50" s="3" t="s">
        <v>97</v>
      </c>
      <c r="F50" s="4">
        <f t="shared" si="6"/>
        <v>850.5</v>
      </c>
    </row>
    <row r="51" spans="1:6" x14ac:dyDescent="0.3">
      <c r="A51" s="3">
        <v>701</v>
      </c>
      <c r="B51" s="3">
        <v>1000</v>
      </c>
      <c r="C51" s="7" t="s">
        <v>1</v>
      </c>
      <c r="D51" s="7" t="s">
        <v>53</v>
      </c>
      <c r="E51" s="3" t="s">
        <v>98</v>
      </c>
      <c r="F51" s="4">
        <f t="shared" si="6"/>
        <v>850.5</v>
      </c>
    </row>
    <row r="52" spans="1:6" x14ac:dyDescent="0.3">
      <c r="A52" s="3">
        <v>901</v>
      </c>
      <c r="B52" s="3">
        <v>1000</v>
      </c>
      <c r="C52" s="7" t="s">
        <v>1</v>
      </c>
      <c r="D52" s="7" t="s">
        <v>54</v>
      </c>
      <c r="E52" s="3" t="s">
        <v>85</v>
      </c>
      <c r="F52" s="4">
        <f t="shared" si="6"/>
        <v>950.5</v>
      </c>
    </row>
    <row r="53" spans="1:6" x14ac:dyDescent="0.3">
      <c r="A53" s="3">
        <v>901</v>
      </c>
      <c r="B53" s="3">
        <v>950</v>
      </c>
      <c r="C53" s="7" t="s">
        <v>1</v>
      </c>
      <c r="D53" s="7" t="s">
        <v>55</v>
      </c>
      <c r="E53" s="3" t="s">
        <v>81</v>
      </c>
      <c r="F53" s="4">
        <f t="shared" si="6"/>
        <v>925.5</v>
      </c>
    </row>
    <row r="54" spans="1:6" x14ac:dyDescent="0.3">
      <c r="A54" s="3">
        <v>955</v>
      </c>
      <c r="B54" s="3">
        <v>961</v>
      </c>
      <c r="C54" s="7" t="s">
        <v>1</v>
      </c>
      <c r="D54" s="7" t="s">
        <v>56</v>
      </c>
      <c r="E54" s="3" t="s">
        <v>57</v>
      </c>
      <c r="F54" s="4">
        <f t="shared" si="6"/>
        <v>958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2023-02-16T11:02:34Z</dcterms:modified>
</cp:coreProperties>
</file>