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Github\timetwister\docs\"/>
    </mc:Choice>
  </mc:AlternateContent>
  <xr:revisionPtr revIDLastSave="0" documentId="13_ncr:1_{79DBA4E4-94CC-4A6A-B679-0D209482C10F}" xr6:coauthVersionLast="45" xr6:coauthVersionMax="45" xr10:uidLastSave="{00000000-0000-0000-0000-000000000000}"/>
  <bookViews>
    <workbookView xWindow="6270" yWindow="45" windowWidth="21960" windowHeight="15750" xr2:uid="{08AE59CF-7FA3-4B1B-B063-8E550BCD8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" l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F65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G1" i="1"/>
  <c r="E12" i="1"/>
  <c r="D12" i="1"/>
  <c r="C12" i="1"/>
  <c r="B12" i="1"/>
  <c r="E11" i="1"/>
  <c r="D11" i="1"/>
  <c r="C11" i="1"/>
  <c r="B11" i="1"/>
  <c r="B13" i="1"/>
  <c r="B16" i="1" s="1"/>
  <c r="C10" i="1"/>
  <c r="D10" i="1"/>
  <c r="B10" i="1"/>
  <c r="E10" i="1"/>
  <c r="E28" i="1" l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D15" i="1"/>
  <c r="C13" i="1"/>
  <c r="C16" i="1" s="1"/>
  <c r="C15" i="1"/>
  <c r="E15" i="1"/>
  <c r="B15" i="1"/>
  <c r="B17" i="1" s="1"/>
  <c r="F29" i="1" l="1"/>
  <c r="F28" i="1"/>
  <c r="F34" i="1"/>
  <c r="F41" i="1"/>
  <c r="F36" i="1"/>
  <c r="F33" i="1"/>
  <c r="F40" i="1"/>
  <c r="F37" i="1"/>
  <c r="F32" i="1"/>
  <c r="F39" i="1"/>
  <c r="F30" i="1"/>
  <c r="F42" i="1"/>
  <c r="F38" i="1"/>
  <c r="F43" i="1"/>
  <c r="F35" i="1"/>
  <c r="F31" i="1"/>
  <c r="D13" i="1"/>
  <c r="E13" i="1" s="1"/>
  <c r="C17" i="1"/>
  <c r="D16" i="1"/>
  <c r="D17" i="1" s="1"/>
  <c r="F44" i="1" l="1"/>
  <c r="G27" i="1" s="1"/>
  <c r="G28" i="1" s="1"/>
  <c r="E16" i="1"/>
  <c r="E17" i="1" s="1"/>
  <c r="F17" i="1" s="1"/>
  <c r="F13" i="1"/>
  <c r="G29" i="1" l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</calcChain>
</file>

<file path=xl/sharedStrings.xml><?xml version="1.0" encoding="utf-8"?>
<sst xmlns="http://schemas.openxmlformats.org/spreadsheetml/2006/main" count="17" uniqueCount="17">
  <si>
    <t xml:space="preserve">Reading </t>
  </si>
  <si>
    <t>Angle</t>
  </si>
  <si>
    <t>Max Angle</t>
  </si>
  <si>
    <t>Opposite</t>
  </si>
  <si>
    <t>Y-begin</t>
  </si>
  <si>
    <t>A.Triangle</t>
  </si>
  <si>
    <t>A.Rectangle</t>
  </si>
  <si>
    <t>A.Total</t>
  </si>
  <si>
    <t>Shift</t>
  </si>
  <si>
    <t>Gradient</t>
  </si>
  <si>
    <t>tempo equivalent to velocity</t>
  </si>
  <si>
    <t>area under velocity/time graph is distance travelled</t>
  </si>
  <si>
    <t>Ref BPM</t>
  </si>
  <si>
    <t>Initial BPM</t>
  </si>
  <si>
    <t>area under</t>
  </si>
  <si>
    <t>slice</t>
  </si>
  <si>
    <t>initial 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</si>
</sst>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Sheet1!$G$27:$G$43</c:f>
              <c:numCache>
                <c:formatCode>General</c:formatCode>
                <c:ptCount val="17"/>
                <c:pt idx="0">
                  <c:v>139.05635713512487</c:v>
                </c:pt>
                <c:pt idx="1">
                  <c:v>137.0888144645094</c:v>
                </c:pt>
                <c:pt idx="2">
                  <c:v>135.12127179389392</c:v>
                </c:pt>
                <c:pt idx="3">
                  <c:v>133.15372912327845</c:v>
                </c:pt>
                <c:pt idx="4">
                  <c:v>131.18618645266298</c:v>
                </c:pt>
                <c:pt idx="5">
                  <c:v>123.06319404684032</c:v>
                </c:pt>
                <c:pt idx="6">
                  <c:v>114.94020164101767</c:v>
                </c:pt>
                <c:pt idx="7">
                  <c:v>106.81720923519501</c:v>
                </c:pt>
                <c:pt idx="8">
                  <c:v>98.694216829372351</c:v>
                </c:pt>
                <c:pt idx="9">
                  <c:v>99.873186901309367</c:v>
                </c:pt>
                <c:pt idx="10">
                  <c:v>101.05215697324638</c:v>
                </c:pt>
                <c:pt idx="11">
                  <c:v>102.2311270451834</c:v>
                </c:pt>
                <c:pt idx="12">
                  <c:v>103.41009711712042</c:v>
                </c:pt>
                <c:pt idx="13">
                  <c:v>116.14823335448114</c:v>
                </c:pt>
                <c:pt idx="14">
                  <c:v>128.88636959184186</c:v>
                </c:pt>
                <c:pt idx="15">
                  <c:v>141.62450582920258</c:v>
                </c:pt>
                <c:pt idx="16">
                  <c:v>154.3626420665633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9-49EC-84D4-AA1E1CE93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8768"/>
        <c:axId val="145804032"/>
      </c:areaChart>
      <c:catAx>
        <c:axId val="148898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4032"/>
        <c:crosses val="autoZero"/>
        <c:auto val="1"/>
        <c:lblAlgn val="ctr"/>
        <c:lblOffset val="100"/>
        <c:noMultiLvlLbl val="0"/>
      </c:catAx>
      <c:valAx>
        <c:axId val="1458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21</xdr:row>
      <xdr:rowOff>166687</xdr:rowOff>
    </xdr:from>
    <xdr:to>
      <xdr:col>21</xdr:col>
      <xdr:colOff>133349</xdr:colOff>
      <xdr:row>48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9DEAD8-052F-4AF4-8264-3E2F0E034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17BA-25B2-4B8C-9CD3-459C29ED1C58}">
  <dimension ref="A1:H65"/>
  <sheetViews>
    <sheetView tabSelected="1" topLeftCell="A20" workbookViewId="0">
      <selection activeCell="I52" sqref="I52"/>
    </sheetView>
  </sheetViews>
  <sheetFormatPr defaultRowHeight="15" x14ac:dyDescent="0.25"/>
  <cols>
    <col min="1" max="1" width="14.140625" customWidth="1"/>
    <col min="6" max="6" width="10.7109375" customWidth="1"/>
  </cols>
  <sheetData>
    <row r="1" spans="1:7" x14ac:dyDescent="0.25">
      <c r="A1" t="s">
        <v>2</v>
      </c>
      <c r="B1">
        <v>45</v>
      </c>
      <c r="E1" t="s">
        <v>12</v>
      </c>
      <c r="F1">
        <v>120</v>
      </c>
      <c r="G1">
        <f>120*400</f>
        <v>48000</v>
      </c>
    </row>
    <row r="2" spans="1:7" x14ac:dyDescent="0.25">
      <c r="A2" t="s">
        <v>8</v>
      </c>
      <c r="B2">
        <v>138.578</v>
      </c>
    </row>
    <row r="4" spans="1:7" x14ac:dyDescent="0.25">
      <c r="A4" t="s">
        <v>0</v>
      </c>
      <c r="B4">
        <v>45</v>
      </c>
      <c r="C4">
        <v>30</v>
      </c>
      <c r="D4">
        <v>53</v>
      </c>
      <c r="E4">
        <v>80</v>
      </c>
    </row>
    <row r="10" spans="1:7" x14ac:dyDescent="0.25">
      <c r="A10" s="1" t="s">
        <v>1</v>
      </c>
      <c r="B10" s="1">
        <f>$B$1*(B4-50)/50</f>
        <v>-4.5</v>
      </c>
      <c r="C10" s="1">
        <f>$B$1*(C4-50)/50</f>
        <v>-18</v>
      </c>
      <c r="D10" s="1">
        <f>$B$1*(D4-50)/50</f>
        <v>2.7</v>
      </c>
      <c r="E10" s="1">
        <f>$B$1*(E4-50)/50</f>
        <v>27</v>
      </c>
    </row>
    <row r="11" spans="1:7" x14ac:dyDescent="0.25">
      <c r="A11" s="1" t="s">
        <v>9</v>
      </c>
      <c r="B11" s="1">
        <f>TAN(RADIANS(B10))</f>
        <v>-7.8701706824618439E-2</v>
      </c>
      <c r="C11" s="1">
        <f>TAN(RADIANS(C10))</f>
        <v>-0.32491969623290629</v>
      </c>
      <c r="D11" s="1">
        <f>TAN(RADIANS(D10))</f>
        <v>4.7158802877480477E-2</v>
      </c>
      <c r="E11" s="1">
        <f>TAN(RADIANS(E10))</f>
        <v>0.50952544949442879</v>
      </c>
    </row>
    <row r="12" spans="1:7" x14ac:dyDescent="0.25">
      <c r="A12" s="1" t="s">
        <v>3</v>
      </c>
      <c r="B12" s="1">
        <f>100*B11</f>
        <v>-7.8701706824618443</v>
      </c>
      <c r="C12" s="1">
        <f>100*C11</f>
        <v>-32.491969623290629</v>
      </c>
      <c r="D12" s="1">
        <f>100*D11</f>
        <v>4.7158802877480479</v>
      </c>
      <c r="E12" s="1">
        <f>100*E11</f>
        <v>50.952544949442881</v>
      </c>
      <c r="F12" s="1"/>
    </row>
    <row r="13" spans="1:7" x14ac:dyDescent="0.25">
      <c r="A13" s="1" t="s">
        <v>4</v>
      </c>
      <c r="B13" s="1">
        <f>$B$2</f>
        <v>138.578</v>
      </c>
      <c r="C13" s="1">
        <f>B12+B13</f>
        <v>130.70782931753817</v>
      </c>
      <c r="D13" s="1">
        <f>C12+C13</f>
        <v>98.215859694247541</v>
      </c>
      <c r="E13" s="1">
        <f>D12+D13</f>
        <v>102.93173998199559</v>
      </c>
      <c r="F13" s="1">
        <f>E12+E13</f>
        <v>153.88428493143846</v>
      </c>
    </row>
    <row r="15" spans="1:7" x14ac:dyDescent="0.25">
      <c r="A15" t="s">
        <v>5</v>
      </c>
      <c r="B15">
        <f>(100*B12)/2</f>
        <v>-393.5085341230922</v>
      </c>
      <c r="C15">
        <f>(100*C12)/2</f>
        <v>-1624.5984811645314</v>
      </c>
      <c r="D15">
        <f>(100*D12)/2</f>
        <v>235.7940143874024</v>
      </c>
      <c r="E15">
        <f>(100*E12)/2</f>
        <v>2547.6272474721441</v>
      </c>
    </row>
    <row r="16" spans="1:7" x14ac:dyDescent="0.25">
      <c r="A16" t="s">
        <v>6</v>
      </c>
      <c r="B16">
        <f>100*B13</f>
        <v>13857.800000000001</v>
      </c>
      <c r="C16">
        <f>100*C13</f>
        <v>13070.782931753816</v>
      </c>
      <c r="D16">
        <f>100*D13</f>
        <v>9821.5859694247538</v>
      </c>
      <c r="E16">
        <f>100*E13</f>
        <v>10293.17399819956</v>
      </c>
    </row>
    <row r="17" spans="1:8" x14ac:dyDescent="0.25">
      <c r="A17" t="s">
        <v>7</v>
      </c>
      <c r="B17">
        <f>B15+B16</f>
        <v>13464.29146587691</v>
      </c>
      <c r="C17">
        <f>C15+C16</f>
        <v>11446.184450589284</v>
      </c>
      <c r="D17">
        <f>D15+D16</f>
        <v>10057.379983812156</v>
      </c>
      <c r="E17">
        <f>E15+E16</f>
        <v>12840.801245671704</v>
      </c>
      <c r="F17" s="3">
        <f>SUM(B17:E17)</f>
        <v>47808.657145950056</v>
      </c>
    </row>
    <row r="21" spans="1:8" x14ac:dyDescent="0.25">
      <c r="A21" t="s">
        <v>10</v>
      </c>
    </row>
    <row r="22" spans="1:8" x14ac:dyDescent="0.25">
      <c r="A22" t="s">
        <v>11</v>
      </c>
    </row>
    <row r="25" spans="1:8" x14ac:dyDescent="0.25">
      <c r="A25" t="s">
        <v>13</v>
      </c>
    </row>
    <row r="26" spans="1:8" x14ac:dyDescent="0.25">
      <c r="F26" s="2" t="s">
        <v>14</v>
      </c>
      <c r="G26" s="2" t="s">
        <v>16</v>
      </c>
    </row>
    <row r="27" spans="1:8" x14ac:dyDescent="0.25">
      <c r="D27">
        <v>25</v>
      </c>
      <c r="E27">
        <v>0</v>
      </c>
      <c r="F27" s="2" t="s">
        <v>15</v>
      </c>
      <c r="G27" s="2">
        <f>(F65-F44)/16</f>
        <v>139.05635713512487</v>
      </c>
    </row>
    <row r="28" spans="1:8" x14ac:dyDescent="0.25">
      <c r="B28">
        <v>0</v>
      </c>
      <c r="C28">
        <f>$B$11</f>
        <v>-7.8701706824618439E-2</v>
      </c>
      <c r="D28">
        <f>$D$27*C28</f>
        <v>-1.9675426706154611</v>
      </c>
      <c r="E28">
        <f>E27+D28</f>
        <v>-1.9675426706154611</v>
      </c>
      <c r="F28">
        <f>(E27+E28)*0.5</f>
        <v>-0.98377133530773053</v>
      </c>
      <c r="G28" s="2">
        <f>G27+D28</f>
        <v>137.0888144645094</v>
      </c>
      <c r="H28">
        <f>(G27+G28)*0.5</f>
        <v>138.07258579981715</v>
      </c>
    </row>
    <row r="29" spans="1:8" x14ac:dyDescent="0.25">
      <c r="B29">
        <v>1</v>
      </c>
      <c r="C29">
        <f>$B$11</f>
        <v>-7.8701706824618439E-2</v>
      </c>
      <c r="D29">
        <f t="shared" ref="D29:D43" si="0">$D$27*C29</f>
        <v>-1.9675426706154611</v>
      </c>
      <c r="E29">
        <f t="shared" ref="E29:E43" si="1">E28+D29</f>
        <v>-3.9350853412309221</v>
      </c>
      <c r="F29">
        <f t="shared" ref="F29:F43" si="2">(E28+E29)*0.5</f>
        <v>-2.9513140059231917</v>
      </c>
      <c r="G29" s="2">
        <f t="shared" ref="G29:G43" si="3">G28+D29</f>
        <v>135.12127179389392</v>
      </c>
      <c r="H29">
        <f t="shared" ref="H29:H43" si="4">(G28+G29)*0.5</f>
        <v>136.10504312920165</v>
      </c>
    </row>
    <row r="30" spans="1:8" x14ac:dyDescent="0.25">
      <c r="B30">
        <v>2</v>
      </c>
      <c r="C30">
        <f>$B$11</f>
        <v>-7.8701706824618439E-2</v>
      </c>
      <c r="D30">
        <f t="shared" si="0"/>
        <v>-1.9675426706154611</v>
      </c>
      <c r="E30">
        <f t="shared" si="1"/>
        <v>-5.9026280118463834</v>
      </c>
      <c r="F30">
        <f t="shared" si="2"/>
        <v>-4.9188566765386526</v>
      </c>
      <c r="G30" s="2">
        <f t="shared" si="3"/>
        <v>133.15372912327845</v>
      </c>
      <c r="H30">
        <f t="shared" si="4"/>
        <v>134.1375004585862</v>
      </c>
    </row>
    <row r="31" spans="1:8" x14ac:dyDescent="0.25">
      <c r="B31">
        <v>3</v>
      </c>
      <c r="C31">
        <f>$B$11</f>
        <v>-7.8701706824618439E-2</v>
      </c>
      <c r="D31">
        <f t="shared" si="0"/>
        <v>-1.9675426706154611</v>
      </c>
      <c r="E31">
        <f t="shared" si="1"/>
        <v>-7.8701706824618443</v>
      </c>
      <c r="F31">
        <f t="shared" si="2"/>
        <v>-6.8863993471541143</v>
      </c>
      <c r="G31" s="2">
        <f t="shared" si="3"/>
        <v>131.18618645266298</v>
      </c>
      <c r="H31">
        <f t="shared" si="4"/>
        <v>132.1699577879707</v>
      </c>
    </row>
    <row r="32" spans="1:8" x14ac:dyDescent="0.25">
      <c r="B32">
        <v>4</v>
      </c>
      <c r="C32">
        <f>$C$11</f>
        <v>-0.32491969623290629</v>
      </c>
      <c r="D32">
        <f t="shared" si="0"/>
        <v>-8.1229924058226572</v>
      </c>
      <c r="E32">
        <f t="shared" si="1"/>
        <v>-15.993163088284501</v>
      </c>
      <c r="F32">
        <f t="shared" si="2"/>
        <v>-11.931666885373172</v>
      </c>
      <c r="G32" s="2">
        <f t="shared" si="3"/>
        <v>123.06319404684032</v>
      </c>
      <c r="H32">
        <f t="shared" si="4"/>
        <v>127.12469024975165</v>
      </c>
    </row>
    <row r="33" spans="2:8" x14ac:dyDescent="0.25">
      <c r="B33">
        <v>5</v>
      </c>
      <c r="C33">
        <f>$C$11</f>
        <v>-0.32491969623290629</v>
      </c>
      <c r="D33">
        <f t="shared" si="0"/>
        <v>-8.1229924058226572</v>
      </c>
      <c r="E33">
        <f t="shared" si="1"/>
        <v>-24.116155494107158</v>
      </c>
      <c r="F33">
        <f t="shared" si="2"/>
        <v>-20.054659291195829</v>
      </c>
      <c r="G33" s="2">
        <f t="shared" si="3"/>
        <v>114.94020164101767</v>
      </c>
      <c r="H33">
        <f t="shared" si="4"/>
        <v>119.00169784392899</v>
      </c>
    </row>
    <row r="34" spans="2:8" x14ac:dyDescent="0.25">
      <c r="B34">
        <v>6</v>
      </c>
      <c r="C34">
        <f>$C$11</f>
        <v>-0.32491969623290629</v>
      </c>
      <c r="D34">
        <f t="shared" si="0"/>
        <v>-8.1229924058226572</v>
      </c>
      <c r="E34">
        <f t="shared" si="1"/>
        <v>-32.239147899929819</v>
      </c>
      <c r="F34">
        <f t="shared" si="2"/>
        <v>-28.17765169701849</v>
      </c>
      <c r="G34" s="2">
        <f t="shared" si="3"/>
        <v>106.81720923519501</v>
      </c>
      <c r="H34">
        <f t="shared" si="4"/>
        <v>110.87870543810634</v>
      </c>
    </row>
    <row r="35" spans="2:8" x14ac:dyDescent="0.25">
      <c r="B35">
        <v>7</v>
      </c>
      <c r="C35">
        <f>$C$11</f>
        <v>-0.32491969623290629</v>
      </c>
      <c r="D35">
        <f t="shared" si="0"/>
        <v>-8.1229924058226572</v>
      </c>
      <c r="E35">
        <f t="shared" si="1"/>
        <v>-40.362140305752476</v>
      </c>
      <c r="F35">
        <f t="shared" si="2"/>
        <v>-36.300644102841147</v>
      </c>
      <c r="G35" s="2">
        <f t="shared" si="3"/>
        <v>98.694216829372351</v>
      </c>
      <c r="H35">
        <f t="shared" si="4"/>
        <v>102.75571303228368</v>
      </c>
    </row>
    <row r="36" spans="2:8" x14ac:dyDescent="0.25">
      <c r="B36">
        <v>8</v>
      </c>
      <c r="C36">
        <f>$D$11</f>
        <v>4.7158802877480477E-2</v>
      </c>
      <c r="D36">
        <f t="shared" si="0"/>
        <v>1.178970071937012</v>
      </c>
      <c r="E36">
        <f t="shared" si="1"/>
        <v>-39.183170233815467</v>
      </c>
      <c r="F36">
        <f t="shared" si="2"/>
        <v>-39.772655269783968</v>
      </c>
      <c r="G36" s="2">
        <f t="shared" si="3"/>
        <v>99.873186901309367</v>
      </c>
      <c r="H36">
        <f t="shared" si="4"/>
        <v>99.283701865340859</v>
      </c>
    </row>
    <row r="37" spans="2:8" x14ac:dyDescent="0.25">
      <c r="B37">
        <v>9</v>
      </c>
      <c r="C37">
        <f>$D$11</f>
        <v>4.7158802877480477E-2</v>
      </c>
      <c r="D37">
        <f t="shared" si="0"/>
        <v>1.178970071937012</v>
      </c>
      <c r="E37">
        <f t="shared" si="1"/>
        <v>-38.004200161878458</v>
      </c>
      <c r="F37">
        <f t="shared" si="2"/>
        <v>-38.593685197846966</v>
      </c>
      <c r="G37" s="2">
        <f t="shared" si="3"/>
        <v>101.05215697324638</v>
      </c>
      <c r="H37">
        <f t="shared" si="4"/>
        <v>100.46267193727788</v>
      </c>
    </row>
    <row r="38" spans="2:8" x14ac:dyDescent="0.25">
      <c r="B38">
        <v>10</v>
      </c>
      <c r="C38">
        <f>$D$11</f>
        <v>4.7158802877480477E-2</v>
      </c>
      <c r="D38">
        <f t="shared" si="0"/>
        <v>1.178970071937012</v>
      </c>
      <c r="E38">
        <f t="shared" si="1"/>
        <v>-36.825230089941449</v>
      </c>
      <c r="F38">
        <f t="shared" si="2"/>
        <v>-37.41471512590995</v>
      </c>
      <c r="G38" s="2">
        <f t="shared" si="3"/>
        <v>102.2311270451834</v>
      </c>
      <c r="H38">
        <f t="shared" si="4"/>
        <v>101.64164200921489</v>
      </c>
    </row>
    <row r="39" spans="2:8" x14ac:dyDescent="0.25">
      <c r="B39">
        <v>11</v>
      </c>
      <c r="C39">
        <f>$D$11</f>
        <v>4.7158802877480477E-2</v>
      </c>
      <c r="D39">
        <f t="shared" si="0"/>
        <v>1.178970071937012</v>
      </c>
      <c r="E39">
        <f t="shared" si="1"/>
        <v>-35.64626001800444</v>
      </c>
      <c r="F39">
        <f t="shared" si="2"/>
        <v>-36.235745053972948</v>
      </c>
      <c r="G39" s="2">
        <f t="shared" si="3"/>
        <v>103.41009711712042</v>
      </c>
      <c r="H39">
        <f t="shared" si="4"/>
        <v>102.82061208115191</v>
      </c>
    </row>
    <row r="40" spans="2:8" x14ac:dyDescent="0.25">
      <c r="B40">
        <v>12</v>
      </c>
      <c r="C40">
        <f>$E$11</f>
        <v>0.50952544949442879</v>
      </c>
      <c r="D40">
        <f t="shared" si="0"/>
        <v>12.73813623736072</v>
      </c>
      <c r="E40">
        <f t="shared" si="1"/>
        <v>-22.90812378064372</v>
      </c>
      <c r="F40">
        <f t="shared" si="2"/>
        <v>-29.27719189932408</v>
      </c>
      <c r="G40" s="2">
        <f t="shared" si="3"/>
        <v>116.14823335448114</v>
      </c>
      <c r="H40">
        <f t="shared" si="4"/>
        <v>109.77916523580078</v>
      </c>
    </row>
    <row r="41" spans="2:8" x14ac:dyDescent="0.25">
      <c r="B41">
        <v>13</v>
      </c>
      <c r="C41">
        <f>$E$11</f>
        <v>0.50952544949442879</v>
      </c>
      <c r="D41">
        <f t="shared" si="0"/>
        <v>12.73813623736072</v>
      </c>
      <c r="E41">
        <f t="shared" si="1"/>
        <v>-10.169987543283</v>
      </c>
      <c r="F41">
        <f t="shared" si="2"/>
        <v>-16.53905566196336</v>
      </c>
      <c r="G41" s="2">
        <f t="shared" si="3"/>
        <v>128.88636959184186</v>
      </c>
      <c r="H41">
        <f t="shared" si="4"/>
        <v>122.5173014731615</v>
      </c>
    </row>
    <row r="42" spans="2:8" x14ac:dyDescent="0.25">
      <c r="B42">
        <v>14</v>
      </c>
      <c r="C42">
        <f>$E$11</f>
        <v>0.50952544949442879</v>
      </c>
      <c r="D42">
        <f t="shared" si="0"/>
        <v>12.73813623736072</v>
      </c>
      <c r="E42">
        <f t="shared" si="1"/>
        <v>2.5681486940777205</v>
      </c>
      <c r="F42">
        <f t="shared" si="2"/>
        <v>-3.8009194246026397</v>
      </c>
      <c r="G42" s="2">
        <f t="shared" si="3"/>
        <v>141.62450582920258</v>
      </c>
      <c r="H42">
        <f t="shared" si="4"/>
        <v>135.25543771052222</v>
      </c>
    </row>
    <row r="43" spans="2:8" x14ac:dyDescent="0.25">
      <c r="B43">
        <v>15</v>
      </c>
      <c r="C43">
        <f>$E$11</f>
        <v>0.50952544949442879</v>
      </c>
      <c r="D43">
        <f t="shared" si="0"/>
        <v>12.73813623736072</v>
      </c>
      <c r="E43">
        <f t="shared" si="1"/>
        <v>15.306284931438441</v>
      </c>
      <c r="F43">
        <f t="shared" si="2"/>
        <v>8.9372168127580807</v>
      </c>
      <c r="G43" s="2">
        <f t="shared" si="3"/>
        <v>154.3626420665633</v>
      </c>
      <c r="H43">
        <f t="shared" si="4"/>
        <v>147.99357394788294</v>
      </c>
    </row>
    <row r="44" spans="2:8" x14ac:dyDescent="0.25">
      <c r="F44" s="2">
        <f>SUM(F28:F43)</f>
        <v>-304.90171416199809</v>
      </c>
      <c r="G44" s="2"/>
      <c r="H44" s="2">
        <f>SUM(H28:H43)</f>
        <v>1919.9999999999993</v>
      </c>
    </row>
    <row r="47" spans="2:8" x14ac:dyDescent="0.25">
      <c r="E47">
        <v>120</v>
      </c>
    </row>
    <row r="48" spans="2:8" x14ac:dyDescent="0.25">
      <c r="B48">
        <v>0</v>
      </c>
      <c r="E48">
        <v>120</v>
      </c>
      <c r="F48">
        <f>(E47+E48)*0.5</f>
        <v>120</v>
      </c>
    </row>
    <row r="49" spans="2:6" x14ac:dyDescent="0.25">
      <c r="B49">
        <v>1</v>
      </c>
      <c r="E49">
        <v>120</v>
      </c>
      <c r="F49">
        <f t="shared" ref="F49:F63" si="5">(E48+E49)*0.5</f>
        <v>120</v>
      </c>
    </row>
    <row r="50" spans="2:6" x14ac:dyDescent="0.25">
      <c r="B50">
        <v>2</v>
      </c>
      <c r="E50">
        <v>120</v>
      </c>
      <c r="F50">
        <f t="shared" si="5"/>
        <v>120</v>
      </c>
    </row>
    <row r="51" spans="2:6" x14ac:dyDescent="0.25">
      <c r="B51">
        <v>3</v>
      </c>
      <c r="E51">
        <v>120</v>
      </c>
      <c r="F51">
        <f t="shared" si="5"/>
        <v>120</v>
      </c>
    </row>
    <row r="52" spans="2:6" x14ac:dyDescent="0.25">
      <c r="B52">
        <v>4</v>
      </c>
      <c r="E52">
        <v>120</v>
      </c>
      <c r="F52">
        <f t="shared" si="5"/>
        <v>120</v>
      </c>
    </row>
    <row r="53" spans="2:6" x14ac:dyDescent="0.25">
      <c r="B53">
        <v>5</v>
      </c>
      <c r="E53">
        <v>120</v>
      </c>
      <c r="F53">
        <f t="shared" si="5"/>
        <v>120</v>
      </c>
    </row>
    <row r="54" spans="2:6" x14ac:dyDescent="0.25">
      <c r="B54">
        <v>6</v>
      </c>
      <c r="E54">
        <v>120</v>
      </c>
      <c r="F54">
        <f t="shared" si="5"/>
        <v>120</v>
      </c>
    </row>
    <row r="55" spans="2:6" x14ac:dyDescent="0.25">
      <c r="B55">
        <v>7</v>
      </c>
      <c r="E55">
        <v>120</v>
      </c>
      <c r="F55">
        <f t="shared" si="5"/>
        <v>120</v>
      </c>
    </row>
    <row r="56" spans="2:6" x14ac:dyDescent="0.25">
      <c r="B56">
        <v>8</v>
      </c>
      <c r="E56">
        <v>120</v>
      </c>
      <c r="F56">
        <f t="shared" si="5"/>
        <v>120</v>
      </c>
    </row>
    <row r="57" spans="2:6" x14ac:dyDescent="0.25">
      <c r="B57">
        <v>9</v>
      </c>
      <c r="E57">
        <v>120</v>
      </c>
      <c r="F57">
        <f t="shared" si="5"/>
        <v>120</v>
      </c>
    </row>
    <row r="58" spans="2:6" x14ac:dyDescent="0.25">
      <c r="B58">
        <v>10</v>
      </c>
      <c r="E58">
        <v>120</v>
      </c>
      <c r="F58">
        <f t="shared" si="5"/>
        <v>120</v>
      </c>
    </row>
    <row r="59" spans="2:6" x14ac:dyDescent="0.25">
      <c r="B59">
        <v>11</v>
      </c>
      <c r="E59">
        <v>120</v>
      </c>
      <c r="F59">
        <f t="shared" si="5"/>
        <v>120</v>
      </c>
    </row>
    <row r="60" spans="2:6" x14ac:dyDescent="0.25">
      <c r="B60">
        <v>12</v>
      </c>
      <c r="E60">
        <v>120</v>
      </c>
      <c r="F60">
        <f t="shared" si="5"/>
        <v>120</v>
      </c>
    </row>
    <row r="61" spans="2:6" x14ac:dyDescent="0.25">
      <c r="B61">
        <v>13</v>
      </c>
      <c r="E61">
        <v>120</v>
      </c>
      <c r="F61">
        <f t="shared" si="5"/>
        <v>120</v>
      </c>
    </row>
    <row r="62" spans="2:6" x14ac:dyDescent="0.25">
      <c r="B62">
        <v>14</v>
      </c>
      <c r="E62">
        <v>120</v>
      </c>
      <c r="F62">
        <f t="shared" si="5"/>
        <v>120</v>
      </c>
    </row>
    <row r="63" spans="2:6" x14ac:dyDescent="0.25">
      <c r="B63">
        <v>15</v>
      </c>
      <c r="E63">
        <v>120</v>
      </c>
      <c r="F63">
        <f t="shared" si="5"/>
        <v>120</v>
      </c>
    </row>
    <row r="65" spans="6:6" x14ac:dyDescent="0.25">
      <c r="F65" s="2">
        <f>SUM(F48:F63)</f>
        <v>1920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2021-12-20T13:30:12Z</dcterms:created>
  <dcterms:modified xsi:type="dcterms:W3CDTF">2021-12-20T22:20:44Z</dcterms:modified>
</cp:coreProperties>
</file>