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1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Acad\FYP\AY2223S1\Data\Upload Modules\"/>
    </mc:Choice>
  </mc:AlternateContent>
  <xr:revisionPtr revIDLastSave="0" documentId="11_E9EE72689888C2C799AB53CBEE8891A2A5DEAEC4" xr6:coauthVersionLast="47" xr6:coauthVersionMax="47" xr10:uidLastSave="{00000000-0000-0000-0000-000000000000}"/>
  <bookViews>
    <workbookView xWindow="0" yWindow="0" windowWidth="23040" windowHeight="9200" firstSheet="1" activeTab="1" xr2:uid="{00000000-000D-0000-FFFF-FFFF00000000}"/>
  </bookViews>
  <sheets>
    <sheet name="2022" sheetId="15" r:id="rId1"/>
    <sheet name="2021" sheetId="14" r:id="rId2"/>
    <sheet name="2020" sheetId="13" r:id="rId3"/>
    <sheet name="2019" sheetId="12" r:id="rId4"/>
    <sheet name="2018" sheetId="9" r:id="rId5"/>
    <sheet name="2017" sheetId="8" r:id="rId6"/>
    <sheet name="2016" sheetId="7" r:id="rId7"/>
    <sheet name="2015" sheetId="6" r:id="rId8"/>
    <sheet name="2014" sheetId="5" r:id="rId9"/>
    <sheet name="2013" sheetId="4" r:id="rId10"/>
    <sheet name="2012" sheetId="3" r:id="rId11"/>
    <sheet name="2011" sheetId="1" r:id="rId12"/>
    <sheet name="2010" sheetId="2" r:id="rId13"/>
  </sheets>
  <externalReferences>
    <externalReference r:id="rId14"/>
  </externalReferences>
  <definedNames>
    <definedName name="_xlnm._FilterDatabase" localSheetId="7" hidden="1">'2015'!$A$63:$P$70</definedName>
    <definedName name="_xlnm.Print_Area" localSheetId="11">'2011'!$A$1:$N$81</definedName>
    <definedName name="_xlnm.Print_Area" localSheetId="10">'2012'!$A$1:$N$87</definedName>
    <definedName name="_xlnm.Print_Area" localSheetId="9">'2013'!$A$1:$N$85</definedName>
    <definedName name="_xlnm.Print_Area" localSheetId="8">'2014'!$A$1:$N$87</definedName>
    <definedName name="_xlnm.Print_Area" localSheetId="7">'2015'!$A$1:$N$90</definedName>
    <definedName name="_xlnm.Print_Area" localSheetId="6">'2016'!$A$1:$N$81</definedName>
    <definedName name="_xlnm.Print_Area" localSheetId="5">'2017'!$A$1:$N$87</definedName>
    <definedName name="_xlnm.Print_Area" localSheetId="4">'2018'!$A$1:$N$88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15" l="1"/>
  <c r="D6" i="15"/>
  <c r="F6" i="15"/>
  <c r="G6" i="15"/>
  <c r="H6" i="15"/>
  <c r="I6" i="15"/>
  <c r="J6" i="15"/>
  <c r="K6" i="15"/>
  <c r="L6" i="15"/>
  <c r="M6" i="15"/>
  <c r="C7" i="15"/>
  <c r="D7" i="15"/>
  <c r="F7" i="15"/>
  <c r="G7" i="15"/>
  <c r="H7" i="15"/>
  <c r="I7" i="15"/>
  <c r="J7" i="15"/>
  <c r="K7" i="15"/>
  <c r="L7" i="15"/>
  <c r="M7" i="15"/>
  <c r="C8" i="15"/>
  <c r="D8" i="15"/>
  <c r="F8" i="15"/>
  <c r="G8" i="15"/>
  <c r="H8" i="15"/>
  <c r="I8" i="15"/>
  <c r="J8" i="15"/>
  <c r="K8" i="15"/>
  <c r="L8" i="15"/>
  <c r="M8" i="15"/>
  <c r="C9" i="15"/>
  <c r="D9" i="15"/>
  <c r="F9" i="15"/>
  <c r="G9" i="15"/>
  <c r="H9" i="15"/>
  <c r="I9" i="15"/>
  <c r="J9" i="15"/>
  <c r="K9" i="15"/>
  <c r="L9" i="15"/>
  <c r="M9" i="15"/>
  <c r="C10" i="15"/>
  <c r="D10" i="15"/>
  <c r="F10" i="15"/>
  <c r="G10" i="15"/>
  <c r="H10" i="15"/>
  <c r="I10" i="15"/>
  <c r="J10" i="15"/>
  <c r="K10" i="15"/>
  <c r="L10" i="15"/>
  <c r="M10" i="15"/>
  <c r="C11" i="15"/>
  <c r="D11" i="15"/>
  <c r="G11" i="15"/>
  <c r="H11" i="15"/>
  <c r="I11" i="15"/>
  <c r="J11" i="15"/>
  <c r="K11" i="15"/>
  <c r="L11" i="15"/>
  <c r="M11" i="15"/>
  <c r="C12" i="15"/>
  <c r="D12" i="15"/>
  <c r="F12" i="15"/>
  <c r="G12" i="15"/>
  <c r="H12" i="15"/>
  <c r="I12" i="15"/>
  <c r="J12" i="15"/>
  <c r="K12" i="15"/>
  <c r="L12" i="15"/>
  <c r="M12" i="15"/>
  <c r="M10" i="14" l="1"/>
  <c r="L10" i="14"/>
  <c r="K10" i="14"/>
  <c r="J10" i="14"/>
  <c r="I10" i="14"/>
  <c r="H10" i="14"/>
  <c r="M9" i="14"/>
  <c r="L9" i="14"/>
  <c r="K9" i="14"/>
  <c r="J9" i="14"/>
  <c r="I9" i="14"/>
  <c r="H9" i="14"/>
  <c r="M8" i="14"/>
  <c r="L8" i="14"/>
  <c r="K8" i="14"/>
  <c r="J8" i="14"/>
  <c r="I8" i="14"/>
  <c r="H8" i="14"/>
  <c r="M7" i="14"/>
  <c r="L7" i="14"/>
  <c r="K7" i="14"/>
  <c r="J7" i="14"/>
  <c r="I7" i="14"/>
  <c r="H7" i="14"/>
  <c r="C7" i="14" l="1"/>
  <c r="M7" i="13"/>
  <c r="L7" i="13"/>
  <c r="K7" i="13"/>
  <c r="J7" i="13"/>
  <c r="I7" i="13"/>
  <c r="H7" i="13"/>
  <c r="G7" i="13"/>
  <c r="M6" i="13"/>
  <c r="L6" i="13"/>
  <c r="K6" i="13"/>
  <c r="J6" i="13"/>
  <c r="I6" i="13"/>
  <c r="H6" i="13"/>
  <c r="G6" i="13"/>
  <c r="M40" i="12"/>
  <c r="L40" i="12"/>
  <c r="K40" i="12"/>
  <c r="J40" i="12"/>
  <c r="I40" i="12"/>
  <c r="H40" i="12"/>
  <c r="G40" i="12"/>
  <c r="M39" i="12"/>
  <c r="L39" i="12"/>
  <c r="K39" i="12"/>
  <c r="J39" i="12"/>
  <c r="I39" i="12"/>
  <c r="H39" i="12"/>
  <c r="G39" i="12"/>
  <c r="C68" i="12"/>
  <c r="C66" i="12"/>
  <c r="C65" i="12"/>
  <c r="C63" i="12"/>
  <c r="C62" i="12"/>
  <c r="C61" i="12"/>
  <c r="C60" i="12"/>
  <c r="C59" i="12"/>
  <c r="C58" i="12"/>
  <c r="C56" i="12"/>
  <c r="C55" i="12"/>
  <c r="C54" i="12"/>
  <c r="C53" i="12"/>
  <c r="C52" i="12"/>
  <c r="C51" i="12"/>
  <c r="C50" i="12"/>
  <c r="C49" i="12"/>
  <c r="C48" i="12"/>
  <c r="C42" i="12"/>
  <c r="C40" i="12"/>
  <c r="C39" i="12"/>
  <c r="C37" i="12"/>
  <c r="C36" i="12"/>
  <c r="C35" i="12"/>
  <c r="C34" i="12"/>
  <c r="C33" i="12"/>
  <c r="C32" i="12"/>
  <c r="C31" i="12"/>
  <c r="C29" i="12"/>
  <c r="C28" i="12"/>
  <c r="C27" i="12"/>
  <c r="C26" i="12"/>
  <c r="C25" i="12"/>
  <c r="C24" i="12"/>
  <c r="C23" i="12"/>
  <c r="C22" i="12"/>
  <c r="C21" i="12"/>
  <c r="C20" i="12"/>
  <c r="C19" i="12"/>
  <c r="C18" i="12"/>
  <c r="C8" i="13"/>
  <c r="C7" i="13"/>
  <c r="C6" i="13"/>
  <c r="C14" i="14"/>
  <c r="C13" i="14"/>
  <c r="C12" i="14"/>
  <c r="C11" i="14"/>
  <c r="C10" i="14"/>
  <c r="C9" i="14"/>
  <c r="C6" i="14"/>
  <c r="M14" i="14"/>
  <c r="L14" i="14"/>
  <c r="K14" i="14"/>
  <c r="J14" i="14"/>
  <c r="I14" i="14"/>
  <c r="H14" i="14"/>
  <c r="G14" i="14"/>
  <c r="F14" i="14"/>
  <c r="M13" i="14"/>
  <c r="L13" i="14"/>
  <c r="K13" i="14"/>
  <c r="J13" i="14"/>
  <c r="I13" i="14"/>
  <c r="H13" i="14"/>
  <c r="G13" i="14"/>
  <c r="F13" i="14"/>
  <c r="M12" i="14"/>
  <c r="L12" i="14"/>
  <c r="K12" i="14"/>
  <c r="J12" i="14"/>
  <c r="I12" i="14"/>
  <c r="H12" i="14"/>
  <c r="G12" i="14"/>
  <c r="F12" i="14"/>
  <c r="D12" i="14"/>
  <c r="M11" i="14"/>
  <c r="L11" i="14"/>
  <c r="K11" i="14"/>
  <c r="J11" i="14"/>
  <c r="I11" i="14"/>
  <c r="H11" i="14"/>
  <c r="G11" i="14"/>
  <c r="F11" i="14"/>
  <c r="G10" i="14"/>
  <c r="F10" i="14"/>
  <c r="G9" i="14"/>
  <c r="F9" i="14"/>
  <c r="G7" i="14"/>
  <c r="F7" i="14"/>
  <c r="M6" i="14"/>
  <c r="L6" i="14"/>
  <c r="K6" i="14"/>
  <c r="J6" i="14"/>
  <c r="I6" i="14"/>
  <c r="H6" i="14"/>
  <c r="G6" i="14"/>
  <c r="F6" i="14"/>
  <c r="F41" i="12"/>
  <c r="G41" i="12"/>
  <c r="K41" i="12"/>
  <c r="J41" i="12"/>
  <c r="I41" i="12"/>
  <c r="H41" i="12"/>
  <c r="F83" i="9"/>
  <c r="M8" i="13"/>
  <c r="L8" i="13"/>
  <c r="K8" i="13"/>
  <c r="J8" i="13"/>
  <c r="I8" i="13"/>
  <c r="H8" i="13"/>
  <c r="G8" i="13"/>
  <c r="F8" i="13"/>
  <c r="F7" i="13"/>
  <c r="M28" i="12"/>
  <c r="L28" i="12"/>
  <c r="K28" i="12"/>
  <c r="J28" i="12"/>
  <c r="I28" i="12"/>
  <c r="H28" i="12"/>
  <c r="G28" i="12"/>
  <c r="D23" i="12"/>
  <c r="D22" i="12"/>
  <c r="D20" i="12"/>
  <c r="D19" i="12"/>
  <c r="F19" i="12"/>
  <c r="G19" i="12"/>
  <c r="H19" i="12"/>
  <c r="I19" i="12"/>
  <c r="J19" i="12"/>
  <c r="K19" i="12"/>
  <c r="L19" i="12"/>
  <c r="M19" i="12"/>
  <c r="M18" i="12"/>
  <c r="L18" i="12"/>
  <c r="K18" i="12"/>
  <c r="J18" i="12"/>
  <c r="I18" i="12"/>
  <c r="H18" i="12"/>
  <c r="G18" i="12"/>
  <c r="F18" i="12"/>
  <c r="D18" i="12"/>
  <c r="F20" i="12"/>
  <c r="G20" i="12"/>
  <c r="H20" i="12"/>
  <c r="I20" i="12"/>
  <c r="J20" i="12"/>
  <c r="K20" i="12"/>
  <c r="L20" i="12"/>
  <c r="M20" i="12"/>
  <c r="D21" i="12"/>
  <c r="F21" i="12"/>
  <c r="G21" i="12"/>
  <c r="H21" i="12"/>
  <c r="I21" i="12"/>
  <c r="J21" i="12"/>
  <c r="K21" i="12"/>
  <c r="L21" i="12"/>
  <c r="M21" i="12"/>
  <c r="G22" i="12"/>
  <c r="H22" i="12"/>
  <c r="I22" i="12"/>
  <c r="J22" i="12"/>
  <c r="K22" i="12"/>
  <c r="L22" i="12"/>
  <c r="M22" i="12"/>
  <c r="F23" i="12"/>
  <c r="G23" i="12"/>
  <c r="H23" i="12"/>
  <c r="I23" i="12"/>
  <c r="J23" i="12"/>
  <c r="K23" i="12"/>
  <c r="L23" i="12"/>
  <c r="M23" i="12"/>
  <c r="M17" i="12"/>
  <c r="L17" i="12"/>
  <c r="K17" i="12"/>
  <c r="J17" i="12"/>
  <c r="I17" i="12"/>
  <c r="H17" i="12"/>
  <c r="G17" i="12"/>
  <c r="F17" i="12"/>
  <c r="D17" i="12"/>
  <c r="C17" i="12"/>
  <c r="M12" i="12"/>
  <c r="L12" i="12"/>
  <c r="K12" i="12"/>
  <c r="J12" i="12"/>
  <c r="I12" i="12"/>
  <c r="H12" i="12"/>
  <c r="G12" i="12"/>
  <c r="F12" i="12"/>
  <c r="D12" i="12"/>
  <c r="C12" i="12"/>
  <c r="M11" i="12"/>
  <c r="L11" i="12"/>
  <c r="K11" i="12"/>
  <c r="J11" i="12"/>
  <c r="I11" i="12"/>
  <c r="H11" i="12"/>
  <c r="G11" i="12"/>
  <c r="F11" i="12"/>
  <c r="D11" i="12"/>
  <c r="C11" i="12"/>
  <c r="M10" i="12"/>
  <c r="L10" i="12"/>
  <c r="K10" i="12"/>
  <c r="J10" i="12"/>
  <c r="I10" i="12"/>
  <c r="H10" i="12"/>
  <c r="G10" i="12"/>
  <c r="F10" i="12"/>
  <c r="D10" i="12"/>
  <c r="C10" i="12"/>
  <c r="M9" i="12"/>
  <c r="L9" i="12"/>
  <c r="K9" i="12"/>
  <c r="J9" i="12"/>
  <c r="I9" i="12"/>
  <c r="H9" i="12"/>
  <c r="G9" i="12"/>
  <c r="F9" i="12"/>
  <c r="D9" i="12"/>
  <c r="C9" i="12"/>
  <c r="M52" i="12"/>
  <c r="M48" i="12"/>
  <c r="M51" i="12"/>
  <c r="M6" i="12"/>
  <c r="M7" i="12"/>
  <c r="M8" i="12"/>
  <c r="M49" i="12"/>
  <c r="M54" i="12"/>
  <c r="M35" i="12"/>
  <c r="M68" i="12"/>
  <c r="L68" i="12"/>
  <c r="K68" i="12"/>
  <c r="J68" i="12"/>
  <c r="I68" i="12"/>
  <c r="H68" i="12"/>
  <c r="G68" i="12"/>
  <c r="F68" i="12"/>
  <c r="M67" i="12"/>
  <c r="L67" i="12"/>
  <c r="K67" i="12"/>
  <c r="J67" i="12"/>
  <c r="I67" i="12"/>
  <c r="H67" i="12"/>
  <c r="G67" i="12"/>
  <c r="F67" i="12"/>
  <c r="M66" i="12"/>
  <c r="L66" i="12"/>
  <c r="K66" i="12"/>
  <c r="J66" i="12"/>
  <c r="I66" i="12"/>
  <c r="H66" i="12"/>
  <c r="G66" i="12"/>
  <c r="F66" i="12"/>
  <c r="M65" i="12"/>
  <c r="L65" i="12"/>
  <c r="K65" i="12"/>
  <c r="J65" i="12"/>
  <c r="I65" i="12"/>
  <c r="H65" i="12"/>
  <c r="G65" i="12"/>
  <c r="F65" i="12"/>
  <c r="M64" i="12"/>
  <c r="L64" i="12"/>
  <c r="K64" i="12"/>
  <c r="J64" i="12"/>
  <c r="I64" i="12"/>
  <c r="H64" i="12"/>
  <c r="G64" i="12"/>
  <c r="F64" i="12"/>
  <c r="M63" i="12"/>
  <c r="L63" i="12"/>
  <c r="K63" i="12"/>
  <c r="J63" i="12"/>
  <c r="I63" i="12"/>
  <c r="H63" i="12"/>
  <c r="G63" i="12"/>
  <c r="F63" i="12"/>
  <c r="K62" i="12"/>
  <c r="J62" i="12"/>
  <c r="I62" i="12"/>
  <c r="H62" i="12"/>
  <c r="G62" i="12"/>
  <c r="F62" i="12"/>
  <c r="M61" i="12"/>
  <c r="L61" i="12"/>
  <c r="K61" i="12"/>
  <c r="J61" i="12"/>
  <c r="I61" i="12"/>
  <c r="H61" i="12"/>
  <c r="G61" i="12"/>
  <c r="F61" i="12"/>
  <c r="M60" i="12"/>
  <c r="L60" i="12"/>
  <c r="K60" i="12"/>
  <c r="J60" i="12"/>
  <c r="I60" i="12"/>
  <c r="H60" i="12"/>
  <c r="G60" i="12"/>
  <c r="F60" i="12"/>
  <c r="M59" i="12"/>
  <c r="L59" i="12"/>
  <c r="K59" i="12"/>
  <c r="J59" i="12"/>
  <c r="I59" i="12"/>
  <c r="H59" i="12"/>
  <c r="G59" i="12"/>
  <c r="F59" i="12"/>
  <c r="M58" i="12"/>
  <c r="L58" i="12"/>
  <c r="K58" i="12"/>
  <c r="J58" i="12"/>
  <c r="I58" i="12"/>
  <c r="H58" i="12"/>
  <c r="G58" i="12"/>
  <c r="F58" i="12"/>
  <c r="M57" i="12"/>
  <c r="L57" i="12"/>
  <c r="K57" i="12"/>
  <c r="J57" i="12"/>
  <c r="I57" i="12"/>
  <c r="H57" i="12"/>
  <c r="G57" i="12"/>
  <c r="F57" i="12"/>
  <c r="M56" i="12"/>
  <c r="L56" i="12"/>
  <c r="K56" i="12"/>
  <c r="J56" i="12"/>
  <c r="I56" i="12"/>
  <c r="H56" i="12"/>
  <c r="G56" i="12"/>
  <c r="F56" i="12"/>
  <c r="M55" i="12"/>
  <c r="L55" i="12"/>
  <c r="K55" i="12"/>
  <c r="J55" i="12"/>
  <c r="I55" i="12"/>
  <c r="H55" i="12"/>
  <c r="G55" i="12"/>
  <c r="F55" i="12"/>
  <c r="K54" i="12"/>
  <c r="J54" i="12"/>
  <c r="I54" i="12"/>
  <c r="H54" i="12"/>
  <c r="G54" i="12"/>
  <c r="F54" i="12"/>
  <c r="M53" i="12"/>
  <c r="L53" i="12"/>
  <c r="K53" i="12"/>
  <c r="J53" i="12"/>
  <c r="I53" i="12"/>
  <c r="H53" i="12"/>
  <c r="G53" i="12"/>
  <c r="F53" i="12"/>
  <c r="K52" i="12"/>
  <c r="J52" i="12"/>
  <c r="I52" i="12"/>
  <c r="H52" i="12"/>
  <c r="G52" i="12"/>
  <c r="F52" i="12"/>
  <c r="K51" i="12"/>
  <c r="J51" i="12"/>
  <c r="I51" i="12"/>
  <c r="H51" i="12"/>
  <c r="G51" i="12"/>
  <c r="F51" i="12"/>
  <c r="M50" i="12"/>
  <c r="L50" i="12"/>
  <c r="K50" i="12"/>
  <c r="J50" i="12"/>
  <c r="I50" i="12"/>
  <c r="H50" i="12"/>
  <c r="G50" i="12"/>
  <c r="F50" i="12"/>
  <c r="L49" i="12"/>
  <c r="K49" i="12"/>
  <c r="J49" i="12"/>
  <c r="I49" i="12"/>
  <c r="H49" i="12"/>
  <c r="G49" i="12"/>
  <c r="F49" i="12"/>
  <c r="K48" i="12"/>
  <c r="J48" i="12"/>
  <c r="I48" i="12"/>
  <c r="H48" i="12"/>
  <c r="G48" i="12"/>
  <c r="F48" i="12"/>
  <c r="M42" i="12"/>
  <c r="L42" i="12"/>
  <c r="K42" i="12"/>
  <c r="J42" i="12"/>
  <c r="I42" i="12"/>
  <c r="H42" i="12"/>
  <c r="G42" i="12"/>
  <c r="F42" i="12"/>
  <c r="M38" i="12"/>
  <c r="L38" i="12"/>
  <c r="K38" i="12"/>
  <c r="J38" i="12"/>
  <c r="I38" i="12"/>
  <c r="H38" i="12"/>
  <c r="G38" i="12"/>
  <c r="F38" i="12"/>
  <c r="K37" i="12"/>
  <c r="J37" i="12"/>
  <c r="I37" i="12"/>
  <c r="H37" i="12"/>
  <c r="G37" i="12"/>
  <c r="F37" i="12"/>
  <c r="M36" i="12"/>
  <c r="L36" i="12"/>
  <c r="K36" i="12"/>
  <c r="J36" i="12"/>
  <c r="I36" i="12"/>
  <c r="H36" i="12"/>
  <c r="G36" i="12"/>
  <c r="F36" i="12"/>
  <c r="L35" i="12"/>
  <c r="K35" i="12"/>
  <c r="J35" i="12"/>
  <c r="I35" i="12"/>
  <c r="H35" i="12"/>
  <c r="G35" i="12"/>
  <c r="F35" i="12"/>
  <c r="D35" i="12"/>
  <c r="M34" i="12"/>
  <c r="L34" i="12"/>
  <c r="K34" i="12"/>
  <c r="J34" i="12"/>
  <c r="I34" i="12"/>
  <c r="H34" i="12"/>
  <c r="G34" i="12"/>
  <c r="F34" i="12"/>
  <c r="M33" i="12"/>
  <c r="L33" i="12"/>
  <c r="K33" i="12"/>
  <c r="J33" i="12"/>
  <c r="I33" i="12"/>
  <c r="H33" i="12"/>
  <c r="G33" i="12"/>
  <c r="F33" i="12"/>
  <c r="M32" i="12"/>
  <c r="L32" i="12"/>
  <c r="K32" i="12"/>
  <c r="J32" i="12"/>
  <c r="I32" i="12"/>
  <c r="H32" i="12"/>
  <c r="G32" i="12"/>
  <c r="F32" i="12"/>
  <c r="M31" i="12"/>
  <c r="L31" i="12"/>
  <c r="K31" i="12"/>
  <c r="J31" i="12"/>
  <c r="I31" i="12"/>
  <c r="H31" i="12"/>
  <c r="G31" i="12"/>
  <c r="F31" i="12"/>
  <c r="M30" i="12"/>
  <c r="L30" i="12"/>
  <c r="K30" i="12"/>
  <c r="J30" i="12"/>
  <c r="I30" i="12"/>
  <c r="H30" i="12"/>
  <c r="G30" i="12"/>
  <c r="F30" i="12"/>
  <c r="M29" i="12"/>
  <c r="L29" i="12"/>
  <c r="K29" i="12"/>
  <c r="J29" i="12"/>
  <c r="I29" i="12"/>
  <c r="H29" i="12"/>
  <c r="G29" i="12"/>
  <c r="F29" i="12"/>
  <c r="F28" i="12"/>
  <c r="D28" i="12"/>
  <c r="M27" i="12"/>
  <c r="L27" i="12"/>
  <c r="K27" i="12"/>
  <c r="J27" i="12"/>
  <c r="I27" i="12"/>
  <c r="H27" i="12"/>
  <c r="G27" i="12"/>
  <c r="F27" i="12"/>
  <c r="M26" i="12"/>
  <c r="L26" i="12"/>
  <c r="K26" i="12"/>
  <c r="J26" i="12"/>
  <c r="I26" i="12"/>
  <c r="H26" i="12"/>
  <c r="G26" i="12"/>
  <c r="F26" i="12"/>
  <c r="M25" i="12"/>
  <c r="L25" i="12"/>
  <c r="K25" i="12"/>
  <c r="J25" i="12"/>
  <c r="I25" i="12"/>
  <c r="H25" i="12"/>
  <c r="G25" i="12"/>
  <c r="F25" i="12"/>
  <c r="M24" i="12"/>
  <c r="L24" i="12"/>
  <c r="K24" i="12"/>
  <c r="J24" i="12"/>
  <c r="I24" i="12"/>
  <c r="H24" i="12"/>
  <c r="G24" i="12"/>
  <c r="F24" i="12"/>
  <c r="K8" i="12"/>
  <c r="J8" i="12"/>
  <c r="I8" i="12"/>
  <c r="H8" i="12"/>
  <c r="G8" i="12"/>
  <c r="F8" i="12"/>
  <c r="D8" i="12"/>
  <c r="C8" i="12"/>
  <c r="K7" i="12"/>
  <c r="J7" i="12"/>
  <c r="I7" i="12"/>
  <c r="H7" i="12"/>
  <c r="G7" i="12"/>
  <c r="F7" i="12"/>
  <c r="D7" i="12"/>
  <c r="C7" i="12"/>
  <c r="K6" i="12"/>
  <c r="J6" i="12"/>
  <c r="I6" i="12"/>
  <c r="H6" i="12"/>
  <c r="G6" i="12"/>
  <c r="F6" i="12"/>
  <c r="D6" i="12"/>
  <c r="C6" i="12"/>
  <c r="L48" i="12"/>
  <c r="L54" i="12"/>
  <c r="L8" i="12"/>
  <c r="L62" i="12"/>
  <c r="L6" i="12"/>
  <c r="L7" i="12"/>
  <c r="L37" i="12"/>
  <c r="L51" i="12"/>
  <c r="M62" i="12"/>
  <c r="M37" i="12"/>
  <c r="L52" i="12"/>
  <c r="M90" i="6"/>
  <c r="L90" i="6"/>
  <c r="K90" i="6"/>
  <c r="J90" i="6"/>
  <c r="I90" i="6"/>
  <c r="H90" i="6"/>
  <c r="G90" i="6"/>
  <c r="F90" i="6"/>
  <c r="D90" i="6"/>
  <c r="C90" i="6"/>
  <c r="M89" i="6"/>
  <c r="L89" i="6"/>
  <c r="K89" i="6"/>
  <c r="J89" i="6"/>
  <c r="I89" i="6"/>
  <c r="H89" i="6"/>
  <c r="G89" i="6"/>
  <c r="F89" i="6"/>
  <c r="D89" i="6"/>
  <c r="C89" i="6"/>
  <c r="M88" i="6"/>
  <c r="L88" i="6"/>
  <c r="K88" i="6"/>
  <c r="J88" i="6"/>
  <c r="I88" i="6"/>
  <c r="H88" i="6"/>
  <c r="G88" i="6"/>
  <c r="F88" i="6"/>
  <c r="D88" i="6"/>
  <c r="C88" i="6"/>
  <c r="M87" i="6"/>
  <c r="L87" i="6"/>
  <c r="K87" i="6"/>
  <c r="J87" i="6"/>
  <c r="I87" i="6"/>
  <c r="H87" i="6"/>
  <c r="G87" i="6"/>
  <c r="F87" i="6"/>
  <c r="D87" i="6"/>
  <c r="C87" i="6"/>
  <c r="M86" i="6"/>
  <c r="L86" i="6"/>
  <c r="K86" i="6"/>
  <c r="J86" i="6"/>
  <c r="I86" i="6"/>
  <c r="H86" i="6"/>
  <c r="G86" i="6"/>
  <c r="F86" i="6"/>
  <c r="D86" i="6"/>
  <c r="C86" i="6"/>
  <c r="M85" i="6"/>
  <c r="L85" i="6"/>
  <c r="K85" i="6"/>
  <c r="J85" i="6"/>
  <c r="I85" i="6"/>
  <c r="H85" i="6"/>
  <c r="G85" i="6"/>
  <c r="F85" i="6"/>
  <c r="D85" i="6"/>
  <c r="C85" i="6"/>
  <c r="M84" i="6"/>
  <c r="L84" i="6"/>
  <c r="K84" i="6"/>
  <c r="J84" i="6"/>
  <c r="I84" i="6"/>
  <c r="H84" i="6"/>
  <c r="G84" i="6"/>
  <c r="F84" i="6"/>
  <c r="D84" i="6"/>
  <c r="C84" i="6"/>
  <c r="M83" i="6"/>
  <c r="L83" i="6"/>
  <c r="K83" i="6"/>
  <c r="J83" i="6"/>
  <c r="I83" i="6"/>
  <c r="H83" i="6"/>
  <c r="G83" i="6"/>
  <c r="F83" i="6"/>
  <c r="D83" i="6"/>
  <c r="C83" i="6"/>
  <c r="M81" i="6"/>
  <c r="L81" i="6"/>
  <c r="K81" i="6"/>
  <c r="J81" i="6"/>
  <c r="I81" i="6"/>
  <c r="H81" i="6"/>
  <c r="G81" i="6"/>
  <c r="F81" i="6"/>
  <c r="D81" i="6"/>
  <c r="C81" i="6"/>
  <c r="M80" i="6"/>
  <c r="L80" i="6"/>
  <c r="K80" i="6"/>
  <c r="J80" i="6"/>
  <c r="I80" i="6"/>
  <c r="H80" i="6"/>
  <c r="G80" i="6"/>
  <c r="F80" i="6"/>
  <c r="D80" i="6"/>
  <c r="C80" i="6"/>
  <c r="M79" i="6"/>
  <c r="L79" i="6"/>
  <c r="K79" i="6"/>
  <c r="J79" i="6"/>
  <c r="I79" i="6"/>
  <c r="H79" i="6"/>
  <c r="G79" i="6"/>
  <c r="F79" i="6"/>
  <c r="D79" i="6"/>
  <c r="C79" i="6"/>
  <c r="M78" i="6"/>
  <c r="L78" i="6"/>
  <c r="K78" i="6"/>
  <c r="J78" i="6"/>
  <c r="I78" i="6"/>
  <c r="H78" i="6"/>
  <c r="G78" i="6"/>
  <c r="F78" i="6"/>
  <c r="D78" i="6"/>
  <c r="C78" i="6"/>
  <c r="M76" i="6"/>
  <c r="L76" i="6"/>
  <c r="K76" i="6"/>
  <c r="J76" i="6"/>
  <c r="I76" i="6"/>
  <c r="H76" i="6"/>
  <c r="G76" i="6"/>
  <c r="F76" i="6"/>
  <c r="D76" i="6"/>
  <c r="C76" i="6"/>
  <c r="M74" i="6"/>
  <c r="L74" i="6"/>
  <c r="K74" i="6"/>
  <c r="J74" i="6"/>
  <c r="I74" i="6"/>
  <c r="H74" i="6"/>
  <c r="G74" i="6"/>
  <c r="F74" i="6"/>
  <c r="D74" i="6"/>
  <c r="C74" i="6"/>
  <c r="M73" i="6"/>
  <c r="L73" i="6"/>
  <c r="K73" i="6"/>
  <c r="J73" i="6"/>
  <c r="I73" i="6"/>
  <c r="H73" i="6"/>
  <c r="G73" i="6"/>
  <c r="F73" i="6"/>
  <c r="D73" i="6"/>
  <c r="C73" i="6"/>
  <c r="M72" i="6"/>
  <c r="L72" i="6"/>
  <c r="K72" i="6"/>
  <c r="J72" i="6"/>
  <c r="I72" i="6"/>
  <c r="H72" i="6"/>
  <c r="G72" i="6"/>
  <c r="F72" i="6"/>
  <c r="D72" i="6"/>
  <c r="C72" i="6"/>
  <c r="M71" i="6"/>
  <c r="L71" i="6"/>
  <c r="K71" i="6"/>
  <c r="J71" i="6"/>
  <c r="I71" i="6"/>
  <c r="H71" i="6"/>
  <c r="G71" i="6"/>
  <c r="F71" i="6"/>
  <c r="D71" i="6"/>
  <c r="C71" i="6"/>
  <c r="M69" i="6"/>
  <c r="L69" i="6"/>
  <c r="K69" i="6"/>
  <c r="J69" i="6"/>
  <c r="I69" i="6"/>
  <c r="H69" i="6"/>
  <c r="G69" i="6"/>
  <c r="F69" i="6"/>
  <c r="D69" i="6"/>
  <c r="C69" i="6"/>
  <c r="M68" i="6"/>
  <c r="L68" i="6"/>
  <c r="K68" i="6"/>
  <c r="J68" i="6"/>
  <c r="I68" i="6"/>
  <c r="H68" i="6"/>
  <c r="G68" i="6"/>
  <c r="F68" i="6"/>
  <c r="D68" i="6"/>
  <c r="C68" i="6"/>
  <c r="M67" i="6"/>
  <c r="L67" i="6"/>
  <c r="K67" i="6"/>
  <c r="J67" i="6"/>
  <c r="I67" i="6"/>
  <c r="H67" i="6"/>
  <c r="G67" i="6"/>
  <c r="F67" i="6"/>
  <c r="D67" i="6"/>
  <c r="C67" i="6"/>
  <c r="M66" i="6"/>
  <c r="L66" i="6"/>
  <c r="K66" i="6"/>
  <c r="J66" i="6"/>
  <c r="I66" i="6"/>
  <c r="H66" i="6"/>
  <c r="G66" i="6"/>
  <c r="F66" i="6"/>
  <c r="D66" i="6"/>
  <c r="C66" i="6"/>
  <c r="M64" i="6"/>
  <c r="L64" i="6"/>
  <c r="K64" i="6"/>
  <c r="J64" i="6"/>
  <c r="H64" i="6"/>
  <c r="G64" i="6"/>
  <c r="F64" i="6"/>
  <c r="D64" i="6"/>
  <c r="C64" i="6"/>
  <c r="M62" i="6"/>
  <c r="L62" i="6"/>
  <c r="K62" i="6"/>
  <c r="J62" i="6"/>
  <c r="I62" i="6"/>
  <c r="H62" i="6"/>
  <c r="G62" i="6"/>
  <c r="F62" i="6"/>
  <c r="D62" i="6"/>
  <c r="C62" i="6"/>
  <c r="M61" i="6"/>
  <c r="L61" i="6"/>
  <c r="K61" i="6"/>
  <c r="J61" i="6"/>
  <c r="I61" i="6"/>
  <c r="H61" i="6"/>
  <c r="G61" i="6"/>
  <c r="F61" i="6"/>
  <c r="D61" i="6"/>
  <c r="C61" i="6"/>
  <c r="M60" i="6"/>
  <c r="L60" i="6"/>
  <c r="K60" i="6"/>
  <c r="J60" i="6"/>
  <c r="I60" i="6"/>
  <c r="H60" i="6"/>
  <c r="G60" i="6"/>
  <c r="F60" i="6"/>
  <c r="D60" i="6"/>
  <c r="C60" i="6"/>
  <c r="M59" i="6"/>
  <c r="L59" i="6"/>
  <c r="K59" i="6"/>
  <c r="J59" i="6"/>
  <c r="I59" i="6"/>
  <c r="H59" i="6"/>
  <c r="G59" i="6"/>
  <c r="F59" i="6"/>
  <c r="D59" i="6"/>
  <c r="C59" i="6"/>
  <c r="M58" i="6"/>
  <c r="L58" i="6"/>
  <c r="K58" i="6"/>
  <c r="J58" i="6"/>
  <c r="I58" i="6"/>
  <c r="H58" i="6"/>
  <c r="G58" i="6"/>
  <c r="F58" i="6"/>
  <c r="D58" i="6"/>
  <c r="C58" i="6"/>
  <c r="M57" i="6"/>
  <c r="L57" i="6"/>
  <c r="K57" i="6"/>
  <c r="J57" i="6"/>
  <c r="I57" i="6"/>
  <c r="H57" i="6"/>
  <c r="G57" i="6"/>
  <c r="F57" i="6"/>
  <c r="D57" i="6"/>
  <c r="C57" i="6"/>
  <c r="M56" i="6"/>
  <c r="L56" i="6"/>
  <c r="K56" i="6"/>
  <c r="J56" i="6"/>
  <c r="I56" i="6"/>
  <c r="H56" i="6"/>
  <c r="G56" i="6"/>
  <c r="F56" i="6"/>
  <c r="D56" i="6"/>
  <c r="C56" i="6"/>
  <c r="M49" i="6"/>
  <c r="L49" i="6"/>
  <c r="K49" i="6"/>
  <c r="J49" i="6"/>
  <c r="I49" i="6"/>
  <c r="H49" i="6"/>
  <c r="G49" i="6"/>
  <c r="F49" i="6"/>
  <c r="D49" i="6"/>
  <c r="C49" i="6"/>
  <c r="M48" i="6"/>
  <c r="L48" i="6"/>
  <c r="K48" i="6"/>
  <c r="J48" i="6"/>
  <c r="I48" i="6"/>
  <c r="H48" i="6"/>
  <c r="G48" i="6"/>
  <c r="F48" i="6"/>
  <c r="D48" i="6"/>
  <c r="C48" i="6"/>
  <c r="M47" i="6"/>
  <c r="L47" i="6"/>
  <c r="K47" i="6"/>
  <c r="J47" i="6"/>
  <c r="I47" i="6"/>
  <c r="H47" i="6"/>
  <c r="G47" i="6"/>
  <c r="F47" i="6"/>
  <c r="D47" i="6"/>
  <c r="C47" i="6"/>
  <c r="M46" i="6"/>
  <c r="L46" i="6"/>
  <c r="K46" i="6"/>
  <c r="J46" i="6"/>
  <c r="I46" i="6"/>
  <c r="H46" i="6"/>
  <c r="G46" i="6"/>
  <c r="F46" i="6"/>
  <c r="D46" i="6"/>
  <c r="C46" i="6"/>
  <c r="M45" i="6"/>
  <c r="L45" i="6"/>
  <c r="K45" i="6"/>
  <c r="J45" i="6"/>
  <c r="I45" i="6"/>
  <c r="H45" i="6"/>
  <c r="G45" i="6"/>
  <c r="F45" i="6"/>
  <c r="D45" i="6"/>
  <c r="C45" i="6"/>
  <c r="M44" i="6"/>
  <c r="L44" i="6"/>
  <c r="K44" i="6"/>
  <c r="J44" i="6"/>
  <c r="I44" i="6"/>
  <c r="H44" i="6"/>
  <c r="G44" i="6"/>
  <c r="F44" i="6"/>
  <c r="D44" i="6"/>
  <c r="C44" i="6"/>
  <c r="M43" i="6"/>
  <c r="L43" i="6"/>
  <c r="K43" i="6"/>
  <c r="J43" i="6"/>
  <c r="I43" i="6"/>
  <c r="H43" i="6"/>
  <c r="G43" i="6"/>
  <c r="F43" i="6"/>
  <c r="D43" i="6"/>
  <c r="C43" i="6"/>
  <c r="M42" i="6"/>
  <c r="L42" i="6"/>
  <c r="K42" i="6"/>
  <c r="J42" i="6"/>
  <c r="I42" i="6"/>
  <c r="H42" i="6"/>
  <c r="G42" i="6"/>
  <c r="F42" i="6"/>
  <c r="D42" i="6"/>
  <c r="C42" i="6"/>
  <c r="M41" i="6"/>
  <c r="L41" i="6"/>
  <c r="K41" i="6"/>
  <c r="J41" i="6"/>
  <c r="I41" i="6"/>
  <c r="H41" i="6"/>
  <c r="G41" i="6"/>
  <c r="F41" i="6"/>
  <c r="D41" i="6"/>
  <c r="C41" i="6"/>
  <c r="M40" i="6"/>
  <c r="L40" i="6"/>
  <c r="K40" i="6"/>
  <c r="J40" i="6"/>
  <c r="I40" i="6"/>
  <c r="H40" i="6"/>
  <c r="G40" i="6"/>
  <c r="F40" i="6"/>
  <c r="D40" i="6"/>
  <c r="C40" i="6"/>
  <c r="M38" i="6"/>
  <c r="L38" i="6"/>
  <c r="K38" i="6"/>
  <c r="J38" i="6"/>
  <c r="I38" i="6"/>
  <c r="H38" i="6"/>
  <c r="G38" i="6"/>
  <c r="F38" i="6"/>
  <c r="D38" i="6"/>
  <c r="C38" i="6"/>
  <c r="M37" i="6"/>
  <c r="L37" i="6"/>
  <c r="K37" i="6"/>
  <c r="J37" i="6"/>
  <c r="I37" i="6"/>
  <c r="H37" i="6"/>
  <c r="G37" i="6"/>
  <c r="F37" i="6"/>
  <c r="D37" i="6"/>
  <c r="C37" i="6"/>
  <c r="M36" i="6"/>
  <c r="L36" i="6"/>
  <c r="K36" i="6"/>
  <c r="J36" i="6"/>
  <c r="I36" i="6"/>
  <c r="H36" i="6"/>
  <c r="G36" i="6"/>
  <c r="F36" i="6"/>
  <c r="D36" i="6"/>
  <c r="C36" i="6"/>
  <c r="M35" i="6"/>
  <c r="L35" i="6"/>
  <c r="K35" i="6"/>
  <c r="J35" i="6"/>
  <c r="I35" i="6"/>
  <c r="H35" i="6"/>
  <c r="G35" i="6"/>
  <c r="F35" i="6"/>
  <c r="D35" i="6"/>
  <c r="C35" i="6"/>
  <c r="M34" i="6"/>
  <c r="L34" i="6"/>
  <c r="K34" i="6"/>
  <c r="J34" i="6"/>
  <c r="I34" i="6"/>
  <c r="H34" i="6"/>
  <c r="G34" i="6"/>
  <c r="F34" i="6"/>
  <c r="D34" i="6"/>
  <c r="C34" i="6"/>
  <c r="M33" i="6"/>
  <c r="L33" i="6"/>
  <c r="K33" i="6"/>
  <c r="J33" i="6"/>
  <c r="I33" i="6"/>
  <c r="H33" i="6"/>
  <c r="G33" i="6"/>
  <c r="F33" i="6"/>
  <c r="D33" i="6"/>
  <c r="C33" i="6"/>
  <c r="M32" i="6"/>
  <c r="L32" i="6"/>
  <c r="K32" i="6"/>
  <c r="J32" i="6"/>
  <c r="I32" i="6"/>
  <c r="H32" i="6"/>
  <c r="G32" i="6"/>
  <c r="F32" i="6"/>
  <c r="D32" i="6"/>
  <c r="C32" i="6"/>
  <c r="M31" i="6"/>
  <c r="L31" i="6"/>
  <c r="K31" i="6"/>
  <c r="J31" i="6"/>
  <c r="I31" i="6"/>
  <c r="H31" i="6"/>
  <c r="G31" i="6"/>
  <c r="F31" i="6"/>
  <c r="D31" i="6"/>
  <c r="C31" i="6"/>
  <c r="M30" i="6"/>
  <c r="L30" i="6"/>
  <c r="K30" i="6"/>
  <c r="J30" i="6"/>
  <c r="I30" i="6"/>
  <c r="H30" i="6"/>
  <c r="G30" i="6"/>
  <c r="F30" i="6"/>
  <c r="D30" i="6"/>
  <c r="C30" i="6"/>
  <c r="M29" i="6"/>
  <c r="L29" i="6"/>
  <c r="K29" i="6"/>
  <c r="J29" i="6"/>
  <c r="I29" i="6"/>
  <c r="H29" i="6"/>
  <c r="G29" i="6"/>
  <c r="F29" i="6"/>
  <c r="D29" i="6"/>
  <c r="C29" i="6"/>
  <c r="M28" i="6"/>
  <c r="L28" i="6"/>
  <c r="K28" i="6"/>
  <c r="J28" i="6"/>
  <c r="I28" i="6"/>
  <c r="H28" i="6"/>
  <c r="G28" i="6"/>
  <c r="F28" i="6"/>
  <c r="D28" i="6"/>
  <c r="C28" i="6"/>
  <c r="M27" i="6"/>
  <c r="L27" i="6"/>
  <c r="K27" i="6"/>
  <c r="J27" i="6"/>
  <c r="I27" i="6"/>
  <c r="H27" i="6"/>
  <c r="G27" i="6"/>
  <c r="F27" i="6"/>
  <c r="D27" i="6"/>
  <c r="C27" i="6"/>
  <c r="M19" i="6"/>
  <c r="L19" i="6"/>
  <c r="K19" i="6"/>
  <c r="J19" i="6"/>
  <c r="I19" i="6"/>
  <c r="H19" i="6"/>
  <c r="G19" i="6"/>
  <c r="F19" i="6"/>
  <c r="D19" i="6"/>
  <c r="C19" i="6"/>
  <c r="M18" i="6"/>
  <c r="L18" i="6"/>
  <c r="K18" i="6"/>
  <c r="J18" i="6"/>
  <c r="I18" i="6"/>
  <c r="H18" i="6"/>
  <c r="G18" i="6"/>
  <c r="F18" i="6"/>
  <c r="D18" i="6"/>
  <c r="C18" i="6"/>
  <c r="M17" i="6"/>
  <c r="L17" i="6"/>
  <c r="K17" i="6"/>
  <c r="J17" i="6"/>
  <c r="I17" i="6"/>
  <c r="H17" i="6"/>
  <c r="G17" i="6"/>
  <c r="F17" i="6"/>
  <c r="D17" i="6"/>
  <c r="C17" i="6"/>
  <c r="M16" i="6"/>
  <c r="L16" i="6"/>
  <c r="K16" i="6"/>
  <c r="J16" i="6"/>
  <c r="I16" i="6"/>
  <c r="H16" i="6"/>
  <c r="G16" i="6"/>
  <c r="F16" i="6"/>
  <c r="D16" i="6"/>
  <c r="C16" i="6"/>
  <c r="M15" i="6"/>
  <c r="L15" i="6"/>
  <c r="K15" i="6"/>
  <c r="J15" i="6"/>
  <c r="I15" i="6"/>
  <c r="H15" i="6"/>
  <c r="G15" i="6"/>
  <c r="F15" i="6"/>
  <c r="D15" i="6"/>
  <c r="C15" i="6"/>
  <c r="M14" i="6"/>
  <c r="L14" i="6"/>
  <c r="K14" i="6"/>
  <c r="J14" i="6"/>
  <c r="I14" i="6"/>
  <c r="H14" i="6"/>
  <c r="G14" i="6"/>
  <c r="F14" i="6"/>
  <c r="D14" i="6"/>
  <c r="C14" i="6"/>
  <c r="M13" i="6"/>
  <c r="L13" i="6"/>
  <c r="K13" i="6"/>
  <c r="J13" i="6"/>
  <c r="I13" i="6"/>
  <c r="H13" i="6"/>
  <c r="G13" i="6"/>
  <c r="F13" i="6"/>
  <c r="D13" i="6"/>
  <c r="C13" i="6"/>
  <c r="M12" i="6"/>
  <c r="L12" i="6"/>
  <c r="K12" i="6"/>
  <c r="J12" i="6"/>
  <c r="I12" i="6"/>
  <c r="H12" i="6"/>
  <c r="G12" i="6"/>
  <c r="F12" i="6"/>
  <c r="D12" i="6"/>
  <c r="C12" i="6"/>
  <c r="M11" i="6"/>
  <c r="L11" i="6"/>
  <c r="K11" i="6"/>
  <c r="J11" i="6"/>
  <c r="I11" i="6"/>
  <c r="H11" i="6"/>
  <c r="G11" i="6"/>
  <c r="F11" i="6"/>
  <c r="D11" i="6"/>
  <c r="C11" i="6"/>
  <c r="M10" i="6"/>
  <c r="L10" i="6"/>
  <c r="K10" i="6"/>
  <c r="J10" i="6"/>
  <c r="I10" i="6"/>
  <c r="H10" i="6"/>
  <c r="G10" i="6"/>
  <c r="F10" i="6"/>
  <c r="D10" i="6"/>
  <c r="C10" i="6"/>
  <c r="M9" i="6"/>
  <c r="L9" i="6"/>
  <c r="K9" i="6"/>
  <c r="J9" i="6"/>
  <c r="I9" i="6"/>
  <c r="H9" i="6"/>
  <c r="G9" i="6"/>
  <c r="F9" i="6"/>
  <c r="D9" i="6"/>
  <c r="C9" i="6"/>
  <c r="M8" i="6"/>
  <c r="L8" i="6"/>
  <c r="K8" i="6"/>
  <c r="J8" i="6"/>
  <c r="I8" i="6"/>
  <c r="H8" i="6"/>
  <c r="G8" i="6"/>
  <c r="F8" i="6"/>
  <c r="D8" i="6"/>
  <c r="C8" i="6"/>
  <c r="M7" i="6"/>
  <c r="L7" i="6"/>
  <c r="K7" i="6"/>
  <c r="J7" i="6"/>
  <c r="I7" i="6"/>
  <c r="H7" i="6"/>
  <c r="G7" i="6"/>
  <c r="F7" i="6"/>
  <c r="D7" i="6"/>
  <c r="C7" i="6"/>
  <c r="M71" i="8"/>
  <c r="L71" i="8"/>
  <c r="K71" i="8"/>
  <c r="J71" i="8"/>
  <c r="I71" i="8"/>
  <c r="H71" i="8"/>
  <c r="G71" i="8"/>
  <c r="F71" i="8"/>
  <c r="D71" i="8"/>
  <c r="C71" i="8"/>
  <c r="M72" i="9"/>
  <c r="L72" i="9"/>
  <c r="K72" i="9"/>
  <c r="J72" i="9"/>
  <c r="I72" i="9"/>
  <c r="H72" i="9"/>
  <c r="G72" i="9"/>
  <c r="F72" i="9"/>
  <c r="D72" i="9"/>
  <c r="C72" i="9"/>
  <c r="M51" i="8"/>
  <c r="L51" i="8"/>
  <c r="K51" i="8"/>
  <c r="J51" i="8"/>
  <c r="I51" i="8"/>
  <c r="H51" i="8"/>
  <c r="G51" i="8"/>
  <c r="F51" i="8"/>
  <c r="D51" i="8"/>
  <c r="C51" i="8"/>
  <c r="M50" i="8"/>
  <c r="L50" i="8"/>
  <c r="K50" i="8"/>
  <c r="J50" i="8"/>
  <c r="I50" i="8"/>
  <c r="H50" i="8"/>
  <c r="G50" i="8"/>
  <c r="F50" i="8"/>
  <c r="D50" i="8"/>
  <c r="C50" i="8"/>
  <c r="M49" i="8"/>
  <c r="L49" i="8"/>
  <c r="K49" i="8"/>
  <c r="J49" i="8"/>
  <c r="I49" i="8"/>
  <c r="H49" i="8"/>
  <c r="G49" i="8"/>
  <c r="F49" i="8"/>
  <c r="D49" i="8"/>
  <c r="C49" i="8"/>
  <c r="M48" i="8"/>
  <c r="L48" i="8"/>
  <c r="K48" i="8"/>
  <c r="J48" i="8"/>
  <c r="I48" i="8"/>
  <c r="H48" i="8"/>
  <c r="G48" i="8"/>
  <c r="F48" i="8"/>
  <c r="D48" i="8"/>
  <c r="C48" i="8"/>
  <c r="M47" i="8"/>
  <c r="L47" i="8"/>
  <c r="K47" i="8"/>
  <c r="J47" i="8"/>
  <c r="I47" i="8"/>
  <c r="H47" i="8"/>
  <c r="G47" i="8"/>
  <c r="F47" i="8"/>
  <c r="D47" i="8"/>
  <c r="C47" i="8"/>
  <c r="M43" i="8"/>
  <c r="L43" i="8"/>
  <c r="K43" i="8"/>
  <c r="J43" i="8"/>
  <c r="I43" i="8"/>
  <c r="H43" i="8"/>
  <c r="G43" i="8"/>
  <c r="F43" i="8"/>
  <c r="D43" i="8"/>
  <c r="C43" i="8"/>
  <c r="M42" i="8"/>
  <c r="L42" i="8"/>
  <c r="K42" i="8"/>
  <c r="J42" i="8"/>
  <c r="I42" i="8"/>
  <c r="H42" i="8"/>
  <c r="G42" i="8"/>
  <c r="F42" i="8"/>
  <c r="D42" i="8"/>
  <c r="C42" i="8"/>
  <c r="M41" i="8"/>
  <c r="L41" i="8"/>
  <c r="K41" i="8"/>
  <c r="J41" i="8"/>
  <c r="I41" i="8"/>
  <c r="H41" i="8"/>
  <c r="G41" i="8"/>
  <c r="F41" i="8"/>
  <c r="D41" i="8"/>
  <c r="C41" i="8"/>
  <c r="M40" i="8"/>
  <c r="L40" i="8"/>
  <c r="K40" i="8"/>
  <c r="J40" i="8"/>
  <c r="I40" i="8"/>
  <c r="H40" i="8"/>
  <c r="G40" i="8"/>
  <c r="F40" i="8"/>
  <c r="D40" i="8"/>
  <c r="C40" i="8"/>
  <c r="M39" i="8"/>
  <c r="L39" i="8"/>
  <c r="K39" i="8"/>
  <c r="J39" i="8"/>
  <c r="I39" i="8"/>
  <c r="H39" i="8"/>
  <c r="G39" i="8"/>
  <c r="F39" i="8"/>
  <c r="D39" i="8"/>
  <c r="C39" i="8"/>
  <c r="M79" i="8"/>
  <c r="L79" i="8"/>
  <c r="K79" i="8"/>
  <c r="J79" i="8"/>
  <c r="I79" i="8"/>
  <c r="H79" i="8"/>
  <c r="G79" i="8"/>
  <c r="F79" i="8"/>
  <c r="D79" i="8"/>
  <c r="C79" i="8"/>
  <c r="M76" i="8"/>
  <c r="L76" i="8"/>
  <c r="K76" i="8"/>
  <c r="J76" i="8"/>
  <c r="I76" i="8"/>
  <c r="H76" i="8"/>
  <c r="G76" i="8"/>
  <c r="F76" i="8"/>
  <c r="D76" i="8"/>
  <c r="C76" i="8"/>
  <c r="M77" i="9"/>
  <c r="L77" i="9"/>
  <c r="K77" i="9"/>
  <c r="J77" i="9"/>
  <c r="I77" i="9"/>
  <c r="H77" i="9"/>
  <c r="G77" i="9"/>
  <c r="F77" i="9"/>
  <c r="D77" i="9"/>
  <c r="C77" i="9"/>
  <c r="M67" i="9"/>
  <c r="L67" i="9"/>
  <c r="K67" i="9"/>
  <c r="J67" i="9"/>
  <c r="I67" i="9"/>
  <c r="H67" i="9"/>
  <c r="G67" i="9"/>
  <c r="F67" i="9"/>
  <c r="D67" i="9"/>
  <c r="C67" i="9"/>
  <c r="M51" i="9"/>
  <c r="L51" i="9"/>
  <c r="K51" i="9"/>
  <c r="J51" i="9"/>
  <c r="I51" i="9"/>
  <c r="H51" i="9"/>
  <c r="G51" i="9"/>
  <c r="F51" i="9"/>
  <c r="D51" i="9"/>
  <c r="C51" i="9"/>
  <c r="M50" i="9"/>
  <c r="L50" i="9"/>
  <c r="K50" i="9"/>
  <c r="J50" i="9"/>
  <c r="I50" i="9"/>
  <c r="H50" i="9"/>
  <c r="G50" i="9"/>
  <c r="F50" i="9"/>
  <c r="D50" i="9"/>
  <c r="C50" i="9"/>
  <c r="M49" i="9"/>
  <c r="L49" i="9"/>
  <c r="K49" i="9"/>
  <c r="J49" i="9"/>
  <c r="I49" i="9"/>
  <c r="H49" i="9"/>
  <c r="G49" i="9"/>
  <c r="F49" i="9"/>
  <c r="D49" i="9"/>
  <c r="C49" i="9"/>
  <c r="M48" i="9"/>
  <c r="L48" i="9"/>
  <c r="K48" i="9"/>
  <c r="J48" i="9"/>
  <c r="I48" i="9"/>
  <c r="H48" i="9"/>
  <c r="G48" i="9"/>
  <c r="F48" i="9"/>
  <c r="D48" i="9"/>
  <c r="C48" i="9"/>
  <c r="M47" i="9"/>
  <c r="L47" i="9"/>
  <c r="K47" i="9"/>
  <c r="J47" i="9"/>
  <c r="I47" i="9"/>
  <c r="H47" i="9"/>
  <c r="G47" i="9"/>
  <c r="F47" i="9"/>
  <c r="D47" i="9"/>
  <c r="C47" i="9"/>
  <c r="M43" i="9"/>
  <c r="L43" i="9"/>
  <c r="K43" i="9"/>
  <c r="J43" i="9"/>
  <c r="I43" i="9"/>
  <c r="H43" i="9"/>
  <c r="G43" i="9"/>
  <c r="F43" i="9"/>
  <c r="D43" i="9"/>
  <c r="C43" i="9"/>
  <c r="M42" i="9"/>
  <c r="L42" i="9"/>
  <c r="K42" i="9"/>
  <c r="J42" i="9"/>
  <c r="I42" i="9"/>
  <c r="H42" i="9"/>
  <c r="G42" i="9"/>
  <c r="F42" i="9"/>
  <c r="D42" i="9"/>
  <c r="C42" i="9"/>
  <c r="M78" i="9"/>
  <c r="L78" i="9"/>
  <c r="K78" i="9"/>
  <c r="J78" i="9"/>
  <c r="I78" i="9"/>
  <c r="H78" i="9"/>
  <c r="G78" i="9"/>
  <c r="F78" i="9"/>
  <c r="D78" i="9"/>
  <c r="C78" i="9"/>
  <c r="M77" i="8"/>
  <c r="L77" i="8"/>
  <c r="K77" i="8"/>
  <c r="J77" i="8"/>
  <c r="I77" i="8"/>
  <c r="H77" i="8"/>
  <c r="G77" i="8"/>
  <c r="D77" i="8"/>
  <c r="C77" i="8"/>
  <c r="M36" i="2"/>
  <c r="L36" i="2"/>
  <c r="K36" i="2"/>
  <c r="J36" i="2"/>
  <c r="I36" i="2"/>
  <c r="H36" i="2"/>
  <c r="G36" i="2"/>
  <c r="F36" i="2"/>
  <c r="D36" i="2"/>
  <c r="C36" i="2"/>
  <c r="M35" i="2"/>
  <c r="L35" i="2"/>
  <c r="K35" i="2"/>
  <c r="J35" i="2"/>
  <c r="I35" i="2"/>
  <c r="H35" i="2"/>
  <c r="G35" i="2"/>
  <c r="F35" i="2"/>
  <c r="D35" i="2"/>
  <c r="C35" i="2"/>
  <c r="M34" i="2"/>
  <c r="L34" i="2"/>
  <c r="K34" i="2"/>
  <c r="J34" i="2"/>
  <c r="I34" i="2"/>
  <c r="H34" i="2"/>
  <c r="G34" i="2"/>
  <c r="F34" i="2"/>
  <c r="D34" i="2"/>
  <c r="C34" i="2"/>
  <c r="M33" i="2"/>
  <c r="L33" i="2"/>
  <c r="K33" i="2"/>
  <c r="J33" i="2"/>
  <c r="I33" i="2"/>
  <c r="H33" i="2"/>
  <c r="G33" i="2"/>
  <c r="F33" i="2"/>
  <c r="D33" i="2"/>
  <c r="C33" i="2"/>
  <c r="M32" i="2"/>
  <c r="L32" i="2"/>
  <c r="K32" i="2"/>
  <c r="J32" i="2"/>
  <c r="I32" i="2"/>
  <c r="H32" i="2"/>
  <c r="G32" i="2"/>
  <c r="F32" i="2"/>
  <c r="D32" i="2"/>
  <c r="C32" i="2"/>
  <c r="M31" i="2"/>
  <c r="L31" i="2"/>
  <c r="K31" i="2"/>
  <c r="J31" i="2"/>
  <c r="I31" i="2"/>
  <c r="H31" i="2"/>
  <c r="G31" i="2"/>
  <c r="F31" i="2"/>
  <c r="D31" i="2"/>
  <c r="C31" i="2"/>
  <c r="M30" i="2"/>
  <c r="L30" i="2"/>
  <c r="K30" i="2"/>
  <c r="J30" i="2"/>
  <c r="I30" i="2"/>
  <c r="H30" i="2"/>
  <c r="G30" i="2"/>
  <c r="F30" i="2"/>
  <c r="D30" i="2"/>
  <c r="C30" i="2"/>
  <c r="M29" i="2"/>
  <c r="L29" i="2"/>
  <c r="K29" i="2"/>
  <c r="J29" i="2"/>
  <c r="I29" i="2"/>
  <c r="H29" i="2"/>
  <c r="G29" i="2"/>
  <c r="F29" i="2"/>
  <c r="D29" i="2"/>
  <c r="C29" i="2"/>
  <c r="M28" i="2"/>
  <c r="L28" i="2"/>
  <c r="K28" i="2"/>
  <c r="J28" i="2"/>
  <c r="I28" i="2"/>
  <c r="H28" i="2"/>
  <c r="G28" i="2"/>
  <c r="F28" i="2"/>
  <c r="D28" i="2"/>
  <c r="C28" i="2"/>
  <c r="M27" i="2"/>
  <c r="L27" i="2"/>
  <c r="K27" i="2"/>
  <c r="J27" i="2"/>
  <c r="I27" i="2"/>
  <c r="H27" i="2"/>
  <c r="G27" i="2"/>
  <c r="F27" i="2"/>
  <c r="D27" i="2"/>
  <c r="C27" i="2"/>
  <c r="M26" i="2"/>
  <c r="L26" i="2"/>
  <c r="K26" i="2"/>
  <c r="J26" i="2"/>
  <c r="I26" i="2"/>
  <c r="H26" i="2"/>
  <c r="G26" i="2"/>
  <c r="F26" i="2"/>
  <c r="D26" i="2"/>
  <c r="C26" i="2"/>
  <c r="M25" i="2"/>
  <c r="L25" i="2"/>
  <c r="K25" i="2"/>
  <c r="J25" i="2"/>
  <c r="I25" i="2"/>
  <c r="H25" i="2"/>
  <c r="G25" i="2"/>
  <c r="F25" i="2"/>
  <c r="D25" i="2"/>
  <c r="C25" i="2"/>
  <c r="M24" i="2"/>
  <c r="L24" i="2"/>
  <c r="K24" i="2"/>
  <c r="J24" i="2"/>
  <c r="I24" i="2"/>
  <c r="H24" i="2"/>
  <c r="G24" i="2"/>
  <c r="F24" i="2"/>
  <c r="D24" i="2"/>
  <c r="C24" i="2"/>
  <c r="M23" i="2"/>
  <c r="L23" i="2"/>
  <c r="K23" i="2"/>
  <c r="J23" i="2"/>
  <c r="I23" i="2"/>
  <c r="H23" i="2"/>
  <c r="G23" i="2"/>
  <c r="F23" i="2"/>
  <c r="D23" i="2"/>
  <c r="C23" i="2"/>
  <c r="M22" i="2"/>
  <c r="L22" i="2"/>
  <c r="K22" i="2"/>
  <c r="J22" i="2"/>
  <c r="I22" i="2"/>
  <c r="H22" i="2"/>
  <c r="G22" i="2"/>
  <c r="F22" i="2"/>
  <c r="D22" i="2"/>
  <c r="C22" i="2"/>
  <c r="M21" i="2"/>
  <c r="L21" i="2"/>
  <c r="K21" i="2"/>
  <c r="J21" i="2"/>
  <c r="I21" i="2"/>
  <c r="H21" i="2"/>
  <c r="G21" i="2"/>
  <c r="F21" i="2"/>
  <c r="D21" i="2"/>
  <c r="C21" i="2"/>
  <c r="M20" i="2"/>
  <c r="L20" i="2"/>
  <c r="K20" i="2"/>
  <c r="J20" i="2"/>
  <c r="I20" i="2"/>
  <c r="H20" i="2"/>
  <c r="G20" i="2"/>
  <c r="F20" i="2"/>
  <c r="D20" i="2"/>
  <c r="C20" i="2"/>
  <c r="M19" i="2"/>
  <c r="L19" i="2"/>
  <c r="K19" i="2"/>
  <c r="J19" i="2"/>
  <c r="I19" i="2"/>
  <c r="H19" i="2"/>
  <c r="G19" i="2"/>
  <c r="F19" i="2"/>
  <c r="D19" i="2"/>
  <c r="C19" i="2"/>
  <c r="M18" i="2"/>
  <c r="L18" i="2"/>
  <c r="K18" i="2"/>
  <c r="J18" i="2"/>
  <c r="I18" i="2"/>
  <c r="H18" i="2"/>
  <c r="G18" i="2"/>
  <c r="F18" i="2"/>
  <c r="D18" i="2"/>
  <c r="C18" i="2"/>
  <c r="M17" i="2"/>
  <c r="L17" i="2"/>
  <c r="K17" i="2"/>
  <c r="J17" i="2"/>
  <c r="I17" i="2"/>
  <c r="H17" i="2"/>
  <c r="G17" i="2"/>
  <c r="F17" i="2"/>
  <c r="D17" i="2"/>
  <c r="C17" i="2"/>
  <c r="M16" i="2"/>
  <c r="L16" i="2"/>
  <c r="K16" i="2"/>
  <c r="J16" i="2"/>
  <c r="I16" i="2"/>
  <c r="H16" i="2"/>
  <c r="G16" i="2"/>
  <c r="F16" i="2"/>
  <c r="D16" i="2"/>
  <c r="C16" i="2"/>
  <c r="M15" i="2"/>
  <c r="L15" i="2"/>
  <c r="K15" i="2"/>
  <c r="J15" i="2"/>
  <c r="I15" i="2"/>
  <c r="H15" i="2"/>
  <c r="G15" i="2"/>
  <c r="F15" i="2"/>
  <c r="D15" i="2"/>
  <c r="C15" i="2"/>
  <c r="M14" i="2"/>
  <c r="L14" i="2"/>
  <c r="K14" i="2"/>
  <c r="J14" i="2"/>
  <c r="I14" i="2"/>
  <c r="H14" i="2"/>
  <c r="G14" i="2"/>
  <c r="F14" i="2"/>
  <c r="D14" i="2"/>
  <c r="C14" i="2"/>
  <c r="M13" i="2"/>
  <c r="L13" i="2"/>
  <c r="K13" i="2"/>
  <c r="J13" i="2"/>
  <c r="I13" i="2"/>
  <c r="H13" i="2"/>
  <c r="G13" i="2"/>
  <c r="F13" i="2"/>
  <c r="D13" i="2"/>
  <c r="C13" i="2"/>
  <c r="M12" i="2"/>
  <c r="L12" i="2"/>
  <c r="K12" i="2"/>
  <c r="J12" i="2"/>
  <c r="I12" i="2"/>
  <c r="H12" i="2"/>
  <c r="G12" i="2"/>
  <c r="F12" i="2"/>
  <c r="D12" i="2"/>
  <c r="C12" i="2"/>
  <c r="M11" i="2"/>
  <c r="L11" i="2"/>
  <c r="K11" i="2"/>
  <c r="J11" i="2"/>
  <c r="I11" i="2"/>
  <c r="H11" i="2"/>
  <c r="G11" i="2"/>
  <c r="F11" i="2"/>
  <c r="D11" i="2"/>
  <c r="C11" i="2"/>
  <c r="M10" i="2"/>
  <c r="L10" i="2"/>
  <c r="K10" i="2"/>
  <c r="J10" i="2"/>
  <c r="I10" i="2"/>
  <c r="H10" i="2"/>
  <c r="G10" i="2"/>
  <c r="F10" i="2"/>
  <c r="D10" i="2"/>
  <c r="C10" i="2"/>
  <c r="M9" i="2"/>
  <c r="L9" i="2"/>
  <c r="K9" i="2"/>
  <c r="J9" i="2"/>
  <c r="I9" i="2"/>
  <c r="H9" i="2"/>
  <c r="G9" i="2"/>
  <c r="F9" i="2"/>
  <c r="D9" i="2"/>
  <c r="C9" i="2"/>
  <c r="M8" i="2"/>
  <c r="L8" i="2"/>
  <c r="K8" i="2"/>
  <c r="J8" i="2"/>
  <c r="I8" i="2"/>
  <c r="H8" i="2"/>
  <c r="G8" i="2"/>
  <c r="F8" i="2"/>
  <c r="D8" i="2"/>
  <c r="C8" i="2"/>
  <c r="M7" i="2"/>
  <c r="L7" i="2"/>
  <c r="K7" i="2"/>
  <c r="J7" i="2"/>
  <c r="I7" i="2"/>
  <c r="H7" i="2"/>
  <c r="G7" i="2"/>
  <c r="F7" i="2"/>
  <c r="D7" i="2"/>
  <c r="C7" i="2"/>
  <c r="M81" i="1"/>
  <c r="L81" i="1"/>
  <c r="K81" i="1"/>
  <c r="J81" i="1"/>
  <c r="I81" i="1"/>
  <c r="H81" i="1"/>
  <c r="G81" i="1"/>
  <c r="F81" i="1"/>
  <c r="D81" i="1"/>
  <c r="C81" i="1"/>
  <c r="M80" i="1"/>
  <c r="L80" i="1"/>
  <c r="K80" i="1"/>
  <c r="J80" i="1"/>
  <c r="I80" i="1"/>
  <c r="H80" i="1"/>
  <c r="G80" i="1"/>
  <c r="F80" i="1"/>
  <c r="D80" i="1"/>
  <c r="C80" i="1"/>
  <c r="M79" i="1"/>
  <c r="L79" i="1"/>
  <c r="K79" i="1"/>
  <c r="J79" i="1"/>
  <c r="I79" i="1"/>
  <c r="H79" i="1"/>
  <c r="G79" i="1"/>
  <c r="F79" i="1"/>
  <c r="D79" i="1"/>
  <c r="C79" i="1"/>
  <c r="M78" i="1"/>
  <c r="L78" i="1"/>
  <c r="K78" i="1"/>
  <c r="J78" i="1"/>
  <c r="I78" i="1"/>
  <c r="H78" i="1"/>
  <c r="G78" i="1"/>
  <c r="F78" i="1"/>
  <c r="D78" i="1"/>
  <c r="C78" i="1"/>
  <c r="M77" i="1"/>
  <c r="L77" i="1"/>
  <c r="K77" i="1"/>
  <c r="J77" i="1"/>
  <c r="I77" i="1"/>
  <c r="H77" i="1"/>
  <c r="G77" i="1"/>
  <c r="F77" i="1"/>
  <c r="D77" i="1"/>
  <c r="C77" i="1"/>
  <c r="M76" i="1"/>
  <c r="L76" i="1"/>
  <c r="K76" i="1"/>
  <c r="J76" i="1"/>
  <c r="I76" i="1"/>
  <c r="H76" i="1"/>
  <c r="G76" i="1"/>
  <c r="F76" i="1"/>
  <c r="D76" i="1"/>
  <c r="C76" i="1"/>
  <c r="M75" i="1"/>
  <c r="L75" i="1"/>
  <c r="K75" i="1"/>
  <c r="J75" i="1"/>
  <c r="I75" i="1"/>
  <c r="H75" i="1"/>
  <c r="G75" i="1"/>
  <c r="F75" i="1"/>
  <c r="D75" i="1"/>
  <c r="C75" i="1"/>
  <c r="M74" i="1"/>
  <c r="L74" i="1"/>
  <c r="K74" i="1"/>
  <c r="J74" i="1"/>
  <c r="I74" i="1"/>
  <c r="H74" i="1"/>
  <c r="G74" i="1"/>
  <c r="F74" i="1"/>
  <c r="D74" i="1"/>
  <c r="C74" i="1"/>
  <c r="M73" i="1"/>
  <c r="L73" i="1"/>
  <c r="K73" i="1"/>
  <c r="J73" i="1"/>
  <c r="I73" i="1"/>
  <c r="H73" i="1"/>
  <c r="G73" i="1"/>
  <c r="F73" i="1"/>
  <c r="D73" i="1"/>
  <c r="C73" i="1"/>
  <c r="M72" i="1"/>
  <c r="L72" i="1"/>
  <c r="K72" i="1"/>
  <c r="J72" i="1"/>
  <c r="I72" i="1"/>
  <c r="H72" i="1"/>
  <c r="G72" i="1"/>
  <c r="F72" i="1"/>
  <c r="D72" i="1"/>
  <c r="C72" i="1"/>
  <c r="M71" i="1"/>
  <c r="L71" i="1"/>
  <c r="K71" i="1"/>
  <c r="J71" i="1"/>
  <c r="I71" i="1"/>
  <c r="H71" i="1"/>
  <c r="G71" i="1"/>
  <c r="F71" i="1"/>
  <c r="D71" i="1"/>
  <c r="C71" i="1"/>
  <c r="M70" i="1"/>
  <c r="L70" i="1"/>
  <c r="K70" i="1"/>
  <c r="J70" i="1"/>
  <c r="I70" i="1"/>
  <c r="H70" i="1"/>
  <c r="G70" i="1"/>
  <c r="F70" i="1"/>
  <c r="D70" i="1"/>
  <c r="C70" i="1"/>
  <c r="M69" i="1"/>
  <c r="L69" i="1"/>
  <c r="K69" i="1"/>
  <c r="J69" i="1"/>
  <c r="I69" i="1"/>
  <c r="H69" i="1"/>
  <c r="G69" i="1"/>
  <c r="F69" i="1"/>
  <c r="D69" i="1"/>
  <c r="C69" i="1"/>
  <c r="M68" i="1"/>
  <c r="L68" i="1"/>
  <c r="K68" i="1"/>
  <c r="J68" i="1"/>
  <c r="I68" i="1"/>
  <c r="H68" i="1"/>
  <c r="G68" i="1"/>
  <c r="F68" i="1"/>
  <c r="D68" i="1"/>
  <c r="C68" i="1"/>
  <c r="M67" i="1"/>
  <c r="L67" i="1"/>
  <c r="K67" i="1"/>
  <c r="J67" i="1"/>
  <c r="I67" i="1"/>
  <c r="H67" i="1"/>
  <c r="G67" i="1"/>
  <c r="F67" i="1"/>
  <c r="D67" i="1"/>
  <c r="C67" i="1"/>
  <c r="M66" i="1"/>
  <c r="L66" i="1"/>
  <c r="K66" i="1"/>
  <c r="J66" i="1"/>
  <c r="I66" i="1"/>
  <c r="H66" i="1"/>
  <c r="G66" i="1"/>
  <c r="F66" i="1"/>
  <c r="D66" i="1"/>
  <c r="C66" i="1"/>
  <c r="M65" i="1"/>
  <c r="L65" i="1"/>
  <c r="K65" i="1"/>
  <c r="J65" i="1"/>
  <c r="I65" i="1"/>
  <c r="H65" i="1"/>
  <c r="G65" i="1"/>
  <c r="F65" i="1"/>
  <c r="D65" i="1"/>
  <c r="C65" i="1"/>
  <c r="M64" i="1"/>
  <c r="L64" i="1"/>
  <c r="K64" i="1"/>
  <c r="J64" i="1"/>
  <c r="I64" i="1"/>
  <c r="H64" i="1"/>
  <c r="G64" i="1"/>
  <c r="F64" i="1"/>
  <c r="D64" i="1"/>
  <c r="C64" i="1"/>
  <c r="M63" i="1"/>
  <c r="L63" i="1"/>
  <c r="K63" i="1"/>
  <c r="J63" i="1"/>
  <c r="I63" i="1"/>
  <c r="H63" i="1"/>
  <c r="G63" i="1"/>
  <c r="F63" i="1"/>
  <c r="D63" i="1"/>
  <c r="C63" i="1"/>
  <c r="M62" i="1"/>
  <c r="L62" i="1"/>
  <c r="K62" i="1"/>
  <c r="J62" i="1"/>
  <c r="I62" i="1"/>
  <c r="H62" i="1"/>
  <c r="G62" i="1"/>
  <c r="F62" i="1"/>
  <c r="D62" i="1"/>
  <c r="C62" i="1"/>
  <c r="M61" i="1"/>
  <c r="L61" i="1"/>
  <c r="K61" i="1"/>
  <c r="J61" i="1"/>
  <c r="I61" i="1"/>
  <c r="H61" i="1"/>
  <c r="G61" i="1"/>
  <c r="F61" i="1"/>
  <c r="D61" i="1"/>
  <c r="C61" i="1"/>
  <c r="M60" i="1"/>
  <c r="L60" i="1"/>
  <c r="K60" i="1"/>
  <c r="J60" i="1"/>
  <c r="I60" i="1"/>
  <c r="H60" i="1"/>
  <c r="G60" i="1"/>
  <c r="F60" i="1"/>
  <c r="D60" i="1"/>
  <c r="C60" i="1"/>
  <c r="M59" i="1"/>
  <c r="L59" i="1"/>
  <c r="K59" i="1"/>
  <c r="J59" i="1"/>
  <c r="I59" i="1"/>
  <c r="H59" i="1"/>
  <c r="G59" i="1"/>
  <c r="F59" i="1"/>
  <c r="D59" i="1"/>
  <c r="C59" i="1"/>
  <c r="M58" i="1"/>
  <c r="L58" i="1"/>
  <c r="K58" i="1"/>
  <c r="J58" i="1"/>
  <c r="I58" i="1"/>
  <c r="H58" i="1"/>
  <c r="G58" i="1"/>
  <c r="F58" i="1"/>
  <c r="D58" i="1"/>
  <c r="C58" i="1"/>
  <c r="M57" i="1"/>
  <c r="L57" i="1"/>
  <c r="K57" i="1"/>
  <c r="J57" i="1"/>
  <c r="I57" i="1"/>
  <c r="H57" i="1"/>
  <c r="G57" i="1"/>
  <c r="F57" i="1"/>
  <c r="D57" i="1"/>
  <c r="C57" i="1"/>
  <c r="M56" i="1"/>
  <c r="L56" i="1"/>
  <c r="K56" i="1"/>
  <c r="J56" i="1"/>
  <c r="I56" i="1"/>
  <c r="H56" i="1"/>
  <c r="G56" i="1"/>
  <c r="F56" i="1"/>
  <c r="D56" i="1"/>
  <c r="C56" i="1"/>
  <c r="M55" i="1"/>
  <c r="L55" i="1"/>
  <c r="K55" i="1"/>
  <c r="J55" i="1"/>
  <c r="I55" i="1"/>
  <c r="H55" i="1"/>
  <c r="G55" i="1"/>
  <c r="F55" i="1"/>
  <c r="D55" i="1"/>
  <c r="C55" i="1"/>
  <c r="M54" i="1"/>
  <c r="L54" i="1"/>
  <c r="K54" i="1"/>
  <c r="J54" i="1"/>
  <c r="I54" i="1"/>
  <c r="H54" i="1"/>
  <c r="G54" i="1"/>
  <c r="F54" i="1"/>
  <c r="D54" i="1"/>
  <c r="C54" i="1"/>
  <c r="M53" i="1"/>
  <c r="L53" i="1"/>
  <c r="K53" i="1"/>
  <c r="J53" i="1"/>
  <c r="I53" i="1"/>
  <c r="H53" i="1"/>
  <c r="G53" i="1"/>
  <c r="F53" i="1"/>
  <c r="D53" i="1"/>
  <c r="C53" i="1"/>
  <c r="M46" i="1"/>
  <c r="L46" i="1"/>
  <c r="K46" i="1"/>
  <c r="J46" i="1"/>
  <c r="I46" i="1"/>
  <c r="H46" i="1"/>
  <c r="G46" i="1"/>
  <c r="F46" i="1"/>
  <c r="D46" i="1"/>
  <c r="C46" i="1"/>
  <c r="M45" i="1"/>
  <c r="L45" i="1"/>
  <c r="K45" i="1"/>
  <c r="J45" i="1"/>
  <c r="I45" i="1"/>
  <c r="H45" i="1"/>
  <c r="G45" i="1"/>
  <c r="F45" i="1"/>
  <c r="D45" i="1"/>
  <c r="C45" i="1"/>
  <c r="M44" i="1"/>
  <c r="L44" i="1"/>
  <c r="K44" i="1"/>
  <c r="J44" i="1"/>
  <c r="I44" i="1"/>
  <c r="H44" i="1"/>
  <c r="G44" i="1"/>
  <c r="F44" i="1"/>
  <c r="D44" i="1"/>
  <c r="C44" i="1"/>
  <c r="M43" i="1"/>
  <c r="L43" i="1"/>
  <c r="K43" i="1"/>
  <c r="J43" i="1"/>
  <c r="I43" i="1"/>
  <c r="H43" i="1"/>
  <c r="G43" i="1"/>
  <c r="F43" i="1"/>
  <c r="D43" i="1"/>
  <c r="C43" i="1"/>
  <c r="M42" i="1"/>
  <c r="L42" i="1"/>
  <c r="K42" i="1"/>
  <c r="J42" i="1"/>
  <c r="I42" i="1"/>
  <c r="H42" i="1"/>
  <c r="G42" i="1"/>
  <c r="F42" i="1"/>
  <c r="D42" i="1"/>
  <c r="C42" i="1"/>
  <c r="M41" i="1"/>
  <c r="L41" i="1"/>
  <c r="K41" i="1"/>
  <c r="J41" i="1"/>
  <c r="I41" i="1"/>
  <c r="H41" i="1"/>
  <c r="G41" i="1"/>
  <c r="F41" i="1"/>
  <c r="D41" i="1"/>
  <c r="C41" i="1"/>
  <c r="M40" i="1"/>
  <c r="L40" i="1"/>
  <c r="K40" i="1"/>
  <c r="J40" i="1"/>
  <c r="I40" i="1"/>
  <c r="H40" i="1"/>
  <c r="G40" i="1"/>
  <c r="F40" i="1"/>
  <c r="D40" i="1"/>
  <c r="C40" i="1"/>
  <c r="M39" i="1"/>
  <c r="L39" i="1"/>
  <c r="K39" i="1"/>
  <c r="J39" i="1"/>
  <c r="I39" i="1"/>
  <c r="H39" i="1"/>
  <c r="G39" i="1"/>
  <c r="F39" i="1"/>
  <c r="D39" i="1"/>
  <c r="C39" i="1"/>
  <c r="M38" i="1"/>
  <c r="L38" i="1"/>
  <c r="K38" i="1"/>
  <c r="J38" i="1"/>
  <c r="I38" i="1"/>
  <c r="H38" i="1"/>
  <c r="G38" i="1"/>
  <c r="F38" i="1"/>
  <c r="D38" i="1"/>
  <c r="C38" i="1"/>
  <c r="M37" i="1"/>
  <c r="L37" i="1"/>
  <c r="K37" i="1"/>
  <c r="J37" i="1"/>
  <c r="I37" i="1"/>
  <c r="H37" i="1"/>
  <c r="G37" i="1"/>
  <c r="F37" i="1"/>
  <c r="D37" i="1"/>
  <c r="C37" i="1"/>
  <c r="M36" i="1"/>
  <c r="L36" i="1"/>
  <c r="K36" i="1"/>
  <c r="J36" i="1"/>
  <c r="I36" i="1"/>
  <c r="H36" i="1"/>
  <c r="G36" i="1"/>
  <c r="F36" i="1"/>
  <c r="D36" i="1"/>
  <c r="C36" i="1"/>
  <c r="M35" i="1"/>
  <c r="L35" i="1"/>
  <c r="K35" i="1"/>
  <c r="J35" i="1"/>
  <c r="I35" i="1"/>
  <c r="H35" i="1"/>
  <c r="G35" i="1"/>
  <c r="F35" i="1"/>
  <c r="D35" i="1"/>
  <c r="C35" i="1"/>
  <c r="M34" i="1"/>
  <c r="L34" i="1"/>
  <c r="K34" i="1"/>
  <c r="J34" i="1"/>
  <c r="I34" i="1"/>
  <c r="H34" i="1"/>
  <c r="G34" i="1"/>
  <c r="F34" i="1"/>
  <c r="D34" i="1"/>
  <c r="C34" i="1"/>
  <c r="M33" i="1"/>
  <c r="L33" i="1"/>
  <c r="K33" i="1"/>
  <c r="J33" i="1"/>
  <c r="I33" i="1"/>
  <c r="H33" i="1"/>
  <c r="G33" i="1"/>
  <c r="F33" i="1"/>
  <c r="D33" i="1"/>
  <c r="C33" i="1"/>
  <c r="M32" i="1"/>
  <c r="L32" i="1"/>
  <c r="K32" i="1"/>
  <c r="J32" i="1"/>
  <c r="I32" i="1"/>
  <c r="H32" i="1"/>
  <c r="G32" i="1"/>
  <c r="F32" i="1"/>
  <c r="D32" i="1"/>
  <c r="C32" i="1"/>
  <c r="M31" i="1"/>
  <c r="L31" i="1"/>
  <c r="K31" i="1"/>
  <c r="J31" i="1"/>
  <c r="I31" i="1"/>
  <c r="H31" i="1"/>
  <c r="G31" i="1"/>
  <c r="F31" i="1"/>
  <c r="D31" i="1"/>
  <c r="C31" i="1"/>
  <c r="M30" i="1"/>
  <c r="L30" i="1"/>
  <c r="K30" i="1"/>
  <c r="J30" i="1"/>
  <c r="I30" i="1"/>
  <c r="H30" i="1"/>
  <c r="G30" i="1"/>
  <c r="F30" i="1"/>
  <c r="D30" i="1"/>
  <c r="C30" i="1"/>
  <c r="M29" i="1"/>
  <c r="L29" i="1"/>
  <c r="K29" i="1"/>
  <c r="J29" i="1"/>
  <c r="I29" i="1"/>
  <c r="H29" i="1"/>
  <c r="G29" i="1"/>
  <c r="F29" i="1"/>
  <c r="D29" i="1"/>
  <c r="C29" i="1"/>
  <c r="M28" i="1"/>
  <c r="L28" i="1"/>
  <c r="K28" i="1"/>
  <c r="J28" i="1"/>
  <c r="I28" i="1"/>
  <c r="H28" i="1"/>
  <c r="G28" i="1"/>
  <c r="F28" i="1"/>
  <c r="D28" i="1"/>
  <c r="C28" i="1"/>
  <c r="M27" i="1"/>
  <c r="L27" i="1"/>
  <c r="K27" i="1"/>
  <c r="J27" i="1"/>
  <c r="I27" i="1"/>
  <c r="H27" i="1"/>
  <c r="G27" i="1"/>
  <c r="F27" i="1"/>
  <c r="D27" i="1"/>
  <c r="C27" i="1"/>
  <c r="M26" i="1"/>
  <c r="L26" i="1"/>
  <c r="K26" i="1"/>
  <c r="J26" i="1"/>
  <c r="I26" i="1"/>
  <c r="H26" i="1"/>
  <c r="G26" i="1"/>
  <c r="F26" i="1"/>
  <c r="D26" i="1"/>
  <c r="C26" i="1"/>
  <c r="M25" i="1"/>
  <c r="L25" i="1"/>
  <c r="K25" i="1"/>
  <c r="J25" i="1"/>
  <c r="I25" i="1"/>
  <c r="H25" i="1"/>
  <c r="G25" i="1"/>
  <c r="F25" i="1"/>
  <c r="D25" i="1"/>
  <c r="C25" i="1"/>
  <c r="M18" i="1"/>
  <c r="L18" i="1"/>
  <c r="K18" i="1"/>
  <c r="J18" i="1"/>
  <c r="I18" i="1"/>
  <c r="H18" i="1"/>
  <c r="G18" i="1"/>
  <c r="F18" i="1"/>
  <c r="D18" i="1"/>
  <c r="C18" i="1"/>
  <c r="M17" i="1"/>
  <c r="L17" i="1"/>
  <c r="K17" i="1"/>
  <c r="J17" i="1"/>
  <c r="I17" i="1"/>
  <c r="H17" i="1"/>
  <c r="G17" i="1"/>
  <c r="F17" i="1"/>
  <c r="D17" i="1"/>
  <c r="C17" i="1"/>
  <c r="M16" i="1"/>
  <c r="L16" i="1"/>
  <c r="K16" i="1"/>
  <c r="J16" i="1"/>
  <c r="I16" i="1"/>
  <c r="H16" i="1"/>
  <c r="G16" i="1"/>
  <c r="F16" i="1"/>
  <c r="D16" i="1"/>
  <c r="C16" i="1"/>
  <c r="M15" i="1"/>
  <c r="L15" i="1"/>
  <c r="K15" i="1"/>
  <c r="J15" i="1"/>
  <c r="I15" i="1"/>
  <c r="H15" i="1"/>
  <c r="G15" i="1"/>
  <c r="F15" i="1"/>
  <c r="D15" i="1"/>
  <c r="C15" i="1"/>
  <c r="M14" i="1"/>
  <c r="L14" i="1"/>
  <c r="K14" i="1"/>
  <c r="J14" i="1"/>
  <c r="I14" i="1"/>
  <c r="H14" i="1"/>
  <c r="G14" i="1"/>
  <c r="F14" i="1"/>
  <c r="D14" i="1"/>
  <c r="C14" i="1"/>
  <c r="M13" i="1"/>
  <c r="L13" i="1"/>
  <c r="K13" i="1"/>
  <c r="J13" i="1"/>
  <c r="I13" i="1"/>
  <c r="H13" i="1"/>
  <c r="G13" i="1"/>
  <c r="F13" i="1"/>
  <c r="D13" i="1"/>
  <c r="C13" i="1"/>
  <c r="M12" i="1"/>
  <c r="L12" i="1"/>
  <c r="K12" i="1"/>
  <c r="J12" i="1"/>
  <c r="I12" i="1"/>
  <c r="H12" i="1"/>
  <c r="G12" i="1"/>
  <c r="F12" i="1"/>
  <c r="D12" i="1"/>
  <c r="C12" i="1"/>
  <c r="M11" i="1"/>
  <c r="L11" i="1"/>
  <c r="K11" i="1"/>
  <c r="J11" i="1"/>
  <c r="I11" i="1"/>
  <c r="H11" i="1"/>
  <c r="G11" i="1"/>
  <c r="F11" i="1"/>
  <c r="D11" i="1"/>
  <c r="C11" i="1"/>
  <c r="M10" i="1"/>
  <c r="L10" i="1"/>
  <c r="K10" i="1"/>
  <c r="J10" i="1"/>
  <c r="I10" i="1"/>
  <c r="H10" i="1"/>
  <c r="G10" i="1"/>
  <c r="F10" i="1"/>
  <c r="D10" i="1"/>
  <c r="C10" i="1"/>
  <c r="M9" i="1"/>
  <c r="L9" i="1"/>
  <c r="K9" i="1"/>
  <c r="J9" i="1"/>
  <c r="I9" i="1"/>
  <c r="H9" i="1"/>
  <c r="G9" i="1"/>
  <c r="F9" i="1"/>
  <c r="D9" i="1"/>
  <c r="C9" i="1"/>
  <c r="M8" i="1"/>
  <c r="L8" i="1"/>
  <c r="K8" i="1"/>
  <c r="J8" i="1"/>
  <c r="I8" i="1"/>
  <c r="H8" i="1"/>
  <c r="G8" i="1"/>
  <c r="F8" i="1"/>
  <c r="D8" i="1"/>
  <c r="C8" i="1"/>
  <c r="M7" i="1"/>
  <c r="L7" i="1"/>
  <c r="K7" i="1"/>
  <c r="J7" i="1"/>
  <c r="I7" i="1"/>
  <c r="H7" i="1"/>
  <c r="G7" i="1"/>
  <c r="F7" i="1"/>
  <c r="D7" i="1"/>
  <c r="C7" i="1"/>
  <c r="M87" i="3"/>
  <c r="L87" i="3"/>
  <c r="K87" i="3"/>
  <c r="J87" i="3"/>
  <c r="I87" i="3"/>
  <c r="H87" i="3"/>
  <c r="G87" i="3"/>
  <c r="F87" i="3"/>
  <c r="D87" i="3"/>
  <c r="C87" i="3"/>
  <c r="M86" i="3"/>
  <c r="L86" i="3"/>
  <c r="K86" i="3"/>
  <c r="J86" i="3"/>
  <c r="I86" i="3"/>
  <c r="H86" i="3"/>
  <c r="G86" i="3"/>
  <c r="F86" i="3"/>
  <c r="D86" i="3"/>
  <c r="C86" i="3"/>
  <c r="M85" i="3"/>
  <c r="L85" i="3"/>
  <c r="K85" i="3"/>
  <c r="J85" i="3"/>
  <c r="I85" i="3"/>
  <c r="H85" i="3"/>
  <c r="G85" i="3"/>
  <c r="F85" i="3"/>
  <c r="D85" i="3"/>
  <c r="C85" i="3"/>
  <c r="M84" i="3"/>
  <c r="L84" i="3"/>
  <c r="K84" i="3"/>
  <c r="J84" i="3"/>
  <c r="I84" i="3"/>
  <c r="H84" i="3"/>
  <c r="G84" i="3"/>
  <c r="F84" i="3"/>
  <c r="D84" i="3"/>
  <c r="C84" i="3"/>
  <c r="M83" i="3"/>
  <c r="L83" i="3"/>
  <c r="K83" i="3"/>
  <c r="J83" i="3"/>
  <c r="I83" i="3"/>
  <c r="H83" i="3"/>
  <c r="G83" i="3"/>
  <c r="F83" i="3"/>
  <c r="D83" i="3"/>
  <c r="C83" i="3"/>
  <c r="M82" i="3"/>
  <c r="L82" i="3"/>
  <c r="K82" i="3"/>
  <c r="J82" i="3"/>
  <c r="I82" i="3"/>
  <c r="H82" i="3"/>
  <c r="G82" i="3"/>
  <c r="F82" i="3"/>
  <c r="D82" i="3"/>
  <c r="C82" i="3"/>
  <c r="M81" i="3"/>
  <c r="L81" i="3"/>
  <c r="K81" i="3"/>
  <c r="J81" i="3"/>
  <c r="I81" i="3"/>
  <c r="H81" i="3"/>
  <c r="G81" i="3"/>
  <c r="F81" i="3"/>
  <c r="D81" i="3"/>
  <c r="C81" i="3"/>
  <c r="M80" i="3"/>
  <c r="L80" i="3"/>
  <c r="K80" i="3"/>
  <c r="J80" i="3"/>
  <c r="I80" i="3"/>
  <c r="H80" i="3"/>
  <c r="G80" i="3"/>
  <c r="F80" i="3"/>
  <c r="D80" i="3"/>
  <c r="C80" i="3"/>
  <c r="M79" i="3"/>
  <c r="L79" i="3"/>
  <c r="K79" i="3"/>
  <c r="J79" i="3"/>
  <c r="I79" i="3"/>
  <c r="H79" i="3"/>
  <c r="G79" i="3"/>
  <c r="F79" i="3"/>
  <c r="D79" i="3"/>
  <c r="C79" i="3"/>
  <c r="M78" i="3"/>
  <c r="L78" i="3"/>
  <c r="K78" i="3"/>
  <c r="J78" i="3"/>
  <c r="I78" i="3"/>
  <c r="H78" i="3"/>
  <c r="G78" i="3"/>
  <c r="F78" i="3"/>
  <c r="D78" i="3"/>
  <c r="C78" i="3"/>
  <c r="M77" i="3"/>
  <c r="L77" i="3"/>
  <c r="K77" i="3"/>
  <c r="J77" i="3"/>
  <c r="I77" i="3"/>
  <c r="H77" i="3"/>
  <c r="G77" i="3"/>
  <c r="F77" i="3"/>
  <c r="D77" i="3"/>
  <c r="C77" i="3"/>
  <c r="M76" i="3"/>
  <c r="L76" i="3"/>
  <c r="K76" i="3"/>
  <c r="J76" i="3"/>
  <c r="I76" i="3"/>
  <c r="H76" i="3"/>
  <c r="G76" i="3"/>
  <c r="F76" i="3"/>
  <c r="D76" i="3"/>
  <c r="C76" i="3"/>
  <c r="M75" i="3"/>
  <c r="L75" i="3"/>
  <c r="K75" i="3"/>
  <c r="J75" i="3"/>
  <c r="I75" i="3"/>
  <c r="H75" i="3"/>
  <c r="G75" i="3"/>
  <c r="F75" i="3"/>
  <c r="D75" i="3"/>
  <c r="C75" i="3"/>
  <c r="M74" i="3"/>
  <c r="L74" i="3"/>
  <c r="K74" i="3"/>
  <c r="J74" i="3"/>
  <c r="I74" i="3"/>
  <c r="H74" i="3"/>
  <c r="G74" i="3"/>
  <c r="F74" i="3"/>
  <c r="D74" i="3"/>
  <c r="C74" i="3"/>
  <c r="M73" i="3"/>
  <c r="L73" i="3"/>
  <c r="K73" i="3"/>
  <c r="J73" i="3"/>
  <c r="I73" i="3"/>
  <c r="H73" i="3"/>
  <c r="G73" i="3"/>
  <c r="F73" i="3"/>
  <c r="D73" i="3"/>
  <c r="C73" i="3"/>
  <c r="M72" i="3"/>
  <c r="L72" i="3"/>
  <c r="K72" i="3"/>
  <c r="J72" i="3"/>
  <c r="I72" i="3"/>
  <c r="H72" i="3"/>
  <c r="G72" i="3"/>
  <c r="F72" i="3"/>
  <c r="D72" i="3"/>
  <c r="C72" i="3"/>
  <c r="M71" i="3"/>
  <c r="L71" i="3"/>
  <c r="K71" i="3"/>
  <c r="J71" i="3"/>
  <c r="I71" i="3"/>
  <c r="H71" i="3"/>
  <c r="G71" i="3"/>
  <c r="F71" i="3"/>
  <c r="D71" i="3"/>
  <c r="C71" i="3"/>
  <c r="M70" i="3"/>
  <c r="L70" i="3"/>
  <c r="K70" i="3"/>
  <c r="J70" i="3"/>
  <c r="I70" i="3"/>
  <c r="H70" i="3"/>
  <c r="G70" i="3"/>
  <c r="F70" i="3"/>
  <c r="D70" i="3"/>
  <c r="C70" i="3"/>
  <c r="M69" i="3"/>
  <c r="L69" i="3"/>
  <c r="K69" i="3"/>
  <c r="J69" i="3"/>
  <c r="I69" i="3"/>
  <c r="H69" i="3"/>
  <c r="G69" i="3"/>
  <c r="F69" i="3"/>
  <c r="D69" i="3"/>
  <c r="C69" i="3"/>
  <c r="M68" i="3"/>
  <c r="L68" i="3"/>
  <c r="K68" i="3"/>
  <c r="J68" i="3"/>
  <c r="I68" i="3"/>
  <c r="H68" i="3"/>
  <c r="G68" i="3"/>
  <c r="F68" i="3"/>
  <c r="D68" i="3"/>
  <c r="C68" i="3"/>
  <c r="M67" i="3"/>
  <c r="L67" i="3"/>
  <c r="K67" i="3"/>
  <c r="J67" i="3"/>
  <c r="I67" i="3"/>
  <c r="H67" i="3"/>
  <c r="G67" i="3"/>
  <c r="F67" i="3"/>
  <c r="D67" i="3"/>
  <c r="C67" i="3"/>
  <c r="M66" i="3"/>
  <c r="L66" i="3"/>
  <c r="K66" i="3"/>
  <c r="J66" i="3"/>
  <c r="I66" i="3"/>
  <c r="H66" i="3"/>
  <c r="G66" i="3"/>
  <c r="F66" i="3"/>
  <c r="D66" i="3"/>
  <c r="C66" i="3"/>
  <c r="M65" i="3"/>
  <c r="L65" i="3"/>
  <c r="K65" i="3"/>
  <c r="J65" i="3"/>
  <c r="I65" i="3"/>
  <c r="H65" i="3"/>
  <c r="G65" i="3"/>
  <c r="F65" i="3"/>
  <c r="D65" i="3"/>
  <c r="C65" i="3"/>
  <c r="M64" i="3"/>
  <c r="L64" i="3"/>
  <c r="K64" i="3"/>
  <c r="J64" i="3"/>
  <c r="I64" i="3"/>
  <c r="H64" i="3"/>
  <c r="G64" i="3"/>
  <c r="F64" i="3"/>
  <c r="D64" i="3"/>
  <c r="C64" i="3"/>
  <c r="M63" i="3"/>
  <c r="L63" i="3"/>
  <c r="K63" i="3"/>
  <c r="J63" i="3"/>
  <c r="I63" i="3"/>
  <c r="H63" i="3"/>
  <c r="G63" i="3"/>
  <c r="F63" i="3"/>
  <c r="D63" i="3"/>
  <c r="C63" i="3"/>
  <c r="M62" i="3"/>
  <c r="L62" i="3"/>
  <c r="K62" i="3"/>
  <c r="J62" i="3"/>
  <c r="I62" i="3"/>
  <c r="H62" i="3"/>
  <c r="G62" i="3"/>
  <c r="F62" i="3"/>
  <c r="D62" i="3"/>
  <c r="C62" i="3"/>
  <c r="M61" i="3"/>
  <c r="L61" i="3"/>
  <c r="K61" i="3"/>
  <c r="J61" i="3"/>
  <c r="I61" i="3"/>
  <c r="H61" i="3"/>
  <c r="G61" i="3"/>
  <c r="F61" i="3"/>
  <c r="D61" i="3"/>
  <c r="C61" i="3"/>
  <c r="M60" i="3"/>
  <c r="L60" i="3"/>
  <c r="K60" i="3"/>
  <c r="J60" i="3"/>
  <c r="I60" i="3"/>
  <c r="H60" i="3"/>
  <c r="G60" i="3"/>
  <c r="F60" i="3"/>
  <c r="D60" i="3"/>
  <c r="C60" i="3"/>
  <c r="M59" i="3"/>
  <c r="L59" i="3"/>
  <c r="K59" i="3"/>
  <c r="J59" i="3"/>
  <c r="I59" i="3"/>
  <c r="H59" i="3"/>
  <c r="G59" i="3"/>
  <c r="F59" i="3"/>
  <c r="D59" i="3"/>
  <c r="C59" i="3"/>
  <c r="M58" i="3"/>
  <c r="L58" i="3"/>
  <c r="K58" i="3"/>
  <c r="J58" i="3"/>
  <c r="I58" i="3"/>
  <c r="H58" i="3"/>
  <c r="G58" i="3"/>
  <c r="F58" i="3"/>
  <c r="D58" i="3"/>
  <c r="C58" i="3"/>
  <c r="M51" i="3"/>
  <c r="L51" i="3"/>
  <c r="K51" i="3"/>
  <c r="J51" i="3"/>
  <c r="I51" i="3"/>
  <c r="H51" i="3"/>
  <c r="G51" i="3"/>
  <c r="F51" i="3"/>
  <c r="D51" i="3"/>
  <c r="C51" i="3"/>
  <c r="M50" i="3"/>
  <c r="L50" i="3"/>
  <c r="K50" i="3"/>
  <c r="J50" i="3"/>
  <c r="I50" i="3"/>
  <c r="H50" i="3"/>
  <c r="G50" i="3"/>
  <c r="F50" i="3"/>
  <c r="D50" i="3"/>
  <c r="C50" i="3"/>
  <c r="M49" i="3"/>
  <c r="L49" i="3"/>
  <c r="K49" i="3"/>
  <c r="J49" i="3"/>
  <c r="I49" i="3"/>
  <c r="H49" i="3"/>
  <c r="G49" i="3"/>
  <c r="F49" i="3"/>
  <c r="D49" i="3"/>
  <c r="C49" i="3"/>
  <c r="M48" i="3"/>
  <c r="L48" i="3"/>
  <c r="K48" i="3"/>
  <c r="J48" i="3"/>
  <c r="I48" i="3"/>
  <c r="H48" i="3"/>
  <c r="G48" i="3"/>
  <c r="F48" i="3"/>
  <c r="D48" i="3"/>
  <c r="C48" i="3"/>
  <c r="M47" i="3"/>
  <c r="L47" i="3"/>
  <c r="K47" i="3"/>
  <c r="J47" i="3"/>
  <c r="I47" i="3"/>
  <c r="H47" i="3"/>
  <c r="G47" i="3"/>
  <c r="F47" i="3"/>
  <c r="D47" i="3"/>
  <c r="C47" i="3"/>
  <c r="M46" i="3"/>
  <c r="L46" i="3"/>
  <c r="K46" i="3"/>
  <c r="J46" i="3"/>
  <c r="I46" i="3"/>
  <c r="H46" i="3"/>
  <c r="G46" i="3"/>
  <c r="F46" i="3"/>
  <c r="D46" i="3"/>
  <c r="C46" i="3"/>
  <c r="M45" i="3"/>
  <c r="L45" i="3"/>
  <c r="K45" i="3"/>
  <c r="J45" i="3"/>
  <c r="I45" i="3"/>
  <c r="H45" i="3"/>
  <c r="G45" i="3"/>
  <c r="F45" i="3"/>
  <c r="D45" i="3"/>
  <c r="C45" i="3"/>
  <c r="M44" i="3"/>
  <c r="L44" i="3"/>
  <c r="K44" i="3"/>
  <c r="J44" i="3"/>
  <c r="I44" i="3"/>
  <c r="H44" i="3"/>
  <c r="G44" i="3"/>
  <c r="F44" i="3"/>
  <c r="D44" i="3"/>
  <c r="C44" i="3"/>
  <c r="M43" i="3"/>
  <c r="L43" i="3"/>
  <c r="K43" i="3"/>
  <c r="J43" i="3"/>
  <c r="I43" i="3"/>
  <c r="H43" i="3"/>
  <c r="G43" i="3"/>
  <c r="F43" i="3"/>
  <c r="D43" i="3"/>
  <c r="C43" i="3"/>
  <c r="M42" i="3"/>
  <c r="L42" i="3"/>
  <c r="K42" i="3"/>
  <c r="J42" i="3"/>
  <c r="I42" i="3"/>
  <c r="H42" i="3"/>
  <c r="G42" i="3"/>
  <c r="F42" i="3"/>
  <c r="D42" i="3"/>
  <c r="C42" i="3"/>
  <c r="M41" i="3"/>
  <c r="L41" i="3"/>
  <c r="K41" i="3"/>
  <c r="J41" i="3"/>
  <c r="I41" i="3"/>
  <c r="H41" i="3"/>
  <c r="G41" i="3"/>
  <c r="F41" i="3"/>
  <c r="D41" i="3"/>
  <c r="C41" i="3"/>
  <c r="M40" i="3"/>
  <c r="L40" i="3"/>
  <c r="K40" i="3"/>
  <c r="J40" i="3"/>
  <c r="I40" i="3"/>
  <c r="H40" i="3"/>
  <c r="G40" i="3"/>
  <c r="F40" i="3"/>
  <c r="D40" i="3"/>
  <c r="C40" i="3"/>
  <c r="M39" i="3"/>
  <c r="L39" i="3"/>
  <c r="K39" i="3"/>
  <c r="H39" i="3"/>
  <c r="G39" i="3"/>
  <c r="F39" i="3"/>
  <c r="D39" i="3"/>
  <c r="C39" i="3"/>
  <c r="M38" i="3"/>
  <c r="L38" i="3"/>
  <c r="K38" i="3"/>
  <c r="J38" i="3"/>
  <c r="I38" i="3"/>
  <c r="H38" i="3"/>
  <c r="G38" i="3"/>
  <c r="F38" i="3"/>
  <c r="D38" i="3"/>
  <c r="C38" i="3"/>
  <c r="M37" i="3"/>
  <c r="L37" i="3"/>
  <c r="K37" i="3"/>
  <c r="J37" i="3"/>
  <c r="I37" i="3"/>
  <c r="H37" i="3"/>
  <c r="G37" i="3"/>
  <c r="F37" i="3"/>
  <c r="D37" i="3"/>
  <c r="C37" i="3"/>
  <c r="M36" i="3"/>
  <c r="L36" i="3"/>
  <c r="K36" i="3"/>
  <c r="J36" i="3"/>
  <c r="I36" i="3"/>
  <c r="H36" i="3"/>
  <c r="G36" i="3"/>
  <c r="F36" i="3"/>
  <c r="D36" i="3"/>
  <c r="C36" i="3"/>
  <c r="M35" i="3"/>
  <c r="L35" i="3"/>
  <c r="K35" i="3"/>
  <c r="J35" i="3"/>
  <c r="I35" i="3"/>
  <c r="H35" i="3"/>
  <c r="G35" i="3"/>
  <c r="F35" i="3"/>
  <c r="D35" i="3"/>
  <c r="C35" i="3"/>
  <c r="M34" i="3"/>
  <c r="L34" i="3"/>
  <c r="K34" i="3"/>
  <c r="H34" i="3"/>
  <c r="G34" i="3"/>
  <c r="F34" i="3"/>
  <c r="D34" i="3"/>
  <c r="C34" i="3"/>
  <c r="M33" i="3"/>
  <c r="L33" i="3"/>
  <c r="K33" i="3"/>
  <c r="J33" i="3"/>
  <c r="I33" i="3"/>
  <c r="H33" i="3"/>
  <c r="G33" i="3"/>
  <c r="F33" i="3"/>
  <c r="D33" i="3"/>
  <c r="C33" i="3"/>
  <c r="M32" i="3"/>
  <c r="L32" i="3"/>
  <c r="K32" i="3"/>
  <c r="J32" i="3"/>
  <c r="I32" i="3"/>
  <c r="H32" i="3"/>
  <c r="G32" i="3"/>
  <c r="F32" i="3"/>
  <c r="D32" i="3"/>
  <c r="C32" i="3"/>
  <c r="M31" i="3"/>
  <c r="L31" i="3"/>
  <c r="K31" i="3"/>
  <c r="J31" i="3"/>
  <c r="I31" i="3"/>
  <c r="H31" i="3"/>
  <c r="G31" i="3"/>
  <c r="F31" i="3"/>
  <c r="D31" i="3"/>
  <c r="C31" i="3"/>
  <c r="M30" i="3"/>
  <c r="L30" i="3"/>
  <c r="K30" i="3"/>
  <c r="J30" i="3"/>
  <c r="I30" i="3"/>
  <c r="H30" i="3"/>
  <c r="G30" i="3"/>
  <c r="F30" i="3"/>
  <c r="D30" i="3"/>
  <c r="C30" i="3"/>
  <c r="M29" i="3"/>
  <c r="L29" i="3"/>
  <c r="K29" i="3"/>
  <c r="J29" i="3"/>
  <c r="I29" i="3"/>
  <c r="H29" i="3"/>
  <c r="G29" i="3"/>
  <c r="F29" i="3"/>
  <c r="D29" i="3"/>
  <c r="C29" i="3"/>
  <c r="M21" i="3"/>
  <c r="L21" i="3"/>
  <c r="K21" i="3"/>
  <c r="J21" i="3"/>
  <c r="I21" i="3"/>
  <c r="H21" i="3"/>
  <c r="G21" i="3"/>
  <c r="F21" i="3"/>
  <c r="D21" i="3"/>
  <c r="C21" i="3"/>
  <c r="M20" i="3"/>
  <c r="L20" i="3"/>
  <c r="K20" i="3"/>
  <c r="J20" i="3"/>
  <c r="I20" i="3"/>
  <c r="H20" i="3"/>
  <c r="G20" i="3"/>
  <c r="F20" i="3"/>
  <c r="D20" i="3"/>
  <c r="C20" i="3"/>
  <c r="M19" i="3"/>
  <c r="L19" i="3"/>
  <c r="K19" i="3"/>
  <c r="J19" i="3"/>
  <c r="I19" i="3"/>
  <c r="H19" i="3"/>
  <c r="G19" i="3"/>
  <c r="F19" i="3"/>
  <c r="D19" i="3"/>
  <c r="C19" i="3"/>
  <c r="M18" i="3"/>
  <c r="L18" i="3"/>
  <c r="K18" i="3"/>
  <c r="J18" i="3"/>
  <c r="I18" i="3"/>
  <c r="H18" i="3"/>
  <c r="G18" i="3"/>
  <c r="F18" i="3"/>
  <c r="D18" i="3"/>
  <c r="C18" i="3"/>
  <c r="M17" i="3"/>
  <c r="L17" i="3"/>
  <c r="K17" i="3"/>
  <c r="J17" i="3"/>
  <c r="I17" i="3"/>
  <c r="H17" i="3"/>
  <c r="G17" i="3"/>
  <c r="F17" i="3"/>
  <c r="D17" i="3"/>
  <c r="C17" i="3"/>
  <c r="M16" i="3"/>
  <c r="L16" i="3"/>
  <c r="K16" i="3"/>
  <c r="J16" i="3"/>
  <c r="I16" i="3"/>
  <c r="H16" i="3"/>
  <c r="G16" i="3"/>
  <c r="F16" i="3"/>
  <c r="D16" i="3"/>
  <c r="C16" i="3"/>
  <c r="M15" i="3"/>
  <c r="L15" i="3"/>
  <c r="K15" i="3"/>
  <c r="J15" i="3"/>
  <c r="I15" i="3"/>
  <c r="H15" i="3"/>
  <c r="G15" i="3"/>
  <c r="F15" i="3"/>
  <c r="D15" i="3"/>
  <c r="C15" i="3"/>
  <c r="M14" i="3"/>
  <c r="L14" i="3"/>
  <c r="K14" i="3"/>
  <c r="J14" i="3"/>
  <c r="I14" i="3"/>
  <c r="H14" i="3"/>
  <c r="G14" i="3"/>
  <c r="F14" i="3"/>
  <c r="D14" i="3"/>
  <c r="C14" i="3"/>
  <c r="M13" i="3"/>
  <c r="L13" i="3"/>
  <c r="K13" i="3"/>
  <c r="J13" i="3"/>
  <c r="I13" i="3"/>
  <c r="H13" i="3"/>
  <c r="G13" i="3"/>
  <c r="F13" i="3"/>
  <c r="D13" i="3"/>
  <c r="C13" i="3"/>
  <c r="M12" i="3"/>
  <c r="L12" i="3"/>
  <c r="K12" i="3"/>
  <c r="J12" i="3"/>
  <c r="I12" i="3"/>
  <c r="H12" i="3"/>
  <c r="G12" i="3"/>
  <c r="F12" i="3"/>
  <c r="D12" i="3"/>
  <c r="C12" i="3"/>
  <c r="M11" i="3"/>
  <c r="L11" i="3"/>
  <c r="K11" i="3"/>
  <c r="J11" i="3"/>
  <c r="I11" i="3"/>
  <c r="H11" i="3"/>
  <c r="G11" i="3"/>
  <c r="F11" i="3"/>
  <c r="D11" i="3"/>
  <c r="C11" i="3"/>
  <c r="M10" i="3"/>
  <c r="L10" i="3"/>
  <c r="K10" i="3"/>
  <c r="J10" i="3"/>
  <c r="I10" i="3"/>
  <c r="H10" i="3"/>
  <c r="G10" i="3"/>
  <c r="F10" i="3"/>
  <c r="D10" i="3"/>
  <c r="C10" i="3"/>
  <c r="M9" i="3"/>
  <c r="L9" i="3"/>
  <c r="K9" i="3"/>
  <c r="J9" i="3"/>
  <c r="I9" i="3"/>
  <c r="H9" i="3"/>
  <c r="G9" i="3"/>
  <c r="F9" i="3"/>
  <c r="D9" i="3"/>
  <c r="C9" i="3"/>
  <c r="M8" i="3"/>
  <c r="L8" i="3"/>
  <c r="K8" i="3"/>
  <c r="J8" i="3"/>
  <c r="I8" i="3"/>
  <c r="H8" i="3"/>
  <c r="G8" i="3"/>
  <c r="F8" i="3"/>
  <c r="D8" i="3"/>
  <c r="C8" i="3"/>
  <c r="M7" i="3"/>
  <c r="L7" i="3"/>
  <c r="K7" i="3"/>
  <c r="J7" i="3"/>
  <c r="I7" i="3"/>
  <c r="H7" i="3"/>
  <c r="G7" i="3"/>
  <c r="F7" i="3"/>
  <c r="D7" i="3"/>
  <c r="C7" i="3"/>
  <c r="M85" i="4"/>
  <c r="L85" i="4"/>
  <c r="K85" i="4"/>
  <c r="J85" i="4"/>
  <c r="I85" i="4"/>
  <c r="H85" i="4"/>
  <c r="G85" i="4"/>
  <c r="F85" i="4"/>
  <c r="D85" i="4"/>
  <c r="C85" i="4"/>
  <c r="M84" i="4"/>
  <c r="L84" i="4"/>
  <c r="K84" i="4"/>
  <c r="J84" i="4"/>
  <c r="I84" i="4"/>
  <c r="H84" i="4"/>
  <c r="G84" i="4"/>
  <c r="F84" i="4"/>
  <c r="D84" i="4"/>
  <c r="C84" i="4"/>
  <c r="M83" i="4"/>
  <c r="L83" i="4"/>
  <c r="K83" i="4"/>
  <c r="J83" i="4"/>
  <c r="I83" i="4"/>
  <c r="H83" i="4"/>
  <c r="G83" i="4"/>
  <c r="F83" i="4"/>
  <c r="D83" i="4"/>
  <c r="C83" i="4"/>
  <c r="M82" i="4"/>
  <c r="L82" i="4"/>
  <c r="K82" i="4"/>
  <c r="J82" i="4"/>
  <c r="I82" i="4"/>
  <c r="H82" i="4"/>
  <c r="G82" i="4"/>
  <c r="F82" i="4"/>
  <c r="D82" i="4"/>
  <c r="C82" i="4"/>
  <c r="M81" i="4"/>
  <c r="L81" i="4"/>
  <c r="K81" i="4"/>
  <c r="J81" i="4"/>
  <c r="I81" i="4"/>
  <c r="H81" i="4"/>
  <c r="G81" i="4"/>
  <c r="F81" i="4"/>
  <c r="D81" i="4"/>
  <c r="C81" i="4"/>
  <c r="M80" i="4"/>
  <c r="L80" i="4"/>
  <c r="K80" i="4"/>
  <c r="J80" i="4"/>
  <c r="I80" i="4"/>
  <c r="H80" i="4"/>
  <c r="G80" i="4"/>
  <c r="F80" i="4"/>
  <c r="D80" i="4"/>
  <c r="C80" i="4"/>
  <c r="M79" i="4"/>
  <c r="L79" i="4"/>
  <c r="K79" i="4"/>
  <c r="J79" i="4"/>
  <c r="I79" i="4"/>
  <c r="H79" i="4"/>
  <c r="G79" i="4"/>
  <c r="F79" i="4"/>
  <c r="D79" i="4"/>
  <c r="C79" i="4"/>
  <c r="M78" i="4"/>
  <c r="L78" i="4"/>
  <c r="K78" i="4"/>
  <c r="J78" i="4"/>
  <c r="I78" i="4"/>
  <c r="H78" i="4"/>
  <c r="G78" i="4"/>
  <c r="F78" i="4"/>
  <c r="D78" i="4"/>
  <c r="C78" i="4"/>
  <c r="M77" i="4"/>
  <c r="L77" i="4"/>
  <c r="K77" i="4"/>
  <c r="J77" i="4"/>
  <c r="I77" i="4"/>
  <c r="H77" i="4"/>
  <c r="G77" i="4"/>
  <c r="F77" i="4"/>
  <c r="D77" i="4"/>
  <c r="C77" i="4"/>
  <c r="M76" i="4"/>
  <c r="L76" i="4"/>
  <c r="K76" i="4"/>
  <c r="J76" i="4"/>
  <c r="I76" i="4"/>
  <c r="H76" i="4"/>
  <c r="G76" i="4"/>
  <c r="F76" i="4"/>
  <c r="D76" i="4"/>
  <c r="C76" i="4"/>
  <c r="M75" i="4"/>
  <c r="L75" i="4"/>
  <c r="K75" i="4"/>
  <c r="J75" i="4"/>
  <c r="I75" i="4"/>
  <c r="H75" i="4"/>
  <c r="G75" i="4"/>
  <c r="F75" i="4"/>
  <c r="D75" i="4"/>
  <c r="C75" i="4"/>
  <c r="M74" i="4"/>
  <c r="L74" i="4"/>
  <c r="K74" i="4"/>
  <c r="J74" i="4"/>
  <c r="I74" i="4"/>
  <c r="H74" i="4"/>
  <c r="G74" i="4"/>
  <c r="F74" i="4"/>
  <c r="D74" i="4"/>
  <c r="C74" i="4"/>
  <c r="M73" i="4"/>
  <c r="L73" i="4"/>
  <c r="K73" i="4"/>
  <c r="J73" i="4"/>
  <c r="I73" i="4"/>
  <c r="H73" i="4"/>
  <c r="G73" i="4"/>
  <c r="F73" i="4"/>
  <c r="D73" i="4"/>
  <c r="C73" i="4"/>
  <c r="M72" i="4"/>
  <c r="L72" i="4"/>
  <c r="K72" i="4"/>
  <c r="J72" i="4"/>
  <c r="I72" i="4"/>
  <c r="H72" i="4"/>
  <c r="G72" i="4"/>
  <c r="F72" i="4"/>
  <c r="D72" i="4"/>
  <c r="C72" i="4"/>
  <c r="M71" i="4"/>
  <c r="L71" i="4"/>
  <c r="K71" i="4"/>
  <c r="J71" i="4"/>
  <c r="I71" i="4"/>
  <c r="H71" i="4"/>
  <c r="G71" i="4"/>
  <c r="F71" i="4"/>
  <c r="D71" i="4"/>
  <c r="C71" i="4"/>
  <c r="M70" i="4"/>
  <c r="L70" i="4"/>
  <c r="K70" i="4"/>
  <c r="J70" i="4"/>
  <c r="I70" i="4"/>
  <c r="H70" i="4"/>
  <c r="G70" i="4"/>
  <c r="F70" i="4"/>
  <c r="D70" i="4"/>
  <c r="C70" i="4"/>
  <c r="M69" i="4"/>
  <c r="L69" i="4"/>
  <c r="K69" i="4"/>
  <c r="J69" i="4"/>
  <c r="I69" i="4"/>
  <c r="H69" i="4"/>
  <c r="G69" i="4"/>
  <c r="F69" i="4"/>
  <c r="D69" i="4"/>
  <c r="C69" i="4"/>
  <c r="M68" i="4"/>
  <c r="L68" i="4"/>
  <c r="K68" i="4"/>
  <c r="J68" i="4"/>
  <c r="I68" i="4"/>
  <c r="H68" i="4"/>
  <c r="G68" i="4"/>
  <c r="F68" i="4"/>
  <c r="D68" i="4"/>
  <c r="C68" i="4"/>
  <c r="M67" i="4"/>
  <c r="L67" i="4"/>
  <c r="K67" i="4"/>
  <c r="J67" i="4"/>
  <c r="I67" i="4"/>
  <c r="H67" i="4"/>
  <c r="G67" i="4"/>
  <c r="F67" i="4"/>
  <c r="D67" i="4"/>
  <c r="C67" i="4"/>
  <c r="M66" i="4"/>
  <c r="L66" i="4"/>
  <c r="K66" i="4"/>
  <c r="J66" i="4"/>
  <c r="I66" i="4"/>
  <c r="H66" i="4"/>
  <c r="G66" i="4"/>
  <c r="F66" i="4"/>
  <c r="D66" i="4"/>
  <c r="C66" i="4"/>
  <c r="M65" i="4"/>
  <c r="L65" i="4"/>
  <c r="K65" i="4"/>
  <c r="J65" i="4"/>
  <c r="I65" i="4"/>
  <c r="H65" i="4"/>
  <c r="G65" i="4"/>
  <c r="F65" i="4"/>
  <c r="D65" i="4"/>
  <c r="C65" i="4"/>
  <c r="M64" i="4"/>
  <c r="L64" i="4"/>
  <c r="K64" i="4"/>
  <c r="J64" i="4"/>
  <c r="I64" i="4"/>
  <c r="H64" i="4"/>
  <c r="G64" i="4"/>
  <c r="F64" i="4"/>
  <c r="D64" i="4"/>
  <c r="C64" i="4"/>
  <c r="M63" i="4"/>
  <c r="L63" i="4"/>
  <c r="K63" i="4"/>
  <c r="J63" i="4"/>
  <c r="I63" i="4"/>
  <c r="H63" i="4"/>
  <c r="G63" i="4"/>
  <c r="F63" i="4"/>
  <c r="D63" i="4"/>
  <c r="C63" i="4"/>
  <c r="M62" i="4"/>
  <c r="L62" i="4"/>
  <c r="K62" i="4"/>
  <c r="J62" i="4"/>
  <c r="I62" i="4"/>
  <c r="H62" i="4"/>
  <c r="G62" i="4"/>
  <c r="F62" i="4"/>
  <c r="D62" i="4"/>
  <c r="C62" i="4"/>
  <c r="M61" i="4"/>
  <c r="L61" i="4"/>
  <c r="K61" i="4"/>
  <c r="J61" i="4"/>
  <c r="I61" i="4"/>
  <c r="H61" i="4"/>
  <c r="G61" i="4"/>
  <c r="F61" i="4"/>
  <c r="D61" i="4"/>
  <c r="C61" i="4"/>
  <c r="M60" i="4"/>
  <c r="L60" i="4"/>
  <c r="K60" i="4"/>
  <c r="J60" i="4"/>
  <c r="I60" i="4"/>
  <c r="H60" i="4"/>
  <c r="G60" i="4"/>
  <c r="F60" i="4"/>
  <c r="D60" i="4"/>
  <c r="C60" i="4"/>
  <c r="M59" i="4"/>
  <c r="L59" i="4"/>
  <c r="K59" i="4"/>
  <c r="J59" i="4"/>
  <c r="I59" i="4"/>
  <c r="H59" i="4"/>
  <c r="G59" i="4"/>
  <c r="F59" i="4"/>
  <c r="D59" i="4"/>
  <c r="C59" i="4"/>
  <c r="M58" i="4"/>
  <c r="L58" i="4"/>
  <c r="K58" i="4"/>
  <c r="J58" i="4"/>
  <c r="I58" i="4"/>
  <c r="H58" i="4"/>
  <c r="G58" i="4"/>
  <c r="F58" i="4"/>
  <c r="D58" i="4"/>
  <c r="C58" i="4"/>
  <c r="M57" i="4"/>
  <c r="L57" i="4"/>
  <c r="K57" i="4"/>
  <c r="J57" i="4"/>
  <c r="I57" i="4"/>
  <c r="H57" i="4"/>
  <c r="G57" i="4"/>
  <c r="F57" i="4"/>
  <c r="D57" i="4"/>
  <c r="C57" i="4"/>
  <c r="M56" i="4"/>
  <c r="L56" i="4"/>
  <c r="K56" i="4"/>
  <c r="J56" i="4"/>
  <c r="I56" i="4"/>
  <c r="H56" i="4"/>
  <c r="G56" i="4"/>
  <c r="F56" i="4"/>
  <c r="D56" i="4"/>
  <c r="C56" i="4"/>
  <c r="M49" i="4"/>
  <c r="L49" i="4"/>
  <c r="K49" i="4"/>
  <c r="J49" i="4"/>
  <c r="I49" i="4"/>
  <c r="H49" i="4"/>
  <c r="G49" i="4"/>
  <c r="F49" i="4"/>
  <c r="D49" i="4"/>
  <c r="C49" i="4"/>
  <c r="M48" i="4"/>
  <c r="L48" i="4"/>
  <c r="K48" i="4"/>
  <c r="J48" i="4"/>
  <c r="I48" i="4"/>
  <c r="H48" i="4"/>
  <c r="G48" i="4"/>
  <c r="F48" i="4"/>
  <c r="D48" i="4"/>
  <c r="C48" i="4"/>
  <c r="M47" i="4"/>
  <c r="L47" i="4"/>
  <c r="K47" i="4"/>
  <c r="J47" i="4"/>
  <c r="I47" i="4"/>
  <c r="H47" i="4"/>
  <c r="G47" i="4"/>
  <c r="F47" i="4"/>
  <c r="D47" i="4"/>
  <c r="C47" i="4"/>
  <c r="M46" i="4"/>
  <c r="L46" i="4"/>
  <c r="K46" i="4"/>
  <c r="J46" i="4"/>
  <c r="I46" i="4"/>
  <c r="H46" i="4"/>
  <c r="G46" i="4"/>
  <c r="F46" i="4"/>
  <c r="D46" i="4"/>
  <c r="C46" i="4"/>
  <c r="M45" i="4"/>
  <c r="L45" i="4"/>
  <c r="K45" i="4"/>
  <c r="J45" i="4"/>
  <c r="I45" i="4"/>
  <c r="H45" i="4"/>
  <c r="G45" i="4"/>
  <c r="F45" i="4"/>
  <c r="D45" i="4"/>
  <c r="C45" i="4"/>
  <c r="M44" i="4"/>
  <c r="L44" i="4"/>
  <c r="K44" i="4"/>
  <c r="J44" i="4"/>
  <c r="I44" i="4"/>
  <c r="H44" i="4"/>
  <c r="G44" i="4"/>
  <c r="F44" i="4"/>
  <c r="D44" i="4"/>
  <c r="C44" i="4"/>
  <c r="M43" i="4"/>
  <c r="L43" i="4"/>
  <c r="K43" i="4"/>
  <c r="J43" i="4"/>
  <c r="I43" i="4"/>
  <c r="H43" i="4"/>
  <c r="G43" i="4"/>
  <c r="F43" i="4"/>
  <c r="D43" i="4"/>
  <c r="C43" i="4"/>
  <c r="M42" i="4"/>
  <c r="L42" i="4"/>
  <c r="K42" i="4"/>
  <c r="J42" i="4"/>
  <c r="I42" i="4"/>
  <c r="H42" i="4"/>
  <c r="G42" i="4"/>
  <c r="F42" i="4"/>
  <c r="D42" i="4"/>
  <c r="C42" i="4"/>
  <c r="M41" i="4"/>
  <c r="L41" i="4"/>
  <c r="K41" i="4"/>
  <c r="J41" i="4"/>
  <c r="I41" i="4"/>
  <c r="H41" i="4"/>
  <c r="G41" i="4"/>
  <c r="F41" i="4"/>
  <c r="D41" i="4"/>
  <c r="C41" i="4"/>
  <c r="M40" i="4"/>
  <c r="L40" i="4"/>
  <c r="K40" i="4"/>
  <c r="J40" i="4"/>
  <c r="I40" i="4"/>
  <c r="H40" i="4"/>
  <c r="G40" i="4"/>
  <c r="F40" i="4"/>
  <c r="D40" i="4"/>
  <c r="C40" i="4"/>
  <c r="M39" i="4"/>
  <c r="L39" i="4"/>
  <c r="K39" i="4"/>
  <c r="J39" i="4"/>
  <c r="I39" i="4"/>
  <c r="H39" i="4"/>
  <c r="G39" i="4"/>
  <c r="F39" i="4"/>
  <c r="D39" i="4"/>
  <c r="C39" i="4"/>
  <c r="M38" i="4"/>
  <c r="L38" i="4"/>
  <c r="K38" i="4"/>
  <c r="J38" i="4"/>
  <c r="I38" i="4"/>
  <c r="H38" i="4"/>
  <c r="G38" i="4"/>
  <c r="F38" i="4"/>
  <c r="D38" i="4"/>
  <c r="C38" i="4"/>
  <c r="M37" i="4"/>
  <c r="L37" i="4"/>
  <c r="K37" i="4"/>
  <c r="H37" i="4"/>
  <c r="G37" i="4"/>
  <c r="F37" i="4"/>
  <c r="D37" i="4"/>
  <c r="C37" i="4"/>
  <c r="M36" i="4"/>
  <c r="L36" i="4"/>
  <c r="K36" i="4"/>
  <c r="J36" i="4"/>
  <c r="I36" i="4"/>
  <c r="H36" i="4"/>
  <c r="G36" i="4"/>
  <c r="F36" i="4"/>
  <c r="D36" i="4"/>
  <c r="C36" i="4"/>
  <c r="M35" i="4"/>
  <c r="L35" i="4"/>
  <c r="K35" i="4"/>
  <c r="J35" i="4"/>
  <c r="I35" i="4"/>
  <c r="H35" i="4"/>
  <c r="G35" i="4"/>
  <c r="F35" i="4"/>
  <c r="D35" i="4"/>
  <c r="C35" i="4"/>
  <c r="M34" i="4"/>
  <c r="L34" i="4"/>
  <c r="K34" i="4"/>
  <c r="J34" i="4"/>
  <c r="I34" i="4"/>
  <c r="H34" i="4"/>
  <c r="G34" i="4"/>
  <c r="F34" i="4"/>
  <c r="D34" i="4"/>
  <c r="C34" i="4"/>
  <c r="M33" i="4"/>
  <c r="L33" i="4"/>
  <c r="K33" i="4"/>
  <c r="J33" i="4"/>
  <c r="I33" i="4"/>
  <c r="H33" i="4"/>
  <c r="G33" i="4"/>
  <c r="F33" i="4"/>
  <c r="D33" i="4"/>
  <c r="C33" i="4"/>
  <c r="M32" i="4"/>
  <c r="L32" i="4"/>
  <c r="K32" i="4"/>
  <c r="H32" i="4"/>
  <c r="G32" i="4"/>
  <c r="F32" i="4"/>
  <c r="D32" i="4"/>
  <c r="C32" i="4"/>
  <c r="M31" i="4"/>
  <c r="L31" i="4"/>
  <c r="K31" i="4"/>
  <c r="J31" i="4"/>
  <c r="I31" i="4"/>
  <c r="H31" i="4"/>
  <c r="G31" i="4"/>
  <c r="F31" i="4"/>
  <c r="D31" i="4"/>
  <c r="C31" i="4"/>
  <c r="M30" i="4"/>
  <c r="L30" i="4"/>
  <c r="K30" i="4"/>
  <c r="J30" i="4"/>
  <c r="I30" i="4"/>
  <c r="H30" i="4"/>
  <c r="G30" i="4"/>
  <c r="F30" i="4"/>
  <c r="D30" i="4"/>
  <c r="C30" i="4"/>
  <c r="M29" i="4"/>
  <c r="L29" i="4"/>
  <c r="K29" i="4"/>
  <c r="J29" i="4"/>
  <c r="I29" i="4"/>
  <c r="H29" i="4"/>
  <c r="G29" i="4"/>
  <c r="F29" i="4"/>
  <c r="D29" i="4"/>
  <c r="C29" i="4"/>
  <c r="M28" i="4"/>
  <c r="L28" i="4"/>
  <c r="K28" i="4"/>
  <c r="J28" i="4"/>
  <c r="I28" i="4"/>
  <c r="H28" i="4"/>
  <c r="G28" i="4"/>
  <c r="F28" i="4"/>
  <c r="D28" i="4"/>
  <c r="C28" i="4"/>
  <c r="M27" i="4"/>
  <c r="L27" i="4"/>
  <c r="K27" i="4"/>
  <c r="J27" i="4"/>
  <c r="I27" i="4"/>
  <c r="H27" i="4"/>
  <c r="G27" i="4"/>
  <c r="F27" i="4"/>
  <c r="D27" i="4"/>
  <c r="C27" i="4"/>
  <c r="M19" i="4"/>
  <c r="L19" i="4"/>
  <c r="K19" i="4"/>
  <c r="J19" i="4"/>
  <c r="I19" i="4"/>
  <c r="H19" i="4"/>
  <c r="G19" i="4"/>
  <c r="F19" i="4"/>
  <c r="D19" i="4"/>
  <c r="C19" i="4"/>
  <c r="M18" i="4"/>
  <c r="L18" i="4"/>
  <c r="K18" i="4"/>
  <c r="J18" i="4"/>
  <c r="I18" i="4"/>
  <c r="H18" i="4"/>
  <c r="G18" i="4"/>
  <c r="F18" i="4"/>
  <c r="D18" i="4"/>
  <c r="C18" i="4"/>
  <c r="M17" i="4"/>
  <c r="L17" i="4"/>
  <c r="K17" i="4"/>
  <c r="J17" i="4"/>
  <c r="I17" i="4"/>
  <c r="H17" i="4"/>
  <c r="G17" i="4"/>
  <c r="F17" i="4"/>
  <c r="D17" i="4"/>
  <c r="C17" i="4"/>
  <c r="M16" i="4"/>
  <c r="L16" i="4"/>
  <c r="K16" i="4"/>
  <c r="J16" i="4"/>
  <c r="I16" i="4"/>
  <c r="H16" i="4"/>
  <c r="G16" i="4"/>
  <c r="F16" i="4"/>
  <c r="D16" i="4"/>
  <c r="C16" i="4"/>
  <c r="M15" i="4"/>
  <c r="L15" i="4"/>
  <c r="K15" i="4"/>
  <c r="J15" i="4"/>
  <c r="I15" i="4"/>
  <c r="H15" i="4"/>
  <c r="G15" i="4"/>
  <c r="F15" i="4"/>
  <c r="D15" i="4"/>
  <c r="C15" i="4"/>
  <c r="M14" i="4"/>
  <c r="L14" i="4"/>
  <c r="K14" i="4"/>
  <c r="J14" i="4"/>
  <c r="I14" i="4"/>
  <c r="H14" i="4"/>
  <c r="G14" i="4"/>
  <c r="F14" i="4"/>
  <c r="D14" i="4"/>
  <c r="C14" i="4"/>
  <c r="M13" i="4"/>
  <c r="L13" i="4"/>
  <c r="K13" i="4"/>
  <c r="J13" i="4"/>
  <c r="I13" i="4"/>
  <c r="H13" i="4"/>
  <c r="G13" i="4"/>
  <c r="F13" i="4"/>
  <c r="D13" i="4"/>
  <c r="C13" i="4"/>
  <c r="M12" i="4"/>
  <c r="L12" i="4"/>
  <c r="K12" i="4"/>
  <c r="J12" i="4"/>
  <c r="I12" i="4"/>
  <c r="H12" i="4"/>
  <c r="G12" i="4"/>
  <c r="F12" i="4"/>
  <c r="D12" i="4"/>
  <c r="C12" i="4"/>
  <c r="M11" i="4"/>
  <c r="L11" i="4"/>
  <c r="K11" i="4"/>
  <c r="J11" i="4"/>
  <c r="I11" i="4"/>
  <c r="H11" i="4"/>
  <c r="G11" i="4"/>
  <c r="F11" i="4"/>
  <c r="D11" i="4"/>
  <c r="C11" i="4"/>
  <c r="M10" i="4"/>
  <c r="L10" i="4"/>
  <c r="K10" i="4"/>
  <c r="J10" i="4"/>
  <c r="I10" i="4"/>
  <c r="H10" i="4"/>
  <c r="G10" i="4"/>
  <c r="F10" i="4"/>
  <c r="D10" i="4"/>
  <c r="C10" i="4"/>
  <c r="M9" i="4"/>
  <c r="L9" i="4"/>
  <c r="K9" i="4"/>
  <c r="J9" i="4"/>
  <c r="I9" i="4"/>
  <c r="H9" i="4"/>
  <c r="G9" i="4"/>
  <c r="F9" i="4"/>
  <c r="D9" i="4"/>
  <c r="C9" i="4"/>
  <c r="M8" i="4"/>
  <c r="L8" i="4"/>
  <c r="K8" i="4"/>
  <c r="J8" i="4"/>
  <c r="I8" i="4"/>
  <c r="H8" i="4"/>
  <c r="G8" i="4"/>
  <c r="F8" i="4"/>
  <c r="D8" i="4"/>
  <c r="C8" i="4"/>
  <c r="M7" i="4"/>
  <c r="L7" i="4"/>
  <c r="K7" i="4"/>
  <c r="J7" i="4"/>
  <c r="I7" i="4"/>
  <c r="H7" i="4"/>
  <c r="G7" i="4"/>
  <c r="F7" i="4"/>
  <c r="D7" i="4"/>
  <c r="C7" i="4"/>
  <c r="M87" i="5"/>
  <c r="L87" i="5"/>
  <c r="K87" i="5"/>
  <c r="J87" i="5"/>
  <c r="I87" i="5"/>
  <c r="H87" i="5"/>
  <c r="G87" i="5"/>
  <c r="F87" i="5"/>
  <c r="D87" i="5"/>
  <c r="C87" i="5"/>
  <c r="M86" i="5"/>
  <c r="L86" i="5"/>
  <c r="K86" i="5"/>
  <c r="J86" i="5"/>
  <c r="I86" i="5"/>
  <c r="H86" i="5"/>
  <c r="G86" i="5"/>
  <c r="F86" i="5"/>
  <c r="D86" i="5"/>
  <c r="C86" i="5"/>
  <c r="M85" i="5"/>
  <c r="L85" i="5"/>
  <c r="K85" i="5"/>
  <c r="J85" i="5"/>
  <c r="I85" i="5"/>
  <c r="H85" i="5"/>
  <c r="G85" i="5"/>
  <c r="F85" i="5"/>
  <c r="D85" i="5"/>
  <c r="C85" i="5"/>
  <c r="M84" i="5"/>
  <c r="L84" i="5"/>
  <c r="K84" i="5"/>
  <c r="J84" i="5"/>
  <c r="I84" i="5"/>
  <c r="H84" i="5"/>
  <c r="G84" i="5"/>
  <c r="F84" i="5"/>
  <c r="D84" i="5"/>
  <c r="C84" i="5"/>
  <c r="M83" i="5"/>
  <c r="L83" i="5"/>
  <c r="K83" i="5"/>
  <c r="J83" i="5"/>
  <c r="I83" i="5"/>
  <c r="H83" i="5"/>
  <c r="G83" i="5"/>
  <c r="F83" i="5"/>
  <c r="D83" i="5"/>
  <c r="C83" i="5"/>
  <c r="M82" i="5"/>
  <c r="L82" i="5"/>
  <c r="K82" i="5"/>
  <c r="J82" i="5"/>
  <c r="I82" i="5"/>
  <c r="H82" i="5"/>
  <c r="G82" i="5"/>
  <c r="F82" i="5"/>
  <c r="D82" i="5"/>
  <c r="C82" i="5"/>
  <c r="M81" i="5"/>
  <c r="L81" i="5"/>
  <c r="K81" i="5"/>
  <c r="J81" i="5"/>
  <c r="I81" i="5"/>
  <c r="H81" i="5"/>
  <c r="G81" i="5"/>
  <c r="F81" i="5"/>
  <c r="D81" i="5"/>
  <c r="C81" i="5"/>
  <c r="M80" i="5"/>
  <c r="L80" i="5"/>
  <c r="K80" i="5"/>
  <c r="J80" i="5"/>
  <c r="I80" i="5"/>
  <c r="H80" i="5"/>
  <c r="G80" i="5"/>
  <c r="F80" i="5"/>
  <c r="D80" i="5"/>
  <c r="C80" i="5"/>
  <c r="M79" i="5"/>
  <c r="L79" i="5"/>
  <c r="K79" i="5"/>
  <c r="J79" i="5"/>
  <c r="I79" i="5"/>
  <c r="H79" i="5"/>
  <c r="G79" i="5"/>
  <c r="F79" i="5"/>
  <c r="D79" i="5"/>
  <c r="C79" i="5"/>
  <c r="M78" i="5"/>
  <c r="L78" i="5"/>
  <c r="K78" i="5"/>
  <c r="J78" i="5"/>
  <c r="I78" i="5"/>
  <c r="H78" i="5"/>
  <c r="G78" i="5"/>
  <c r="F78" i="5"/>
  <c r="D78" i="5"/>
  <c r="C78" i="5"/>
  <c r="M77" i="5"/>
  <c r="L77" i="5"/>
  <c r="K77" i="5"/>
  <c r="J77" i="5"/>
  <c r="I77" i="5"/>
  <c r="H77" i="5"/>
  <c r="G77" i="5"/>
  <c r="F77" i="5"/>
  <c r="D77" i="5"/>
  <c r="C77" i="5"/>
  <c r="M76" i="5"/>
  <c r="L76" i="5"/>
  <c r="K76" i="5"/>
  <c r="J76" i="5"/>
  <c r="I76" i="5"/>
  <c r="H76" i="5"/>
  <c r="G76" i="5"/>
  <c r="F76" i="5"/>
  <c r="D76" i="5"/>
  <c r="C76" i="5"/>
  <c r="M75" i="5"/>
  <c r="L75" i="5"/>
  <c r="K75" i="5"/>
  <c r="J75" i="5"/>
  <c r="I75" i="5"/>
  <c r="H75" i="5"/>
  <c r="G75" i="5"/>
  <c r="F75" i="5"/>
  <c r="D75" i="5"/>
  <c r="C75" i="5"/>
  <c r="M74" i="5"/>
  <c r="L74" i="5"/>
  <c r="K74" i="5"/>
  <c r="J74" i="5"/>
  <c r="I74" i="5"/>
  <c r="H74" i="5"/>
  <c r="G74" i="5"/>
  <c r="F74" i="5"/>
  <c r="D74" i="5"/>
  <c r="C74" i="5"/>
  <c r="M73" i="5"/>
  <c r="L73" i="5"/>
  <c r="K73" i="5"/>
  <c r="J73" i="5"/>
  <c r="I73" i="5"/>
  <c r="H73" i="5"/>
  <c r="G73" i="5"/>
  <c r="F73" i="5"/>
  <c r="D73" i="5"/>
  <c r="C73" i="5"/>
  <c r="M72" i="5"/>
  <c r="L72" i="5"/>
  <c r="K72" i="5"/>
  <c r="J72" i="5"/>
  <c r="I72" i="5"/>
  <c r="H72" i="5"/>
  <c r="G72" i="5"/>
  <c r="F72" i="5"/>
  <c r="D72" i="5"/>
  <c r="C72" i="5"/>
  <c r="M71" i="5"/>
  <c r="L71" i="5"/>
  <c r="K71" i="5"/>
  <c r="J71" i="5"/>
  <c r="I71" i="5"/>
  <c r="H71" i="5"/>
  <c r="G71" i="5"/>
  <c r="F71" i="5"/>
  <c r="D71" i="5"/>
  <c r="C71" i="5"/>
  <c r="M70" i="5"/>
  <c r="L70" i="5"/>
  <c r="K70" i="5"/>
  <c r="J70" i="5"/>
  <c r="I70" i="5"/>
  <c r="H70" i="5"/>
  <c r="G70" i="5"/>
  <c r="F70" i="5"/>
  <c r="D70" i="5"/>
  <c r="C70" i="5"/>
  <c r="M69" i="5"/>
  <c r="L69" i="5"/>
  <c r="K69" i="5"/>
  <c r="J69" i="5"/>
  <c r="I69" i="5"/>
  <c r="H69" i="5"/>
  <c r="G69" i="5"/>
  <c r="F69" i="5"/>
  <c r="D69" i="5"/>
  <c r="C69" i="5"/>
  <c r="M68" i="5"/>
  <c r="L68" i="5"/>
  <c r="K68" i="5"/>
  <c r="J68" i="5"/>
  <c r="I68" i="5"/>
  <c r="H68" i="5"/>
  <c r="G68" i="5"/>
  <c r="F68" i="5"/>
  <c r="D68" i="5"/>
  <c r="C68" i="5"/>
  <c r="M67" i="5"/>
  <c r="L67" i="5"/>
  <c r="K67" i="5"/>
  <c r="J67" i="5"/>
  <c r="I67" i="5"/>
  <c r="H67" i="5"/>
  <c r="G67" i="5"/>
  <c r="F67" i="5"/>
  <c r="D67" i="5"/>
  <c r="C67" i="5"/>
  <c r="M66" i="5"/>
  <c r="L66" i="5"/>
  <c r="K66" i="5"/>
  <c r="J66" i="5"/>
  <c r="I66" i="5"/>
  <c r="H66" i="5"/>
  <c r="G66" i="5"/>
  <c r="F66" i="5"/>
  <c r="D66" i="5"/>
  <c r="C66" i="5"/>
  <c r="M65" i="5"/>
  <c r="L65" i="5"/>
  <c r="K65" i="5"/>
  <c r="J65" i="5"/>
  <c r="I65" i="5"/>
  <c r="H65" i="5"/>
  <c r="G65" i="5"/>
  <c r="F65" i="5"/>
  <c r="D65" i="5"/>
  <c r="C65" i="5"/>
  <c r="M64" i="5"/>
  <c r="L64" i="5"/>
  <c r="K64" i="5"/>
  <c r="J64" i="5"/>
  <c r="I64" i="5"/>
  <c r="H64" i="5"/>
  <c r="G64" i="5"/>
  <c r="F64" i="5"/>
  <c r="D64" i="5"/>
  <c r="C64" i="5"/>
  <c r="M63" i="5"/>
  <c r="L63" i="5"/>
  <c r="K63" i="5"/>
  <c r="J63" i="5"/>
  <c r="I63" i="5"/>
  <c r="H63" i="5"/>
  <c r="G63" i="5"/>
  <c r="F63" i="5"/>
  <c r="D63" i="5"/>
  <c r="C63" i="5"/>
  <c r="M62" i="5"/>
  <c r="L62" i="5"/>
  <c r="K62" i="5"/>
  <c r="J62" i="5"/>
  <c r="I62" i="5"/>
  <c r="H62" i="5"/>
  <c r="G62" i="5"/>
  <c r="F62" i="5"/>
  <c r="D62" i="5"/>
  <c r="C62" i="5"/>
  <c r="M61" i="5"/>
  <c r="L61" i="5"/>
  <c r="K61" i="5"/>
  <c r="J61" i="5"/>
  <c r="I61" i="5"/>
  <c r="H61" i="5"/>
  <c r="G61" i="5"/>
  <c r="F61" i="5"/>
  <c r="D61" i="5"/>
  <c r="C61" i="5"/>
  <c r="M60" i="5"/>
  <c r="L60" i="5"/>
  <c r="K60" i="5"/>
  <c r="J60" i="5"/>
  <c r="I60" i="5"/>
  <c r="H60" i="5"/>
  <c r="G60" i="5"/>
  <c r="F60" i="5"/>
  <c r="D60" i="5"/>
  <c r="C60" i="5"/>
  <c r="M59" i="5"/>
  <c r="L59" i="5"/>
  <c r="K59" i="5"/>
  <c r="J59" i="5"/>
  <c r="I59" i="5"/>
  <c r="H59" i="5"/>
  <c r="G59" i="5"/>
  <c r="F59" i="5"/>
  <c r="D59" i="5"/>
  <c r="C59" i="5"/>
  <c r="M58" i="5"/>
  <c r="L58" i="5"/>
  <c r="K58" i="5"/>
  <c r="J58" i="5"/>
  <c r="I58" i="5"/>
  <c r="H58" i="5"/>
  <c r="G58" i="5"/>
  <c r="F58" i="5"/>
  <c r="D58" i="5"/>
  <c r="C58" i="5"/>
  <c r="M57" i="5"/>
  <c r="L57" i="5"/>
  <c r="K57" i="5"/>
  <c r="J57" i="5"/>
  <c r="I57" i="5"/>
  <c r="H57" i="5"/>
  <c r="G57" i="5"/>
  <c r="F57" i="5"/>
  <c r="D57" i="5"/>
  <c r="C57" i="5"/>
  <c r="M50" i="5"/>
  <c r="L50" i="5"/>
  <c r="K50" i="5"/>
  <c r="J50" i="5"/>
  <c r="I50" i="5"/>
  <c r="H50" i="5"/>
  <c r="G50" i="5"/>
  <c r="F50" i="5"/>
  <c r="D50" i="5"/>
  <c r="C50" i="5"/>
  <c r="M49" i="5"/>
  <c r="L49" i="5"/>
  <c r="K49" i="5"/>
  <c r="J49" i="5"/>
  <c r="I49" i="5"/>
  <c r="H49" i="5"/>
  <c r="G49" i="5"/>
  <c r="F49" i="5"/>
  <c r="D49" i="5"/>
  <c r="C49" i="5"/>
  <c r="M48" i="5"/>
  <c r="L48" i="5"/>
  <c r="K48" i="5"/>
  <c r="J48" i="5"/>
  <c r="I48" i="5"/>
  <c r="H48" i="5"/>
  <c r="G48" i="5"/>
  <c r="F48" i="5"/>
  <c r="D48" i="5"/>
  <c r="C48" i="5"/>
  <c r="M47" i="5"/>
  <c r="L47" i="5"/>
  <c r="K47" i="5"/>
  <c r="J47" i="5"/>
  <c r="I47" i="5"/>
  <c r="H47" i="5"/>
  <c r="G47" i="5"/>
  <c r="F47" i="5"/>
  <c r="D47" i="5"/>
  <c r="C47" i="5"/>
  <c r="M46" i="5"/>
  <c r="L46" i="5"/>
  <c r="K46" i="5"/>
  <c r="J46" i="5"/>
  <c r="I46" i="5"/>
  <c r="H46" i="5"/>
  <c r="G46" i="5"/>
  <c r="F46" i="5"/>
  <c r="D46" i="5"/>
  <c r="C46" i="5"/>
  <c r="M45" i="5"/>
  <c r="L45" i="5"/>
  <c r="K45" i="5"/>
  <c r="J45" i="5"/>
  <c r="I45" i="5"/>
  <c r="H45" i="5"/>
  <c r="G45" i="5"/>
  <c r="F45" i="5"/>
  <c r="D45" i="5"/>
  <c r="C45" i="5"/>
  <c r="M44" i="5"/>
  <c r="L44" i="5"/>
  <c r="K44" i="5"/>
  <c r="J44" i="5"/>
  <c r="I44" i="5"/>
  <c r="H44" i="5"/>
  <c r="G44" i="5"/>
  <c r="F44" i="5"/>
  <c r="D44" i="5"/>
  <c r="C44" i="5"/>
  <c r="M43" i="5"/>
  <c r="L43" i="5"/>
  <c r="K43" i="5"/>
  <c r="J43" i="5"/>
  <c r="I43" i="5"/>
  <c r="H43" i="5"/>
  <c r="G43" i="5"/>
  <c r="F43" i="5"/>
  <c r="D43" i="5"/>
  <c r="C43" i="5"/>
  <c r="M42" i="5"/>
  <c r="L42" i="5"/>
  <c r="K42" i="5"/>
  <c r="J42" i="5"/>
  <c r="I42" i="5"/>
  <c r="H42" i="5"/>
  <c r="G42" i="5"/>
  <c r="F42" i="5"/>
  <c r="D42" i="5"/>
  <c r="C42" i="5"/>
  <c r="M41" i="5"/>
  <c r="L41" i="5"/>
  <c r="K41" i="5"/>
  <c r="J41" i="5"/>
  <c r="I41" i="5"/>
  <c r="H41" i="5"/>
  <c r="G41" i="5"/>
  <c r="F41" i="5"/>
  <c r="D41" i="5"/>
  <c r="C41" i="5"/>
  <c r="M40" i="5"/>
  <c r="L40" i="5"/>
  <c r="K40" i="5"/>
  <c r="J40" i="5"/>
  <c r="I40" i="5"/>
  <c r="H40" i="5"/>
  <c r="G40" i="5"/>
  <c r="F40" i="5"/>
  <c r="D40" i="5"/>
  <c r="C40" i="5"/>
  <c r="M39" i="5"/>
  <c r="L39" i="5"/>
  <c r="K39" i="5"/>
  <c r="J39" i="5"/>
  <c r="I39" i="5"/>
  <c r="H39" i="5"/>
  <c r="G39" i="5"/>
  <c r="F39" i="5"/>
  <c r="D39" i="5"/>
  <c r="C39" i="5"/>
  <c r="M38" i="5"/>
  <c r="L38" i="5"/>
  <c r="K38" i="5"/>
  <c r="J38" i="5"/>
  <c r="I38" i="5"/>
  <c r="H38" i="5"/>
  <c r="G38" i="5"/>
  <c r="F38" i="5"/>
  <c r="D38" i="5"/>
  <c r="C38" i="5"/>
  <c r="M37" i="5"/>
  <c r="L37" i="5"/>
  <c r="K37" i="5"/>
  <c r="H37" i="5"/>
  <c r="G37" i="5"/>
  <c r="F37" i="5"/>
  <c r="D37" i="5"/>
  <c r="C37" i="5"/>
  <c r="M36" i="5"/>
  <c r="L36" i="5"/>
  <c r="K36" i="5"/>
  <c r="J36" i="5"/>
  <c r="I36" i="5"/>
  <c r="H36" i="5"/>
  <c r="G36" i="5"/>
  <c r="F36" i="5"/>
  <c r="D36" i="5"/>
  <c r="C36" i="5"/>
  <c r="M35" i="5"/>
  <c r="L35" i="5"/>
  <c r="K35" i="5"/>
  <c r="J35" i="5"/>
  <c r="I35" i="5"/>
  <c r="H35" i="5"/>
  <c r="G35" i="5"/>
  <c r="F35" i="5"/>
  <c r="D35" i="5"/>
  <c r="C35" i="5"/>
  <c r="M34" i="5"/>
  <c r="L34" i="5"/>
  <c r="K34" i="5"/>
  <c r="J34" i="5"/>
  <c r="I34" i="5"/>
  <c r="H34" i="5"/>
  <c r="G34" i="5"/>
  <c r="F34" i="5"/>
  <c r="D34" i="5"/>
  <c r="C34" i="5"/>
  <c r="M33" i="5"/>
  <c r="L33" i="5"/>
  <c r="K33" i="5"/>
  <c r="J33" i="5"/>
  <c r="I33" i="5"/>
  <c r="H33" i="5"/>
  <c r="G33" i="5"/>
  <c r="F33" i="5"/>
  <c r="D33" i="5"/>
  <c r="C33" i="5"/>
  <c r="M32" i="5"/>
  <c r="L32" i="5"/>
  <c r="K32" i="5"/>
  <c r="J32" i="5"/>
  <c r="I32" i="5"/>
  <c r="H32" i="5"/>
  <c r="G32" i="5"/>
  <c r="F32" i="5"/>
  <c r="D32" i="5"/>
  <c r="C32" i="5"/>
  <c r="M31" i="5"/>
  <c r="L31" i="5"/>
  <c r="K31" i="5"/>
  <c r="H31" i="5"/>
  <c r="G31" i="5"/>
  <c r="F31" i="5"/>
  <c r="D31" i="5"/>
  <c r="C31" i="5"/>
  <c r="M30" i="5"/>
  <c r="L30" i="5"/>
  <c r="K30" i="5"/>
  <c r="J30" i="5"/>
  <c r="I30" i="5"/>
  <c r="H30" i="5"/>
  <c r="G30" i="5"/>
  <c r="F30" i="5"/>
  <c r="D30" i="5"/>
  <c r="C30" i="5"/>
  <c r="M29" i="5"/>
  <c r="L29" i="5"/>
  <c r="K29" i="5"/>
  <c r="J29" i="5"/>
  <c r="I29" i="5"/>
  <c r="H29" i="5"/>
  <c r="G29" i="5"/>
  <c r="F29" i="5"/>
  <c r="D29" i="5"/>
  <c r="C29" i="5"/>
  <c r="M28" i="5"/>
  <c r="L28" i="5"/>
  <c r="K28" i="5"/>
  <c r="J28" i="5"/>
  <c r="I28" i="5"/>
  <c r="H28" i="5"/>
  <c r="G28" i="5"/>
  <c r="F28" i="5"/>
  <c r="D28" i="5"/>
  <c r="C28" i="5"/>
  <c r="M27" i="5"/>
  <c r="L27" i="5"/>
  <c r="K27" i="5"/>
  <c r="J27" i="5"/>
  <c r="I27" i="5"/>
  <c r="H27" i="5"/>
  <c r="G27" i="5"/>
  <c r="F27" i="5"/>
  <c r="D27" i="5"/>
  <c r="C27" i="5"/>
  <c r="M19" i="5"/>
  <c r="L19" i="5"/>
  <c r="K19" i="5"/>
  <c r="J19" i="5"/>
  <c r="I19" i="5"/>
  <c r="H19" i="5"/>
  <c r="G19" i="5"/>
  <c r="F19" i="5"/>
  <c r="D19" i="5"/>
  <c r="C19" i="5"/>
  <c r="M18" i="5"/>
  <c r="L18" i="5"/>
  <c r="K18" i="5"/>
  <c r="J18" i="5"/>
  <c r="I18" i="5"/>
  <c r="H18" i="5"/>
  <c r="G18" i="5"/>
  <c r="F18" i="5"/>
  <c r="D18" i="5"/>
  <c r="C18" i="5"/>
  <c r="M17" i="5"/>
  <c r="L17" i="5"/>
  <c r="K17" i="5"/>
  <c r="J17" i="5"/>
  <c r="I17" i="5"/>
  <c r="H17" i="5"/>
  <c r="G17" i="5"/>
  <c r="F17" i="5"/>
  <c r="D17" i="5"/>
  <c r="C17" i="5"/>
  <c r="M16" i="5"/>
  <c r="L16" i="5"/>
  <c r="K16" i="5"/>
  <c r="J16" i="5"/>
  <c r="I16" i="5"/>
  <c r="H16" i="5"/>
  <c r="G16" i="5"/>
  <c r="F16" i="5"/>
  <c r="D16" i="5"/>
  <c r="C16" i="5"/>
  <c r="M15" i="5"/>
  <c r="L15" i="5"/>
  <c r="K15" i="5"/>
  <c r="J15" i="5"/>
  <c r="I15" i="5"/>
  <c r="H15" i="5"/>
  <c r="G15" i="5"/>
  <c r="F15" i="5"/>
  <c r="D15" i="5"/>
  <c r="C15" i="5"/>
  <c r="M14" i="5"/>
  <c r="L14" i="5"/>
  <c r="K14" i="5"/>
  <c r="J14" i="5"/>
  <c r="I14" i="5"/>
  <c r="H14" i="5"/>
  <c r="G14" i="5"/>
  <c r="F14" i="5"/>
  <c r="D14" i="5"/>
  <c r="C14" i="5"/>
  <c r="M13" i="5"/>
  <c r="L13" i="5"/>
  <c r="K13" i="5"/>
  <c r="J13" i="5"/>
  <c r="I13" i="5"/>
  <c r="H13" i="5"/>
  <c r="G13" i="5"/>
  <c r="F13" i="5"/>
  <c r="D13" i="5"/>
  <c r="C13" i="5"/>
  <c r="M12" i="5"/>
  <c r="L12" i="5"/>
  <c r="K12" i="5"/>
  <c r="J12" i="5"/>
  <c r="I12" i="5"/>
  <c r="H12" i="5"/>
  <c r="G12" i="5"/>
  <c r="F12" i="5"/>
  <c r="D12" i="5"/>
  <c r="C12" i="5"/>
  <c r="M11" i="5"/>
  <c r="L11" i="5"/>
  <c r="K11" i="5"/>
  <c r="J11" i="5"/>
  <c r="I11" i="5"/>
  <c r="H11" i="5"/>
  <c r="G11" i="5"/>
  <c r="F11" i="5"/>
  <c r="C11" i="5"/>
  <c r="M10" i="5"/>
  <c r="L10" i="5"/>
  <c r="K10" i="5"/>
  <c r="J10" i="5"/>
  <c r="I10" i="5"/>
  <c r="H10" i="5"/>
  <c r="G10" i="5"/>
  <c r="F10" i="5"/>
  <c r="D10" i="5"/>
  <c r="C10" i="5"/>
  <c r="M9" i="5"/>
  <c r="L9" i="5"/>
  <c r="K9" i="5"/>
  <c r="J9" i="5"/>
  <c r="I9" i="5"/>
  <c r="H9" i="5"/>
  <c r="G9" i="5"/>
  <c r="F9" i="5"/>
  <c r="D9" i="5"/>
  <c r="C9" i="5"/>
  <c r="M8" i="5"/>
  <c r="L8" i="5"/>
  <c r="K8" i="5"/>
  <c r="J8" i="5"/>
  <c r="I8" i="5"/>
  <c r="H8" i="5"/>
  <c r="G8" i="5"/>
  <c r="F8" i="5"/>
  <c r="D8" i="5"/>
  <c r="C8" i="5"/>
  <c r="M7" i="5"/>
  <c r="L7" i="5"/>
  <c r="K7" i="5"/>
  <c r="J7" i="5"/>
  <c r="I7" i="5"/>
  <c r="H7" i="5"/>
  <c r="G7" i="5"/>
  <c r="F7" i="5"/>
  <c r="D7" i="5"/>
  <c r="C7" i="5"/>
  <c r="M81" i="7"/>
  <c r="L81" i="7"/>
  <c r="K81" i="7"/>
  <c r="J81" i="7"/>
  <c r="I81" i="7"/>
  <c r="H81" i="7"/>
  <c r="G81" i="7"/>
  <c r="F81" i="7"/>
  <c r="D81" i="7"/>
  <c r="C81" i="7"/>
  <c r="M80" i="7"/>
  <c r="L80" i="7"/>
  <c r="K80" i="7"/>
  <c r="J80" i="7"/>
  <c r="I80" i="7"/>
  <c r="H80" i="7"/>
  <c r="G80" i="7"/>
  <c r="F80" i="7"/>
  <c r="D80" i="7"/>
  <c r="C80" i="7"/>
  <c r="M79" i="7"/>
  <c r="L79" i="7"/>
  <c r="K79" i="7"/>
  <c r="J79" i="7"/>
  <c r="I79" i="7"/>
  <c r="H79" i="7"/>
  <c r="G79" i="7"/>
  <c r="F79" i="7"/>
  <c r="D79" i="7"/>
  <c r="C79" i="7"/>
  <c r="M78" i="7"/>
  <c r="L78" i="7"/>
  <c r="K78" i="7"/>
  <c r="J78" i="7"/>
  <c r="I78" i="7"/>
  <c r="H78" i="7"/>
  <c r="G78" i="7"/>
  <c r="F78" i="7"/>
  <c r="D78" i="7"/>
  <c r="C78" i="7"/>
  <c r="M77" i="7"/>
  <c r="L77" i="7"/>
  <c r="K77" i="7"/>
  <c r="J77" i="7"/>
  <c r="I77" i="7"/>
  <c r="H77" i="7"/>
  <c r="G77" i="7"/>
  <c r="F77" i="7"/>
  <c r="D77" i="7"/>
  <c r="C77" i="7"/>
  <c r="M76" i="7"/>
  <c r="L76" i="7"/>
  <c r="K76" i="7"/>
  <c r="J76" i="7"/>
  <c r="I76" i="7"/>
  <c r="H76" i="7"/>
  <c r="G76" i="7"/>
  <c r="F76" i="7"/>
  <c r="D76" i="7"/>
  <c r="C76" i="7"/>
  <c r="M75" i="7"/>
  <c r="L75" i="7"/>
  <c r="K75" i="7"/>
  <c r="J75" i="7"/>
  <c r="I75" i="7"/>
  <c r="H75" i="7"/>
  <c r="G75" i="7"/>
  <c r="F75" i="7"/>
  <c r="D75" i="7"/>
  <c r="C75" i="7"/>
  <c r="M74" i="7"/>
  <c r="L74" i="7"/>
  <c r="K74" i="7"/>
  <c r="J74" i="7"/>
  <c r="I74" i="7"/>
  <c r="H74" i="7"/>
  <c r="G74" i="7"/>
  <c r="F74" i="7"/>
  <c r="D74" i="7"/>
  <c r="C74" i="7"/>
  <c r="M73" i="7"/>
  <c r="L73" i="7"/>
  <c r="K73" i="7"/>
  <c r="J73" i="7"/>
  <c r="I73" i="7"/>
  <c r="H73" i="7"/>
  <c r="G73" i="7"/>
  <c r="F73" i="7"/>
  <c r="D73" i="7"/>
  <c r="C73" i="7"/>
  <c r="M72" i="7"/>
  <c r="L72" i="7"/>
  <c r="K72" i="7"/>
  <c r="J72" i="7"/>
  <c r="I72" i="7"/>
  <c r="H72" i="7"/>
  <c r="G72" i="7"/>
  <c r="F72" i="7"/>
  <c r="D72" i="7"/>
  <c r="C72" i="7"/>
  <c r="M71" i="7"/>
  <c r="L71" i="7"/>
  <c r="K71" i="7"/>
  <c r="J71" i="7"/>
  <c r="I71" i="7"/>
  <c r="H71" i="7"/>
  <c r="G71" i="7"/>
  <c r="F71" i="7"/>
  <c r="D71" i="7"/>
  <c r="C71" i="7"/>
  <c r="M70" i="7"/>
  <c r="L70" i="7"/>
  <c r="K70" i="7"/>
  <c r="J70" i="7"/>
  <c r="I70" i="7"/>
  <c r="H70" i="7"/>
  <c r="G70" i="7"/>
  <c r="F70" i="7"/>
  <c r="D70" i="7"/>
  <c r="C70" i="7"/>
  <c r="M69" i="7"/>
  <c r="L69" i="7"/>
  <c r="K69" i="7"/>
  <c r="J69" i="7"/>
  <c r="I69" i="7"/>
  <c r="H69" i="7"/>
  <c r="G69" i="7"/>
  <c r="F69" i="7"/>
  <c r="D69" i="7"/>
  <c r="C69" i="7"/>
  <c r="M68" i="7"/>
  <c r="L68" i="7"/>
  <c r="K68" i="7"/>
  <c r="J68" i="7"/>
  <c r="I68" i="7"/>
  <c r="H68" i="7"/>
  <c r="G68" i="7"/>
  <c r="F68" i="7"/>
  <c r="D68" i="7"/>
  <c r="C68" i="7"/>
  <c r="M67" i="7"/>
  <c r="L67" i="7"/>
  <c r="K67" i="7"/>
  <c r="J67" i="7"/>
  <c r="I67" i="7"/>
  <c r="H67" i="7"/>
  <c r="G67" i="7"/>
  <c r="F67" i="7"/>
  <c r="D67" i="7"/>
  <c r="C67" i="7"/>
  <c r="M66" i="7"/>
  <c r="L66" i="7"/>
  <c r="K66" i="7"/>
  <c r="J66" i="7"/>
  <c r="I66" i="7"/>
  <c r="H66" i="7"/>
  <c r="G66" i="7"/>
  <c r="F66" i="7"/>
  <c r="D66" i="7"/>
  <c r="C66" i="7"/>
  <c r="M65" i="7"/>
  <c r="L65" i="7"/>
  <c r="K65" i="7"/>
  <c r="J65" i="7"/>
  <c r="I65" i="7"/>
  <c r="H65" i="7"/>
  <c r="G65" i="7"/>
  <c r="F65" i="7"/>
  <c r="D65" i="7"/>
  <c r="C65" i="7"/>
  <c r="M64" i="7"/>
  <c r="L64" i="7"/>
  <c r="K64" i="7"/>
  <c r="J64" i="7"/>
  <c r="I64" i="7"/>
  <c r="H64" i="7"/>
  <c r="G64" i="7"/>
  <c r="F64" i="7"/>
  <c r="D64" i="7"/>
  <c r="C64" i="7"/>
  <c r="M63" i="7"/>
  <c r="L63" i="7"/>
  <c r="K63" i="7"/>
  <c r="J63" i="7"/>
  <c r="I63" i="7"/>
  <c r="H63" i="7"/>
  <c r="G63" i="7"/>
  <c r="F63" i="7"/>
  <c r="D63" i="7"/>
  <c r="C63" i="7"/>
  <c r="M62" i="7"/>
  <c r="L62" i="7"/>
  <c r="K62" i="7"/>
  <c r="J62" i="7"/>
  <c r="I62" i="7"/>
  <c r="H62" i="7"/>
  <c r="G62" i="7"/>
  <c r="F62" i="7"/>
  <c r="D62" i="7"/>
  <c r="C62" i="7"/>
  <c r="M61" i="7"/>
  <c r="L61" i="7"/>
  <c r="K61" i="7"/>
  <c r="J61" i="7"/>
  <c r="I61" i="7"/>
  <c r="H61" i="7"/>
  <c r="G61" i="7"/>
  <c r="F61" i="7"/>
  <c r="D61" i="7"/>
  <c r="C61" i="7"/>
  <c r="M60" i="7"/>
  <c r="L60" i="7"/>
  <c r="K60" i="7"/>
  <c r="J60" i="7"/>
  <c r="I60" i="7"/>
  <c r="H60" i="7"/>
  <c r="G60" i="7"/>
  <c r="F60" i="7"/>
  <c r="D60" i="7"/>
  <c r="C60" i="7"/>
  <c r="M59" i="7"/>
  <c r="L59" i="7"/>
  <c r="K59" i="7"/>
  <c r="J59" i="7"/>
  <c r="I59" i="7"/>
  <c r="H59" i="7"/>
  <c r="G59" i="7"/>
  <c r="F59" i="7"/>
  <c r="D59" i="7"/>
  <c r="C59" i="7"/>
  <c r="M58" i="7"/>
  <c r="L58" i="7"/>
  <c r="K58" i="7"/>
  <c r="J58" i="7"/>
  <c r="I58" i="7"/>
  <c r="H58" i="7"/>
  <c r="G58" i="7"/>
  <c r="F58" i="7"/>
  <c r="D58" i="7"/>
  <c r="C58" i="7"/>
  <c r="M57" i="7"/>
  <c r="L57" i="7"/>
  <c r="K57" i="7"/>
  <c r="J57" i="7"/>
  <c r="I57" i="7"/>
  <c r="H57" i="7"/>
  <c r="G57" i="7"/>
  <c r="F57" i="7"/>
  <c r="D57" i="7"/>
  <c r="C57" i="7"/>
  <c r="M56" i="7"/>
  <c r="L56" i="7"/>
  <c r="K56" i="7"/>
  <c r="J56" i="7"/>
  <c r="I56" i="7"/>
  <c r="H56" i="7"/>
  <c r="G56" i="7"/>
  <c r="F56" i="7"/>
  <c r="D56" i="7"/>
  <c r="C56" i="7"/>
  <c r="M55" i="7"/>
  <c r="L55" i="7"/>
  <c r="K55" i="7"/>
  <c r="J55" i="7"/>
  <c r="I55" i="7"/>
  <c r="H55" i="7"/>
  <c r="G55" i="7"/>
  <c r="F55" i="7"/>
  <c r="D55" i="7"/>
  <c r="C55" i="7"/>
  <c r="M48" i="7"/>
  <c r="L48" i="7"/>
  <c r="K48" i="7"/>
  <c r="J48" i="7"/>
  <c r="I48" i="7"/>
  <c r="H48" i="7"/>
  <c r="G48" i="7"/>
  <c r="F48" i="7"/>
  <c r="D48" i="7"/>
  <c r="C48" i="7"/>
  <c r="M47" i="7"/>
  <c r="L47" i="7"/>
  <c r="K47" i="7"/>
  <c r="J47" i="7"/>
  <c r="I47" i="7"/>
  <c r="H47" i="7"/>
  <c r="G47" i="7"/>
  <c r="F47" i="7"/>
  <c r="D47" i="7"/>
  <c r="C47" i="7"/>
  <c r="M46" i="7"/>
  <c r="L46" i="7"/>
  <c r="K46" i="7"/>
  <c r="J46" i="7"/>
  <c r="I46" i="7"/>
  <c r="H46" i="7"/>
  <c r="G46" i="7"/>
  <c r="F46" i="7"/>
  <c r="D46" i="7"/>
  <c r="C46" i="7"/>
  <c r="M45" i="7"/>
  <c r="L45" i="7"/>
  <c r="K45" i="7"/>
  <c r="J45" i="7"/>
  <c r="I45" i="7"/>
  <c r="H45" i="7"/>
  <c r="G45" i="7"/>
  <c r="F45" i="7"/>
  <c r="D45" i="7"/>
  <c r="C45" i="7"/>
  <c r="M44" i="7"/>
  <c r="L44" i="7"/>
  <c r="K44" i="7"/>
  <c r="J44" i="7"/>
  <c r="I44" i="7"/>
  <c r="H44" i="7"/>
  <c r="G44" i="7"/>
  <c r="F44" i="7"/>
  <c r="D44" i="7"/>
  <c r="C44" i="7"/>
  <c r="M43" i="7"/>
  <c r="L43" i="7"/>
  <c r="K43" i="7"/>
  <c r="J43" i="7"/>
  <c r="I43" i="7"/>
  <c r="H43" i="7"/>
  <c r="G43" i="7"/>
  <c r="F43" i="7"/>
  <c r="D43" i="7"/>
  <c r="C43" i="7"/>
  <c r="M42" i="7"/>
  <c r="L42" i="7"/>
  <c r="K42" i="7"/>
  <c r="J42" i="7"/>
  <c r="I42" i="7"/>
  <c r="H42" i="7"/>
  <c r="G42" i="7"/>
  <c r="F42" i="7"/>
  <c r="D42" i="7"/>
  <c r="C42" i="7"/>
  <c r="M41" i="7"/>
  <c r="L41" i="7"/>
  <c r="K41" i="7"/>
  <c r="J41" i="7"/>
  <c r="I41" i="7"/>
  <c r="H41" i="7"/>
  <c r="G41" i="7"/>
  <c r="F41" i="7"/>
  <c r="D41" i="7"/>
  <c r="C41" i="7"/>
  <c r="M40" i="7"/>
  <c r="L40" i="7"/>
  <c r="K40" i="7"/>
  <c r="J40" i="7"/>
  <c r="I40" i="7"/>
  <c r="H40" i="7"/>
  <c r="G40" i="7"/>
  <c r="F40" i="7"/>
  <c r="D40" i="7"/>
  <c r="C40" i="7"/>
  <c r="M39" i="7"/>
  <c r="L39" i="7"/>
  <c r="K39" i="7"/>
  <c r="J39" i="7"/>
  <c r="I39" i="7"/>
  <c r="H39" i="7"/>
  <c r="G39" i="7"/>
  <c r="F39" i="7"/>
  <c r="D39" i="7"/>
  <c r="C39" i="7"/>
  <c r="M38" i="7"/>
  <c r="L38" i="7"/>
  <c r="K38" i="7"/>
  <c r="J38" i="7"/>
  <c r="I38" i="7"/>
  <c r="H38" i="7"/>
  <c r="G38" i="7"/>
  <c r="F38" i="7"/>
  <c r="D38" i="7"/>
  <c r="C38" i="7"/>
  <c r="M37" i="7"/>
  <c r="L37" i="7"/>
  <c r="K37" i="7"/>
  <c r="J37" i="7"/>
  <c r="I37" i="7"/>
  <c r="H37" i="7"/>
  <c r="G37" i="7"/>
  <c r="F37" i="7"/>
  <c r="D37" i="7"/>
  <c r="C37" i="7"/>
  <c r="M36" i="7"/>
  <c r="L36" i="7"/>
  <c r="K36" i="7"/>
  <c r="J36" i="7"/>
  <c r="I36" i="7"/>
  <c r="H36" i="7"/>
  <c r="G36" i="7"/>
  <c r="F36" i="7"/>
  <c r="D36" i="7"/>
  <c r="C36" i="7"/>
  <c r="M35" i="7"/>
  <c r="L35" i="7"/>
  <c r="K35" i="7"/>
  <c r="J35" i="7"/>
  <c r="I35" i="7"/>
  <c r="H35" i="7"/>
  <c r="G35" i="7"/>
  <c r="F35" i="7"/>
  <c r="D35" i="7"/>
  <c r="C35" i="7"/>
  <c r="M34" i="7"/>
  <c r="L34" i="7"/>
  <c r="K34" i="7"/>
  <c r="J34" i="7"/>
  <c r="I34" i="7"/>
  <c r="H34" i="7"/>
  <c r="G34" i="7"/>
  <c r="F34" i="7"/>
  <c r="D34" i="7"/>
  <c r="C34" i="7"/>
  <c r="M33" i="7"/>
  <c r="L33" i="7"/>
  <c r="K33" i="7"/>
  <c r="J33" i="7"/>
  <c r="I33" i="7"/>
  <c r="H33" i="7"/>
  <c r="G33" i="7"/>
  <c r="F33" i="7"/>
  <c r="D33" i="7"/>
  <c r="C33" i="7"/>
  <c r="M32" i="7"/>
  <c r="L32" i="7"/>
  <c r="K32" i="7"/>
  <c r="J32" i="7"/>
  <c r="I32" i="7"/>
  <c r="H32" i="7"/>
  <c r="G32" i="7"/>
  <c r="F32" i="7"/>
  <c r="D32" i="7"/>
  <c r="C32" i="7"/>
  <c r="M31" i="7"/>
  <c r="L31" i="7"/>
  <c r="K31" i="7"/>
  <c r="J31" i="7"/>
  <c r="I31" i="7"/>
  <c r="H31" i="7"/>
  <c r="G31" i="7"/>
  <c r="F31" i="7"/>
  <c r="D31" i="7"/>
  <c r="C31" i="7"/>
  <c r="M30" i="7"/>
  <c r="L30" i="7"/>
  <c r="K30" i="7"/>
  <c r="J30" i="7"/>
  <c r="I30" i="7"/>
  <c r="H30" i="7"/>
  <c r="G30" i="7"/>
  <c r="F30" i="7"/>
  <c r="D30" i="7"/>
  <c r="C30" i="7"/>
  <c r="M29" i="7"/>
  <c r="L29" i="7"/>
  <c r="K29" i="7"/>
  <c r="J29" i="7"/>
  <c r="I29" i="7"/>
  <c r="H29" i="7"/>
  <c r="G29" i="7"/>
  <c r="F29" i="7"/>
  <c r="D29" i="7"/>
  <c r="C29" i="7"/>
  <c r="M28" i="7"/>
  <c r="L28" i="7"/>
  <c r="K28" i="7"/>
  <c r="J28" i="7"/>
  <c r="I28" i="7"/>
  <c r="H28" i="7"/>
  <c r="G28" i="7"/>
  <c r="F28" i="7"/>
  <c r="D28" i="7"/>
  <c r="C28" i="7"/>
  <c r="M27" i="7"/>
  <c r="L27" i="7"/>
  <c r="K27" i="7"/>
  <c r="J27" i="7"/>
  <c r="I27" i="7"/>
  <c r="H27" i="7"/>
  <c r="G27" i="7"/>
  <c r="F27" i="7"/>
  <c r="D27" i="7"/>
  <c r="C27" i="7"/>
  <c r="M19" i="7"/>
  <c r="L19" i="7"/>
  <c r="K19" i="7"/>
  <c r="J19" i="7"/>
  <c r="I19" i="7"/>
  <c r="H19" i="7"/>
  <c r="G19" i="7"/>
  <c r="F19" i="7"/>
  <c r="D19" i="7"/>
  <c r="C19" i="7"/>
  <c r="M18" i="7"/>
  <c r="L18" i="7"/>
  <c r="K18" i="7"/>
  <c r="J18" i="7"/>
  <c r="I18" i="7"/>
  <c r="H18" i="7"/>
  <c r="G18" i="7"/>
  <c r="F18" i="7"/>
  <c r="D18" i="7"/>
  <c r="C18" i="7"/>
  <c r="M17" i="7"/>
  <c r="L17" i="7"/>
  <c r="K17" i="7"/>
  <c r="J17" i="7"/>
  <c r="I17" i="7"/>
  <c r="H17" i="7"/>
  <c r="G17" i="7"/>
  <c r="F17" i="7"/>
  <c r="D17" i="7"/>
  <c r="C17" i="7"/>
  <c r="M16" i="7"/>
  <c r="L16" i="7"/>
  <c r="K16" i="7"/>
  <c r="J16" i="7"/>
  <c r="I16" i="7"/>
  <c r="H16" i="7"/>
  <c r="G16" i="7"/>
  <c r="F16" i="7"/>
  <c r="D16" i="7"/>
  <c r="C16" i="7"/>
  <c r="M15" i="7"/>
  <c r="L15" i="7"/>
  <c r="K15" i="7"/>
  <c r="J15" i="7"/>
  <c r="I15" i="7"/>
  <c r="H15" i="7"/>
  <c r="G15" i="7"/>
  <c r="F15" i="7"/>
  <c r="D15" i="7"/>
  <c r="C15" i="7"/>
  <c r="M14" i="7"/>
  <c r="L14" i="7"/>
  <c r="K14" i="7"/>
  <c r="J14" i="7"/>
  <c r="I14" i="7"/>
  <c r="H14" i="7"/>
  <c r="G14" i="7"/>
  <c r="F14" i="7"/>
  <c r="D14" i="7"/>
  <c r="C14" i="7"/>
  <c r="M13" i="7"/>
  <c r="L13" i="7"/>
  <c r="K13" i="7"/>
  <c r="J13" i="7"/>
  <c r="I13" i="7"/>
  <c r="H13" i="7"/>
  <c r="G13" i="7"/>
  <c r="F13" i="7"/>
  <c r="C13" i="7"/>
  <c r="M12" i="7"/>
  <c r="L12" i="7"/>
  <c r="K12" i="7"/>
  <c r="J12" i="7"/>
  <c r="I12" i="7"/>
  <c r="H12" i="7"/>
  <c r="G12" i="7"/>
  <c r="F12" i="7"/>
  <c r="D12" i="7"/>
  <c r="C12" i="7"/>
  <c r="M11" i="7"/>
  <c r="L11" i="7"/>
  <c r="K11" i="7"/>
  <c r="J11" i="7"/>
  <c r="I11" i="7"/>
  <c r="H11" i="7"/>
  <c r="G11" i="7"/>
  <c r="F11" i="7"/>
  <c r="D11" i="7"/>
  <c r="C11" i="7"/>
  <c r="M10" i="7"/>
  <c r="L10" i="7"/>
  <c r="K10" i="7"/>
  <c r="J10" i="7"/>
  <c r="I10" i="7"/>
  <c r="H10" i="7"/>
  <c r="G10" i="7"/>
  <c r="F10" i="7"/>
  <c r="D10" i="7"/>
  <c r="C10" i="7"/>
  <c r="M9" i="7"/>
  <c r="L9" i="7"/>
  <c r="K9" i="7"/>
  <c r="J9" i="7"/>
  <c r="I9" i="7"/>
  <c r="H9" i="7"/>
  <c r="G9" i="7"/>
  <c r="F9" i="7"/>
  <c r="D9" i="7"/>
  <c r="C9" i="7"/>
  <c r="M8" i="7"/>
  <c r="L8" i="7"/>
  <c r="K8" i="7"/>
  <c r="J8" i="7"/>
  <c r="I8" i="7"/>
  <c r="H8" i="7"/>
  <c r="F8" i="7"/>
  <c r="D8" i="7"/>
  <c r="C8" i="7"/>
  <c r="M7" i="7"/>
  <c r="L7" i="7"/>
  <c r="K7" i="7"/>
  <c r="J7" i="7"/>
  <c r="I7" i="7"/>
  <c r="H7" i="7"/>
  <c r="G7" i="7"/>
  <c r="F7" i="7"/>
  <c r="D7" i="7"/>
  <c r="C7" i="7"/>
  <c r="M84" i="8"/>
  <c r="L84" i="8"/>
  <c r="K84" i="8"/>
  <c r="J84" i="8"/>
  <c r="I84" i="8"/>
  <c r="H84" i="8"/>
  <c r="G84" i="8"/>
  <c r="F84" i="8"/>
  <c r="D84" i="8"/>
  <c r="C84" i="8"/>
  <c r="M83" i="8"/>
  <c r="L83" i="8"/>
  <c r="K83" i="8"/>
  <c r="J83" i="8"/>
  <c r="I83" i="8"/>
  <c r="H83" i="8"/>
  <c r="G83" i="8"/>
  <c r="F83" i="8"/>
  <c r="D83" i="8"/>
  <c r="C83" i="8"/>
  <c r="M82" i="8"/>
  <c r="L82" i="8"/>
  <c r="K82" i="8"/>
  <c r="J82" i="8"/>
  <c r="I82" i="8"/>
  <c r="H82" i="8"/>
  <c r="G82" i="8"/>
  <c r="F82" i="8"/>
  <c r="D82" i="8"/>
  <c r="C82" i="8"/>
  <c r="M81" i="8"/>
  <c r="L81" i="8"/>
  <c r="K81" i="8"/>
  <c r="J81" i="8"/>
  <c r="I81" i="8"/>
  <c r="H81" i="8"/>
  <c r="G81" i="8"/>
  <c r="F81" i="8"/>
  <c r="D81" i="8"/>
  <c r="C81" i="8"/>
  <c r="M80" i="8"/>
  <c r="L80" i="8"/>
  <c r="K80" i="8"/>
  <c r="J80" i="8"/>
  <c r="I80" i="8"/>
  <c r="H80" i="8"/>
  <c r="G80" i="8"/>
  <c r="F80" i="8"/>
  <c r="D80" i="8"/>
  <c r="C80" i="8"/>
  <c r="M78" i="8"/>
  <c r="L78" i="8"/>
  <c r="K78" i="8"/>
  <c r="J78" i="8"/>
  <c r="I78" i="8"/>
  <c r="H78" i="8"/>
  <c r="G78" i="8"/>
  <c r="F78" i="8"/>
  <c r="D78" i="8"/>
  <c r="C78" i="8"/>
  <c r="M75" i="8"/>
  <c r="L75" i="8"/>
  <c r="K75" i="8"/>
  <c r="J75" i="8"/>
  <c r="I75" i="8"/>
  <c r="H75" i="8"/>
  <c r="G75" i="8"/>
  <c r="F75" i="8"/>
  <c r="D75" i="8"/>
  <c r="C75" i="8"/>
  <c r="M74" i="8"/>
  <c r="L74" i="8"/>
  <c r="K74" i="8"/>
  <c r="J74" i="8"/>
  <c r="I74" i="8"/>
  <c r="H74" i="8"/>
  <c r="G74" i="8"/>
  <c r="F74" i="8"/>
  <c r="D74" i="8"/>
  <c r="C74" i="8"/>
  <c r="M73" i="8"/>
  <c r="L73" i="8"/>
  <c r="K73" i="8"/>
  <c r="J73" i="8"/>
  <c r="I73" i="8"/>
  <c r="H73" i="8"/>
  <c r="G73" i="8"/>
  <c r="F73" i="8"/>
  <c r="D73" i="8"/>
  <c r="C73" i="8"/>
  <c r="M72" i="8"/>
  <c r="L72" i="8"/>
  <c r="K72" i="8"/>
  <c r="J72" i="8"/>
  <c r="I72" i="8"/>
  <c r="H72" i="8"/>
  <c r="G72" i="8"/>
  <c r="F72" i="8"/>
  <c r="D72" i="8"/>
  <c r="C72" i="8"/>
  <c r="M70" i="8"/>
  <c r="L70" i="8"/>
  <c r="K70" i="8"/>
  <c r="J70" i="8"/>
  <c r="I70" i="8"/>
  <c r="H70" i="8"/>
  <c r="G70" i="8"/>
  <c r="F70" i="8"/>
  <c r="D70" i="8"/>
  <c r="C70" i="8"/>
  <c r="M69" i="8"/>
  <c r="L69" i="8"/>
  <c r="K69" i="8"/>
  <c r="J69" i="8"/>
  <c r="I69" i="8"/>
  <c r="H69" i="8"/>
  <c r="G69" i="8"/>
  <c r="F69" i="8"/>
  <c r="D69" i="8"/>
  <c r="C69" i="8"/>
  <c r="M68" i="8"/>
  <c r="L68" i="8"/>
  <c r="K68" i="8"/>
  <c r="J68" i="8"/>
  <c r="I68" i="8"/>
  <c r="H68" i="8"/>
  <c r="G68" i="8"/>
  <c r="F68" i="8"/>
  <c r="D68" i="8"/>
  <c r="C68" i="8"/>
  <c r="M67" i="8"/>
  <c r="L67" i="8"/>
  <c r="K67" i="8"/>
  <c r="J67" i="8"/>
  <c r="I67" i="8"/>
  <c r="H67" i="8"/>
  <c r="G67" i="8"/>
  <c r="F67" i="8"/>
  <c r="D67" i="8"/>
  <c r="C67" i="8"/>
  <c r="M66" i="8"/>
  <c r="L66" i="8"/>
  <c r="K66" i="8"/>
  <c r="J66" i="8"/>
  <c r="I66" i="8"/>
  <c r="H66" i="8"/>
  <c r="G66" i="8"/>
  <c r="F66" i="8"/>
  <c r="D66" i="8"/>
  <c r="C66" i="8"/>
  <c r="M65" i="8"/>
  <c r="L65" i="8"/>
  <c r="K65" i="8"/>
  <c r="J65" i="8"/>
  <c r="I65" i="8"/>
  <c r="H65" i="8"/>
  <c r="G65" i="8"/>
  <c r="F65" i="8"/>
  <c r="D65" i="8"/>
  <c r="C65" i="8"/>
  <c r="M64" i="8"/>
  <c r="L64" i="8"/>
  <c r="K64" i="8"/>
  <c r="J64" i="8"/>
  <c r="I64" i="8"/>
  <c r="H64" i="8"/>
  <c r="G64" i="8"/>
  <c r="F64" i="8"/>
  <c r="D64" i="8"/>
  <c r="C64" i="8"/>
  <c r="M63" i="8"/>
  <c r="L63" i="8"/>
  <c r="K63" i="8"/>
  <c r="J63" i="8"/>
  <c r="I63" i="8"/>
  <c r="H63" i="8"/>
  <c r="G63" i="8"/>
  <c r="F63" i="8"/>
  <c r="D63" i="8"/>
  <c r="C63" i="8"/>
  <c r="M62" i="8"/>
  <c r="L62" i="8"/>
  <c r="K62" i="8"/>
  <c r="J62" i="8"/>
  <c r="I62" i="8"/>
  <c r="H62" i="8"/>
  <c r="G62" i="8"/>
  <c r="F62" i="8"/>
  <c r="D62" i="8"/>
  <c r="C62" i="8"/>
  <c r="M61" i="8"/>
  <c r="L61" i="8"/>
  <c r="K61" i="8"/>
  <c r="J61" i="8"/>
  <c r="I61" i="8"/>
  <c r="H61" i="8"/>
  <c r="G61" i="8"/>
  <c r="F61" i="8"/>
  <c r="D61" i="8"/>
  <c r="C61" i="8"/>
  <c r="M60" i="8"/>
  <c r="L60" i="8"/>
  <c r="K60" i="8"/>
  <c r="J60" i="8"/>
  <c r="I60" i="8"/>
  <c r="H60" i="8"/>
  <c r="G60" i="8"/>
  <c r="F60" i="8"/>
  <c r="D60" i="8"/>
  <c r="C60" i="8"/>
  <c r="M53" i="8"/>
  <c r="L53" i="8"/>
  <c r="K53" i="8"/>
  <c r="J53" i="8"/>
  <c r="I53" i="8"/>
  <c r="H53" i="8"/>
  <c r="G53" i="8"/>
  <c r="F53" i="8"/>
  <c r="D53" i="8"/>
  <c r="C53" i="8"/>
  <c r="M52" i="8"/>
  <c r="L52" i="8"/>
  <c r="K52" i="8"/>
  <c r="J52" i="8"/>
  <c r="I52" i="8"/>
  <c r="H52" i="8"/>
  <c r="G52" i="8"/>
  <c r="F52" i="8"/>
  <c r="D52" i="8"/>
  <c r="C52" i="8"/>
  <c r="M46" i="8"/>
  <c r="L46" i="8"/>
  <c r="K46" i="8"/>
  <c r="J46" i="8"/>
  <c r="I46" i="8"/>
  <c r="H46" i="8"/>
  <c r="G46" i="8"/>
  <c r="F46" i="8"/>
  <c r="D46" i="8"/>
  <c r="C46" i="8"/>
  <c r="M45" i="8"/>
  <c r="L45" i="8"/>
  <c r="K45" i="8"/>
  <c r="J45" i="8"/>
  <c r="I45" i="8"/>
  <c r="H45" i="8"/>
  <c r="G45" i="8"/>
  <c r="F45" i="8"/>
  <c r="D45" i="8"/>
  <c r="C45" i="8"/>
  <c r="M44" i="8"/>
  <c r="L44" i="8"/>
  <c r="K44" i="8"/>
  <c r="J44" i="8"/>
  <c r="I44" i="8"/>
  <c r="H44" i="8"/>
  <c r="G44" i="8"/>
  <c r="F44" i="8"/>
  <c r="D44" i="8"/>
  <c r="C44" i="8"/>
  <c r="M38" i="8"/>
  <c r="L38" i="8"/>
  <c r="K38" i="8"/>
  <c r="J38" i="8"/>
  <c r="I38" i="8"/>
  <c r="H38" i="8"/>
  <c r="G38" i="8"/>
  <c r="F38" i="8"/>
  <c r="D38" i="8"/>
  <c r="C38" i="8"/>
  <c r="M37" i="8"/>
  <c r="L37" i="8"/>
  <c r="K37" i="8"/>
  <c r="J37" i="8"/>
  <c r="I37" i="8"/>
  <c r="H37" i="8"/>
  <c r="G37" i="8"/>
  <c r="F37" i="8"/>
  <c r="D37" i="8"/>
  <c r="C37" i="8"/>
  <c r="M36" i="8"/>
  <c r="L36" i="8"/>
  <c r="K36" i="8"/>
  <c r="J36" i="8"/>
  <c r="I36" i="8"/>
  <c r="H36" i="8"/>
  <c r="G36" i="8"/>
  <c r="F36" i="8"/>
  <c r="D36" i="8"/>
  <c r="C36" i="8"/>
  <c r="M35" i="8"/>
  <c r="L35" i="8"/>
  <c r="K35" i="8"/>
  <c r="J35" i="8"/>
  <c r="I35" i="8"/>
  <c r="H35" i="8"/>
  <c r="G35" i="8"/>
  <c r="F35" i="8"/>
  <c r="D35" i="8"/>
  <c r="C35" i="8"/>
  <c r="M34" i="8"/>
  <c r="L34" i="8"/>
  <c r="K34" i="8"/>
  <c r="J34" i="8"/>
  <c r="I34" i="8"/>
  <c r="H34" i="8"/>
  <c r="G34" i="8"/>
  <c r="F34" i="8"/>
  <c r="D34" i="8"/>
  <c r="C34" i="8"/>
  <c r="M33" i="8"/>
  <c r="L33" i="8"/>
  <c r="K33" i="8"/>
  <c r="J33" i="8"/>
  <c r="I33" i="8"/>
  <c r="H33" i="8"/>
  <c r="G33" i="8"/>
  <c r="F33" i="8"/>
  <c r="D33" i="8"/>
  <c r="C33" i="8"/>
  <c r="M32" i="8"/>
  <c r="L32" i="8"/>
  <c r="K32" i="8"/>
  <c r="J32" i="8"/>
  <c r="I32" i="8"/>
  <c r="H32" i="8"/>
  <c r="G32" i="8"/>
  <c r="F32" i="8"/>
  <c r="D32" i="8"/>
  <c r="C32" i="8"/>
  <c r="M31" i="8"/>
  <c r="L31" i="8"/>
  <c r="K31" i="8"/>
  <c r="J31" i="8"/>
  <c r="I31" i="8"/>
  <c r="H31" i="8"/>
  <c r="G31" i="8"/>
  <c r="F31" i="8"/>
  <c r="D31" i="8"/>
  <c r="C31" i="8"/>
  <c r="M30" i="8"/>
  <c r="L30" i="8"/>
  <c r="K30" i="8"/>
  <c r="J30" i="8"/>
  <c r="I30" i="8"/>
  <c r="H30" i="8"/>
  <c r="G30" i="8"/>
  <c r="F30" i="8"/>
  <c r="D30" i="8"/>
  <c r="C30" i="8"/>
  <c r="M29" i="8"/>
  <c r="L29" i="8"/>
  <c r="K29" i="8"/>
  <c r="J29" i="8"/>
  <c r="I29" i="8"/>
  <c r="H29" i="8"/>
  <c r="G29" i="8"/>
  <c r="F29" i="8"/>
  <c r="D29" i="8"/>
  <c r="C29" i="8"/>
  <c r="M28" i="8"/>
  <c r="L28" i="8"/>
  <c r="K28" i="8"/>
  <c r="J28" i="8"/>
  <c r="I28" i="8"/>
  <c r="H28" i="8"/>
  <c r="G28" i="8"/>
  <c r="F28" i="8"/>
  <c r="D28" i="8"/>
  <c r="C28" i="8"/>
  <c r="M27" i="8"/>
  <c r="L27" i="8"/>
  <c r="K27" i="8"/>
  <c r="J27" i="8"/>
  <c r="I27" i="8"/>
  <c r="H27" i="8"/>
  <c r="G27" i="8"/>
  <c r="F27" i="8"/>
  <c r="D27" i="8"/>
  <c r="C27" i="8"/>
  <c r="M19" i="8"/>
  <c r="L19" i="8"/>
  <c r="K19" i="8"/>
  <c r="J19" i="8"/>
  <c r="I19" i="8"/>
  <c r="H19" i="8"/>
  <c r="G19" i="8"/>
  <c r="F19" i="8"/>
  <c r="D19" i="8"/>
  <c r="C19" i="8"/>
  <c r="M18" i="8"/>
  <c r="L18" i="8"/>
  <c r="K18" i="8"/>
  <c r="J18" i="8"/>
  <c r="I18" i="8"/>
  <c r="H18" i="8"/>
  <c r="G18" i="8"/>
  <c r="F18" i="8"/>
  <c r="D18" i="8"/>
  <c r="C18" i="8"/>
  <c r="M17" i="8"/>
  <c r="L17" i="8"/>
  <c r="K17" i="8"/>
  <c r="J17" i="8"/>
  <c r="I17" i="8"/>
  <c r="H17" i="8"/>
  <c r="G17" i="8"/>
  <c r="F17" i="8"/>
  <c r="D17" i="8"/>
  <c r="C17" i="8"/>
  <c r="M16" i="8"/>
  <c r="L16" i="8"/>
  <c r="K16" i="8"/>
  <c r="J16" i="8"/>
  <c r="I16" i="8"/>
  <c r="H16" i="8"/>
  <c r="G16" i="8"/>
  <c r="F16" i="8"/>
  <c r="D16" i="8"/>
  <c r="C16" i="8"/>
  <c r="M15" i="8"/>
  <c r="L15" i="8"/>
  <c r="K15" i="8"/>
  <c r="J15" i="8"/>
  <c r="I15" i="8"/>
  <c r="H15" i="8"/>
  <c r="G15" i="8"/>
  <c r="F15" i="8"/>
  <c r="D15" i="8"/>
  <c r="C15" i="8"/>
  <c r="M14" i="8"/>
  <c r="L14" i="8"/>
  <c r="K14" i="8"/>
  <c r="J14" i="8"/>
  <c r="I14" i="8"/>
  <c r="H14" i="8"/>
  <c r="G14" i="8"/>
  <c r="F14" i="8"/>
  <c r="D14" i="8"/>
  <c r="C14" i="8"/>
  <c r="M13" i="8"/>
  <c r="L13" i="8"/>
  <c r="K13" i="8"/>
  <c r="J13" i="8"/>
  <c r="I13" i="8"/>
  <c r="H13" i="8"/>
  <c r="G13" i="8"/>
  <c r="F13" i="8"/>
  <c r="D13" i="8"/>
  <c r="C13" i="8"/>
  <c r="M12" i="8"/>
  <c r="L12" i="8"/>
  <c r="K12" i="8"/>
  <c r="J12" i="8"/>
  <c r="I12" i="8"/>
  <c r="H12" i="8"/>
  <c r="G12" i="8"/>
  <c r="F12" i="8"/>
  <c r="D12" i="8"/>
  <c r="C12" i="8"/>
  <c r="M11" i="8"/>
  <c r="L11" i="8"/>
  <c r="K11" i="8"/>
  <c r="J11" i="8"/>
  <c r="I11" i="8"/>
  <c r="H11" i="8"/>
  <c r="G11" i="8"/>
  <c r="F11" i="8"/>
  <c r="D11" i="8"/>
  <c r="C11" i="8"/>
  <c r="M10" i="8"/>
  <c r="L10" i="8"/>
  <c r="K10" i="8"/>
  <c r="J10" i="8"/>
  <c r="I10" i="8"/>
  <c r="H10" i="8"/>
  <c r="G10" i="8"/>
  <c r="F10" i="8"/>
  <c r="D10" i="8"/>
  <c r="C10" i="8"/>
  <c r="M9" i="8"/>
  <c r="L9" i="8"/>
  <c r="K9" i="8"/>
  <c r="J9" i="8"/>
  <c r="I9" i="8"/>
  <c r="H9" i="8"/>
  <c r="G9" i="8"/>
  <c r="F9" i="8"/>
  <c r="D9" i="8"/>
  <c r="C9" i="8"/>
  <c r="M8" i="8"/>
  <c r="L8" i="8"/>
  <c r="K8" i="8"/>
  <c r="J8" i="8"/>
  <c r="I8" i="8"/>
  <c r="H8" i="8"/>
  <c r="G8" i="8"/>
  <c r="F8" i="8"/>
  <c r="D8" i="8"/>
  <c r="C8" i="8"/>
  <c r="M7" i="8"/>
  <c r="L7" i="8"/>
  <c r="K7" i="8"/>
  <c r="J7" i="8"/>
  <c r="I7" i="8"/>
  <c r="H7" i="8"/>
  <c r="G7" i="8"/>
  <c r="F7" i="8"/>
  <c r="D7" i="8"/>
  <c r="C7" i="8"/>
  <c r="M85" i="9"/>
  <c r="L85" i="9"/>
  <c r="K85" i="9"/>
  <c r="J85" i="9"/>
  <c r="I85" i="9"/>
  <c r="H85" i="9"/>
  <c r="G85" i="9"/>
  <c r="F85" i="9"/>
  <c r="D85" i="9"/>
  <c r="C85" i="9"/>
  <c r="M84" i="9"/>
  <c r="L84" i="9"/>
  <c r="K84" i="9"/>
  <c r="J84" i="9"/>
  <c r="I84" i="9"/>
  <c r="H84" i="9"/>
  <c r="G84" i="9"/>
  <c r="F84" i="9"/>
  <c r="D84" i="9"/>
  <c r="C84" i="9"/>
  <c r="M83" i="9"/>
  <c r="L83" i="9"/>
  <c r="K83" i="9"/>
  <c r="J83" i="9"/>
  <c r="I83" i="9"/>
  <c r="H83" i="9"/>
  <c r="G83" i="9"/>
  <c r="D83" i="9"/>
  <c r="C83" i="9"/>
  <c r="M82" i="9"/>
  <c r="L82" i="9"/>
  <c r="K82" i="9"/>
  <c r="J82" i="9"/>
  <c r="I82" i="9"/>
  <c r="H82" i="9"/>
  <c r="G82" i="9"/>
  <c r="F82" i="9"/>
  <c r="D82" i="9"/>
  <c r="C82" i="9"/>
  <c r="M81" i="9"/>
  <c r="L81" i="9"/>
  <c r="K81" i="9"/>
  <c r="J81" i="9"/>
  <c r="I81" i="9"/>
  <c r="H81" i="9"/>
  <c r="G81" i="9"/>
  <c r="F81" i="9"/>
  <c r="C81" i="9"/>
  <c r="M80" i="9"/>
  <c r="L80" i="9"/>
  <c r="K80" i="9"/>
  <c r="J80" i="9"/>
  <c r="I80" i="9"/>
  <c r="H80" i="9"/>
  <c r="G80" i="9"/>
  <c r="F80" i="9"/>
  <c r="D80" i="9"/>
  <c r="C80" i="9"/>
  <c r="M79" i="9"/>
  <c r="L79" i="9"/>
  <c r="K79" i="9"/>
  <c r="J79" i="9"/>
  <c r="I79" i="9"/>
  <c r="H79" i="9"/>
  <c r="G79" i="9"/>
  <c r="F79" i="9"/>
  <c r="D79" i="9"/>
  <c r="C79" i="9"/>
  <c r="M76" i="9"/>
  <c r="L76" i="9"/>
  <c r="K76" i="9"/>
  <c r="J76" i="9"/>
  <c r="I76" i="9"/>
  <c r="H76" i="9"/>
  <c r="G76" i="9"/>
  <c r="F76" i="9"/>
  <c r="D76" i="9"/>
  <c r="C76" i="9"/>
  <c r="M75" i="9"/>
  <c r="L75" i="9"/>
  <c r="K75" i="9"/>
  <c r="J75" i="9"/>
  <c r="I75" i="9"/>
  <c r="H75" i="9"/>
  <c r="G75" i="9"/>
  <c r="F75" i="9"/>
  <c r="D75" i="9"/>
  <c r="C75" i="9"/>
  <c r="M74" i="9"/>
  <c r="L74" i="9"/>
  <c r="K74" i="9"/>
  <c r="J74" i="9"/>
  <c r="I74" i="9"/>
  <c r="H74" i="9"/>
  <c r="G74" i="9"/>
  <c r="F74" i="9"/>
  <c r="D74" i="9"/>
  <c r="C74" i="9"/>
  <c r="M73" i="9"/>
  <c r="L73" i="9"/>
  <c r="K73" i="9"/>
  <c r="J73" i="9"/>
  <c r="I73" i="9"/>
  <c r="H73" i="9"/>
  <c r="G73" i="9"/>
  <c r="F73" i="9"/>
  <c r="D73" i="9"/>
  <c r="C73" i="9"/>
  <c r="M71" i="9"/>
  <c r="L71" i="9"/>
  <c r="K71" i="9"/>
  <c r="J71" i="9"/>
  <c r="I71" i="9"/>
  <c r="H71" i="9"/>
  <c r="G71" i="9"/>
  <c r="F71" i="9"/>
  <c r="D71" i="9"/>
  <c r="C71" i="9"/>
  <c r="M70" i="9"/>
  <c r="L70" i="9"/>
  <c r="K70" i="9"/>
  <c r="J70" i="9"/>
  <c r="I70" i="9"/>
  <c r="H70" i="9"/>
  <c r="G70" i="9"/>
  <c r="F70" i="9"/>
  <c r="D70" i="9"/>
  <c r="C70" i="9"/>
  <c r="M69" i="9"/>
  <c r="L69" i="9"/>
  <c r="K69" i="9"/>
  <c r="J69" i="9"/>
  <c r="I69" i="9"/>
  <c r="H69" i="9"/>
  <c r="G69" i="9"/>
  <c r="F69" i="9"/>
  <c r="D69" i="9"/>
  <c r="C69" i="9"/>
  <c r="M68" i="9"/>
  <c r="L68" i="9"/>
  <c r="K68" i="9"/>
  <c r="J68" i="9"/>
  <c r="I68" i="9"/>
  <c r="H68" i="9"/>
  <c r="G68" i="9"/>
  <c r="F68" i="9"/>
  <c r="D68" i="9"/>
  <c r="C68" i="9"/>
  <c r="M66" i="9"/>
  <c r="L66" i="9"/>
  <c r="K66" i="9"/>
  <c r="J66" i="9"/>
  <c r="I66" i="9"/>
  <c r="H66" i="9"/>
  <c r="G66" i="9"/>
  <c r="F66" i="9"/>
  <c r="D66" i="9"/>
  <c r="C66" i="9"/>
  <c r="M65" i="9"/>
  <c r="L65" i="9"/>
  <c r="K65" i="9"/>
  <c r="J65" i="9"/>
  <c r="I65" i="9"/>
  <c r="H65" i="9"/>
  <c r="G65" i="9"/>
  <c r="F65" i="9"/>
  <c r="D65" i="9"/>
  <c r="C65" i="9"/>
  <c r="M64" i="9"/>
  <c r="L64" i="9"/>
  <c r="K64" i="9"/>
  <c r="J64" i="9"/>
  <c r="I64" i="9"/>
  <c r="H64" i="9"/>
  <c r="G64" i="9"/>
  <c r="F64" i="9"/>
  <c r="D64" i="9"/>
  <c r="C64" i="9"/>
  <c r="M63" i="9"/>
  <c r="L63" i="9"/>
  <c r="K63" i="9"/>
  <c r="J63" i="9"/>
  <c r="I63" i="9"/>
  <c r="H63" i="9"/>
  <c r="G63" i="9"/>
  <c r="F63" i="9"/>
  <c r="D63" i="9"/>
  <c r="C63" i="9"/>
  <c r="M62" i="9"/>
  <c r="L62" i="9"/>
  <c r="K62" i="9"/>
  <c r="J62" i="9"/>
  <c r="I62" i="9"/>
  <c r="H62" i="9"/>
  <c r="G62" i="9"/>
  <c r="F62" i="9"/>
  <c r="D62" i="9"/>
  <c r="C62" i="9"/>
  <c r="M61" i="9"/>
  <c r="L61" i="9"/>
  <c r="K61" i="9"/>
  <c r="J61" i="9"/>
  <c r="I61" i="9"/>
  <c r="H61" i="9"/>
  <c r="G61" i="9"/>
  <c r="F61" i="9"/>
  <c r="D61" i="9"/>
  <c r="C61" i="9"/>
  <c r="M60" i="9"/>
  <c r="L60" i="9"/>
  <c r="K60" i="9"/>
  <c r="J60" i="9"/>
  <c r="I60" i="9"/>
  <c r="H60" i="9"/>
  <c r="G60" i="9"/>
  <c r="F60" i="9"/>
  <c r="D60" i="9"/>
  <c r="C60" i="9"/>
  <c r="M53" i="9"/>
  <c r="L53" i="9"/>
  <c r="K53" i="9"/>
  <c r="J53" i="9"/>
  <c r="I53" i="9"/>
  <c r="H53" i="9"/>
  <c r="G53" i="9"/>
  <c r="F53" i="9"/>
  <c r="D53" i="9"/>
  <c r="C53" i="9"/>
  <c r="M52" i="9"/>
  <c r="L52" i="9"/>
  <c r="K52" i="9"/>
  <c r="J52" i="9"/>
  <c r="I52" i="9"/>
  <c r="H52" i="9"/>
  <c r="G52" i="9"/>
  <c r="F52" i="9"/>
  <c r="D52" i="9"/>
  <c r="C52" i="9"/>
  <c r="M46" i="9"/>
  <c r="L46" i="9"/>
  <c r="K46" i="9"/>
  <c r="J46" i="9"/>
  <c r="I46" i="9"/>
  <c r="H46" i="9"/>
  <c r="G46" i="9"/>
  <c r="F46" i="9"/>
  <c r="D46" i="9"/>
  <c r="C46" i="9"/>
  <c r="M45" i="9"/>
  <c r="L45" i="9"/>
  <c r="K45" i="9"/>
  <c r="J45" i="9"/>
  <c r="I45" i="9"/>
  <c r="H45" i="9"/>
  <c r="G45" i="9"/>
  <c r="F45" i="9"/>
  <c r="D45" i="9"/>
  <c r="C45" i="9"/>
  <c r="M44" i="9"/>
  <c r="L44" i="9"/>
  <c r="K44" i="9"/>
  <c r="J44" i="9"/>
  <c r="I44" i="9"/>
  <c r="H44" i="9"/>
  <c r="G44" i="9"/>
  <c r="F44" i="9"/>
  <c r="D44" i="9"/>
  <c r="C44" i="9"/>
  <c r="M41" i="9"/>
  <c r="L41" i="9"/>
  <c r="K41" i="9"/>
  <c r="J41" i="9"/>
  <c r="I41" i="9"/>
  <c r="H41" i="9"/>
  <c r="G41" i="9"/>
  <c r="F41" i="9"/>
  <c r="D41" i="9"/>
  <c r="C41" i="9"/>
  <c r="M40" i="9"/>
  <c r="L40" i="9"/>
  <c r="K40" i="9"/>
  <c r="J40" i="9"/>
  <c r="I40" i="9"/>
  <c r="H40" i="9"/>
  <c r="G40" i="9"/>
  <c r="F40" i="9"/>
  <c r="D40" i="9"/>
  <c r="C40" i="9"/>
  <c r="M39" i="9"/>
  <c r="L39" i="9"/>
  <c r="K39" i="9"/>
  <c r="J39" i="9"/>
  <c r="I39" i="9"/>
  <c r="H39" i="9"/>
  <c r="G39" i="9"/>
  <c r="F39" i="9"/>
  <c r="D39" i="9"/>
  <c r="C39" i="9"/>
  <c r="M38" i="9"/>
  <c r="L38" i="9"/>
  <c r="K38" i="9"/>
  <c r="J38" i="9"/>
  <c r="I38" i="9"/>
  <c r="H38" i="9"/>
  <c r="G38" i="9"/>
  <c r="F38" i="9"/>
  <c r="D38" i="9"/>
  <c r="C38" i="9"/>
  <c r="M37" i="9"/>
  <c r="L37" i="9"/>
  <c r="K37" i="9"/>
  <c r="J37" i="9"/>
  <c r="I37" i="9"/>
  <c r="H37" i="9"/>
  <c r="G37" i="9"/>
  <c r="F37" i="9"/>
  <c r="D37" i="9"/>
  <c r="C37" i="9"/>
  <c r="M36" i="9"/>
  <c r="L36" i="9"/>
  <c r="K36" i="9"/>
  <c r="J36" i="9"/>
  <c r="I36" i="9"/>
  <c r="H36" i="9"/>
  <c r="G36" i="9"/>
  <c r="F36" i="9"/>
  <c r="D36" i="9"/>
  <c r="C36" i="9"/>
  <c r="M35" i="9"/>
  <c r="L35" i="9"/>
  <c r="K35" i="9"/>
  <c r="J35" i="9"/>
  <c r="I35" i="9"/>
  <c r="H35" i="9"/>
  <c r="G35" i="9"/>
  <c r="F35" i="9"/>
  <c r="D35" i="9"/>
  <c r="C35" i="9"/>
  <c r="M34" i="9"/>
  <c r="L34" i="9"/>
  <c r="K34" i="9"/>
  <c r="J34" i="9"/>
  <c r="I34" i="9"/>
  <c r="H34" i="9"/>
  <c r="G34" i="9"/>
  <c r="F34" i="9"/>
  <c r="D34" i="9"/>
  <c r="C34" i="9"/>
  <c r="M33" i="9"/>
  <c r="L33" i="9"/>
  <c r="K33" i="9"/>
  <c r="J33" i="9"/>
  <c r="I33" i="9"/>
  <c r="H33" i="9"/>
  <c r="G33" i="9"/>
  <c r="F33" i="9"/>
  <c r="D33" i="9"/>
  <c r="C33" i="9"/>
  <c r="M32" i="9"/>
  <c r="L32" i="9"/>
  <c r="K32" i="9"/>
  <c r="J32" i="9"/>
  <c r="I32" i="9"/>
  <c r="H32" i="9"/>
  <c r="G32" i="9"/>
  <c r="F32" i="9"/>
  <c r="D32" i="9"/>
  <c r="C32" i="9"/>
  <c r="M31" i="9"/>
  <c r="L31" i="9"/>
  <c r="K31" i="9"/>
  <c r="J31" i="9"/>
  <c r="I31" i="9"/>
  <c r="H31" i="9"/>
  <c r="G31" i="9"/>
  <c r="F31" i="9"/>
  <c r="D31" i="9"/>
  <c r="C31" i="9"/>
  <c r="M30" i="9"/>
  <c r="L30" i="9"/>
  <c r="K30" i="9"/>
  <c r="J30" i="9"/>
  <c r="I30" i="9"/>
  <c r="H30" i="9"/>
  <c r="G30" i="9"/>
  <c r="F30" i="9"/>
  <c r="D30" i="9"/>
  <c r="C30" i="9"/>
  <c r="M29" i="9"/>
  <c r="L29" i="9"/>
  <c r="K29" i="9"/>
  <c r="J29" i="9"/>
  <c r="I29" i="9"/>
  <c r="H29" i="9"/>
  <c r="G29" i="9"/>
  <c r="F29" i="9"/>
  <c r="D29" i="9"/>
  <c r="C29" i="9"/>
  <c r="M28" i="9"/>
  <c r="L28" i="9"/>
  <c r="K28" i="9"/>
  <c r="J28" i="9"/>
  <c r="I28" i="9"/>
  <c r="H28" i="9"/>
  <c r="G28" i="9"/>
  <c r="F28" i="9"/>
  <c r="D28" i="9"/>
  <c r="C28" i="9"/>
  <c r="M27" i="9"/>
  <c r="L27" i="9"/>
  <c r="K27" i="9"/>
  <c r="J27" i="9"/>
  <c r="I27" i="9"/>
  <c r="H27" i="9"/>
  <c r="G27" i="9"/>
  <c r="F27" i="9"/>
  <c r="D27" i="9"/>
  <c r="C27" i="9"/>
  <c r="M19" i="9"/>
  <c r="L19" i="9"/>
  <c r="K19" i="9"/>
  <c r="J19" i="9"/>
  <c r="I19" i="9"/>
  <c r="H19" i="9"/>
  <c r="G19" i="9"/>
  <c r="F19" i="9"/>
  <c r="D19" i="9"/>
  <c r="C19" i="9"/>
  <c r="M18" i="9"/>
  <c r="L18" i="9"/>
  <c r="K18" i="9"/>
  <c r="J18" i="9"/>
  <c r="I18" i="9"/>
  <c r="H18" i="9"/>
  <c r="G18" i="9"/>
  <c r="F18" i="9"/>
  <c r="D18" i="9"/>
  <c r="C18" i="9"/>
  <c r="M17" i="9"/>
  <c r="L17" i="9"/>
  <c r="K17" i="9"/>
  <c r="J17" i="9"/>
  <c r="I17" i="9"/>
  <c r="H17" i="9"/>
  <c r="G17" i="9"/>
  <c r="F17" i="9"/>
  <c r="D17" i="9"/>
  <c r="C17" i="9"/>
  <c r="M16" i="9"/>
  <c r="L16" i="9"/>
  <c r="K16" i="9"/>
  <c r="J16" i="9"/>
  <c r="I16" i="9"/>
  <c r="H16" i="9"/>
  <c r="G16" i="9"/>
  <c r="F16" i="9"/>
  <c r="D16" i="9"/>
  <c r="C16" i="9"/>
  <c r="M15" i="9"/>
  <c r="L15" i="9"/>
  <c r="K15" i="9"/>
  <c r="J15" i="9"/>
  <c r="I15" i="9"/>
  <c r="H15" i="9"/>
  <c r="G15" i="9"/>
  <c r="F15" i="9"/>
  <c r="D15" i="9"/>
  <c r="C15" i="9"/>
  <c r="M14" i="9"/>
  <c r="L14" i="9"/>
  <c r="K14" i="9"/>
  <c r="J14" i="9"/>
  <c r="I14" i="9"/>
  <c r="H14" i="9"/>
  <c r="G14" i="9"/>
  <c r="F14" i="9"/>
  <c r="D14" i="9"/>
  <c r="C14" i="9"/>
  <c r="M13" i="9"/>
  <c r="L13" i="9"/>
  <c r="K13" i="9"/>
  <c r="J13" i="9"/>
  <c r="I13" i="9"/>
  <c r="H13" i="9"/>
  <c r="G13" i="9"/>
  <c r="F13" i="9"/>
  <c r="D13" i="9"/>
  <c r="C13" i="9"/>
  <c r="M12" i="9"/>
  <c r="L12" i="9"/>
  <c r="K12" i="9"/>
  <c r="J12" i="9"/>
  <c r="I12" i="9"/>
  <c r="H12" i="9"/>
  <c r="G12" i="9"/>
  <c r="F12" i="9"/>
  <c r="D12" i="9"/>
  <c r="C12" i="9"/>
  <c r="M11" i="9"/>
  <c r="L11" i="9"/>
  <c r="K11" i="9"/>
  <c r="J11" i="9"/>
  <c r="I11" i="9"/>
  <c r="H11" i="9"/>
  <c r="G11" i="9"/>
  <c r="F11" i="9"/>
  <c r="D11" i="9"/>
  <c r="C11" i="9"/>
  <c r="M10" i="9"/>
  <c r="L10" i="9"/>
  <c r="K10" i="9"/>
  <c r="J10" i="9"/>
  <c r="I10" i="9"/>
  <c r="H10" i="9"/>
  <c r="G10" i="9"/>
  <c r="F10" i="9"/>
  <c r="D10" i="9"/>
  <c r="C10" i="9"/>
  <c r="M9" i="9"/>
  <c r="L9" i="9"/>
  <c r="K9" i="9"/>
  <c r="J9" i="9"/>
  <c r="I9" i="9"/>
  <c r="H9" i="9"/>
  <c r="G9" i="9"/>
  <c r="F9" i="9"/>
  <c r="D9" i="9"/>
  <c r="C9" i="9"/>
  <c r="M8" i="9"/>
  <c r="L8" i="9"/>
  <c r="K8" i="9"/>
  <c r="J8" i="9"/>
  <c r="I8" i="9"/>
  <c r="H8" i="9"/>
  <c r="G8" i="9"/>
  <c r="F8" i="9"/>
  <c r="D8" i="9"/>
  <c r="C8" i="9"/>
  <c r="M7" i="9"/>
  <c r="L7" i="9"/>
  <c r="K7" i="9"/>
  <c r="J7" i="9"/>
  <c r="I7" i="9"/>
  <c r="H7" i="9"/>
  <c r="G7" i="9"/>
  <c r="F7" i="9"/>
  <c r="D7" i="9"/>
  <c r="C7" i="9"/>
</calcChain>
</file>

<file path=xl/sharedStrings.xml><?xml version="1.0" encoding="utf-8"?>
<sst xmlns="http://schemas.openxmlformats.org/spreadsheetml/2006/main" count="2889" uniqueCount="334">
  <si>
    <t>Curriculum for AY2223 Cohort</t>
  </si>
  <si>
    <t>DIT Software &amp; Applications (SA) Specialisation</t>
  </si>
  <si>
    <t>Module</t>
  </si>
  <si>
    <t>Instructional Hours/CU</t>
  </si>
  <si>
    <t>Stage</t>
  </si>
  <si>
    <t>Code</t>
  </si>
  <si>
    <t>Abbrev</t>
  </si>
  <si>
    <t>Name</t>
  </si>
  <si>
    <t>Type</t>
  </si>
  <si>
    <t>Prerequisite (Pass/Taken)</t>
  </si>
  <si>
    <t>L</t>
  </si>
  <si>
    <t>T</t>
  </si>
  <si>
    <t>P</t>
  </si>
  <si>
    <t>DLT</t>
  </si>
  <si>
    <t>Total</t>
  </si>
  <si>
    <t>CU</t>
  </si>
  <si>
    <t>1S2</t>
  </si>
  <si>
    <t>ST0503</t>
  </si>
  <si>
    <t>C</t>
  </si>
  <si>
    <t>ST0504</t>
  </si>
  <si>
    <t>ST0277</t>
  </si>
  <si>
    <t>ST0509</t>
  </si>
  <si>
    <t>PE A1</t>
  </si>
  <si>
    <t>ST1002</t>
  </si>
  <si>
    <t>PE B1</t>
  </si>
  <si>
    <t>ST0513</t>
  </si>
  <si>
    <t>PE C1</t>
  </si>
  <si>
    <t>Nil</t>
  </si>
  <si>
    <t>LC0861</t>
  </si>
  <si>
    <t>SP</t>
  </si>
  <si>
    <t>Curriculum for AY2122 Cohort</t>
  </si>
  <si>
    <t>2A</t>
  </si>
  <si>
    <t>ST0505</t>
  </si>
  <si>
    <t>Enterprise Systems Development</t>
  </si>
  <si>
    <t>ST0506</t>
  </si>
  <si>
    <t>Software Engineering Practice</t>
  </si>
  <si>
    <t>CC1S10</t>
  </si>
  <si>
    <t>SIP</t>
  </si>
  <si>
    <t>SUSTAINABLE INNOVATION PROJECT</t>
  </si>
  <si>
    <t>2B</t>
  </si>
  <si>
    <t>ST0507</t>
  </si>
  <si>
    <t>Application Development Studio</t>
  </si>
  <si>
    <t>ST1501</t>
  </si>
  <si>
    <t>Data Engineering</t>
  </si>
  <si>
    <t>2S2</t>
  </si>
  <si>
    <t>ST0511</t>
  </si>
  <si>
    <t>Android Development</t>
  </si>
  <si>
    <t>PE A3</t>
  </si>
  <si>
    <t>ST2321</t>
  </si>
  <si>
    <t>PE B3</t>
  </si>
  <si>
    <t>ST0515</t>
  </si>
  <si>
    <t>Immersive Simulation Development Techniques</t>
  </si>
  <si>
    <t>PE C3</t>
  </si>
  <si>
    <t>LC0857</t>
  </si>
  <si>
    <t>Communicating for Professional Effectiveness</t>
  </si>
  <si>
    <t>Curriculum for AY2021 Cohort</t>
  </si>
  <si>
    <t>3A</t>
  </si>
  <si>
    <t>ST0508</t>
  </si>
  <si>
    <t>Software Application Project</t>
  </si>
  <si>
    <t>ST0506 (Taken)</t>
  </si>
  <si>
    <t>ST3003</t>
  </si>
  <si>
    <t>Infocomm Professional Seminar</t>
  </si>
  <si>
    <t>3B</t>
  </si>
  <si>
    <t>IC3001</t>
  </si>
  <si>
    <t>Internship</t>
  </si>
  <si>
    <t>Year 3</t>
  </si>
  <si>
    <t>ST3004</t>
  </si>
  <si>
    <t>IPSP</t>
  </si>
  <si>
    <t>Infocomm Professional Seminar (Project)</t>
  </si>
  <si>
    <t>-</t>
  </si>
  <si>
    <t>Curriculum for AY1920 Cohort</t>
  </si>
  <si>
    <t>DIT Year 1 Sem 1 – Common</t>
  </si>
  <si>
    <t>ECG1</t>
  </si>
  <si>
    <t>1S1</t>
  </si>
  <si>
    <t>ST0501</t>
  </si>
  <si>
    <t>ST0502</t>
  </si>
  <si>
    <t>ST2413</t>
  </si>
  <si>
    <t>MS0105</t>
  </si>
  <si>
    <t>LC0855</t>
  </si>
  <si>
    <t>LC0860</t>
  </si>
  <si>
    <t>SP108B</t>
  </si>
  <si>
    <t>1S2/SA</t>
  </si>
  <si>
    <t>O</t>
  </si>
  <si>
    <t>2A/SA</t>
  </si>
  <si>
    <t>2S1/SA</t>
  </si>
  <si>
    <t>LC8062</t>
  </si>
  <si>
    <t>Design Thinking for Social Innovation</t>
  </si>
  <si>
    <t>ST0510</t>
  </si>
  <si>
    <t>J2EE Application Development</t>
  </si>
  <si>
    <t>PE A2</t>
  </si>
  <si>
    <t>ST0293</t>
  </si>
  <si>
    <t>PE B2</t>
  </si>
  <si>
    <t>ST0514</t>
  </si>
  <si>
    <t>Simulation Scenes &amp; Objects</t>
  </si>
  <si>
    <t>PE C2</t>
  </si>
  <si>
    <t>PWE</t>
  </si>
  <si>
    <t>Poly-Wide Elective</t>
  </si>
  <si>
    <t>SP208B</t>
  </si>
  <si>
    <t>Education &amp; Career Counselling 2</t>
  </si>
  <si>
    <t>2B/SA</t>
  </si>
  <si>
    <t>*AGILE Pathway</t>
  </si>
  <si>
    <t>Module Mapping</t>
  </si>
  <si>
    <t>2S2/SA</t>
  </si>
  <si>
    <t>Existing Modules</t>
  </si>
  <si>
    <t>Replacement Modules</t>
  </si>
  <si>
    <t>ST2417</t>
  </si>
  <si>
    <t>Application Development Studio (Project)</t>
  </si>
  <si>
    <t>ST2418</t>
  </si>
  <si>
    <t>Data Engineering (Project)</t>
  </si>
  <si>
    <t>3A/SA</t>
  </si>
  <si>
    <t>Year 2</t>
  </si>
  <si>
    <t>ADES</t>
  </si>
  <si>
    <r>
      <t>Application</t>
    </r>
    <r>
      <rPr>
        <sz val="11"/>
        <color rgb="FF1F497D"/>
        <rFont val="Calibri"/>
        <family val="2"/>
      </rPr>
      <t xml:space="preserve"> </t>
    </r>
    <r>
      <rPr>
        <sz val="11"/>
        <color theme="1"/>
        <rFont val="Calibri"/>
        <family val="2"/>
      </rPr>
      <t>Development</t>
    </r>
    <r>
      <rPr>
        <sz val="11"/>
        <color rgb="FF1F497D"/>
        <rFont val="Calibri"/>
        <family val="2"/>
      </rPr>
      <t xml:space="preserve"> </t>
    </r>
    <r>
      <rPr>
        <sz val="11"/>
        <color theme="1"/>
        <rFont val="Calibri"/>
        <family val="2"/>
      </rPr>
      <t>Studio(Project)</t>
    </r>
  </si>
  <si>
    <t>ST0503 Backend Web Development (Taken)</t>
  </si>
  <si>
    <t>DENG</t>
  </si>
  <si>
    <r>
      <t>Data Engineering (Project)</t>
    </r>
    <r>
      <rPr>
        <sz val="11"/>
        <color rgb="FF1F497D"/>
        <rFont val="Calibri"/>
        <family val="2"/>
      </rPr>
      <t xml:space="preserve"> </t>
    </r>
  </si>
  <si>
    <t>NIL</t>
  </si>
  <si>
    <t>3B/SA</t>
  </si>
  <si>
    <t>DIT Data Science &amp; Digital Analytics (DSDA) Specialisation</t>
  </si>
  <si>
    <t>1S2/DA</t>
  </si>
  <si>
    <t>Back-End Web Development</t>
  </si>
  <si>
    <t>ST0248</t>
  </si>
  <si>
    <t>Programming for Data Science</t>
  </si>
  <si>
    <t>MS0140</t>
  </si>
  <si>
    <t>Statistics for Data Science</t>
  </si>
  <si>
    <t>ST1502</t>
  </si>
  <si>
    <t>Data Visualisation</t>
  </si>
  <si>
    <t>Narrative Thinking</t>
  </si>
  <si>
    <t>2A/DA</t>
  </si>
  <si>
    <t>ST1503</t>
  </si>
  <si>
    <t>Fullstack Web Development Project</t>
  </si>
  <si>
    <t>ST0249</t>
  </si>
  <si>
    <t>AI &amp; Machine Learning</t>
  </si>
  <si>
    <t>MS0240</t>
  </si>
  <si>
    <t>Mathematics for AI</t>
  </si>
  <si>
    <t>2S1/DA</t>
  </si>
  <si>
    <t>2B/DA</t>
  </si>
  <si>
    <t>ST1504</t>
  </si>
  <si>
    <t>Deep Learning</t>
  </si>
  <si>
    <t>ST1505</t>
  </si>
  <si>
    <t>DevOps &amp; Automation for AI</t>
  </si>
  <si>
    <t>ST1507</t>
  </si>
  <si>
    <t>Data Structures &amp; Algorithm (AI)</t>
  </si>
  <si>
    <t>2S2/DA</t>
  </si>
  <si>
    <t>3A/DA</t>
  </si>
  <si>
    <t>ST1506</t>
  </si>
  <si>
    <t>DSDA Project</t>
  </si>
  <si>
    <t>3B/DA</t>
  </si>
  <si>
    <t>Curriculum for AY1819 Cohort</t>
  </si>
  <si>
    <t>DIT Year 1 – Common</t>
  </si>
  <si>
    <t>Remarks</t>
  </si>
  <si>
    <t>LC8001</t>
  </si>
  <si>
    <t>Suggest to "offer" in S1; actual offering planned by AP</t>
  </si>
  <si>
    <t>ST1012</t>
  </si>
  <si>
    <t>ST1010</t>
  </si>
  <si>
    <t>LC8002</t>
  </si>
  <si>
    <t>Suggest to "offer" in S2; actual offering planned by AP</t>
  </si>
  <si>
    <t>ST1011</t>
  </si>
  <si>
    <t>JPRG (T)</t>
  </si>
  <si>
    <t>ST0292</t>
  </si>
  <si>
    <t>NETF(T)</t>
  </si>
  <si>
    <t>MS100Q</t>
  </si>
  <si>
    <t>1A</t>
  </si>
  <si>
    <t>ST1008</t>
  </si>
  <si>
    <t>1B</t>
  </si>
  <si>
    <t>New module from CASS</t>
  </si>
  <si>
    <t>ST1001</t>
  </si>
  <si>
    <t>ST1004</t>
  </si>
  <si>
    <t>DIT Year 2 &amp; Year 3 – GD Option</t>
  </si>
  <si>
    <t>Prerequisite
(Pass/Taken)</t>
  </si>
  <si>
    <t xml:space="preserve"> (only for Selected Students) - will not affect progression
Students can take in Semester 1 or 2</t>
  </si>
  <si>
    <t>2S1/G</t>
  </si>
  <si>
    <t>LC8003</t>
  </si>
  <si>
    <t>ST0299</t>
  </si>
  <si>
    <t>New</t>
  </si>
  <si>
    <t>ST0297</t>
  </si>
  <si>
    <t>ST291Y</t>
  </si>
  <si>
    <t>ST292Y</t>
  </si>
  <si>
    <t>ST0246</t>
  </si>
  <si>
    <t>APPD (T)</t>
  </si>
  <si>
    <t>2S2/G</t>
  </si>
  <si>
    <t>LC8004</t>
  </si>
  <si>
    <t>ST0298</t>
  </si>
  <si>
    <t>DSAL (T)</t>
  </si>
  <si>
    <t>ST291Z</t>
  </si>
  <si>
    <t>ST292Z</t>
  </si>
  <si>
    <t>ST0324</t>
  </si>
  <si>
    <t>FE</t>
  </si>
  <si>
    <t>ST2312</t>
  </si>
  <si>
    <t>APPD (T),new module code</t>
  </si>
  <si>
    <t>ST2510</t>
  </si>
  <si>
    <t>3A/G</t>
  </si>
  <si>
    <t>ST0276</t>
  </si>
  <si>
    <t>ST0320</t>
  </si>
  <si>
    <t>LDSS (T) &amp; GDS (T)</t>
  </si>
  <si>
    <t>DVDE (T)</t>
  </si>
  <si>
    <t>ST0214</t>
  </si>
  <si>
    <t>ST0218</t>
  </si>
  <si>
    <t>ST2615</t>
  </si>
  <si>
    <t xml:space="preserve"> </t>
  </si>
  <si>
    <t>3B/G</t>
  </si>
  <si>
    <t>DIT Year 2 &amp; Year 3 – SD Option</t>
  </si>
  <si>
    <t>Sort</t>
  </si>
  <si>
    <t xml:space="preserve"> (only for Selected Students) - will not affect progression</t>
  </si>
  <si>
    <t>2S1/S</t>
  </si>
  <si>
    <t>ST293Y</t>
  </si>
  <si>
    <t>2S2/S</t>
  </si>
  <si>
    <t>ST293Z</t>
  </si>
  <si>
    <t>2A/S</t>
  </si>
  <si>
    <t>ST0257</t>
  </si>
  <si>
    <t>FE1</t>
  </si>
  <si>
    <t>FE2</t>
  </si>
  <si>
    <t>2B/S</t>
  </si>
  <si>
    <t>ST0281</t>
  </si>
  <si>
    <t>ST2219</t>
  </si>
  <si>
    <t>This cell contains an external reference, which cannot be displayed or edited. Editing this cell will remove the external reference.</t>
  </si>
  <si>
    <t>3A/S</t>
  </si>
  <si>
    <t>ST0318</t>
  </si>
  <si>
    <t>ST0280</t>
  </si>
  <si>
    <t>3B/S</t>
  </si>
  <si>
    <t>Solution Development Project</t>
  </si>
  <si>
    <t>ST0516</t>
  </si>
  <si>
    <t>Workplace Project (DIT)</t>
  </si>
  <si>
    <t>FE1:Stage 2A to take 1 elective</t>
  </si>
  <si>
    <t>Cloud and Service Computing</t>
  </si>
  <si>
    <t>ST0517</t>
  </si>
  <si>
    <t>Cloud &amp; Service Computing (Project)</t>
  </si>
  <si>
    <t>FE2:Stage 2B to take 1 elective</t>
  </si>
  <si>
    <r>
      <t>CSC</t>
    </r>
    <r>
      <rPr>
        <sz val="11"/>
        <color rgb="FF1F497D"/>
        <rFont val="Calibri"/>
        <family val="2"/>
      </rPr>
      <t>P</t>
    </r>
  </si>
  <si>
    <t>Cloud and Service Computing (Project)</t>
  </si>
  <si>
    <t>ST1009 Java Programming (Taken)</t>
  </si>
  <si>
    <t>WPP</t>
  </si>
  <si>
    <t>Workplace Project</t>
  </si>
  <si>
    <t>ST293Y and ST293Z Software Engineering Practice (Taken)</t>
  </si>
  <si>
    <t>Curriculum for AY1718 Cohort</t>
  </si>
  <si>
    <t>ST0308</t>
  </si>
  <si>
    <t>ST0316</t>
  </si>
  <si>
    <t>ST2514</t>
  </si>
  <si>
    <t>Curriculum for AY1617 Cohort</t>
  </si>
  <si>
    <t>MS001Q</t>
  </si>
  <si>
    <t>ST0323</t>
  </si>
  <si>
    <t>ST0294</t>
  </si>
  <si>
    <t>ST2501</t>
  </si>
  <si>
    <t>NETF (T)</t>
  </si>
  <si>
    <t>FE4</t>
  </si>
  <si>
    <t>ST2227</t>
  </si>
  <si>
    <t>FE1:Stage 2A to take 2 electives</t>
  </si>
  <si>
    <t>FE4: Stage 3A to take 1 elective</t>
  </si>
  <si>
    <t>Curriculum for AY1516 Cohort</t>
  </si>
  <si>
    <t>ST0296</t>
  </si>
  <si>
    <t>ST0288</t>
  </si>
  <si>
    <t>CSGD</t>
  </si>
  <si>
    <t>Console Game Development</t>
  </si>
  <si>
    <t>2S2/2</t>
  </si>
  <si>
    <t>ST0271</t>
  </si>
  <si>
    <t>AIS</t>
  </si>
  <si>
    <t>Accounting Information Systems</t>
  </si>
  <si>
    <t>ST0295</t>
  </si>
  <si>
    <t>HOTM</t>
  </si>
  <si>
    <t xml:space="preserve">Hospitality and Tourism Operations Management </t>
  </si>
  <si>
    <t>ST2602</t>
  </si>
  <si>
    <t>COMF</t>
  </si>
  <si>
    <t>Computer Forensics</t>
  </si>
  <si>
    <t>SDT (P)</t>
  </si>
  <si>
    <t>Curriculum for AY1415 Cohort</t>
  </si>
  <si>
    <t>ST1009</t>
  </si>
  <si>
    <t>LC0854</t>
  </si>
  <si>
    <t>ST1003</t>
  </si>
  <si>
    <t>ST0291</t>
  </si>
  <si>
    <t>ST0317</t>
  </si>
  <si>
    <t>FE3</t>
  </si>
  <si>
    <t>FE1&amp;3</t>
  </si>
  <si>
    <t>ST0272</t>
  </si>
  <si>
    <t>FE2&amp;3</t>
  </si>
  <si>
    <t>ST0217</t>
  </si>
  <si>
    <t>ST0278</t>
  </si>
  <si>
    <t>Curriculum for AY1314 Cohort</t>
  </si>
  <si>
    <t>New module</t>
  </si>
  <si>
    <t>New Module (only for Selected Students) - will not affect progression</t>
  </si>
  <si>
    <t>LC0841</t>
  </si>
  <si>
    <t>New Module (only for Selected Students) - will not affect progression
Students can take in Semester 1 or 2</t>
  </si>
  <si>
    <t>LC0842</t>
  </si>
  <si>
    <t>GDEV(T)</t>
  </si>
  <si>
    <t>st0296</t>
  </si>
  <si>
    <t>Curriculum for AY1213 Cohort</t>
  </si>
  <si>
    <t>follow AP: all DIT do in S1</t>
  </si>
  <si>
    <t>follow AP: all DIT do in S2</t>
  </si>
  <si>
    <t>ST1007</t>
  </si>
  <si>
    <t>Type 7</t>
  </si>
  <si>
    <t>ST1006</t>
  </si>
  <si>
    <t>ST0222</t>
  </si>
  <si>
    <t>ST0243</t>
  </si>
  <si>
    <t>T:30 Total: 90; CU: 6</t>
  </si>
  <si>
    <t>ST0224</t>
  </si>
  <si>
    <t>ST0247</t>
  </si>
  <si>
    <t>ST9203</t>
  </si>
  <si>
    <t>ST2316</t>
  </si>
  <si>
    <t>Curriculum for AY1112 Cohort</t>
  </si>
  <si>
    <t>LC001Y</t>
  </si>
  <si>
    <t>LC001Z</t>
  </si>
  <si>
    <t>ST1005</t>
  </si>
  <si>
    <t>ST0223</t>
  </si>
  <si>
    <t>ST0245</t>
  </si>
  <si>
    <t>ST0215</t>
  </si>
  <si>
    <t>NOS (T)</t>
  </si>
  <si>
    <t>ST6203</t>
  </si>
  <si>
    <t>ST0313</t>
  </si>
  <si>
    <t>PE1</t>
  </si>
  <si>
    <t>ST0250</t>
  </si>
  <si>
    <t>PE2</t>
  </si>
  <si>
    <t>ST0279</t>
  </si>
  <si>
    <t>ST0251</t>
  </si>
  <si>
    <t>Type 1</t>
  </si>
  <si>
    <t>ST0274</t>
  </si>
  <si>
    <t>ST2505</t>
  </si>
  <si>
    <t>Curriculum for AY1011 Cohort</t>
  </si>
  <si>
    <t>DIT Year 3</t>
  </si>
  <si>
    <t>3A/B</t>
  </si>
  <si>
    <t>Legend:</t>
  </si>
  <si>
    <t>B:</t>
  </si>
  <si>
    <t>IS</t>
  </si>
  <si>
    <t>F:</t>
  </si>
  <si>
    <t>GD</t>
  </si>
  <si>
    <t>G:</t>
  </si>
  <si>
    <t>HOT</t>
  </si>
  <si>
    <t>H:</t>
  </si>
  <si>
    <t>ES</t>
  </si>
  <si>
    <t>3B/B</t>
  </si>
  <si>
    <t>3A/F</t>
  </si>
  <si>
    <t>3B/F</t>
  </si>
  <si>
    <t>ST0242</t>
  </si>
  <si>
    <t>3A/H</t>
  </si>
  <si>
    <t>ST0273</t>
  </si>
  <si>
    <t>3B/H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</si>
</sst>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"/>
  </numFmts>
  <fonts count="17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14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0000"/>
      <name val="Calibri"/>
      <family val="2"/>
    </font>
    <font>
      <sz val="11"/>
      <name val="Calibri"/>
      <family val="2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Times New Roman"/>
      <family val="1"/>
    </font>
    <font>
      <sz val="11"/>
      <color theme="1"/>
      <name val="Calibri"/>
      <family val="2"/>
    </font>
    <font>
      <sz val="11"/>
      <color rgb="FF1F497D"/>
      <name val="Calibri"/>
      <family val="2"/>
    </font>
    <font>
      <sz val="12"/>
      <color theme="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D8D8D8"/>
      </patternFill>
    </fill>
    <fill>
      <patternFill patternType="solid">
        <fgColor rgb="FFFFFFFF"/>
      </patternFill>
    </fill>
    <fill>
      <patternFill patternType="solid">
        <fgColor rgb="FFE5B9B7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6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/>
    </xf>
    <xf numFmtId="0" fontId="4" fillId="0" borderId="0" xfId="0" applyFont="1" applyAlignment="1">
      <alignment vertical="center"/>
    </xf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vertical="center"/>
    </xf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0" xfId="0" applyFont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left" vertical="center" wrapText="1"/>
    </xf>
    <xf numFmtId="0" fontId="1" fillId="0" borderId="0" xfId="0" applyFont="1" applyAlignment="1">
      <alignment horizontal="right"/>
    </xf>
    <xf numFmtId="0" fontId="5" fillId="0" borderId="1" xfId="0" applyFont="1" applyBorder="1" applyAlignment="1">
      <alignment horizontal="center" vertical="center" wrapText="1"/>
    </xf>
    <xf numFmtId="0" fontId="5" fillId="0" borderId="0" xfId="0" applyFont="1"/>
    <xf numFmtId="0" fontId="5" fillId="0" borderId="1" xfId="0" applyFont="1" applyBorder="1"/>
    <xf numFmtId="0" fontId="5" fillId="0" borderId="0" xfId="0" applyFont="1" applyAlignment="1">
      <alignment vertical="top" wrapText="1"/>
    </xf>
    <xf numFmtId="0" fontId="8" fillId="0" borderId="0" xfId="0" applyFont="1"/>
    <xf numFmtId="0" fontId="1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vertical="center" wrapText="1"/>
    </xf>
    <xf numFmtId="0" fontId="9" fillId="0" borderId="0" xfId="0" applyFont="1"/>
    <xf numFmtId="0" fontId="1" fillId="0" borderId="0" xfId="0" applyFont="1" applyAlignment="1">
      <alignment vertical="top" wrapText="1"/>
    </xf>
    <xf numFmtId="0" fontId="7" fillId="0" borderId="1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vertical="center" wrapText="1"/>
    </xf>
    <xf numFmtId="0" fontId="6" fillId="3" borderId="1" xfId="0" applyFont="1" applyFill="1" applyBorder="1" applyAlignment="1">
      <alignment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vertical="center" wrapText="1"/>
    </xf>
    <xf numFmtId="0" fontId="1" fillId="4" borderId="0" xfId="0" applyFont="1" applyFill="1"/>
    <xf numFmtId="0" fontId="6" fillId="5" borderId="1" xfId="0" applyFont="1" applyFill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/>
    <xf numFmtId="0" fontId="1" fillId="4" borderId="1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/>
    </xf>
    <xf numFmtId="0" fontId="1" fillId="6" borderId="1" xfId="0" applyFont="1" applyFill="1" applyBorder="1"/>
    <xf numFmtId="0" fontId="1" fillId="6" borderId="1" xfId="0" applyFont="1" applyFill="1" applyBorder="1" applyAlignment="1">
      <alignment horizontal="left"/>
    </xf>
    <xf numFmtId="0" fontId="1" fillId="6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left" vertical="top"/>
    </xf>
    <xf numFmtId="0" fontId="1" fillId="6" borderId="1" xfId="0" applyFont="1" applyFill="1" applyBorder="1" applyAlignment="1">
      <alignment horizontal="left" vertical="top" wrapText="1"/>
    </xf>
    <xf numFmtId="0" fontId="1" fillId="6" borderId="1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left"/>
    </xf>
    <xf numFmtId="0" fontId="0" fillId="0" borderId="0" xfId="0" applyAlignment="1">
      <alignment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vertical="center"/>
    </xf>
    <xf numFmtId="0" fontId="1" fillId="6" borderId="1" xfId="0" applyFont="1" applyFill="1" applyBorder="1" applyAlignment="1">
      <alignment horizontal="left" vertical="center"/>
    </xf>
    <xf numFmtId="0" fontId="1" fillId="6" borderId="1" xfId="0" applyFont="1" applyFill="1" applyBorder="1" applyAlignment="1">
      <alignment vertical="center"/>
    </xf>
    <xf numFmtId="0" fontId="1" fillId="4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vertical="center"/>
    </xf>
    <xf numFmtId="0" fontId="7" fillId="7" borderId="1" xfId="0" applyFont="1" applyFill="1" applyBorder="1" applyAlignment="1">
      <alignment vertical="center" wrapText="1"/>
    </xf>
    <xf numFmtId="0" fontId="1" fillId="7" borderId="1" xfId="0" applyFont="1" applyFill="1" applyBorder="1" applyAlignment="1">
      <alignment horizontal="left"/>
    </xf>
    <xf numFmtId="0" fontId="13" fillId="0" borderId="0" xfId="0" applyFont="1" applyAlignment="1">
      <alignment vertical="center" wrapText="1"/>
    </xf>
    <xf numFmtId="0" fontId="0" fillId="0" borderId="1" xfId="0" applyBorder="1"/>
    <xf numFmtId="0" fontId="14" fillId="0" borderId="1" xfId="0" applyFont="1" applyBorder="1" applyAlignment="1">
      <alignment vertical="center" wrapText="1"/>
    </xf>
    <xf numFmtId="0" fontId="16" fillId="0" borderId="1" xfId="0" applyFont="1" applyBorder="1" applyAlignment="1">
      <alignment vertical="center" wrapText="1"/>
    </xf>
    <xf numFmtId="0" fontId="14" fillId="0" borderId="1" xfId="0" applyFont="1" applyBorder="1" applyAlignment="1">
      <alignment horizontal="center" vertical="center" wrapText="1"/>
    </xf>
    <xf numFmtId="164" fontId="1" fillId="6" borderId="1" xfId="0" applyNumberFormat="1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left" vertical="center" wrapText="1"/>
    </xf>
    <xf numFmtId="0" fontId="1" fillId="9" borderId="1" xfId="0" applyFont="1" applyFill="1" applyBorder="1" applyAlignment="1">
      <alignment horizontal="left" vertical="center" wrapText="1"/>
    </xf>
    <xf numFmtId="0" fontId="1" fillId="9" borderId="1" xfId="0" applyFont="1" applyFill="1" applyBorder="1"/>
    <xf numFmtId="0" fontId="1" fillId="9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vertical="center"/>
    </xf>
    <xf numFmtId="0" fontId="1" fillId="9" borderId="1" xfId="0" applyFont="1" applyFill="1" applyBorder="1" applyAlignment="1">
      <alignment horizontal="left" vertical="center"/>
    </xf>
    <xf numFmtId="0" fontId="1" fillId="9" borderId="1" xfId="0" applyFont="1" applyFill="1" applyBorder="1" applyAlignment="1">
      <alignment vertical="center"/>
    </xf>
    <xf numFmtId="0" fontId="5" fillId="8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9" borderId="1" xfId="0" applyFont="1" applyFill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10" borderId="1" xfId="0" applyFont="1" applyFill="1" applyBorder="1" applyAlignment="1">
      <alignment horizontal="left" vertical="center"/>
    </xf>
    <xf numFmtId="0" fontId="5" fillId="7" borderId="1" xfId="0" applyFont="1" applyFill="1" applyBorder="1" applyAlignment="1">
      <alignment horizontal="left" vertical="center"/>
    </xf>
    <xf numFmtId="0" fontId="5" fillId="6" borderId="1" xfId="0" applyFont="1" applyFill="1" applyBorder="1" applyAlignment="1">
      <alignment horizontal="left" vertical="center"/>
    </xf>
    <xf numFmtId="0" fontId="5" fillId="9" borderId="1" xfId="0" applyFont="1" applyFill="1" applyBorder="1" applyAlignment="1">
      <alignment horizontal="left" vertical="center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0" fillId="0" borderId="0" xfId="0" applyFont="1" applyAlignment="1">
      <alignment horizontal="left" vertical="top"/>
    </xf>
    <xf numFmtId="0" fontId="10" fillId="0" borderId="4" xfId="0" applyFont="1" applyBorder="1" applyAlignment="1">
      <alignment horizontal="left" vertical="top"/>
    </xf>
    <xf numFmtId="0" fontId="1" fillId="0" borderId="1" xfId="0" applyFont="1" applyBorder="1" applyAlignment="1">
      <alignment horizontal="center" vertical="center" wrapText="1"/>
    </xf>
    <xf numFmtId="0" fontId="10" fillId="0" borderId="0" xfId="0" applyFont="1" applyAlignment="1">
      <alignment horizontal="left" vertical="center"/>
    </xf>
    <xf numFmtId="0" fontId="10" fillId="0" borderId="4" xfId="0" applyFont="1" applyBorder="1" applyAlignment="1">
      <alignment horizontal="left" vertical="center"/>
    </xf>
    <xf numFmtId="0" fontId="14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2" fillId="0" borderId="1" xfId="0" applyFont="1" applyBorder="1" applyAlignment="1">
      <alignment horizontal="left"/>
    </xf>
    <xf numFmtId="0" fontId="11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12" fillId="0" borderId="1" xfId="0" applyFont="1" applyBorder="1" applyAlignment="1"/>
    <xf numFmtId="0" fontId="11" fillId="0" borderId="1" xfId="0" applyFont="1" applyBorder="1" applyAlignmen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taffdocs.sp.edu.sg/dept/98/DMITOrgStruct/Acad%20Support/SOC%20Course%20Curriculum/Module%20Tab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dules"/>
      <sheetName val="Sheet2"/>
      <sheetName val="Sheet3"/>
      <sheetName val="Module Table"/>
    </sheetNames>
    <definedNames>
      <definedName name="ModTbl" refersTo="='Modules'!$A$4:$M$169"/>
    </definedNames>
    <sheetDataSet>
      <sheetData sheetId="0">
        <row r="4">
          <cell r="A4" t="str">
            <v>BA0217</v>
          </cell>
          <cell r="B4" t="str">
            <v>SVC</v>
          </cell>
          <cell r="C4" t="str">
            <v>SB</v>
          </cell>
          <cell r="D4" t="str">
            <v>FUNE</v>
          </cell>
          <cell r="E4" t="str">
            <v>Fundamentals of Economics</v>
          </cell>
          <cell r="F4" t="str">
            <v>Nil</v>
          </cell>
          <cell r="G4">
            <v>1</v>
          </cell>
          <cell r="H4">
            <v>30</v>
          </cell>
          <cell r="I4">
            <v>30</v>
          </cell>
          <cell r="J4">
            <v>0</v>
          </cell>
          <cell r="K4">
            <v>0</v>
          </cell>
          <cell r="L4">
            <v>60</v>
          </cell>
          <cell r="M4">
            <v>4</v>
          </cell>
        </row>
        <row r="5">
          <cell r="A5" t="str">
            <v>BA0276</v>
          </cell>
          <cell r="B5" t="str">
            <v>SVC</v>
          </cell>
          <cell r="C5" t="str">
            <v>SB</v>
          </cell>
          <cell r="D5" t="str">
            <v>ACC</v>
          </cell>
          <cell r="E5" t="str">
            <v>Accounting</v>
          </cell>
          <cell r="F5" t="str">
            <v>Nil</v>
          </cell>
          <cell r="G5">
            <v>1</v>
          </cell>
          <cell r="H5">
            <v>30</v>
          </cell>
          <cell r="I5">
            <v>30</v>
          </cell>
          <cell r="J5">
            <v>0</v>
          </cell>
          <cell r="K5">
            <v>0</v>
          </cell>
          <cell r="L5">
            <v>60</v>
          </cell>
          <cell r="M5">
            <v>4</v>
          </cell>
        </row>
        <row r="6">
          <cell r="A6" t="str">
            <v>CC1S10</v>
          </cell>
          <cell r="B6" t="str">
            <v>RSS</v>
          </cell>
          <cell r="C6" t="str">
            <v>AS</v>
          </cell>
          <cell r="D6" t="str">
            <v>SIP</v>
          </cell>
          <cell r="E6" t="str">
            <v>Sustainable Innovation Project</v>
          </cell>
          <cell r="F6" t="str">
            <v>Nil</v>
          </cell>
          <cell r="G6">
            <v>7</v>
          </cell>
          <cell r="H6">
            <v>0</v>
          </cell>
          <cell r="I6">
            <v>33</v>
          </cell>
          <cell r="J6">
            <v>0</v>
          </cell>
          <cell r="K6">
            <v>12</v>
          </cell>
          <cell r="L6">
            <v>45</v>
          </cell>
          <cell r="M6">
            <v>3</v>
          </cell>
        </row>
        <row r="7">
          <cell r="A7" t="str">
            <v>EM0301</v>
          </cell>
          <cell r="B7" t="str">
            <v>IT</v>
          </cell>
          <cell r="C7" t="str">
            <v>DAAA</v>
          </cell>
          <cell r="D7" t="str">
            <v>IS1</v>
          </cell>
          <cell r="E7" t="str">
            <v>Independent Study 1</v>
          </cell>
          <cell r="F7" t="str">
            <v>Nil</v>
          </cell>
          <cell r="G7">
            <v>7</v>
          </cell>
          <cell r="H7">
            <v>0</v>
          </cell>
          <cell r="I7">
            <v>30</v>
          </cell>
          <cell r="J7">
            <v>30</v>
          </cell>
          <cell r="K7">
            <v>0</v>
          </cell>
          <cell r="L7">
            <v>60</v>
          </cell>
          <cell r="M7">
            <v>4</v>
          </cell>
        </row>
        <row r="8">
          <cell r="A8" t="str">
            <v>EM0303</v>
          </cell>
          <cell r="B8" t="str">
            <v>IT</v>
          </cell>
          <cell r="C8" t="str">
            <v>DIT</v>
          </cell>
          <cell r="D8" t="str">
            <v>DSAL</v>
          </cell>
          <cell r="E8" t="str">
            <v>Data Structures and Algorithms</v>
          </cell>
          <cell r="F8" t="str">
            <v>Nil</v>
          </cell>
          <cell r="G8">
            <v>7</v>
          </cell>
          <cell r="H8">
            <v>0</v>
          </cell>
          <cell r="I8">
            <v>30</v>
          </cell>
          <cell r="J8">
            <v>30</v>
          </cell>
          <cell r="K8">
            <v>0</v>
          </cell>
          <cell r="L8">
            <v>60</v>
          </cell>
          <cell r="M8">
            <v>4</v>
          </cell>
        </row>
        <row r="9">
          <cell r="A9" t="str">
            <v>EM0304</v>
          </cell>
          <cell r="B9" t="str">
            <v>IT</v>
          </cell>
          <cell r="C9" t="str">
            <v>PJ</v>
          </cell>
          <cell r="D9" t="str">
            <v>ISP3</v>
          </cell>
          <cell r="E9" t="str">
            <v>Independent Study 3</v>
          </cell>
          <cell r="F9" t="str">
            <v>Nil</v>
          </cell>
          <cell r="G9">
            <v>7</v>
          </cell>
          <cell r="H9">
            <v>0</v>
          </cell>
          <cell r="I9">
            <v>0</v>
          </cell>
          <cell r="J9">
            <v>0</v>
          </cell>
          <cell r="K9">
            <v>60</v>
          </cell>
          <cell r="L9">
            <v>60</v>
          </cell>
          <cell r="M9">
            <v>4</v>
          </cell>
        </row>
        <row r="10">
          <cell r="A10" t="str">
            <v>EP0301</v>
          </cell>
          <cell r="B10" t="str">
            <v>IT</v>
          </cell>
          <cell r="C10" t="str">
            <v>DIT</v>
          </cell>
          <cell r="D10" t="str">
            <v>PWE</v>
          </cell>
          <cell r="E10" t="str">
            <v>Fundamentals of Programming</v>
          </cell>
          <cell r="F10" t="str">
            <v>Nil</v>
          </cell>
          <cell r="G10">
            <v>7</v>
          </cell>
          <cell r="H10">
            <v>0</v>
          </cell>
          <cell r="I10">
            <v>15</v>
          </cell>
          <cell r="J10">
            <v>45</v>
          </cell>
          <cell r="K10">
            <v>0</v>
          </cell>
          <cell r="L10">
            <v>60</v>
          </cell>
          <cell r="M10">
            <v>4</v>
          </cell>
        </row>
        <row r="11">
          <cell r="A11" t="str">
            <v>EP0302</v>
          </cell>
          <cell r="B11" t="str">
            <v>IT</v>
          </cell>
          <cell r="C11" t="str">
            <v>DIT</v>
          </cell>
          <cell r="D11" t="str">
            <v>PWE</v>
          </cell>
          <cell r="E11" t="str">
            <v>Programming for Data Science</v>
          </cell>
          <cell r="F11" t="str">
            <v>Nil</v>
          </cell>
          <cell r="G11">
            <v>7</v>
          </cell>
          <cell r="H11">
            <v>0</v>
          </cell>
          <cell r="I11">
            <v>30</v>
          </cell>
          <cell r="J11">
            <v>30</v>
          </cell>
          <cell r="K11">
            <v>0</v>
          </cell>
          <cell r="L11">
            <v>60</v>
          </cell>
          <cell r="M11">
            <v>4</v>
          </cell>
        </row>
        <row r="12">
          <cell r="A12" t="str">
            <v>EP0303</v>
          </cell>
          <cell r="B12" t="str">
            <v>IT</v>
          </cell>
          <cell r="C12" t="str">
            <v>DIT</v>
          </cell>
          <cell r="D12" t="str">
            <v>PWE</v>
          </cell>
          <cell r="E12" t="str">
            <v>Low-Code Ai Applications</v>
          </cell>
          <cell r="F12" t="str">
            <v>Nil</v>
          </cell>
          <cell r="G12">
            <v>7</v>
          </cell>
          <cell r="H12">
            <v>0</v>
          </cell>
          <cell r="I12">
            <v>0</v>
          </cell>
          <cell r="J12">
            <v>30</v>
          </cell>
          <cell r="K12">
            <v>15</v>
          </cell>
          <cell r="L12">
            <v>45</v>
          </cell>
          <cell r="M12">
            <v>3</v>
          </cell>
        </row>
        <row r="13">
          <cell r="A13" t="str">
            <v>IB3001</v>
          </cell>
          <cell r="B13" t="str">
            <v xml:space="preserve">DM </v>
          </cell>
          <cell r="C13" t="str">
            <v>DDA</v>
          </cell>
          <cell r="D13" t="str">
            <v>INTS</v>
          </cell>
          <cell r="E13" t="str">
            <v>Internship</v>
          </cell>
          <cell r="F13" t="str">
            <v>Nil</v>
          </cell>
          <cell r="G13">
            <v>7</v>
          </cell>
          <cell r="H13">
            <v>0</v>
          </cell>
          <cell r="I13">
            <v>0</v>
          </cell>
          <cell r="J13">
            <v>0</v>
          </cell>
          <cell r="K13">
            <v>408</v>
          </cell>
          <cell r="L13">
            <v>408</v>
          </cell>
          <cell r="M13">
            <v>17</v>
          </cell>
        </row>
        <row r="14">
          <cell r="A14" t="str">
            <v>IB3002</v>
          </cell>
          <cell r="B14" t="str">
            <v>IT</v>
          </cell>
          <cell r="C14" t="str">
            <v>DBIT</v>
          </cell>
          <cell r="D14" t="str">
            <v>INTS</v>
          </cell>
          <cell r="E14" t="str">
            <v>Internship</v>
          </cell>
          <cell r="F14" t="str">
            <v>Nil</v>
          </cell>
          <cell r="G14">
            <v>7</v>
          </cell>
          <cell r="H14">
            <v>0</v>
          </cell>
          <cell r="I14">
            <v>0</v>
          </cell>
          <cell r="J14">
            <v>0</v>
          </cell>
          <cell r="K14">
            <v>408</v>
          </cell>
          <cell r="L14">
            <v>408</v>
          </cell>
          <cell r="M14">
            <v>17</v>
          </cell>
        </row>
        <row r="15">
          <cell r="A15" t="str">
            <v>IB3003</v>
          </cell>
          <cell r="B15" t="str">
            <v>IT</v>
          </cell>
          <cell r="C15" t="str">
            <v>DISM</v>
          </cell>
          <cell r="D15" t="str">
            <v>INTS</v>
          </cell>
          <cell r="E15" t="str">
            <v>Internship</v>
          </cell>
          <cell r="F15" t="str">
            <v>Nil</v>
          </cell>
          <cell r="G15">
            <v>7</v>
          </cell>
          <cell r="H15">
            <v>0</v>
          </cell>
          <cell r="I15">
            <v>0</v>
          </cell>
          <cell r="J15">
            <v>0</v>
          </cell>
          <cell r="K15">
            <v>408</v>
          </cell>
          <cell r="L15">
            <v>408</v>
          </cell>
          <cell r="M15">
            <v>17</v>
          </cell>
        </row>
        <row r="16">
          <cell r="A16" t="str">
            <v>IB3004</v>
          </cell>
          <cell r="B16" t="str">
            <v>IT</v>
          </cell>
          <cell r="C16" t="str">
            <v>DIT</v>
          </cell>
          <cell r="D16" t="str">
            <v>INTS</v>
          </cell>
          <cell r="E16" t="str">
            <v>Internship</v>
          </cell>
          <cell r="F16" t="str">
            <v>Nil</v>
          </cell>
          <cell r="G16">
            <v>7</v>
          </cell>
          <cell r="H16">
            <v>0</v>
          </cell>
          <cell r="I16">
            <v>0</v>
          </cell>
          <cell r="J16">
            <v>0</v>
          </cell>
          <cell r="K16">
            <v>408</v>
          </cell>
          <cell r="L16">
            <v>408</v>
          </cell>
          <cell r="M16">
            <v>17</v>
          </cell>
        </row>
        <row r="17">
          <cell r="A17" t="str">
            <v>IC3001</v>
          </cell>
          <cell r="B17" t="str">
            <v>RSS</v>
          </cell>
          <cell r="C17" t="str">
            <v>AS</v>
          </cell>
          <cell r="D17" t="str">
            <v>INTS</v>
          </cell>
          <cell r="E17" t="str">
            <v>Internship</v>
          </cell>
          <cell r="F17" t="str">
            <v>Nil</v>
          </cell>
          <cell r="G17">
            <v>7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22</v>
          </cell>
        </row>
        <row r="18">
          <cell r="A18" t="str">
            <v>IC3002</v>
          </cell>
          <cell r="B18" t="str">
            <v>RSS</v>
          </cell>
          <cell r="C18" t="str">
            <v>AS</v>
          </cell>
          <cell r="D18" t="str">
            <v>INTS</v>
          </cell>
          <cell r="E18" t="str">
            <v>Internship</v>
          </cell>
          <cell r="F18" t="str">
            <v>Nil</v>
          </cell>
          <cell r="G18">
            <v>7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22</v>
          </cell>
        </row>
        <row r="19">
          <cell r="A19" t="str">
            <v>IC3003</v>
          </cell>
          <cell r="B19" t="str">
            <v>RSS</v>
          </cell>
          <cell r="C19" t="str">
            <v>AS</v>
          </cell>
          <cell r="D19" t="str">
            <v>INTS</v>
          </cell>
          <cell r="E19" t="str">
            <v>Internship</v>
          </cell>
          <cell r="F19" t="str">
            <v>Nil</v>
          </cell>
          <cell r="G19">
            <v>7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22</v>
          </cell>
        </row>
        <row r="20">
          <cell r="A20" t="str">
            <v>IC3004</v>
          </cell>
          <cell r="B20" t="str">
            <v>RSS</v>
          </cell>
          <cell r="C20" t="str">
            <v>AS</v>
          </cell>
          <cell r="D20" t="str">
            <v>INTS</v>
          </cell>
          <cell r="E20" t="str">
            <v>Internship</v>
          </cell>
          <cell r="F20" t="str">
            <v>Nil</v>
          </cell>
          <cell r="G20">
            <v>7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22</v>
          </cell>
        </row>
        <row r="21">
          <cell r="A21" t="str">
            <v>LC0854</v>
          </cell>
          <cell r="B21" t="str">
            <v>SVC</v>
          </cell>
          <cell r="C21" t="str">
            <v>LC</v>
          </cell>
          <cell r="D21" t="str">
            <v>CPT</v>
          </cell>
          <cell r="E21" t="str">
            <v>Communicating for Personal and Team Effectiveness</v>
          </cell>
          <cell r="F21" t="str">
            <v>Nil</v>
          </cell>
          <cell r="G21">
            <v>7</v>
          </cell>
          <cell r="H21">
            <v>0</v>
          </cell>
          <cell r="I21">
            <v>30</v>
          </cell>
          <cell r="J21">
            <v>0</v>
          </cell>
          <cell r="K21">
            <v>0</v>
          </cell>
          <cell r="L21">
            <v>30</v>
          </cell>
          <cell r="M21">
            <v>2</v>
          </cell>
        </row>
        <row r="22">
          <cell r="A22" t="str">
            <v>LC0855</v>
          </cell>
          <cell r="B22" t="str">
            <v>SVC</v>
          </cell>
          <cell r="C22" t="str">
            <v>LC</v>
          </cell>
          <cell r="D22" t="str">
            <v>CPR</v>
          </cell>
          <cell r="E22" t="str">
            <v>Communicating for Project (Proposal) Effectiveness</v>
          </cell>
          <cell r="F22" t="str">
            <v>Nil</v>
          </cell>
          <cell r="G22">
            <v>7</v>
          </cell>
          <cell r="H22">
            <v>0</v>
          </cell>
          <cell r="I22">
            <v>21</v>
          </cell>
          <cell r="J22">
            <v>0</v>
          </cell>
          <cell r="K22">
            <v>9</v>
          </cell>
          <cell r="L22">
            <v>30</v>
          </cell>
          <cell r="M22">
            <v>2</v>
          </cell>
        </row>
        <row r="23">
          <cell r="A23" t="str">
            <v>LC0856</v>
          </cell>
          <cell r="B23" t="str">
            <v>SVC</v>
          </cell>
          <cell r="C23" t="str">
            <v>LC</v>
          </cell>
          <cell r="D23" t="str">
            <v>CPR</v>
          </cell>
          <cell r="E23" t="str">
            <v>Communicating for Project (Report) Effectiveness</v>
          </cell>
          <cell r="F23" t="str">
            <v>Nil</v>
          </cell>
          <cell r="G23">
            <v>7</v>
          </cell>
          <cell r="H23">
            <v>0</v>
          </cell>
          <cell r="I23">
            <v>30</v>
          </cell>
          <cell r="J23">
            <v>0</v>
          </cell>
          <cell r="K23">
            <v>0</v>
          </cell>
          <cell r="L23">
            <v>30</v>
          </cell>
          <cell r="M23">
            <v>2</v>
          </cell>
        </row>
        <row r="24">
          <cell r="A24" t="str">
            <v>LC0857</v>
          </cell>
          <cell r="B24" t="str">
            <v>SVC</v>
          </cell>
          <cell r="C24" t="str">
            <v>LC</v>
          </cell>
          <cell r="D24" t="str">
            <v>CPF</v>
          </cell>
          <cell r="E24" t="str">
            <v>Communicating for Professional Effectiveness</v>
          </cell>
          <cell r="F24" t="str">
            <v>Nil</v>
          </cell>
          <cell r="G24">
            <v>7</v>
          </cell>
          <cell r="H24">
            <v>0</v>
          </cell>
          <cell r="I24">
            <v>16</v>
          </cell>
          <cell r="J24">
            <v>0</v>
          </cell>
          <cell r="K24">
            <v>14</v>
          </cell>
          <cell r="L24">
            <v>30</v>
          </cell>
          <cell r="M24">
            <v>2</v>
          </cell>
        </row>
        <row r="25">
          <cell r="A25" t="str">
            <v>LC0860</v>
          </cell>
          <cell r="B25" t="str">
            <v>SVC</v>
          </cell>
          <cell r="C25" t="str">
            <v>LC</v>
          </cell>
          <cell r="D25" t="str">
            <v>CAT</v>
          </cell>
          <cell r="E25" t="str">
            <v>Critical and Analytical Thinking</v>
          </cell>
          <cell r="F25" t="str">
            <v>Nil</v>
          </cell>
          <cell r="G25">
            <v>7</v>
          </cell>
          <cell r="H25">
            <v>0</v>
          </cell>
          <cell r="I25">
            <v>30</v>
          </cell>
          <cell r="J25">
            <v>0</v>
          </cell>
          <cell r="K25">
            <v>0</v>
          </cell>
          <cell r="L25">
            <v>30</v>
          </cell>
          <cell r="M25">
            <v>2</v>
          </cell>
        </row>
        <row r="26">
          <cell r="A26" t="str">
            <v>LC0861</v>
          </cell>
          <cell r="B26" t="str">
            <v>SVC</v>
          </cell>
          <cell r="C26" t="str">
            <v>LC</v>
          </cell>
          <cell r="D26" t="str">
            <v>NAT</v>
          </cell>
          <cell r="E26" t="str">
            <v>Narrative Thinking</v>
          </cell>
          <cell r="F26" t="str">
            <v>Nil</v>
          </cell>
          <cell r="G26">
            <v>7</v>
          </cell>
          <cell r="H26">
            <v>0</v>
          </cell>
          <cell r="I26">
            <v>30</v>
          </cell>
          <cell r="J26">
            <v>0</v>
          </cell>
          <cell r="K26">
            <v>0</v>
          </cell>
          <cell r="L26">
            <v>30</v>
          </cell>
          <cell r="M26">
            <v>2</v>
          </cell>
        </row>
        <row r="27">
          <cell r="A27" t="str">
            <v>LC8001</v>
          </cell>
          <cell r="B27" t="str">
            <v>SVC</v>
          </cell>
          <cell r="C27" t="str">
            <v>LC</v>
          </cell>
          <cell r="D27" t="str">
            <v>GE1</v>
          </cell>
          <cell r="E27" t="str">
            <v>General Education 1</v>
          </cell>
          <cell r="F27" t="str">
            <v>Nil</v>
          </cell>
          <cell r="G27">
            <v>7</v>
          </cell>
          <cell r="H27">
            <v>0</v>
          </cell>
          <cell r="I27">
            <v>30</v>
          </cell>
          <cell r="J27">
            <v>0</v>
          </cell>
          <cell r="K27">
            <v>0</v>
          </cell>
          <cell r="L27">
            <v>30</v>
          </cell>
          <cell r="M27">
            <v>2</v>
          </cell>
        </row>
        <row r="28">
          <cell r="A28" t="str">
            <v>LC8002</v>
          </cell>
          <cell r="B28" t="str">
            <v>SVC</v>
          </cell>
          <cell r="C28" t="str">
            <v>LC</v>
          </cell>
          <cell r="D28" t="str">
            <v>GE2</v>
          </cell>
          <cell r="E28" t="str">
            <v>General Education 2</v>
          </cell>
          <cell r="F28" t="str">
            <v>Nil</v>
          </cell>
          <cell r="G28">
            <v>7</v>
          </cell>
          <cell r="H28">
            <v>0</v>
          </cell>
          <cell r="I28">
            <v>30</v>
          </cell>
          <cell r="J28">
            <v>0</v>
          </cell>
          <cell r="K28">
            <v>0</v>
          </cell>
          <cell r="L28">
            <v>30</v>
          </cell>
          <cell r="M28">
            <v>2</v>
          </cell>
        </row>
        <row r="29">
          <cell r="A29" t="str">
            <v>LC8003</v>
          </cell>
          <cell r="B29" t="str">
            <v>RSS</v>
          </cell>
          <cell r="C29" t="str">
            <v>AS</v>
          </cell>
          <cell r="D29" t="str">
            <v>SIP</v>
          </cell>
          <cell r="E29" t="str">
            <v>Social Innovation Project</v>
          </cell>
          <cell r="F29" t="str">
            <v>Nil</v>
          </cell>
          <cell r="G29">
            <v>7</v>
          </cell>
          <cell r="H29">
            <v>0</v>
          </cell>
          <cell r="I29">
            <v>30</v>
          </cell>
          <cell r="J29">
            <v>0</v>
          </cell>
          <cell r="K29">
            <v>0</v>
          </cell>
          <cell r="L29">
            <v>30</v>
          </cell>
          <cell r="M29">
            <v>2</v>
          </cell>
        </row>
        <row r="30">
          <cell r="A30" t="str">
            <v>LC8004</v>
          </cell>
          <cell r="B30" t="str">
            <v>SVC</v>
          </cell>
          <cell r="C30" t="str">
            <v>LC</v>
          </cell>
          <cell r="D30" t="str">
            <v>GE3</v>
          </cell>
          <cell r="E30" t="str">
            <v>General Education 3</v>
          </cell>
          <cell r="F30" t="str">
            <v>Nil</v>
          </cell>
          <cell r="G30">
            <v>7</v>
          </cell>
          <cell r="H30">
            <v>0</v>
          </cell>
          <cell r="I30">
            <v>30</v>
          </cell>
          <cell r="J30">
            <v>0</v>
          </cell>
          <cell r="K30">
            <v>0</v>
          </cell>
          <cell r="L30">
            <v>30</v>
          </cell>
          <cell r="M30">
            <v>2</v>
          </cell>
        </row>
        <row r="31">
          <cell r="A31" t="str">
            <v>LC8062</v>
          </cell>
          <cell r="B31" t="str">
            <v>RSS</v>
          </cell>
          <cell r="C31" t="str">
            <v>AS</v>
          </cell>
          <cell r="D31" t="str">
            <v>SIP</v>
          </cell>
          <cell r="E31" t="str">
            <v>Social Innovation Project</v>
          </cell>
          <cell r="F31" t="str">
            <v>Nil</v>
          </cell>
          <cell r="G31">
            <v>7</v>
          </cell>
          <cell r="H31">
            <v>0</v>
          </cell>
          <cell r="I31">
            <v>39</v>
          </cell>
          <cell r="J31">
            <v>0</v>
          </cell>
          <cell r="K31">
            <v>6</v>
          </cell>
          <cell r="L31">
            <v>45</v>
          </cell>
          <cell r="M31">
            <v>3</v>
          </cell>
        </row>
        <row r="32">
          <cell r="A32" t="str">
            <v>MS001Q</v>
          </cell>
          <cell r="B32" t="str">
            <v>SVC</v>
          </cell>
          <cell r="C32" t="str">
            <v>MS</v>
          </cell>
          <cell r="D32" t="str">
            <v>BrM</v>
          </cell>
          <cell r="E32" t="str">
            <v>Bridging Mathematics</v>
          </cell>
          <cell r="F32" t="str">
            <v>Nil</v>
          </cell>
          <cell r="G32">
            <v>1</v>
          </cell>
          <cell r="H32">
            <v>30</v>
          </cell>
          <cell r="I32">
            <v>30</v>
          </cell>
          <cell r="J32">
            <v>0</v>
          </cell>
          <cell r="K32">
            <v>0</v>
          </cell>
          <cell r="L32">
            <v>60</v>
          </cell>
          <cell r="M32">
            <v>4</v>
          </cell>
        </row>
        <row r="33">
          <cell r="A33" t="str">
            <v>MS0100</v>
          </cell>
          <cell r="B33" t="str">
            <v>SVC</v>
          </cell>
          <cell r="C33" t="str">
            <v>MS</v>
          </cell>
          <cell r="D33" t="str">
            <v>BMATH</v>
          </cell>
          <cell r="E33" t="str">
            <v>Basic Mathematics</v>
          </cell>
          <cell r="F33" t="str">
            <v>Nil</v>
          </cell>
          <cell r="G33" t="str">
            <v xml:space="preserve"> -</v>
          </cell>
          <cell r="H33">
            <v>0</v>
          </cell>
          <cell r="I33">
            <v>60</v>
          </cell>
          <cell r="J33">
            <v>0</v>
          </cell>
          <cell r="K33">
            <v>0</v>
          </cell>
          <cell r="L33">
            <v>60</v>
          </cell>
          <cell r="M33">
            <v>4</v>
          </cell>
        </row>
        <row r="34">
          <cell r="A34" t="str">
            <v>MS0102</v>
          </cell>
          <cell r="B34" t="str">
            <v>SVC</v>
          </cell>
          <cell r="C34" t="str">
            <v>MS</v>
          </cell>
          <cell r="D34" t="str">
            <v>MATH</v>
          </cell>
          <cell r="E34" t="str">
            <v>Mathematics</v>
          </cell>
          <cell r="F34" t="str">
            <v>Nil</v>
          </cell>
          <cell r="G34">
            <v>7</v>
          </cell>
          <cell r="H34">
            <v>0</v>
          </cell>
          <cell r="I34">
            <v>45</v>
          </cell>
          <cell r="J34">
            <v>0</v>
          </cell>
          <cell r="K34">
            <v>0</v>
          </cell>
          <cell r="L34">
            <v>45</v>
          </cell>
          <cell r="M34">
            <v>3</v>
          </cell>
        </row>
        <row r="35">
          <cell r="A35" t="str">
            <v>MS0105</v>
          </cell>
          <cell r="B35" t="str">
            <v>SVC</v>
          </cell>
          <cell r="C35" t="str">
            <v>MS</v>
          </cell>
          <cell r="D35" t="str">
            <v>MATH</v>
          </cell>
          <cell r="E35" t="str">
            <v>Mathematics</v>
          </cell>
          <cell r="F35" t="str">
            <v>Nil</v>
          </cell>
          <cell r="G35">
            <v>1</v>
          </cell>
          <cell r="H35">
            <v>15</v>
          </cell>
          <cell r="I35">
            <v>45</v>
          </cell>
          <cell r="J35">
            <v>0</v>
          </cell>
          <cell r="K35">
            <v>0</v>
          </cell>
          <cell r="L35">
            <v>60</v>
          </cell>
          <cell r="M35">
            <v>4</v>
          </cell>
        </row>
        <row r="36">
          <cell r="A36" t="str">
            <v>MS0140</v>
          </cell>
          <cell r="B36" t="str">
            <v>SVC</v>
          </cell>
          <cell r="C36" t="str">
            <v>MS</v>
          </cell>
          <cell r="D36" t="str">
            <v>SDSA</v>
          </cell>
          <cell r="E36" t="str">
            <v>Statistics for Data Science</v>
          </cell>
          <cell r="F36" t="str">
            <v>Nil</v>
          </cell>
          <cell r="G36">
            <v>7</v>
          </cell>
          <cell r="H36">
            <v>15</v>
          </cell>
          <cell r="I36">
            <v>0</v>
          </cell>
          <cell r="J36">
            <v>45</v>
          </cell>
          <cell r="K36">
            <v>0</v>
          </cell>
          <cell r="L36">
            <v>60</v>
          </cell>
          <cell r="M36">
            <v>4</v>
          </cell>
        </row>
        <row r="37">
          <cell r="A37" t="str">
            <v>MS0229</v>
          </cell>
          <cell r="B37" t="str">
            <v>SVC</v>
          </cell>
          <cell r="C37" t="str">
            <v>MS</v>
          </cell>
          <cell r="D37" t="str">
            <v>STATS</v>
          </cell>
          <cell r="E37" t="str">
            <v>Business Statistics</v>
          </cell>
          <cell r="F37" t="str">
            <v>Nil</v>
          </cell>
          <cell r="G37">
            <v>1</v>
          </cell>
          <cell r="H37">
            <v>0</v>
          </cell>
          <cell r="I37">
            <v>45</v>
          </cell>
          <cell r="J37">
            <v>0</v>
          </cell>
          <cell r="K37">
            <v>15</v>
          </cell>
          <cell r="L37">
            <v>60</v>
          </cell>
          <cell r="M37">
            <v>4</v>
          </cell>
        </row>
        <row r="38">
          <cell r="A38" t="str">
            <v>MS0240</v>
          </cell>
          <cell r="B38" t="str">
            <v>SVC</v>
          </cell>
          <cell r="C38" t="str">
            <v>MS</v>
          </cell>
          <cell r="D38" t="str">
            <v>MAI</v>
          </cell>
          <cell r="E38" t="str">
            <v>Mathematics for AI</v>
          </cell>
          <cell r="F38" t="str">
            <v>Nil</v>
          </cell>
          <cell r="G38">
            <v>7</v>
          </cell>
          <cell r="H38">
            <v>15</v>
          </cell>
          <cell r="I38">
            <v>22.5</v>
          </cell>
          <cell r="J38">
            <v>22.5</v>
          </cell>
          <cell r="K38">
            <v>0</v>
          </cell>
          <cell r="L38">
            <v>60</v>
          </cell>
          <cell r="M38">
            <v>4</v>
          </cell>
        </row>
        <row r="39">
          <cell r="A39" t="str">
            <v>MS100Q</v>
          </cell>
          <cell r="B39" t="str">
            <v>SVC</v>
          </cell>
          <cell r="C39" t="str">
            <v>MS</v>
          </cell>
          <cell r="D39" t="str">
            <v>EM1</v>
          </cell>
          <cell r="E39" t="str">
            <v>Engineering Mathematics</v>
          </cell>
          <cell r="F39" t="str">
            <v>Nil</v>
          </cell>
          <cell r="G39">
            <v>1</v>
          </cell>
          <cell r="H39">
            <v>15</v>
          </cell>
          <cell r="I39">
            <v>45</v>
          </cell>
          <cell r="J39">
            <v>0</v>
          </cell>
          <cell r="K39">
            <v>0</v>
          </cell>
          <cell r="L39">
            <v>60</v>
          </cell>
          <cell r="M39">
            <v>4</v>
          </cell>
        </row>
        <row r="40">
          <cell r="A40" t="str">
            <v>SP108B</v>
          </cell>
          <cell r="B40" t="str">
            <v>RSS</v>
          </cell>
          <cell r="C40" t="str">
            <v>AS</v>
          </cell>
          <cell r="D40" t="str">
            <v>ECG1</v>
          </cell>
          <cell r="E40" t="str">
            <v>Education &amp; Career Guidance 1</v>
          </cell>
          <cell r="F40" t="str">
            <v>Nil</v>
          </cell>
          <cell r="G40">
            <v>7</v>
          </cell>
          <cell r="H40">
            <v>0</v>
          </cell>
          <cell r="I40">
            <v>30</v>
          </cell>
          <cell r="J40">
            <v>0</v>
          </cell>
          <cell r="K40">
            <v>0</v>
          </cell>
          <cell r="L40">
            <v>30</v>
          </cell>
          <cell r="M40">
            <v>2</v>
          </cell>
        </row>
        <row r="41">
          <cell r="A41" t="str">
            <v>SP208B</v>
          </cell>
          <cell r="B41" t="str">
            <v>RSS</v>
          </cell>
          <cell r="C41" t="str">
            <v>AS</v>
          </cell>
          <cell r="D41" t="str">
            <v>ECG2</v>
          </cell>
          <cell r="E41" t="str">
            <v>Education &amp; Career Counselling 2</v>
          </cell>
          <cell r="F41" t="str">
            <v>Nil</v>
          </cell>
          <cell r="G41">
            <v>7</v>
          </cell>
          <cell r="H41">
            <v>0</v>
          </cell>
          <cell r="I41">
            <v>12</v>
          </cell>
          <cell r="J41">
            <v>0</v>
          </cell>
          <cell r="K41">
            <v>3</v>
          </cell>
          <cell r="L41">
            <v>15</v>
          </cell>
          <cell r="M41">
            <v>1</v>
          </cell>
        </row>
        <row r="42">
          <cell r="A42" t="str">
            <v>ST0214</v>
          </cell>
          <cell r="B42" t="str">
            <v>IT</v>
          </cell>
          <cell r="C42" t="str">
            <v>DIT</v>
          </cell>
          <cell r="D42" t="str">
            <v>ARVR</v>
          </cell>
          <cell r="E42" t="str">
            <v>Augmented Reality &amp; Virtual Reality Development </v>
          </cell>
          <cell r="F42" t="str">
            <v>Nil</v>
          </cell>
          <cell r="G42">
            <v>7</v>
          </cell>
          <cell r="H42">
            <v>0</v>
          </cell>
          <cell r="I42">
            <v>60</v>
          </cell>
          <cell r="J42">
            <v>0</v>
          </cell>
          <cell r="K42">
            <v>0</v>
          </cell>
          <cell r="L42">
            <v>60</v>
          </cell>
          <cell r="M42">
            <v>4</v>
          </cell>
        </row>
        <row r="43">
          <cell r="A43" t="str">
            <v>ST0215</v>
          </cell>
          <cell r="B43" t="str">
            <v>IT</v>
          </cell>
          <cell r="C43" t="str">
            <v>DIT</v>
          </cell>
          <cell r="D43" t="str">
            <v>NMA</v>
          </cell>
          <cell r="E43" t="str">
            <v>Network Management and Administration</v>
          </cell>
          <cell r="F43" t="str">
            <v>ST1006 (T)</v>
          </cell>
          <cell r="G43">
            <v>7</v>
          </cell>
          <cell r="H43">
            <v>22.5</v>
          </cell>
          <cell r="I43">
            <v>0</v>
          </cell>
          <cell r="J43">
            <v>37.5</v>
          </cell>
          <cell r="K43">
            <v>0</v>
          </cell>
          <cell r="L43">
            <v>60</v>
          </cell>
          <cell r="M43">
            <v>4</v>
          </cell>
        </row>
        <row r="44">
          <cell r="A44" t="str">
            <v>ST0218</v>
          </cell>
          <cell r="B44" t="str">
            <v>IT</v>
          </cell>
          <cell r="C44" t="str">
            <v>DIT</v>
          </cell>
          <cell r="D44" t="str">
            <v>DSAL</v>
          </cell>
          <cell r="E44" t="str">
            <v>Data Structures and Algorithms</v>
          </cell>
          <cell r="F44" t="str">
            <v>ST1012 (P)</v>
          </cell>
          <cell r="G44">
            <v>1</v>
          </cell>
          <cell r="H44">
            <v>0</v>
          </cell>
          <cell r="I44">
            <v>15</v>
          </cell>
          <cell r="J44">
            <v>60</v>
          </cell>
          <cell r="K44">
            <v>0</v>
          </cell>
          <cell r="L44">
            <v>75</v>
          </cell>
          <cell r="M44">
            <v>5</v>
          </cell>
        </row>
        <row r="45">
          <cell r="A45" t="str">
            <v>ST0246</v>
          </cell>
          <cell r="B45" t="str">
            <v>IT</v>
          </cell>
          <cell r="C45" t="str">
            <v>DIT</v>
          </cell>
          <cell r="D45" t="str">
            <v>MGDE</v>
          </cell>
          <cell r="E45" t="str">
            <v>Mobile Game Development</v>
          </cell>
          <cell r="F45" t="str">
            <v>PROG (T)</v>
          </cell>
          <cell r="G45">
            <v>7</v>
          </cell>
          <cell r="H45">
            <v>0</v>
          </cell>
          <cell r="I45">
            <v>15</v>
          </cell>
          <cell r="J45">
            <v>45</v>
          </cell>
          <cell r="K45">
            <v>0</v>
          </cell>
          <cell r="L45">
            <v>60</v>
          </cell>
          <cell r="M45">
            <v>4</v>
          </cell>
        </row>
        <row r="46">
          <cell r="A46" t="str">
            <v>ST0248</v>
          </cell>
          <cell r="B46" t="str">
            <v>IT</v>
          </cell>
          <cell r="C46" t="str">
            <v>DIT</v>
          </cell>
          <cell r="D46" t="str">
            <v>PDS</v>
          </cell>
          <cell r="E46" t="str">
            <v>Programming for Data Science</v>
          </cell>
          <cell r="F46" t="str">
            <v>Nil</v>
          </cell>
          <cell r="G46">
            <v>7</v>
          </cell>
          <cell r="H46">
            <v>0</v>
          </cell>
          <cell r="I46">
            <v>30</v>
          </cell>
          <cell r="J46">
            <v>30</v>
          </cell>
          <cell r="K46">
            <v>0</v>
          </cell>
          <cell r="L46">
            <v>60</v>
          </cell>
          <cell r="M46">
            <v>4</v>
          </cell>
        </row>
        <row r="47">
          <cell r="A47" t="str">
            <v>ST0249</v>
          </cell>
          <cell r="B47" t="str">
            <v>IT</v>
          </cell>
          <cell r="C47" t="str">
            <v>DIT</v>
          </cell>
          <cell r="D47" t="str">
            <v>AIML</v>
          </cell>
          <cell r="E47" t="str">
            <v>AI &amp; Machine Learning</v>
          </cell>
          <cell r="F47" t="str">
            <v>Nil</v>
          </cell>
          <cell r="G47">
            <v>7</v>
          </cell>
          <cell r="H47">
            <v>0</v>
          </cell>
          <cell r="I47">
            <v>30</v>
          </cell>
          <cell r="J47">
            <v>30</v>
          </cell>
          <cell r="K47">
            <v>0</v>
          </cell>
          <cell r="L47">
            <v>60</v>
          </cell>
          <cell r="M47">
            <v>4</v>
          </cell>
        </row>
        <row r="48">
          <cell r="A48" t="str">
            <v>ST0257</v>
          </cell>
          <cell r="B48" t="str">
            <v>IT</v>
          </cell>
          <cell r="C48" t="str">
            <v>DIT</v>
          </cell>
          <cell r="D48" t="str">
            <v>WEBA</v>
          </cell>
          <cell r="E48" t="str">
            <v>Web Applications Development</v>
          </cell>
          <cell r="F48" t="str">
            <v>APPD (T)</v>
          </cell>
          <cell r="G48">
            <v>7</v>
          </cell>
          <cell r="H48">
            <v>0</v>
          </cell>
          <cell r="I48">
            <v>30</v>
          </cell>
          <cell r="J48">
            <v>45</v>
          </cell>
          <cell r="K48">
            <v>0</v>
          </cell>
          <cell r="L48">
            <v>75</v>
          </cell>
          <cell r="M48">
            <v>5</v>
          </cell>
        </row>
        <row r="49">
          <cell r="A49" t="str">
            <v>ST0270</v>
          </cell>
          <cell r="B49" t="str">
            <v>IT</v>
          </cell>
          <cell r="C49" t="str">
            <v>DIT</v>
          </cell>
          <cell r="D49" t="str">
            <v>EBP</v>
          </cell>
          <cell r="E49" t="str">
            <v>Enterprise Business Processes</v>
          </cell>
          <cell r="F49" t="str">
            <v>Nil</v>
          </cell>
          <cell r="G49">
            <v>1</v>
          </cell>
          <cell r="H49">
            <v>22.5</v>
          </cell>
          <cell r="I49">
            <v>15</v>
          </cell>
          <cell r="J49">
            <v>37.5</v>
          </cell>
          <cell r="K49">
            <v>0</v>
          </cell>
          <cell r="L49">
            <v>75</v>
          </cell>
          <cell r="M49">
            <v>5</v>
          </cell>
        </row>
        <row r="50">
          <cell r="A50" t="str">
            <v>ST0276</v>
          </cell>
          <cell r="B50" t="str">
            <v>IT</v>
          </cell>
          <cell r="C50" t="str">
            <v>DBIT</v>
          </cell>
          <cell r="D50" t="str">
            <v>ELAW</v>
          </cell>
          <cell r="E50" t="str">
            <v xml:space="preserve">Ethics and Law of IT and Media  </v>
          </cell>
          <cell r="F50" t="str">
            <v>Nil</v>
          </cell>
          <cell r="G50">
            <v>7</v>
          </cell>
          <cell r="H50">
            <v>0</v>
          </cell>
          <cell r="I50">
            <v>30</v>
          </cell>
          <cell r="J50">
            <v>0</v>
          </cell>
          <cell r="K50">
            <v>0</v>
          </cell>
          <cell r="L50">
            <v>30</v>
          </cell>
          <cell r="M50">
            <v>2</v>
          </cell>
        </row>
        <row r="51">
          <cell r="A51" t="str">
            <v>ST0277</v>
          </cell>
          <cell r="B51" t="str">
            <v>IT</v>
          </cell>
          <cell r="C51" t="str">
            <v>DIT</v>
          </cell>
          <cell r="D51" t="str">
            <v>DEUI</v>
          </cell>
          <cell r="E51" t="str">
            <v>Design for User Interaction</v>
          </cell>
          <cell r="F51" t="str">
            <v>Nil</v>
          </cell>
          <cell r="G51">
            <v>7</v>
          </cell>
          <cell r="H51">
            <v>0</v>
          </cell>
          <cell r="I51">
            <v>30</v>
          </cell>
          <cell r="J51">
            <v>45</v>
          </cell>
          <cell r="K51">
            <v>0</v>
          </cell>
          <cell r="L51">
            <v>75</v>
          </cell>
          <cell r="M51">
            <v>5</v>
          </cell>
        </row>
        <row r="52">
          <cell r="A52" t="str">
            <v>ST0280</v>
          </cell>
          <cell r="B52" t="str">
            <v>IT</v>
          </cell>
          <cell r="C52" t="str">
            <v>DIT</v>
          </cell>
          <cell r="D52" t="str">
            <v>CSC</v>
          </cell>
          <cell r="E52" t="str">
            <v>Cloud and Service Computing</v>
          </cell>
          <cell r="F52" t="str">
            <v>PROG (T)</v>
          </cell>
          <cell r="G52">
            <v>1</v>
          </cell>
          <cell r="H52">
            <v>23</v>
          </cell>
          <cell r="I52">
            <v>7</v>
          </cell>
          <cell r="J52">
            <v>30</v>
          </cell>
          <cell r="K52">
            <v>0</v>
          </cell>
          <cell r="L52">
            <v>60</v>
          </cell>
          <cell r="M52">
            <v>4</v>
          </cell>
        </row>
        <row r="53">
          <cell r="A53" t="str">
            <v>ST0281</v>
          </cell>
          <cell r="B53" t="str">
            <v>IT</v>
          </cell>
          <cell r="C53" t="str">
            <v>DIT</v>
          </cell>
          <cell r="D53" t="str">
            <v>MAPP</v>
          </cell>
          <cell r="E53" t="str">
            <v>Mobile Applications</v>
          </cell>
          <cell r="F53" t="str">
            <v>PROG (T)</v>
          </cell>
          <cell r="G53">
            <v>7</v>
          </cell>
          <cell r="H53">
            <v>0</v>
          </cell>
          <cell r="I53">
            <v>30</v>
          </cell>
          <cell r="J53">
            <v>45</v>
          </cell>
          <cell r="K53">
            <v>0</v>
          </cell>
          <cell r="L53">
            <v>75</v>
          </cell>
          <cell r="M53">
            <v>5</v>
          </cell>
        </row>
        <row r="54">
          <cell r="A54" t="str">
            <v>ST0291</v>
          </cell>
          <cell r="B54" t="str">
            <v>IT</v>
          </cell>
          <cell r="C54" t="str">
            <v>DISM</v>
          </cell>
          <cell r="D54" t="str">
            <v>EAD</v>
          </cell>
          <cell r="E54" t="str">
            <v>Enterprise Application Development</v>
          </cell>
          <cell r="F54" t="str">
            <v>PROG (T)</v>
          </cell>
          <cell r="G54">
            <v>1</v>
          </cell>
          <cell r="H54">
            <v>30</v>
          </cell>
          <cell r="I54">
            <v>0</v>
          </cell>
          <cell r="J54">
            <v>45</v>
          </cell>
          <cell r="K54">
            <v>0</v>
          </cell>
          <cell r="L54">
            <v>75</v>
          </cell>
          <cell r="M54">
            <v>5</v>
          </cell>
        </row>
        <row r="55">
          <cell r="A55" t="str">
            <v>ST0292</v>
          </cell>
          <cell r="B55" t="str">
            <v>IT</v>
          </cell>
          <cell r="C55" t="str">
            <v>DIT</v>
          </cell>
          <cell r="D55" t="str">
            <v>NMA</v>
          </cell>
          <cell r="E55" t="str">
            <v>Network Management and Assurance</v>
          </cell>
          <cell r="F55" t="str">
            <v>NETF (T)</v>
          </cell>
          <cell r="G55">
            <v>1</v>
          </cell>
          <cell r="H55">
            <v>22.5</v>
          </cell>
          <cell r="I55">
            <v>0</v>
          </cell>
          <cell r="J55">
            <v>37.5</v>
          </cell>
          <cell r="K55">
            <v>0</v>
          </cell>
          <cell r="L55">
            <v>60</v>
          </cell>
          <cell r="M55">
            <v>4</v>
          </cell>
        </row>
        <row r="56">
          <cell r="A56" t="str">
            <v>ST0293</v>
          </cell>
          <cell r="B56" t="str">
            <v>DM</v>
          </cell>
          <cell r="C56" t="str">
            <v>DIT</v>
          </cell>
          <cell r="D56" t="str">
            <v>UID</v>
          </cell>
          <cell r="E56" t="str">
            <v xml:space="preserve">User Interface Design </v>
          </cell>
          <cell r="F56" t="str">
            <v>Nil</v>
          </cell>
          <cell r="G56">
            <v>7</v>
          </cell>
          <cell r="H56">
            <v>0</v>
          </cell>
          <cell r="I56">
            <v>60</v>
          </cell>
          <cell r="J56">
            <v>0</v>
          </cell>
          <cell r="K56">
            <v>0</v>
          </cell>
          <cell r="L56">
            <v>60</v>
          </cell>
          <cell r="M56">
            <v>4</v>
          </cell>
        </row>
        <row r="57">
          <cell r="A57" t="str">
            <v>ST0294</v>
          </cell>
          <cell r="B57" t="str">
            <v>IT</v>
          </cell>
          <cell r="C57" t="str">
            <v>DIT</v>
          </cell>
          <cell r="D57" t="str">
            <v>GEOV</v>
          </cell>
          <cell r="E57" t="str">
            <v xml:space="preserve">Geospatial Visualization </v>
          </cell>
          <cell r="F57" t="str">
            <v>Nil</v>
          </cell>
          <cell r="G57">
            <v>7</v>
          </cell>
          <cell r="H57">
            <v>0</v>
          </cell>
          <cell r="I57">
            <v>30</v>
          </cell>
          <cell r="J57">
            <v>30</v>
          </cell>
          <cell r="K57">
            <v>0</v>
          </cell>
          <cell r="L57">
            <v>60</v>
          </cell>
          <cell r="M57">
            <v>4</v>
          </cell>
        </row>
        <row r="58">
          <cell r="A58" t="str">
            <v>ST0296</v>
          </cell>
          <cell r="B58" t="str">
            <v>IT</v>
          </cell>
          <cell r="C58" t="str">
            <v>DIT</v>
          </cell>
          <cell r="D58" t="str">
            <v>DSAL</v>
          </cell>
          <cell r="E58" t="str">
            <v>Data Structures &amp; Algorithms using C++</v>
          </cell>
          <cell r="F58" t="str">
            <v>Nil</v>
          </cell>
          <cell r="G58">
            <v>1</v>
          </cell>
          <cell r="H58">
            <v>0</v>
          </cell>
          <cell r="I58">
            <v>15</v>
          </cell>
          <cell r="J58">
            <v>60</v>
          </cell>
          <cell r="K58">
            <v>0</v>
          </cell>
          <cell r="L58">
            <v>75</v>
          </cell>
          <cell r="M58">
            <v>5</v>
          </cell>
        </row>
        <row r="59">
          <cell r="A59" t="str">
            <v>ST0297</v>
          </cell>
          <cell r="B59" t="str">
            <v>IT</v>
          </cell>
          <cell r="C59" t="str">
            <v>DIT</v>
          </cell>
          <cell r="D59" t="str">
            <v>INGD</v>
          </cell>
          <cell r="E59" t="str">
            <v>Introduction to Game Development</v>
          </cell>
          <cell r="F59" t="str">
            <v>Nil</v>
          </cell>
          <cell r="G59">
            <v>7</v>
          </cell>
          <cell r="H59">
            <v>0</v>
          </cell>
          <cell r="I59">
            <v>75</v>
          </cell>
          <cell r="J59">
            <v>0</v>
          </cell>
          <cell r="K59">
            <v>0</v>
          </cell>
          <cell r="L59">
            <v>75</v>
          </cell>
          <cell r="M59">
            <v>5</v>
          </cell>
        </row>
        <row r="60">
          <cell r="A60" t="str">
            <v>ST0298</v>
          </cell>
          <cell r="B60" t="str">
            <v>IT</v>
          </cell>
          <cell r="C60" t="str">
            <v>DIT</v>
          </cell>
          <cell r="D60" t="str">
            <v>IGRA</v>
          </cell>
          <cell r="E60" t="str">
            <v>Interactive Computer Graphics</v>
          </cell>
          <cell r="F60" t="str">
            <v>Nil</v>
          </cell>
          <cell r="G60">
            <v>1</v>
          </cell>
          <cell r="H60">
            <v>0</v>
          </cell>
          <cell r="I60">
            <v>15</v>
          </cell>
          <cell r="J60">
            <v>75</v>
          </cell>
          <cell r="K60">
            <v>0</v>
          </cell>
          <cell r="L60">
            <v>90</v>
          </cell>
          <cell r="M60">
            <v>6</v>
          </cell>
        </row>
        <row r="61">
          <cell r="A61" t="str">
            <v>ST0299</v>
          </cell>
          <cell r="B61" t="str">
            <v>IT</v>
          </cell>
          <cell r="C61" t="str">
            <v>DIT</v>
          </cell>
          <cell r="D61" t="str">
            <v>GPRG</v>
          </cell>
          <cell r="E61" t="str">
            <v>Game Programming Using C++ </v>
          </cell>
          <cell r="F61" t="str">
            <v>ST1012 (T)</v>
          </cell>
          <cell r="G61">
            <v>1</v>
          </cell>
          <cell r="H61">
            <v>0</v>
          </cell>
          <cell r="I61">
            <v>75</v>
          </cell>
          <cell r="J61">
            <v>0</v>
          </cell>
          <cell r="K61">
            <v>0</v>
          </cell>
          <cell r="L61">
            <v>75</v>
          </cell>
          <cell r="M61">
            <v>5</v>
          </cell>
        </row>
        <row r="62">
          <cell r="A62" t="str">
            <v>ST0308</v>
          </cell>
          <cell r="B62" t="str">
            <v>RSS</v>
          </cell>
          <cell r="C62" t="str">
            <v>AS</v>
          </cell>
          <cell r="D62" t="str">
            <v>INTS</v>
          </cell>
          <cell r="E62" t="str">
            <v>Internship</v>
          </cell>
          <cell r="F62" t="str">
            <v>Nil</v>
          </cell>
          <cell r="G62">
            <v>7</v>
          </cell>
          <cell r="H62">
            <v>0</v>
          </cell>
          <cell r="I62">
            <v>0</v>
          </cell>
          <cell r="J62">
            <v>7.5</v>
          </cell>
          <cell r="K62">
            <v>0</v>
          </cell>
          <cell r="L62">
            <v>7.5</v>
          </cell>
          <cell r="M62">
            <v>0.5</v>
          </cell>
        </row>
        <row r="63">
          <cell r="A63" t="str">
            <v>ST0313</v>
          </cell>
          <cell r="B63" t="str">
            <v>IT</v>
          </cell>
          <cell r="C63" t="str">
            <v>DISM</v>
          </cell>
          <cell r="D63" t="str">
            <v>ELSA</v>
          </cell>
          <cell r="E63" t="str">
            <v>Essential Linux System Administration</v>
          </cell>
          <cell r="F63" t="str">
            <v>Nil</v>
          </cell>
          <cell r="G63">
            <v>7</v>
          </cell>
          <cell r="H63">
            <v>0</v>
          </cell>
          <cell r="I63">
            <v>0</v>
          </cell>
          <cell r="J63">
            <v>60</v>
          </cell>
          <cell r="K63">
            <v>0</v>
          </cell>
          <cell r="L63">
            <v>60</v>
          </cell>
          <cell r="M63">
            <v>4</v>
          </cell>
        </row>
        <row r="64">
          <cell r="A64" t="str">
            <v>ST0316</v>
          </cell>
          <cell r="B64" t="str">
            <v>IT</v>
          </cell>
          <cell r="C64" t="str">
            <v>DIT</v>
          </cell>
          <cell r="D64" t="str">
            <v>AJP</v>
          </cell>
          <cell r="E64" t="str">
            <v>Advanced Java Programming</v>
          </cell>
          <cell r="F64" t="str">
            <v>PROG (P)</v>
          </cell>
          <cell r="G64">
            <v>7</v>
          </cell>
          <cell r="H64">
            <v>23</v>
          </cell>
          <cell r="I64">
            <v>7</v>
          </cell>
          <cell r="J64">
            <v>30</v>
          </cell>
          <cell r="K64">
            <v>0</v>
          </cell>
          <cell r="L64">
            <v>60</v>
          </cell>
          <cell r="M64">
            <v>4</v>
          </cell>
        </row>
        <row r="65">
          <cell r="A65" t="str">
            <v>ST0318</v>
          </cell>
          <cell r="B65" t="str">
            <v>IT</v>
          </cell>
          <cell r="C65" t="str">
            <v>DIT</v>
          </cell>
          <cell r="D65" t="str">
            <v>SDP</v>
          </cell>
          <cell r="E65" t="str">
            <v>Solutions Development Project</v>
          </cell>
          <cell r="F65" t="str">
            <v>ST293Z(T)</v>
          </cell>
          <cell r="G65">
            <v>7</v>
          </cell>
          <cell r="H65">
            <v>0</v>
          </cell>
          <cell r="I65">
            <v>22.5</v>
          </cell>
          <cell r="J65">
            <v>0</v>
          </cell>
          <cell r="K65">
            <v>217.5</v>
          </cell>
          <cell r="L65">
            <v>240</v>
          </cell>
          <cell r="M65">
            <v>16</v>
          </cell>
        </row>
        <row r="66">
          <cell r="A66" t="str">
            <v>ST0320</v>
          </cell>
          <cell r="B66" t="str">
            <v>IT</v>
          </cell>
          <cell r="C66" t="str">
            <v>DIT</v>
          </cell>
          <cell r="D66" t="str">
            <v>GDP</v>
          </cell>
          <cell r="E66" t="str">
            <v>Game Development Portfolio</v>
          </cell>
          <cell r="F66" t="str">
            <v>ST292Z(T)</v>
          </cell>
          <cell r="G66">
            <v>7</v>
          </cell>
          <cell r="H66">
            <v>0</v>
          </cell>
          <cell r="I66">
            <v>22.5</v>
          </cell>
          <cell r="J66">
            <v>0</v>
          </cell>
          <cell r="K66">
            <v>217.5</v>
          </cell>
          <cell r="L66">
            <v>240</v>
          </cell>
          <cell r="M66">
            <v>16</v>
          </cell>
        </row>
        <row r="67">
          <cell r="A67" t="str">
            <v>ST0323</v>
          </cell>
          <cell r="B67" t="str">
            <v>IT</v>
          </cell>
          <cell r="C67" t="str">
            <v>DIT</v>
          </cell>
          <cell r="D67" t="str">
            <v>NETP</v>
          </cell>
          <cell r="E67" t="str">
            <v>Network Programming </v>
          </cell>
          <cell r="F67" t="str">
            <v> ST1012 (T)</v>
          </cell>
          <cell r="G67">
            <v>7</v>
          </cell>
          <cell r="H67">
            <v>0</v>
          </cell>
          <cell r="I67">
            <v>15</v>
          </cell>
          <cell r="J67">
            <v>45</v>
          </cell>
          <cell r="K67">
            <v>0</v>
          </cell>
          <cell r="L67">
            <v>60</v>
          </cell>
          <cell r="M67">
            <v>4</v>
          </cell>
        </row>
        <row r="68">
          <cell r="A68" t="str">
            <v>ST0324</v>
          </cell>
          <cell r="B68" t="str">
            <v>IT</v>
          </cell>
          <cell r="C68" t="str">
            <v>DIT</v>
          </cell>
          <cell r="D68" t="str">
            <v>IOT</v>
          </cell>
          <cell r="E68" t="str">
            <v>Internet Of Things</v>
          </cell>
          <cell r="F68" t="str">
            <v>Nil</v>
          </cell>
          <cell r="G68">
            <v>7</v>
          </cell>
          <cell r="H68">
            <v>0</v>
          </cell>
          <cell r="I68">
            <v>15</v>
          </cell>
          <cell r="J68">
            <v>45</v>
          </cell>
          <cell r="K68">
            <v>0</v>
          </cell>
          <cell r="L68">
            <v>60</v>
          </cell>
          <cell r="M68">
            <v>4</v>
          </cell>
        </row>
        <row r="69">
          <cell r="A69" t="str">
            <v>ST0501</v>
          </cell>
          <cell r="B69" t="str">
            <v>IT</v>
          </cell>
          <cell r="C69" t="str">
            <v>DIT</v>
          </cell>
          <cell r="D69" t="str">
            <v>FED</v>
          </cell>
          <cell r="E69" t="str">
            <v>Front-End Web Development</v>
          </cell>
          <cell r="F69" t="str">
            <v>Nil</v>
          </cell>
          <cell r="G69">
            <v>7</v>
          </cell>
          <cell r="H69">
            <v>0</v>
          </cell>
          <cell r="I69">
            <v>37.5</v>
          </cell>
          <cell r="J69">
            <v>37.5</v>
          </cell>
          <cell r="K69">
            <v>0</v>
          </cell>
          <cell r="L69">
            <v>75</v>
          </cell>
          <cell r="M69">
            <v>5</v>
          </cell>
        </row>
        <row r="70">
          <cell r="A70" t="str">
            <v>ST0502</v>
          </cell>
          <cell r="B70" t="str">
            <v>IT</v>
          </cell>
          <cell r="C70" t="str">
            <v>DIT</v>
          </cell>
          <cell r="D70" t="str">
            <v>FOP</v>
          </cell>
          <cell r="E70" t="str">
            <v>Fundamentals of Programming</v>
          </cell>
          <cell r="F70" t="str">
            <v>Nil</v>
          </cell>
          <cell r="G70">
            <v>7</v>
          </cell>
          <cell r="H70">
            <v>0</v>
          </cell>
          <cell r="I70">
            <v>30</v>
          </cell>
          <cell r="J70">
            <v>60</v>
          </cell>
          <cell r="K70">
            <v>0</v>
          </cell>
          <cell r="L70">
            <v>90</v>
          </cell>
          <cell r="M70">
            <v>6</v>
          </cell>
        </row>
        <row r="71">
          <cell r="A71" t="str">
            <v>ST0503</v>
          </cell>
          <cell r="B71" t="str">
            <v>IT</v>
          </cell>
          <cell r="C71" t="str">
            <v>DIT</v>
          </cell>
          <cell r="D71" t="str">
            <v>BED</v>
          </cell>
          <cell r="E71" t="str">
            <v>Back-End Web Development</v>
          </cell>
          <cell r="F71" t="str">
            <v> ST0501 (Taken) , ST0502 (Passed)</v>
          </cell>
          <cell r="G71" t="str">
            <v> 7</v>
          </cell>
          <cell r="H71">
            <v>0</v>
          </cell>
          <cell r="I71">
            <v>45</v>
          </cell>
          <cell r="J71">
            <v>45</v>
          </cell>
          <cell r="K71">
            <v>0</v>
          </cell>
          <cell r="L71">
            <v>90</v>
          </cell>
          <cell r="M71">
            <v>6</v>
          </cell>
        </row>
        <row r="72">
          <cell r="A72" t="str">
            <v>ST0504</v>
          </cell>
          <cell r="B72" t="str">
            <v>IT</v>
          </cell>
          <cell r="C72" t="str">
            <v>DIT</v>
          </cell>
          <cell r="D72" t="str">
            <v>MAD</v>
          </cell>
          <cell r="E72" t="str">
            <v>Mobile Application Development</v>
          </cell>
          <cell r="F72" t="str">
            <v> ST0501 (Taken) , ST0502 (Taken)</v>
          </cell>
          <cell r="G72">
            <v>7</v>
          </cell>
          <cell r="H72">
            <v>0</v>
          </cell>
          <cell r="I72">
            <v>30</v>
          </cell>
          <cell r="J72">
            <v>45</v>
          </cell>
          <cell r="K72">
            <v>0</v>
          </cell>
          <cell r="L72">
            <v>75</v>
          </cell>
          <cell r="M72">
            <v>5</v>
          </cell>
        </row>
        <row r="73">
          <cell r="A73" t="str">
            <v>ST0505</v>
          </cell>
          <cell r="B73" t="str">
            <v>IT</v>
          </cell>
          <cell r="C73" t="str">
            <v>DIT</v>
          </cell>
          <cell r="D73" t="str">
            <v>ESDE</v>
          </cell>
          <cell r="E73" t="str">
            <v>Enterprise Systems Development</v>
          </cell>
          <cell r="F73" t="str">
            <v xml:space="preserve"> ST0503 (Taken) </v>
          </cell>
          <cell r="G73">
            <v>7</v>
          </cell>
          <cell r="H73">
            <v>0</v>
          </cell>
          <cell r="I73">
            <v>45</v>
          </cell>
          <cell r="J73">
            <v>45</v>
          </cell>
          <cell r="K73">
            <v>0</v>
          </cell>
          <cell r="L73">
            <v>90</v>
          </cell>
          <cell r="M73">
            <v>6</v>
          </cell>
        </row>
        <row r="74">
          <cell r="A74" t="str">
            <v>ST0506</v>
          </cell>
          <cell r="B74" t="str">
            <v>IT</v>
          </cell>
          <cell r="C74" t="str">
            <v>DIT</v>
          </cell>
          <cell r="D74" t="str">
            <v>SEP</v>
          </cell>
          <cell r="E74" t="str">
            <v>Software Engineering Practice</v>
          </cell>
          <cell r="F74" t="str">
            <v xml:space="preserve"> ST0503 (Taken) </v>
          </cell>
          <cell r="G74">
            <v>7</v>
          </cell>
          <cell r="H74">
            <v>15</v>
          </cell>
          <cell r="I74">
            <v>60</v>
          </cell>
          <cell r="J74">
            <v>0</v>
          </cell>
          <cell r="K74">
            <v>0</v>
          </cell>
          <cell r="L74">
            <v>75</v>
          </cell>
          <cell r="M74">
            <v>5</v>
          </cell>
        </row>
        <row r="75">
          <cell r="A75" t="str">
            <v>ST0507</v>
          </cell>
          <cell r="B75" t="str">
            <v>IT</v>
          </cell>
          <cell r="C75" t="str">
            <v>DIT</v>
          </cell>
          <cell r="D75" t="str">
            <v>ADES</v>
          </cell>
          <cell r="E75" t="str">
            <v>Application Development Studio</v>
          </cell>
          <cell r="F75" t="str">
            <v xml:space="preserve"> ST0503 (Taken) </v>
          </cell>
          <cell r="G75">
            <v>7</v>
          </cell>
          <cell r="H75">
            <v>30</v>
          </cell>
          <cell r="I75">
            <v>15</v>
          </cell>
          <cell r="J75">
            <v>45</v>
          </cell>
          <cell r="K75">
            <v>0</v>
          </cell>
          <cell r="L75">
            <v>90</v>
          </cell>
          <cell r="M75">
            <v>6</v>
          </cell>
        </row>
        <row r="76">
          <cell r="A76" t="str">
            <v>ST0508</v>
          </cell>
          <cell r="B76" t="str">
            <v>IT</v>
          </cell>
          <cell r="C76" t="str">
            <v>DIT</v>
          </cell>
          <cell r="D76" t="str">
            <v>SAP</v>
          </cell>
          <cell r="E76" t="str">
            <v>Software Application Project</v>
          </cell>
          <cell r="F76" t="str">
            <v xml:space="preserve"> ST0506 (Taken) </v>
          </cell>
          <cell r="G76">
            <v>7</v>
          </cell>
          <cell r="H76">
            <v>2.5</v>
          </cell>
          <cell r="I76">
            <v>22.5</v>
          </cell>
          <cell r="J76">
            <v>0</v>
          </cell>
          <cell r="K76">
            <v>245</v>
          </cell>
          <cell r="L76">
            <v>270</v>
          </cell>
          <cell r="M76">
            <v>18</v>
          </cell>
        </row>
        <row r="77">
          <cell r="A77" t="str">
            <v>ST0509</v>
          </cell>
          <cell r="B77" t="str">
            <v>IT</v>
          </cell>
          <cell r="C77" t="str">
            <v>DIT</v>
          </cell>
          <cell r="D77" t="str">
            <v>JPRG</v>
          </cell>
          <cell r="E77" t="str">
            <v>Java Programming</v>
          </cell>
          <cell r="F77" t="str">
            <v>ST0502 (Passed)</v>
          </cell>
          <cell r="G77" t="str">
            <v> 7</v>
          </cell>
          <cell r="H77">
            <v>0</v>
          </cell>
          <cell r="I77">
            <v>15</v>
          </cell>
          <cell r="J77">
            <v>45</v>
          </cell>
          <cell r="K77" t="str">
            <v> 0</v>
          </cell>
          <cell r="L77">
            <v>60</v>
          </cell>
          <cell r="M77">
            <v>4</v>
          </cell>
        </row>
        <row r="78">
          <cell r="A78" t="str">
            <v>ST0510</v>
          </cell>
          <cell r="B78" t="str">
            <v>IT</v>
          </cell>
          <cell r="C78" t="str">
            <v>DIT</v>
          </cell>
          <cell r="D78" t="str">
            <v>JAD</v>
          </cell>
          <cell r="E78" t="str">
            <v>J2EE Application Development</v>
          </cell>
          <cell r="F78" t="str">
            <v>ST0501 (Taken), ST0509 (Taken)</v>
          </cell>
          <cell r="G78" t="str">
            <v> 7</v>
          </cell>
          <cell r="H78">
            <v>0</v>
          </cell>
          <cell r="I78">
            <v>30</v>
          </cell>
          <cell r="J78">
            <v>30</v>
          </cell>
          <cell r="K78" t="str">
            <v> 0</v>
          </cell>
          <cell r="L78">
            <v>60</v>
          </cell>
          <cell r="M78">
            <v>4</v>
          </cell>
        </row>
        <row r="79">
          <cell r="A79" t="str">
            <v>ST0511</v>
          </cell>
          <cell r="B79" t="str">
            <v>IT</v>
          </cell>
          <cell r="C79" t="str">
            <v>DIT</v>
          </cell>
          <cell r="D79" t="str">
            <v>ANDE</v>
          </cell>
          <cell r="E79" t="str">
            <v>Android Development</v>
          </cell>
          <cell r="F79" t="str">
            <v>ST0509 (Taken)</v>
          </cell>
          <cell r="G79">
            <v>7</v>
          </cell>
          <cell r="H79">
            <v>0</v>
          </cell>
          <cell r="I79">
            <v>30</v>
          </cell>
          <cell r="J79">
            <v>30</v>
          </cell>
          <cell r="K79">
            <v>0</v>
          </cell>
          <cell r="L79">
            <v>60</v>
          </cell>
          <cell r="M79">
            <v>4</v>
          </cell>
        </row>
        <row r="80">
          <cell r="A80" t="str">
            <v>ST0513</v>
          </cell>
          <cell r="B80" t="str">
            <v>IT</v>
          </cell>
          <cell r="C80" t="str">
            <v>DIT</v>
          </cell>
          <cell r="D80" t="str">
            <v>INIS</v>
          </cell>
          <cell r="E80" t="str">
            <v>Introduction to Immersive Simulation</v>
          </cell>
          <cell r="F80" t="str">
            <v>Nil</v>
          </cell>
          <cell r="G80">
            <v>7</v>
          </cell>
          <cell r="H80">
            <v>0</v>
          </cell>
          <cell r="I80">
            <v>30</v>
          </cell>
          <cell r="J80">
            <v>30</v>
          </cell>
          <cell r="K80">
            <v>0</v>
          </cell>
          <cell r="L80">
            <v>60</v>
          </cell>
          <cell r="M80">
            <v>4</v>
          </cell>
        </row>
        <row r="81">
          <cell r="A81" t="str">
            <v>ST0514</v>
          </cell>
          <cell r="B81" t="str">
            <v>IT</v>
          </cell>
          <cell r="C81" t="str">
            <v>DIT</v>
          </cell>
          <cell r="D81" t="str">
            <v>SISO</v>
          </cell>
          <cell r="E81" t="str">
            <v>Simulation Scenes &amp; Objects</v>
          </cell>
          <cell r="F81" t="str">
            <v>ST0513 (Taken)</v>
          </cell>
          <cell r="G81">
            <v>7</v>
          </cell>
          <cell r="H81">
            <v>0</v>
          </cell>
          <cell r="I81">
            <v>30</v>
          </cell>
          <cell r="J81">
            <v>45</v>
          </cell>
          <cell r="K81">
            <v>0</v>
          </cell>
          <cell r="L81">
            <v>75</v>
          </cell>
          <cell r="M81">
            <v>5</v>
          </cell>
        </row>
        <row r="82">
          <cell r="A82" t="str">
            <v>ST0515</v>
          </cell>
          <cell r="B82" t="str">
            <v>IT</v>
          </cell>
          <cell r="C82" t="str">
            <v>DIT</v>
          </cell>
          <cell r="D82" t="str">
            <v>ISDT</v>
          </cell>
          <cell r="E82" t="str">
            <v>Immersive Simulation Development Techniques</v>
          </cell>
          <cell r="F82" t="str">
            <v>Nil</v>
          </cell>
          <cell r="G82">
            <v>7</v>
          </cell>
          <cell r="H82">
            <v>0</v>
          </cell>
          <cell r="I82">
            <v>30</v>
          </cell>
          <cell r="J82">
            <v>45</v>
          </cell>
          <cell r="K82">
            <v>0</v>
          </cell>
          <cell r="L82">
            <v>75</v>
          </cell>
          <cell r="M82">
            <v>5</v>
          </cell>
        </row>
        <row r="83">
          <cell r="A83" t="str">
            <v>ST0516</v>
          </cell>
          <cell r="B83" t="str">
            <v>IT</v>
          </cell>
          <cell r="C83" t="str">
            <v>PJ</v>
          </cell>
          <cell r="D83" t="str">
            <v>WSPDIT</v>
          </cell>
          <cell r="E83" t="str">
            <v>Work Study Project (DIT)</v>
          </cell>
          <cell r="F83" t="str">
            <v>ST293Z(T)</v>
          </cell>
          <cell r="G83">
            <v>7</v>
          </cell>
          <cell r="H83">
            <v>0</v>
          </cell>
          <cell r="I83">
            <v>0</v>
          </cell>
          <cell r="J83">
            <v>0</v>
          </cell>
          <cell r="K83">
            <v>240</v>
          </cell>
          <cell r="L83">
            <v>240</v>
          </cell>
          <cell r="M83">
            <v>16</v>
          </cell>
        </row>
        <row r="84">
          <cell r="A84" t="str">
            <v>ST0517</v>
          </cell>
          <cell r="B84" t="str">
            <v>IT</v>
          </cell>
          <cell r="C84" t="str">
            <v>PJ</v>
          </cell>
          <cell r="D84" t="str">
            <v>CSCP</v>
          </cell>
          <cell r="E84" t="str">
            <v>Cloud and Service Computing (Project)</v>
          </cell>
          <cell r="F84" t="str">
            <v>ST1009(T)</v>
          </cell>
          <cell r="G84">
            <v>7</v>
          </cell>
          <cell r="H84">
            <v>0</v>
          </cell>
          <cell r="I84">
            <v>0</v>
          </cell>
          <cell r="J84">
            <v>0</v>
          </cell>
          <cell r="K84">
            <v>60</v>
          </cell>
          <cell r="L84">
            <v>60</v>
          </cell>
          <cell r="M84">
            <v>4</v>
          </cell>
        </row>
        <row r="85">
          <cell r="A85" t="str">
            <v>ST0518</v>
          </cell>
          <cell r="B85" t="str">
            <v>IT</v>
          </cell>
          <cell r="C85" t="str">
            <v>PJ</v>
          </cell>
          <cell r="D85" t="str">
            <v>ESDP</v>
          </cell>
          <cell r="E85" t="str">
            <v>Enterprise Systems Development (Project)</v>
          </cell>
          <cell r="F85" t="str">
            <v>ST0503 (Taken)</v>
          </cell>
          <cell r="G85">
            <v>7</v>
          </cell>
          <cell r="H85">
            <v>0</v>
          </cell>
          <cell r="I85">
            <v>0</v>
          </cell>
          <cell r="J85">
            <v>0</v>
          </cell>
          <cell r="K85">
            <v>90</v>
          </cell>
          <cell r="L85">
            <v>90</v>
          </cell>
          <cell r="M85">
            <v>6</v>
          </cell>
        </row>
        <row r="86">
          <cell r="A86" t="str">
            <v>ST0519</v>
          </cell>
          <cell r="B86" t="str">
            <v>IT</v>
          </cell>
          <cell r="C86" t="str">
            <v>PJ</v>
          </cell>
          <cell r="D86" t="str">
            <v>SEPP</v>
          </cell>
          <cell r="E86" t="str">
            <v>Software Engineering Practice (Project)</v>
          </cell>
          <cell r="F86" t="str">
            <v>ST0503 (Taken)</v>
          </cell>
          <cell r="G86">
            <v>7</v>
          </cell>
          <cell r="H86">
            <v>0</v>
          </cell>
          <cell r="I86">
            <v>0</v>
          </cell>
          <cell r="J86">
            <v>0</v>
          </cell>
          <cell r="K86">
            <v>75</v>
          </cell>
          <cell r="L86">
            <v>75</v>
          </cell>
          <cell r="M86">
            <v>5</v>
          </cell>
        </row>
        <row r="87">
          <cell r="A87" t="str">
            <v>ST0520</v>
          </cell>
          <cell r="B87" t="str">
            <v>IT</v>
          </cell>
          <cell r="C87" t="str">
            <v>PJ</v>
          </cell>
          <cell r="D87" t="str">
            <v>WPP1</v>
          </cell>
          <cell r="E87" t="str">
            <v>Work Place Project (DIT-SA)</v>
          </cell>
          <cell r="F87" t="str">
            <v>ST0506 (Taken)</v>
          </cell>
          <cell r="G87">
            <v>7</v>
          </cell>
          <cell r="H87">
            <v>0</v>
          </cell>
          <cell r="I87">
            <v>0</v>
          </cell>
          <cell r="J87">
            <v>0</v>
          </cell>
          <cell r="K87">
            <v>270</v>
          </cell>
          <cell r="L87">
            <v>270</v>
          </cell>
          <cell r="M87">
            <v>18</v>
          </cell>
        </row>
        <row r="88">
          <cell r="A88" t="str">
            <v>ST0521</v>
          </cell>
          <cell r="B88" t="str">
            <v>IT</v>
          </cell>
          <cell r="C88" t="str">
            <v>PJ</v>
          </cell>
          <cell r="D88" t="str">
            <v>ADESP</v>
          </cell>
          <cell r="E88" t="str">
            <v>Application Development Studio(Project)</v>
          </cell>
          <cell r="F88" t="str">
            <v>ST0503 (Taken)</v>
          </cell>
          <cell r="G88">
            <v>7</v>
          </cell>
          <cell r="H88">
            <v>0</v>
          </cell>
          <cell r="I88">
            <v>0</v>
          </cell>
          <cell r="J88">
            <v>0</v>
          </cell>
          <cell r="K88">
            <v>90</v>
          </cell>
          <cell r="L88">
            <v>90</v>
          </cell>
          <cell r="M88">
            <v>6</v>
          </cell>
        </row>
        <row r="89">
          <cell r="A89" t="str">
            <v>ST0522</v>
          </cell>
          <cell r="B89" t="str">
            <v>IT</v>
          </cell>
          <cell r="C89" t="str">
            <v>PJ</v>
          </cell>
          <cell r="D89" t="str">
            <v>DENGP</v>
          </cell>
          <cell r="E89" t="str">
            <v>Data Engineering (Project)</v>
          </cell>
          <cell r="F89" t="str">
            <v>Nil</v>
          </cell>
          <cell r="G89">
            <v>7</v>
          </cell>
          <cell r="H89">
            <v>0</v>
          </cell>
          <cell r="I89">
            <v>0</v>
          </cell>
          <cell r="J89">
            <v>0</v>
          </cell>
          <cell r="K89">
            <v>75</v>
          </cell>
          <cell r="L89">
            <v>75</v>
          </cell>
          <cell r="M89">
            <v>5</v>
          </cell>
        </row>
        <row r="90">
          <cell r="A90" t="str">
            <v>ST1001</v>
          </cell>
          <cell r="B90" t="str">
            <v>IT</v>
          </cell>
          <cell r="C90" t="str">
            <v>DBIT</v>
          </cell>
          <cell r="D90" t="str">
            <v>DBMS</v>
          </cell>
          <cell r="E90" t="str">
            <v>Database Management Systems</v>
          </cell>
          <cell r="F90" t="str">
            <v>Nil</v>
          </cell>
          <cell r="G90">
            <v>1</v>
          </cell>
          <cell r="H90">
            <v>0</v>
          </cell>
          <cell r="I90">
            <v>52.5</v>
          </cell>
          <cell r="J90">
            <v>22.5</v>
          </cell>
          <cell r="K90">
            <v>0</v>
          </cell>
          <cell r="L90">
            <v>75</v>
          </cell>
          <cell r="M90">
            <v>5</v>
          </cell>
        </row>
        <row r="91">
          <cell r="A91" t="str">
            <v>ST1002</v>
          </cell>
          <cell r="B91" t="str">
            <v>DM</v>
          </cell>
          <cell r="C91" t="str">
            <v>DIT</v>
          </cell>
          <cell r="D91" t="str">
            <v>DVDE</v>
          </cell>
          <cell r="E91" t="str">
            <v>Digital Visual Design</v>
          </cell>
          <cell r="F91" t="str">
            <v>Nil</v>
          </cell>
          <cell r="G91">
            <v>7</v>
          </cell>
          <cell r="H91">
            <v>0</v>
          </cell>
          <cell r="I91">
            <v>60</v>
          </cell>
          <cell r="J91">
            <v>0</v>
          </cell>
          <cell r="K91">
            <v>0</v>
          </cell>
          <cell r="L91">
            <v>60</v>
          </cell>
          <cell r="M91">
            <v>4</v>
          </cell>
        </row>
        <row r="92">
          <cell r="A92" t="str">
            <v>ST1004</v>
          </cell>
          <cell r="B92" t="str">
            <v>IT</v>
          </cell>
          <cell r="C92" t="str">
            <v>DISM</v>
          </cell>
          <cell r="D92" t="str">
            <v>ISEC</v>
          </cell>
          <cell r="E92" t="str">
            <v>Infocomm Security</v>
          </cell>
          <cell r="F92" t="str">
            <v>Nil</v>
          </cell>
          <cell r="G92">
            <v>1</v>
          </cell>
          <cell r="H92">
            <v>0</v>
          </cell>
          <cell r="I92">
            <v>45</v>
          </cell>
          <cell r="J92">
            <v>15</v>
          </cell>
          <cell r="K92">
            <v>0</v>
          </cell>
          <cell r="L92">
            <v>60</v>
          </cell>
          <cell r="M92">
            <v>4</v>
          </cell>
        </row>
        <row r="93">
          <cell r="A93" t="str">
            <v>ST1007</v>
          </cell>
          <cell r="B93" t="str">
            <v>IT</v>
          </cell>
          <cell r="C93" t="str">
            <v>DBIT</v>
          </cell>
          <cell r="D93" t="str">
            <v>SMM</v>
          </cell>
          <cell r="E93" t="str">
            <v xml:space="preserve">Social Media Marketing                      </v>
          </cell>
          <cell r="F93" t="str">
            <v>Nil</v>
          </cell>
          <cell r="G93">
            <v>7</v>
          </cell>
          <cell r="H93">
            <v>0</v>
          </cell>
          <cell r="I93">
            <v>30</v>
          </cell>
          <cell r="J93">
            <v>30</v>
          </cell>
          <cell r="K93">
            <v>0</v>
          </cell>
          <cell r="L93">
            <v>60</v>
          </cell>
          <cell r="M93">
            <v>4</v>
          </cell>
        </row>
        <row r="94">
          <cell r="A94" t="str">
            <v>ST1008</v>
          </cell>
          <cell r="B94" t="str">
            <v>IT</v>
          </cell>
          <cell r="C94" t="str">
            <v>DIT</v>
          </cell>
          <cell r="D94" t="str">
            <v>WCD</v>
          </cell>
          <cell r="E94" t="str">
            <v>Web Client Development</v>
          </cell>
          <cell r="F94" t="str">
            <v>Nil</v>
          </cell>
          <cell r="G94">
            <v>7</v>
          </cell>
          <cell r="H94">
            <v>0</v>
          </cell>
          <cell r="I94">
            <v>37.5</v>
          </cell>
          <cell r="J94">
            <v>37.5</v>
          </cell>
          <cell r="K94">
            <v>0</v>
          </cell>
          <cell r="L94">
            <v>75</v>
          </cell>
          <cell r="M94">
            <v>5</v>
          </cell>
        </row>
        <row r="95">
          <cell r="A95" t="str">
            <v>ST1010</v>
          </cell>
          <cell r="B95" t="str">
            <v>IT</v>
          </cell>
          <cell r="C95" t="str">
            <v>DISM</v>
          </cell>
          <cell r="D95" t="str">
            <v>NETF</v>
          </cell>
          <cell r="E95" t="str">
            <v>Network Fundamentals</v>
          </cell>
          <cell r="F95" t="str">
            <v>Nil</v>
          </cell>
          <cell r="G95">
            <v>1</v>
          </cell>
          <cell r="H95">
            <v>0</v>
          </cell>
          <cell r="I95">
            <v>60</v>
          </cell>
          <cell r="J95">
            <v>0</v>
          </cell>
          <cell r="K95">
            <v>0</v>
          </cell>
          <cell r="L95">
            <v>60</v>
          </cell>
          <cell r="M95">
            <v>4</v>
          </cell>
        </row>
        <row r="96">
          <cell r="A96" t="str">
            <v>ST1011</v>
          </cell>
          <cell r="B96" t="str">
            <v>IT</v>
          </cell>
          <cell r="C96" t="str">
            <v>DIT</v>
          </cell>
          <cell r="D96" t="str">
            <v>APPD</v>
          </cell>
          <cell r="E96" t="str">
            <v>Application Development</v>
          </cell>
          <cell r="F96" t="str">
            <v>PROG (T)</v>
          </cell>
          <cell r="G96">
            <v>7</v>
          </cell>
          <cell r="H96">
            <v>0</v>
          </cell>
          <cell r="I96">
            <v>37.5</v>
          </cell>
          <cell r="J96">
            <v>37.5</v>
          </cell>
          <cell r="K96">
            <v>0</v>
          </cell>
          <cell r="L96">
            <v>75</v>
          </cell>
          <cell r="M96">
            <v>5</v>
          </cell>
        </row>
        <row r="97">
          <cell r="A97" t="str">
            <v>ST1012</v>
          </cell>
          <cell r="B97" t="str">
            <v>IT</v>
          </cell>
          <cell r="C97" t="str">
            <v>DIT</v>
          </cell>
          <cell r="D97" t="str">
            <v>PROG</v>
          </cell>
          <cell r="E97" t="str">
            <v>Programming Fundamentals</v>
          </cell>
          <cell r="F97" t="str">
            <v>Nil</v>
          </cell>
          <cell r="G97">
            <v>1</v>
          </cell>
          <cell r="H97">
            <v>0</v>
          </cell>
          <cell r="I97">
            <v>30</v>
          </cell>
          <cell r="J97">
            <v>60</v>
          </cell>
          <cell r="K97">
            <v>0</v>
          </cell>
          <cell r="L97">
            <v>90</v>
          </cell>
          <cell r="M97">
            <v>6</v>
          </cell>
        </row>
        <row r="98">
          <cell r="A98" t="str">
            <v>ST1501</v>
          </cell>
          <cell r="B98" t="str">
            <v>IT</v>
          </cell>
          <cell r="C98" t="str">
            <v>DAAA</v>
          </cell>
          <cell r="D98" t="str">
            <v>DENG</v>
          </cell>
          <cell r="E98" t="str">
            <v>Data Engineering</v>
          </cell>
          <cell r="F98" t="str">
            <v>Nil</v>
          </cell>
          <cell r="G98" t="str">
            <v> 7</v>
          </cell>
          <cell r="H98">
            <v>15</v>
          </cell>
          <cell r="I98">
            <v>30</v>
          </cell>
          <cell r="J98">
            <v>30</v>
          </cell>
          <cell r="K98">
            <v>0</v>
          </cell>
          <cell r="L98">
            <v>75</v>
          </cell>
          <cell r="M98">
            <v>5</v>
          </cell>
        </row>
        <row r="99">
          <cell r="A99" t="str">
            <v>ST1502</v>
          </cell>
          <cell r="B99" t="str">
            <v>IT</v>
          </cell>
          <cell r="C99" t="str">
            <v>DAAA</v>
          </cell>
          <cell r="D99" t="str">
            <v>DAVI</v>
          </cell>
          <cell r="E99" t="str">
            <v>Data Visualisation</v>
          </cell>
          <cell r="F99" t="str">
            <v>Nil</v>
          </cell>
          <cell r="G99" t="str">
            <v> 7</v>
          </cell>
          <cell r="H99">
            <v>0</v>
          </cell>
          <cell r="I99">
            <v>30</v>
          </cell>
          <cell r="J99">
            <v>30</v>
          </cell>
          <cell r="K99">
            <v>0</v>
          </cell>
          <cell r="L99">
            <v>60</v>
          </cell>
          <cell r="M99">
            <v>4</v>
          </cell>
        </row>
        <row r="100">
          <cell r="A100" t="str">
            <v>ST1503</v>
          </cell>
          <cell r="B100" t="str">
            <v>IT</v>
          </cell>
          <cell r="C100" t="str">
            <v>DIT</v>
          </cell>
          <cell r="D100" t="str">
            <v>FSP</v>
          </cell>
          <cell r="E100" t="str">
            <v>Fullstack Web Development Project</v>
          </cell>
          <cell r="F100" t="str">
            <v>ST0503 (Taken)</v>
          </cell>
          <cell r="G100" t="str">
            <v> 7</v>
          </cell>
          <cell r="H100">
            <v>0</v>
          </cell>
          <cell r="I100">
            <v>60</v>
          </cell>
          <cell r="J100">
            <v>0</v>
          </cell>
          <cell r="K100">
            <v>0</v>
          </cell>
          <cell r="L100">
            <v>60</v>
          </cell>
          <cell r="M100">
            <v>4</v>
          </cell>
        </row>
        <row r="101">
          <cell r="A101" t="str">
            <v>ST1504</v>
          </cell>
          <cell r="B101" t="str">
            <v>IT</v>
          </cell>
          <cell r="C101" t="str">
            <v>DAAA</v>
          </cell>
          <cell r="D101" t="str">
            <v>DELE </v>
          </cell>
          <cell r="E101" t="str">
            <v>Deep Learning</v>
          </cell>
          <cell r="F101" t="str">
            <v>Nil</v>
          </cell>
          <cell r="G101">
            <v>7</v>
          </cell>
          <cell r="H101">
            <v>0</v>
          </cell>
          <cell r="I101">
            <v>30</v>
          </cell>
          <cell r="J101">
            <v>45</v>
          </cell>
          <cell r="K101">
            <v>0</v>
          </cell>
          <cell r="L101">
            <v>75</v>
          </cell>
          <cell r="M101">
            <v>5</v>
          </cell>
        </row>
        <row r="102">
          <cell r="A102" t="str">
            <v>ST1505</v>
          </cell>
          <cell r="B102" t="str">
            <v>IT</v>
          </cell>
          <cell r="C102" t="str">
            <v>DAAA</v>
          </cell>
          <cell r="D102" t="str">
            <v>DOAA</v>
          </cell>
          <cell r="E102" t="str">
            <v>DevOps &amp; Automation for AI </v>
          </cell>
          <cell r="F102" t="str">
            <v>Nil</v>
          </cell>
          <cell r="G102">
            <v>7</v>
          </cell>
          <cell r="H102">
            <v>0</v>
          </cell>
          <cell r="I102">
            <v>30</v>
          </cell>
          <cell r="J102">
            <v>30</v>
          </cell>
          <cell r="K102">
            <v>0</v>
          </cell>
          <cell r="L102">
            <v>60</v>
          </cell>
          <cell r="M102">
            <v>4</v>
          </cell>
        </row>
        <row r="103">
          <cell r="A103" t="str">
            <v>ST1506</v>
          </cell>
          <cell r="B103" t="str">
            <v>IT</v>
          </cell>
          <cell r="C103" t="str">
            <v>DIT</v>
          </cell>
          <cell r="D103" t="str">
            <v>DSDA</v>
          </cell>
          <cell r="E103" t="str">
            <v>DSDA Project</v>
          </cell>
          <cell r="F103" t="str">
            <v>Taken ST0501 &amp; ST0502 or ST0503 or ST1503 </v>
          </cell>
          <cell r="G103">
            <v>7</v>
          </cell>
          <cell r="H103">
            <v>0</v>
          </cell>
          <cell r="I103">
            <v>22.5</v>
          </cell>
          <cell r="J103">
            <v>0</v>
          </cell>
          <cell r="K103">
            <v>247.5</v>
          </cell>
          <cell r="L103">
            <v>270</v>
          </cell>
          <cell r="M103">
            <v>18</v>
          </cell>
        </row>
        <row r="104">
          <cell r="A104" t="str">
            <v>ST1507</v>
          </cell>
          <cell r="B104" t="str">
            <v>IT</v>
          </cell>
          <cell r="C104" t="str">
            <v>DAAA</v>
          </cell>
          <cell r="D104" t="str">
            <v>DSAA</v>
          </cell>
          <cell r="E104" t="str">
            <v xml:space="preserve">Data Structures &amp; Algorithm (AI)            </v>
          </cell>
          <cell r="F104" t="str">
            <v>Nil</v>
          </cell>
          <cell r="G104">
            <v>7</v>
          </cell>
          <cell r="H104">
            <v>0</v>
          </cell>
          <cell r="I104">
            <v>30</v>
          </cell>
          <cell r="J104">
            <v>30</v>
          </cell>
          <cell r="K104">
            <v>0</v>
          </cell>
          <cell r="L104">
            <v>60</v>
          </cell>
          <cell r="M104">
            <v>4</v>
          </cell>
        </row>
        <row r="105">
          <cell r="A105" t="str">
            <v>ST1508</v>
          </cell>
          <cell r="B105" t="str">
            <v>IT</v>
          </cell>
          <cell r="C105" t="str">
            <v>DAAA</v>
          </cell>
          <cell r="D105" t="str">
            <v>PAI</v>
          </cell>
          <cell r="E105" t="str">
            <v>Practice AI</v>
          </cell>
          <cell r="F105" t="str">
            <v>Nil</v>
          </cell>
          <cell r="G105">
            <v>7</v>
          </cell>
          <cell r="H105">
            <v>0</v>
          </cell>
          <cell r="I105">
            <v>15</v>
          </cell>
          <cell r="J105">
            <v>45</v>
          </cell>
          <cell r="K105">
            <v>0</v>
          </cell>
          <cell r="L105">
            <v>60</v>
          </cell>
          <cell r="M105">
            <v>4</v>
          </cell>
        </row>
        <row r="106">
          <cell r="A106" t="str">
            <v>ST1509</v>
          </cell>
          <cell r="B106" t="str">
            <v>IT</v>
          </cell>
          <cell r="C106" t="str">
            <v>DAAA</v>
          </cell>
          <cell r="D106" t="str">
            <v>AAA</v>
          </cell>
          <cell r="E106" t="str">
            <v>Applied AI and Analytics Project</v>
          </cell>
          <cell r="F106" t="str">
            <v>Taken ST0249, ST1501, ST1504, ST1505, ST1507 and ST1508 </v>
          </cell>
          <cell r="G106">
            <v>7</v>
          </cell>
          <cell r="H106">
            <v>0</v>
          </cell>
          <cell r="I106">
            <v>22.5</v>
          </cell>
          <cell r="J106">
            <v>0</v>
          </cell>
          <cell r="K106">
            <v>247.5</v>
          </cell>
          <cell r="L106">
            <v>270</v>
          </cell>
          <cell r="M106">
            <v>18</v>
          </cell>
        </row>
        <row r="107">
          <cell r="A107" t="str">
            <v>ST1510</v>
          </cell>
          <cell r="B107" t="str">
            <v>IT</v>
          </cell>
          <cell r="C107" t="str">
            <v>DAAA</v>
          </cell>
          <cell r="D107" t="str">
            <v>PDAS</v>
          </cell>
          <cell r="E107" t="str">
            <v xml:space="preserve">Programming for Data Analytics               </v>
          </cell>
          <cell r="F107" t="str">
            <v>Taken ST0249, ST1501, ST1504, ST1505, ST1507 and ST1508 </v>
          </cell>
          <cell r="G107">
            <v>7</v>
          </cell>
          <cell r="H107">
            <v>0</v>
          </cell>
          <cell r="I107">
            <v>30</v>
          </cell>
          <cell r="J107">
            <v>45</v>
          </cell>
          <cell r="K107">
            <v>0</v>
          </cell>
          <cell r="L107">
            <v>75</v>
          </cell>
          <cell r="M107">
            <v>5</v>
          </cell>
        </row>
        <row r="108">
          <cell r="A108" t="str">
            <v>ST1511</v>
          </cell>
          <cell r="B108" t="str">
            <v>IT</v>
          </cell>
          <cell r="C108" t="str">
            <v>DAAA</v>
          </cell>
          <cell r="D108" t="str">
            <v>AIML</v>
          </cell>
          <cell r="E108" t="str">
            <v>AI &amp; Machine Learning</v>
          </cell>
          <cell r="F108" t="str">
            <v>Taken ST0249, ST1501, ST1504, ST1505, ST1507 and ST1508 </v>
          </cell>
          <cell r="G108">
            <v>7</v>
          </cell>
          <cell r="H108">
            <v>0</v>
          </cell>
          <cell r="I108">
            <v>30</v>
          </cell>
          <cell r="J108">
            <v>45</v>
          </cell>
          <cell r="K108">
            <v>0</v>
          </cell>
          <cell r="L108">
            <v>75</v>
          </cell>
          <cell r="M108">
            <v>5</v>
          </cell>
        </row>
        <row r="109">
          <cell r="A109" t="str">
            <v>ST1512</v>
          </cell>
          <cell r="B109" t="str">
            <v>IT</v>
          </cell>
          <cell r="C109" t="str">
            <v>PJ</v>
          </cell>
          <cell r="D109" t="str">
            <v>WPP2</v>
          </cell>
          <cell r="E109" t="str">
            <v>Work Place Project (DIT-DSDA)</v>
          </cell>
          <cell r="F109" t="str">
            <v>Taken ST0249, ST1501, ST1504, ST1505, ST1507 and ST1508 </v>
          </cell>
          <cell r="G109">
            <v>7</v>
          </cell>
          <cell r="H109">
            <v>0</v>
          </cell>
          <cell r="I109">
            <v>0</v>
          </cell>
          <cell r="J109">
            <v>0</v>
          </cell>
          <cell r="K109">
            <v>270</v>
          </cell>
          <cell r="L109">
            <v>270</v>
          </cell>
          <cell r="M109">
            <v>18</v>
          </cell>
        </row>
        <row r="110">
          <cell r="A110" t="str">
            <v>ST2107</v>
          </cell>
          <cell r="B110" t="str">
            <v>DM</v>
          </cell>
          <cell r="C110" t="str">
            <v>DBIT</v>
          </cell>
          <cell r="D110" t="str">
            <v>DMB</v>
          </cell>
          <cell r="E110" t="str">
            <v>Digital Media for Business</v>
          </cell>
          <cell r="F110" t="str">
            <v>Taken ST0249, ST1501, ST1504, ST1505, ST1507 and ST1508 </v>
          </cell>
          <cell r="G110">
            <v>7</v>
          </cell>
          <cell r="H110">
            <v>0</v>
          </cell>
          <cell r="I110">
            <v>45</v>
          </cell>
          <cell r="J110">
            <v>30</v>
          </cell>
          <cell r="K110">
            <v>0</v>
          </cell>
          <cell r="L110">
            <v>75</v>
          </cell>
          <cell r="M110">
            <v>5</v>
          </cell>
        </row>
        <row r="111">
          <cell r="A111" t="str">
            <v>ST2108</v>
          </cell>
          <cell r="B111" t="str">
            <v>IT</v>
          </cell>
          <cell r="C111" t="str">
            <v>DBIT</v>
          </cell>
          <cell r="D111" t="str">
            <v>BMB</v>
          </cell>
          <cell r="E111" t="str">
            <v>Business Marketing and Branding</v>
          </cell>
          <cell r="F111" t="str">
            <v>Taken ST0249, ST1501, ST1504, ST1505, ST1507 and ST1508 </v>
          </cell>
          <cell r="G111">
            <v>7</v>
          </cell>
          <cell r="H111">
            <v>0</v>
          </cell>
          <cell r="I111">
            <v>15</v>
          </cell>
          <cell r="J111">
            <v>45</v>
          </cell>
          <cell r="K111">
            <v>0</v>
          </cell>
          <cell r="L111">
            <v>60</v>
          </cell>
          <cell r="M111">
            <v>4</v>
          </cell>
        </row>
        <row r="112">
          <cell r="A112" t="str">
            <v>ST2109</v>
          </cell>
          <cell r="B112" t="str">
            <v>IT</v>
          </cell>
          <cell r="C112" t="str">
            <v>DBIT</v>
          </cell>
          <cell r="D112" t="str">
            <v>BOPP</v>
          </cell>
          <cell r="E112" t="str">
            <v>Business Opportunity</v>
          </cell>
          <cell r="F112" t="str">
            <v>Taken ST0249, ST1501, ST1504, ST1505, ST1507 and ST1508 </v>
          </cell>
          <cell r="G112">
            <v>7</v>
          </cell>
          <cell r="H112">
            <v>0</v>
          </cell>
          <cell r="I112">
            <v>15</v>
          </cell>
          <cell r="J112">
            <v>45</v>
          </cell>
          <cell r="K112">
            <v>0</v>
          </cell>
          <cell r="L112">
            <v>60</v>
          </cell>
          <cell r="M112">
            <v>4</v>
          </cell>
        </row>
        <row r="113">
          <cell r="A113" t="str">
            <v>ST2111</v>
          </cell>
          <cell r="B113" t="str">
            <v>IT</v>
          </cell>
          <cell r="C113" t="str">
            <v>DBIT</v>
          </cell>
          <cell r="D113" t="str">
            <v>MAD1</v>
          </cell>
          <cell r="E113" t="str">
            <v>Mobile Application Development 1</v>
          </cell>
          <cell r="F113" t="str">
            <v>Taken ST0249, ST1501, ST1504, ST1505, ST1507 and ST1508 </v>
          </cell>
          <cell r="G113">
            <v>1</v>
          </cell>
          <cell r="H113">
            <v>0</v>
          </cell>
          <cell r="I113">
            <v>30</v>
          </cell>
          <cell r="J113">
            <v>45</v>
          </cell>
          <cell r="K113">
            <v>0</v>
          </cell>
          <cell r="L113">
            <v>75</v>
          </cell>
          <cell r="M113">
            <v>5</v>
          </cell>
        </row>
        <row r="114">
          <cell r="A114" t="str">
            <v>ST2219</v>
          </cell>
          <cell r="B114" t="str">
            <v>IT</v>
          </cell>
          <cell r="C114" t="str">
            <v>DIT</v>
          </cell>
          <cell r="D114" t="str">
            <v>ENBP</v>
          </cell>
          <cell r="E114" t="str">
            <v>Enterprise Business Processes</v>
          </cell>
          <cell r="F114" t="str">
            <v>Taken ST0249, ST1501, ST1504, ST1505, ST1507 and ST1508 </v>
          </cell>
          <cell r="G114">
            <v>1</v>
          </cell>
          <cell r="H114">
            <v>0</v>
          </cell>
          <cell r="I114">
            <v>30</v>
          </cell>
          <cell r="J114">
            <v>30</v>
          </cell>
          <cell r="K114">
            <v>0</v>
          </cell>
          <cell r="L114">
            <v>60</v>
          </cell>
          <cell r="M114">
            <v>4</v>
          </cell>
        </row>
        <row r="115">
          <cell r="A115" t="str">
            <v>ST2220</v>
          </cell>
          <cell r="B115" t="str">
            <v>IT</v>
          </cell>
          <cell r="C115" t="str">
            <v>DBIT</v>
          </cell>
          <cell r="D115" t="str">
            <v>WAD</v>
          </cell>
          <cell r="E115" t="str">
            <v>Web Applications Development</v>
          </cell>
          <cell r="F115" t="str">
            <v>Taken ST0249, ST1501, ST1504, ST1505, ST1507 and ST1508 </v>
          </cell>
          <cell r="G115">
            <v>7</v>
          </cell>
          <cell r="H115">
            <v>0</v>
          </cell>
          <cell r="I115">
            <v>30</v>
          </cell>
          <cell r="J115">
            <v>60</v>
          </cell>
          <cell r="K115">
            <v>0</v>
          </cell>
          <cell r="L115">
            <v>90</v>
          </cell>
          <cell r="M115">
            <v>6</v>
          </cell>
        </row>
        <row r="116">
          <cell r="A116" t="str">
            <v>ST2223</v>
          </cell>
          <cell r="B116" t="str">
            <v>SVC</v>
          </cell>
          <cell r="C116" t="str">
            <v>SB</v>
          </cell>
          <cell r="D116" t="str">
            <v>BPL</v>
          </cell>
          <cell r="E116" t="str">
            <v>Business Planning</v>
          </cell>
          <cell r="F116" t="str">
            <v>Taken ST0249, ST1501, ST1504, ST1505, ST1507 and ST1508 </v>
          </cell>
          <cell r="G116">
            <v>7</v>
          </cell>
          <cell r="H116">
            <v>0</v>
          </cell>
          <cell r="I116">
            <v>15</v>
          </cell>
          <cell r="J116">
            <v>30</v>
          </cell>
          <cell r="K116">
            <v>0</v>
          </cell>
          <cell r="L116">
            <v>45</v>
          </cell>
          <cell r="M116">
            <v>3</v>
          </cell>
        </row>
        <row r="117">
          <cell r="A117" t="str">
            <v>ST2224</v>
          </cell>
          <cell r="B117" t="str">
            <v>IT</v>
          </cell>
          <cell r="C117" t="str">
            <v>DBIT</v>
          </cell>
          <cell r="D117" t="str">
            <v>SMA</v>
          </cell>
          <cell r="E117" t="str">
            <v>Social Media Analytics</v>
          </cell>
          <cell r="F117" t="str">
            <v>Taken ST0249, ST1501, ST1504, ST1505, ST1507 and ST1508 </v>
          </cell>
          <cell r="G117">
            <v>7</v>
          </cell>
          <cell r="H117">
            <v>0</v>
          </cell>
          <cell r="I117">
            <v>30</v>
          </cell>
          <cell r="J117">
            <v>30</v>
          </cell>
          <cell r="K117">
            <v>0</v>
          </cell>
          <cell r="L117">
            <v>60</v>
          </cell>
          <cell r="M117">
            <v>4</v>
          </cell>
        </row>
        <row r="118">
          <cell r="A118" t="str">
            <v>ST2225</v>
          </cell>
          <cell r="B118" t="str">
            <v>DM</v>
          </cell>
          <cell r="C118" t="str">
            <v>DBIT</v>
          </cell>
          <cell r="D118" t="str">
            <v>IVDE</v>
          </cell>
          <cell r="E118" t="str">
            <v>Interaction and Visual Design</v>
          </cell>
          <cell r="F118" t="str">
            <v>Taken ST0249, ST1501, ST1504, ST1505, ST1507 and ST1508 </v>
          </cell>
          <cell r="G118">
            <v>7</v>
          </cell>
          <cell r="H118">
            <v>0</v>
          </cell>
          <cell r="I118">
            <v>45</v>
          </cell>
          <cell r="J118">
            <v>30</v>
          </cell>
          <cell r="K118">
            <v>0</v>
          </cell>
          <cell r="L118">
            <v>75</v>
          </cell>
          <cell r="M118">
            <v>5</v>
          </cell>
        </row>
        <row r="119">
          <cell r="A119" t="str">
            <v>ST2226</v>
          </cell>
          <cell r="B119" t="str">
            <v>IT</v>
          </cell>
          <cell r="C119" t="str">
            <v>DBIT</v>
          </cell>
          <cell r="D119" t="str">
            <v>MAD2</v>
          </cell>
          <cell r="E119" t="str">
            <v>Mobile Application Development 2</v>
          </cell>
          <cell r="F119" t="str">
            <v>Taken ST0249, ST1501, ST1504, ST1505, ST1507 and ST1508 </v>
          </cell>
          <cell r="G119">
            <v>7</v>
          </cell>
          <cell r="H119">
            <v>0</v>
          </cell>
          <cell r="I119">
            <v>30</v>
          </cell>
          <cell r="J119">
            <v>45</v>
          </cell>
          <cell r="K119">
            <v>0</v>
          </cell>
          <cell r="L119">
            <v>75</v>
          </cell>
          <cell r="M119">
            <v>5</v>
          </cell>
        </row>
        <row r="120">
          <cell r="A120" t="str">
            <v>ST2227</v>
          </cell>
          <cell r="B120" t="str">
            <v>IT</v>
          </cell>
          <cell r="C120" t="str">
            <v>DBIT</v>
          </cell>
          <cell r="D120" t="str">
            <v>BA</v>
          </cell>
          <cell r="E120" t="str">
            <v>Business Analytics</v>
          </cell>
          <cell r="F120" t="str">
            <v>Taken ST0249, ST1501, ST1504, ST1505, ST1507 and ST1508 </v>
          </cell>
          <cell r="G120">
            <v>1</v>
          </cell>
          <cell r="H120">
            <v>0</v>
          </cell>
          <cell r="I120">
            <v>30</v>
          </cell>
          <cell r="J120">
            <v>30</v>
          </cell>
          <cell r="K120">
            <v>0</v>
          </cell>
          <cell r="L120">
            <v>60</v>
          </cell>
          <cell r="M120">
            <v>4</v>
          </cell>
        </row>
        <row r="121">
          <cell r="A121" t="str">
            <v>ST2228</v>
          </cell>
          <cell r="B121" t="str">
            <v>IT</v>
          </cell>
          <cell r="C121" t="str">
            <v>DBIT</v>
          </cell>
          <cell r="D121" t="str">
            <v>WMA</v>
          </cell>
          <cell r="E121" t="str">
            <v>Web and Mobile Analytics</v>
          </cell>
          <cell r="F121" t="str">
            <v>Taken ST0249, ST1501, ST1504, ST1505, ST1507 and ST1508 </v>
          </cell>
          <cell r="G121">
            <v>1</v>
          </cell>
          <cell r="H121">
            <v>15</v>
          </cell>
          <cell r="I121">
            <v>15</v>
          </cell>
          <cell r="J121">
            <v>30</v>
          </cell>
          <cell r="K121">
            <v>0</v>
          </cell>
          <cell r="L121">
            <v>60</v>
          </cell>
          <cell r="M121">
            <v>4</v>
          </cell>
        </row>
        <row r="122">
          <cell r="A122" t="str">
            <v>ST2230</v>
          </cell>
          <cell r="B122" t="str">
            <v>IT</v>
          </cell>
          <cell r="C122" t="str">
            <v>DBIT</v>
          </cell>
          <cell r="D122" t="str">
            <v>DA</v>
          </cell>
          <cell r="E122" t="str">
            <v>Digital Analytics</v>
          </cell>
          <cell r="F122" t="str">
            <v>Taken ST0249, ST1501, ST1504, ST1505, ST1507 and ST1508 </v>
          </cell>
          <cell r="G122">
            <v>1</v>
          </cell>
          <cell r="H122">
            <v>0</v>
          </cell>
          <cell r="I122">
            <v>30</v>
          </cell>
          <cell r="J122">
            <v>30</v>
          </cell>
          <cell r="K122">
            <v>0</v>
          </cell>
          <cell r="L122">
            <v>60</v>
          </cell>
          <cell r="M122">
            <v>4</v>
          </cell>
        </row>
        <row r="123">
          <cell r="A123" t="str">
            <v>ST2302</v>
          </cell>
          <cell r="B123" t="str">
            <v>RSS</v>
          </cell>
          <cell r="C123" t="str">
            <v>AS</v>
          </cell>
          <cell r="D123" t="str">
            <v>INTS</v>
          </cell>
          <cell r="E123" t="str">
            <v>Internship</v>
          </cell>
          <cell r="F123" t="str">
            <v>Taken ST0249, ST1501, ST1504, ST1505, ST1507 and ST1508 </v>
          </cell>
          <cell r="G123">
            <v>7</v>
          </cell>
          <cell r="H123">
            <v>0</v>
          </cell>
          <cell r="I123">
            <v>0</v>
          </cell>
          <cell r="J123">
            <v>7.5</v>
          </cell>
          <cell r="K123">
            <v>0</v>
          </cell>
          <cell r="L123">
            <v>7.5</v>
          </cell>
          <cell r="M123">
            <v>0.5</v>
          </cell>
        </row>
        <row r="124">
          <cell r="A124" t="str">
            <v>ST2312</v>
          </cell>
          <cell r="B124" t="str">
            <v>IT</v>
          </cell>
          <cell r="C124" t="str">
            <v>DBIT</v>
          </cell>
          <cell r="D124" t="str">
            <v>BI</v>
          </cell>
          <cell r="E124" t="str">
            <v>Business Intelligence</v>
          </cell>
          <cell r="F124" t="str">
            <v>Taken ST0249, ST1501, ST1504, ST1505, ST1507 and ST1508 </v>
          </cell>
          <cell r="G124">
            <v>7</v>
          </cell>
          <cell r="H124">
            <v>0</v>
          </cell>
          <cell r="I124">
            <v>30</v>
          </cell>
          <cell r="J124">
            <v>30</v>
          </cell>
          <cell r="K124">
            <v>0</v>
          </cell>
          <cell r="L124">
            <v>60</v>
          </cell>
          <cell r="M124">
            <v>4</v>
          </cell>
        </row>
        <row r="125">
          <cell r="A125" t="str">
            <v>ST2313</v>
          </cell>
          <cell r="B125" t="str">
            <v>IT</v>
          </cell>
          <cell r="C125" t="str">
            <v>PJ</v>
          </cell>
          <cell r="D125" t="str">
            <v>EBP</v>
          </cell>
          <cell r="E125" t="str">
            <v>Electronic Business Project</v>
          </cell>
          <cell r="F125" t="str">
            <v>Taken ST0249, ST1501, ST1504, ST1505, ST1507 and ST1508 </v>
          </cell>
          <cell r="G125">
            <v>7</v>
          </cell>
          <cell r="H125">
            <v>0</v>
          </cell>
          <cell r="I125">
            <v>15</v>
          </cell>
          <cell r="J125">
            <v>0</v>
          </cell>
          <cell r="K125">
            <v>180</v>
          </cell>
          <cell r="L125">
            <v>195</v>
          </cell>
          <cell r="M125">
            <v>13</v>
          </cell>
        </row>
        <row r="126">
          <cell r="A126" t="str">
            <v>ST2315</v>
          </cell>
          <cell r="B126" t="str">
            <v>IT</v>
          </cell>
          <cell r="C126" t="str">
            <v>DBIT</v>
          </cell>
          <cell r="D126" t="str">
            <v>WMA</v>
          </cell>
          <cell r="E126" t="str">
            <v>Web and Mobile Analytics</v>
          </cell>
          <cell r="F126" t="str">
            <v>Taken ST0249, ST1501, ST1504, ST1505, ST1507 and ST1508 </v>
          </cell>
          <cell r="G126">
            <v>7</v>
          </cell>
          <cell r="H126">
            <v>15</v>
          </cell>
          <cell r="I126">
            <v>15</v>
          </cell>
          <cell r="J126">
            <v>30</v>
          </cell>
          <cell r="K126">
            <v>0</v>
          </cell>
          <cell r="L126">
            <v>60</v>
          </cell>
          <cell r="M126">
            <v>4</v>
          </cell>
        </row>
        <row r="127">
          <cell r="A127" t="str">
            <v>ST2316</v>
          </cell>
          <cell r="B127" t="str">
            <v>IT</v>
          </cell>
          <cell r="C127" t="str">
            <v>DBIT</v>
          </cell>
          <cell r="D127" t="str">
            <v>BA</v>
          </cell>
          <cell r="E127" t="str">
            <v>Business Analytics</v>
          </cell>
          <cell r="F127" t="str">
            <v>Taken ST0249, ST1501, ST1504, ST1505, ST1507 and ST1508 </v>
          </cell>
          <cell r="G127">
            <v>7</v>
          </cell>
          <cell r="H127">
            <v>0</v>
          </cell>
          <cell r="I127">
            <v>30</v>
          </cell>
          <cell r="J127">
            <v>30</v>
          </cell>
          <cell r="K127">
            <v>0</v>
          </cell>
          <cell r="L127">
            <v>60</v>
          </cell>
          <cell r="M127">
            <v>4</v>
          </cell>
        </row>
        <row r="128">
          <cell r="A128" t="str">
            <v>ST2317</v>
          </cell>
          <cell r="B128" t="str">
            <v>IT</v>
          </cell>
          <cell r="C128" t="str">
            <v>DBIT</v>
          </cell>
          <cell r="D128" t="str">
            <v>ENT</v>
          </cell>
          <cell r="E128" t="str">
            <v>Entrepreneurship</v>
          </cell>
          <cell r="F128" t="str">
            <v>Taken ST0249, ST1501, ST1504, ST1505, ST1507 and ST1508 </v>
          </cell>
          <cell r="G128">
            <v>7</v>
          </cell>
          <cell r="H128">
            <v>0</v>
          </cell>
          <cell r="I128">
            <v>45</v>
          </cell>
          <cell r="J128">
            <v>0</v>
          </cell>
          <cell r="K128">
            <v>0</v>
          </cell>
          <cell r="L128">
            <v>45</v>
          </cell>
          <cell r="M128">
            <v>3</v>
          </cell>
        </row>
        <row r="129">
          <cell r="A129" t="str">
            <v>ST2320</v>
          </cell>
          <cell r="B129" t="str">
            <v>IT</v>
          </cell>
          <cell r="C129" t="str">
            <v>DBIT</v>
          </cell>
          <cell r="D129" t="str">
            <v>FYP</v>
          </cell>
          <cell r="E129" t="str">
            <v>Final Year Project</v>
          </cell>
          <cell r="F129" t="str">
            <v>Taken ST0249, ST1501, ST1504, ST1505, ST1507 and ST1508 </v>
          </cell>
          <cell r="G129">
            <v>7</v>
          </cell>
          <cell r="H129">
            <v>7.5</v>
          </cell>
          <cell r="I129">
            <v>22.5</v>
          </cell>
          <cell r="J129">
            <v>0</v>
          </cell>
          <cell r="K129">
            <v>180</v>
          </cell>
          <cell r="L129">
            <v>210</v>
          </cell>
          <cell r="M129">
            <v>14</v>
          </cell>
        </row>
        <row r="130">
          <cell r="A130" t="str">
            <v>ST2321</v>
          </cell>
          <cell r="B130" t="str">
            <v>DM</v>
          </cell>
          <cell r="C130" t="str">
            <v>DBIT</v>
          </cell>
          <cell r="D130" t="str">
            <v>IGRA</v>
          </cell>
          <cell r="E130" t="str">
            <v>Infographics</v>
          </cell>
          <cell r="F130" t="str">
            <v>Taken ST0249, ST1501, ST1504, ST1505, ST1507 and ST1508 </v>
          </cell>
          <cell r="G130">
            <v>7</v>
          </cell>
          <cell r="H130">
            <v>0</v>
          </cell>
          <cell r="I130">
            <v>30</v>
          </cell>
          <cell r="J130">
            <v>30</v>
          </cell>
          <cell r="K130">
            <v>0</v>
          </cell>
          <cell r="L130">
            <v>60</v>
          </cell>
          <cell r="M130">
            <v>4</v>
          </cell>
        </row>
        <row r="131">
          <cell r="A131" t="str">
            <v>ST2322</v>
          </cell>
          <cell r="B131" t="str">
            <v>IT</v>
          </cell>
          <cell r="C131" t="str">
            <v>DBIT</v>
          </cell>
          <cell r="D131" t="str">
            <v>PA</v>
          </cell>
          <cell r="E131" t="str">
            <v>Predictive Analytics</v>
          </cell>
          <cell r="F131" t="str">
            <v>Taken ST0249, ST1501, ST1504, ST1505, ST1507 and ST1508 </v>
          </cell>
          <cell r="G131">
            <v>7</v>
          </cell>
          <cell r="H131">
            <v>0</v>
          </cell>
          <cell r="I131">
            <v>30</v>
          </cell>
          <cell r="J131">
            <v>30</v>
          </cell>
          <cell r="K131">
            <v>0</v>
          </cell>
          <cell r="L131">
            <v>60</v>
          </cell>
          <cell r="M131">
            <v>4</v>
          </cell>
        </row>
        <row r="132">
          <cell r="A132" t="str">
            <v>ST2323</v>
          </cell>
          <cell r="B132" t="str">
            <v>IT</v>
          </cell>
          <cell r="C132" t="str">
            <v>PJ</v>
          </cell>
          <cell r="D132" t="str">
            <v>WSPDBIT</v>
          </cell>
          <cell r="E132" t="str">
            <v>Work Study Project (DBIT)</v>
          </cell>
          <cell r="F132" t="str">
            <v>Taken ST0249, ST1501, ST1504, ST1505, ST1507 and ST1508 </v>
          </cell>
          <cell r="G132">
            <v>7</v>
          </cell>
          <cell r="H132">
            <v>0</v>
          </cell>
          <cell r="I132">
            <v>0</v>
          </cell>
          <cell r="J132">
            <v>0</v>
          </cell>
          <cell r="K132">
            <v>270</v>
          </cell>
          <cell r="L132">
            <v>270</v>
          </cell>
          <cell r="M132">
            <v>18</v>
          </cell>
        </row>
        <row r="133">
          <cell r="A133" t="str">
            <v>ST2410</v>
          </cell>
          <cell r="B133" t="str">
            <v>IT</v>
          </cell>
          <cell r="C133" t="str">
            <v>DISM</v>
          </cell>
          <cell r="D133" t="str">
            <v>CAOS</v>
          </cell>
          <cell r="E133" t="str">
            <v>Computer Architecture and Operating Systems</v>
          </cell>
          <cell r="F133" t="str">
            <v>Taken ST0249, ST1501, ST1504, ST1505, ST1507 and ST1508 </v>
          </cell>
          <cell r="G133">
            <v>1</v>
          </cell>
          <cell r="H133">
            <v>0</v>
          </cell>
          <cell r="I133">
            <v>30</v>
          </cell>
          <cell r="J133">
            <v>45</v>
          </cell>
          <cell r="K133">
            <v>0</v>
          </cell>
          <cell r="L133">
            <v>75</v>
          </cell>
          <cell r="M133">
            <v>5</v>
          </cell>
        </row>
        <row r="134">
          <cell r="A134" t="str">
            <v>ST2411</v>
          </cell>
          <cell r="B134" t="str">
            <v>IT</v>
          </cell>
          <cell r="C134" t="str">
            <v>DISM</v>
          </cell>
          <cell r="D134" t="str">
            <v>PYC</v>
          </cell>
          <cell r="E134" t="str">
            <v>Programming in Python and C</v>
          </cell>
          <cell r="F134" t="str">
            <v>Taken ST0249, ST1501, ST1504, ST1505, ST1507 and ST1508 </v>
          </cell>
          <cell r="G134">
            <v>1</v>
          </cell>
          <cell r="H134">
            <v>15</v>
          </cell>
          <cell r="I134">
            <v>15</v>
          </cell>
          <cell r="J134">
            <v>30</v>
          </cell>
          <cell r="K134">
            <v>0</v>
          </cell>
          <cell r="L134">
            <v>60</v>
          </cell>
          <cell r="M134">
            <v>4</v>
          </cell>
        </row>
        <row r="135">
          <cell r="A135" t="str">
            <v>ST2412</v>
          </cell>
          <cell r="B135" t="str">
            <v>IT</v>
          </cell>
          <cell r="C135" t="str">
            <v>DISM</v>
          </cell>
          <cell r="D135" t="str">
            <v>LAS</v>
          </cell>
          <cell r="E135" t="str">
            <v>Linux Administration and Security</v>
          </cell>
          <cell r="F135" t="str">
            <v>Taken ST0249, ST1501, ST1504, ST1505, ST1507 and ST1508 </v>
          </cell>
          <cell r="G135">
            <v>7</v>
          </cell>
          <cell r="H135">
            <v>0</v>
          </cell>
          <cell r="I135">
            <v>0</v>
          </cell>
          <cell r="J135">
            <v>60</v>
          </cell>
          <cell r="K135">
            <v>0</v>
          </cell>
          <cell r="L135">
            <v>60</v>
          </cell>
          <cell r="M135">
            <v>4</v>
          </cell>
        </row>
        <row r="136">
          <cell r="A136" t="str">
            <v>ST2413</v>
          </cell>
          <cell r="B136" t="str">
            <v>IT</v>
          </cell>
          <cell r="C136" t="str">
            <v>DISM</v>
          </cell>
          <cell r="D136" t="str">
            <v>FOC</v>
          </cell>
          <cell r="E136" t="str">
            <v>Fundamentals of Computing</v>
          </cell>
          <cell r="F136" t="str">
            <v>Taken ST0249, ST1501, ST1504, ST1505, ST1507 and ST1508 </v>
          </cell>
          <cell r="G136">
            <v>7</v>
          </cell>
          <cell r="H136">
            <v>0</v>
          </cell>
          <cell r="I136">
            <v>30</v>
          </cell>
          <cell r="J136">
            <v>30</v>
          </cell>
          <cell r="K136">
            <v>0</v>
          </cell>
          <cell r="L136">
            <v>60</v>
          </cell>
          <cell r="M136">
            <v>4</v>
          </cell>
        </row>
        <row r="137">
          <cell r="A137" t="str">
            <v>ST2414</v>
          </cell>
          <cell r="B137" t="str">
            <v>IT</v>
          </cell>
          <cell r="C137" t="str">
            <v>DISM</v>
          </cell>
          <cell r="D137" t="str">
            <v>PSEC</v>
          </cell>
          <cell r="E137" t="str">
            <v>Programming in Security</v>
          </cell>
          <cell r="F137" t="str">
            <v>Taken ST0249, ST1501, ST1504, ST1505, ST1507 and ST1508 </v>
          </cell>
          <cell r="G137">
            <v>7</v>
          </cell>
          <cell r="H137">
            <v>0</v>
          </cell>
          <cell r="I137">
            <v>30</v>
          </cell>
          <cell r="J137">
            <v>30</v>
          </cell>
          <cell r="K137">
            <v>0</v>
          </cell>
          <cell r="L137">
            <v>60</v>
          </cell>
          <cell r="M137">
            <v>4</v>
          </cell>
        </row>
        <row r="138">
          <cell r="A138" t="str">
            <v>ST2415</v>
          </cell>
          <cell r="B138" t="str">
            <v>IT</v>
          </cell>
          <cell r="C138" t="str">
            <v>PJ</v>
          </cell>
          <cell r="D138" t="str">
            <v>WSP</v>
          </cell>
          <cell r="E138" t="str">
            <v>Work Study Project (DISM)</v>
          </cell>
          <cell r="F138" t="str">
            <v>Taken ST0249, ST1501, ST1504, ST1505, ST1507 and ST1508 </v>
          </cell>
          <cell r="G138">
            <v>7</v>
          </cell>
          <cell r="H138">
            <v>0</v>
          </cell>
          <cell r="I138">
            <v>0</v>
          </cell>
          <cell r="J138">
            <v>0</v>
          </cell>
          <cell r="K138">
            <v>225</v>
          </cell>
          <cell r="L138">
            <v>225</v>
          </cell>
          <cell r="M138">
            <v>15</v>
          </cell>
        </row>
        <row r="139">
          <cell r="A139" t="str">
            <v>ST2416</v>
          </cell>
          <cell r="B139" t="str">
            <v>IT</v>
          </cell>
          <cell r="C139" t="str">
            <v>PJ</v>
          </cell>
          <cell r="D139" t="str">
            <v>MREP</v>
          </cell>
          <cell r="E139" t="str">
            <v>Malware Reverse Engineering (Project)</v>
          </cell>
          <cell r="F139" t="str">
            <v>Taken ST0249, ST1501, ST1504, ST1505, ST1507 and ST1508 </v>
          </cell>
          <cell r="G139">
            <v>7</v>
          </cell>
          <cell r="H139">
            <v>0</v>
          </cell>
          <cell r="I139">
            <v>0</v>
          </cell>
          <cell r="J139">
            <v>0</v>
          </cell>
          <cell r="K139">
            <v>60</v>
          </cell>
          <cell r="L139">
            <v>60</v>
          </cell>
          <cell r="M139">
            <v>4</v>
          </cell>
        </row>
        <row r="140">
          <cell r="A140" t="str">
            <v>ST2417</v>
          </cell>
          <cell r="B140" t="str">
            <v>IT</v>
          </cell>
          <cell r="C140" t="str">
            <v>PJ</v>
          </cell>
          <cell r="D140" t="str">
            <v>ADES</v>
          </cell>
          <cell r="E140" t="str">
            <v>Application Development Studio (Agile)</v>
          </cell>
          <cell r="F140" t="str">
            <v>Taken ST0249, ST1501, ST1504, ST1505, ST1507 and ST1508 </v>
          </cell>
          <cell r="G140">
            <v>7</v>
          </cell>
          <cell r="H140">
            <v>0</v>
          </cell>
          <cell r="I140">
            <v>0</v>
          </cell>
          <cell r="J140">
            <v>0</v>
          </cell>
          <cell r="K140">
            <v>90</v>
          </cell>
          <cell r="L140">
            <v>90</v>
          </cell>
          <cell r="M140">
            <v>6</v>
          </cell>
        </row>
        <row r="141">
          <cell r="A141" t="str">
            <v>ST2418</v>
          </cell>
          <cell r="B141" t="str">
            <v>IT</v>
          </cell>
          <cell r="C141" t="str">
            <v>PJ</v>
          </cell>
          <cell r="D141" t="str">
            <v>DENG</v>
          </cell>
          <cell r="E141" t="str">
            <v>Data Engineering (Agile)</v>
          </cell>
          <cell r="F141" t="str">
            <v>Taken ST0249, ST1501, ST1504, ST1505, ST1507 and ST1508 </v>
          </cell>
          <cell r="G141">
            <v>7</v>
          </cell>
          <cell r="H141">
            <v>0</v>
          </cell>
          <cell r="I141">
            <v>0</v>
          </cell>
          <cell r="J141">
            <v>0</v>
          </cell>
          <cell r="K141">
            <v>75</v>
          </cell>
          <cell r="L141">
            <v>75</v>
          </cell>
          <cell r="M141">
            <v>5</v>
          </cell>
        </row>
        <row r="142">
          <cell r="A142" t="str">
            <v>ST2419</v>
          </cell>
          <cell r="B142" t="str">
            <v>IT</v>
          </cell>
          <cell r="C142" t="str">
            <v>PJ</v>
          </cell>
          <cell r="D142" t="str">
            <v>WPP3</v>
          </cell>
          <cell r="E142" t="str">
            <v>Work Place Project (DISM)</v>
          </cell>
          <cell r="F142" t="str">
            <v>Taken ST0249, ST1501, ST1504, ST1505, ST1507 and ST1508 </v>
          </cell>
          <cell r="G142">
            <v>7</v>
          </cell>
          <cell r="H142">
            <v>0</v>
          </cell>
          <cell r="I142">
            <v>0</v>
          </cell>
          <cell r="J142">
            <v>0</v>
          </cell>
          <cell r="K142">
            <v>165</v>
          </cell>
          <cell r="L142">
            <v>165</v>
          </cell>
          <cell r="M142">
            <v>11</v>
          </cell>
        </row>
        <row r="143">
          <cell r="A143" t="str">
            <v>ST2420</v>
          </cell>
          <cell r="B143" t="str">
            <v>IT</v>
          </cell>
          <cell r="C143" t="str">
            <v>DISM</v>
          </cell>
          <cell r="D143" t="str">
            <v>DPCS</v>
          </cell>
          <cell r="E143" t="str">
            <v>Data Protection for Cyber Security</v>
          </cell>
          <cell r="F143" t="str">
            <v>Taken ST0249, ST1501, ST1504, ST1505, ST1507 and ST1508 </v>
          </cell>
          <cell r="G143">
            <v>7</v>
          </cell>
          <cell r="H143">
            <v>0</v>
          </cell>
          <cell r="I143">
            <v>30</v>
          </cell>
          <cell r="J143">
            <v>0</v>
          </cell>
          <cell r="K143">
            <v>15</v>
          </cell>
          <cell r="L143">
            <v>45</v>
          </cell>
          <cell r="M143">
            <v>3</v>
          </cell>
        </row>
        <row r="144">
          <cell r="A144" t="str">
            <v>ST2501</v>
          </cell>
          <cell r="B144" t="str">
            <v>IT</v>
          </cell>
          <cell r="C144" t="str">
            <v>DIT</v>
          </cell>
          <cell r="D144" t="str">
            <v>NETS</v>
          </cell>
          <cell r="E144" t="str">
            <v>Network Security</v>
          </cell>
          <cell r="F144" t="str">
            <v>Taken ST0249, ST1501, ST1504, ST1505, ST1507 and ST1508 </v>
          </cell>
          <cell r="G144">
            <v>1</v>
          </cell>
          <cell r="H144">
            <v>22</v>
          </cell>
          <cell r="I144">
            <v>8</v>
          </cell>
          <cell r="J144">
            <v>45</v>
          </cell>
          <cell r="K144">
            <v>0</v>
          </cell>
          <cell r="L144">
            <v>75</v>
          </cell>
          <cell r="M144">
            <v>5</v>
          </cell>
        </row>
        <row r="145">
          <cell r="A145" t="str">
            <v>ST2502</v>
          </cell>
          <cell r="B145" t="str">
            <v>IT</v>
          </cell>
          <cell r="C145" t="str">
            <v>DISM</v>
          </cell>
          <cell r="D145" t="str">
            <v>CLI</v>
          </cell>
          <cell r="E145" t="str">
            <v>Computer Law and Investigation</v>
          </cell>
          <cell r="F145" t="str">
            <v>Taken ST0249, ST1501, ST1504, ST1505, ST1507 and ST1508 </v>
          </cell>
          <cell r="G145">
            <v>1</v>
          </cell>
          <cell r="H145">
            <v>15</v>
          </cell>
          <cell r="I145">
            <v>30</v>
          </cell>
          <cell r="J145">
            <v>0</v>
          </cell>
          <cell r="K145">
            <v>0</v>
          </cell>
          <cell r="L145">
            <v>45</v>
          </cell>
          <cell r="M145">
            <v>3</v>
          </cell>
        </row>
        <row r="146">
          <cell r="A146" t="str">
            <v>ST2503</v>
          </cell>
          <cell r="B146" t="str">
            <v>IT</v>
          </cell>
          <cell r="C146" t="str">
            <v>DISM</v>
          </cell>
          <cell r="D146" t="str">
            <v>DSM</v>
          </cell>
          <cell r="E146" t="str">
            <v>Database Security and Management</v>
          </cell>
          <cell r="F146" t="str">
            <v>Taken ST0249, ST1501, ST1504, ST1505, ST1507 and ST1508 </v>
          </cell>
          <cell r="G146">
            <v>1</v>
          </cell>
          <cell r="H146">
            <v>23</v>
          </cell>
          <cell r="I146">
            <v>7</v>
          </cell>
          <cell r="J146">
            <v>15</v>
          </cell>
          <cell r="K146">
            <v>0</v>
          </cell>
          <cell r="L146">
            <v>45</v>
          </cell>
          <cell r="M146">
            <v>3</v>
          </cell>
        </row>
        <row r="147">
          <cell r="A147" t="str">
            <v>ST2504</v>
          </cell>
          <cell r="B147" t="str">
            <v>IT</v>
          </cell>
          <cell r="C147" t="str">
            <v>DISM</v>
          </cell>
          <cell r="D147" t="str">
            <v>ACG</v>
          </cell>
          <cell r="E147" t="str">
            <v>Applied Cryptography</v>
          </cell>
          <cell r="F147" t="str">
            <v>Taken ST0249, ST1501, ST1504, ST1505, ST1507 and ST1508 </v>
          </cell>
          <cell r="G147">
            <v>1</v>
          </cell>
          <cell r="H147">
            <v>22.5</v>
          </cell>
          <cell r="I147">
            <v>15</v>
          </cell>
          <cell r="J147">
            <v>22.5</v>
          </cell>
          <cell r="K147">
            <v>0</v>
          </cell>
          <cell r="L147">
            <v>60</v>
          </cell>
          <cell r="M147">
            <v>4</v>
          </cell>
        </row>
        <row r="148">
          <cell r="A148" t="str">
            <v>ST2510</v>
          </cell>
          <cell r="B148" t="str">
            <v>IT</v>
          </cell>
          <cell r="C148" t="str">
            <v>PJ</v>
          </cell>
          <cell r="D148" t="str">
            <v>IS1</v>
          </cell>
          <cell r="E148" t="str">
            <v>Independent Study 1</v>
          </cell>
          <cell r="F148" t="str">
            <v>Taken ST0249, ST1501, ST1504, ST1505, ST1507 and ST1508 </v>
          </cell>
          <cell r="G148">
            <v>7</v>
          </cell>
          <cell r="H148">
            <v>0</v>
          </cell>
          <cell r="I148">
            <v>30</v>
          </cell>
          <cell r="J148">
            <v>30</v>
          </cell>
          <cell r="K148">
            <v>0</v>
          </cell>
          <cell r="L148">
            <v>60</v>
          </cell>
          <cell r="M148">
            <v>4</v>
          </cell>
        </row>
        <row r="149">
          <cell r="A149" t="str">
            <v>ST2512</v>
          </cell>
          <cell r="B149" t="str">
            <v>IT</v>
          </cell>
          <cell r="C149" t="str">
            <v>DISM</v>
          </cell>
          <cell r="D149" t="str">
            <v>PSE</v>
          </cell>
          <cell r="E149" t="str">
            <v>Programming in Security</v>
          </cell>
          <cell r="F149" t="str">
            <v>Taken ST0249, ST1501, ST1504, ST1505, ST1507 and ST1508 </v>
          </cell>
          <cell r="G149">
            <v>1</v>
          </cell>
          <cell r="H149">
            <v>15</v>
          </cell>
          <cell r="I149">
            <v>15</v>
          </cell>
          <cell r="J149">
            <v>30</v>
          </cell>
          <cell r="K149">
            <v>0</v>
          </cell>
          <cell r="L149">
            <v>60</v>
          </cell>
          <cell r="M149">
            <v>4</v>
          </cell>
        </row>
        <row r="150">
          <cell r="A150" t="str">
            <v>ST2513</v>
          </cell>
          <cell r="B150" t="str">
            <v>IT</v>
          </cell>
          <cell r="C150" t="str">
            <v>DISM</v>
          </cell>
          <cell r="D150" t="str">
            <v>MAPP</v>
          </cell>
          <cell r="E150" t="str">
            <v>Mobile Applications</v>
          </cell>
          <cell r="F150" t="str">
            <v>Taken ST0249, ST1501, ST1504, ST1505, ST1507 and ST1508 </v>
          </cell>
          <cell r="G150">
            <v>7</v>
          </cell>
          <cell r="H150">
            <v>0</v>
          </cell>
          <cell r="I150">
            <v>0</v>
          </cell>
          <cell r="J150">
            <v>60</v>
          </cell>
          <cell r="K150">
            <v>0</v>
          </cell>
          <cell r="L150">
            <v>60</v>
          </cell>
          <cell r="M150">
            <v>4</v>
          </cell>
        </row>
        <row r="151">
          <cell r="A151" t="str">
            <v>ST2514</v>
          </cell>
          <cell r="B151" t="str">
            <v>IT</v>
          </cell>
          <cell r="C151" t="str">
            <v>DISM</v>
          </cell>
          <cell r="D151" t="str">
            <v>DFI</v>
          </cell>
          <cell r="E151" t="str">
            <v>Digital Forensics and Investigation</v>
          </cell>
          <cell r="F151" t="str">
            <v>Taken ST0249, ST1501, ST1504, ST1505, ST1507 and ST1508 </v>
          </cell>
          <cell r="G151">
            <v>1</v>
          </cell>
          <cell r="H151">
            <v>15</v>
          </cell>
          <cell r="I151">
            <v>0</v>
          </cell>
          <cell r="J151">
            <v>45</v>
          </cell>
          <cell r="K151">
            <v>0</v>
          </cell>
          <cell r="L151">
            <v>60</v>
          </cell>
          <cell r="M151">
            <v>4</v>
          </cell>
        </row>
        <row r="152">
          <cell r="A152" t="str">
            <v>ST2515</v>
          </cell>
          <cell r="B152" t="str">
            <v>IT</v>
          </cell>
          <cell r="C152" t="str">
            <v>DISM</v>
          </cell>
          <cell r="D152" t="str">
            <v>SC</v>
          </cell>
          <cell r="E152" t="str">
            <v>Secure Coding</v>
          </cell>
          <cell r="F152" t="str">
            <v>Taken ST0249, ST1501, ST1504, ST1505, ST1507 and ST1508 </v>
          </cell>
          <cell r="G152">
            <v>1</v>
          </cell>
          <cell r="H152">
            <v>0</v>
          </cell>
          <cell r="I152">
            <v>30</v>
          </cell>
          <cell r="J152">
            <v>30</v>
          </cell>
          <cell r="K152">
            <v>0</v>
          </cell>
          <cell r="L152">
            <v>60</v>
          </cell>
          <cell r="M152">
            <v>4</v>
          </cell>
        </row>
        <row r="153">
          <cell r="A153" t="str">
            <v>ST251Y</v>
          </cell>
          <cell r="B153" t="str">
            <v>IT</v>
          </cell>
          <cell r="C153" t="str">
            <v>DISM</v>
          </cell>
          <cell r="D153" t="str">
            <v>EHD</v>
          </cell>
          <cell r="E153" t="str">
            <v>Ethical Hacking and Defences</v>
          </cell>
          <cell r="F153" t="str">
            <v>Taken ST0249, ST1501, ST1504, ST1505, ST1507 and ST1508 </v>
          </cell>
          <cell r="G153">
            <v>7</v>
          </cell>
          <cell r="H153">
            <v>0</v>
          </cell>
          <cell r="I153">
            <v>0</v>
          </cell>
          <cell r="J153">
            <v>90</v>
          </cell>
          <cell r="K153">
            <v>0</v>
          </cell>
          <cell r="L153">
            <v>90</v>
          </cell>
          <cell r="M153">
            <v>6</v>
          </cell>
        </row>
        <row r="154">
          <cell r="A154" t="str">
            <v>ST251Z</v>
          </cell>
          <cell r="B154" t="str">
            <v>IT</v>
          </cell>
          <cell r="C154" t="str">
            <v>DISM</v>
          </cell>
          <cell r="D154" t="str">
            <v>EHD</v>
          </cell>
          <cell r="E154" t="str">
            <v>Ethical Hacking and Defences</v>
          </cell>
          <cell r="F154" t="str">
            <v>Taken ST0249, ST1501, ST1504, ST1505, ST1507 and ST1508 </v>
          </cell>
          <cell r="G154">
            <v>7</v>
          </cell>
          <cell r="H154">
            <v>0</v>
          </cell>
          <cell r="I154">
            <v>0</v>
          </cell>
          <cell r="J154">
            <v>90</v>
          </cell>
          <cell r="K154">
            <v>0</v>
          </cell>
          <cell r="L154">
            <v>90</v>
          </cell>
          <cell r="M154">
            <v>6</v>
          </cell>
        </row>
        <row r="155">
          <cell r="A155" t="str">
            <v>ST2601</v>
          </cell>
          <cell r="B155" t="str">
            <v>IT</v>
          </cell>
          <cell r="C155" t="str">
            <v>DISM</v>
          </cell>
          <cell r="D155" t="str">
            <v>ITSP</v>
          </cell>
          <cell r="E155" t="str">
            <v>InfoSec Project Development and Management</v>
          </cell>
          <cell r="F155" t="str">
            <v>Taken ST0249, ST1501, ST1504, ST1505, ST1507 and ST1508 </v>
          </cell>
          <cell r="G155">
            <v>7</v>
          </cell>
          <cell r="H155">
            <v>30</v>
          </cell>
          <cell r="I155">
            <v>22.5</v>
          </cell>
          <cell r="J155">
            <v>0</v>
          </cell>
          <cell r="K155">
            <v>112.5</v>
          </cell>
          <cell r="L155">
            <v>165</v>
          </cell>
          <cell r="M155">
            <v>11</v>
          </cell>
        </row>
        <row r="156">
          <cell r="A156" t="str">
            <v>ST2610</v>
          </cell>
          <cell r="B156" t="str">
            <v>IT</v>
          </cell>
          <cell r="C156" t="str">
            <v>DISM</v>
          </cell>
          <cell r="D156" t="str">
            <v>SPIM</v>
          </cell>
          <cell r="E156" t="str">
            <v>Security Policy and Incident Management</v>
          </cell>
          <cell r="F156" t="str">
            <v>Taken ST0249, ST1501, ST1504, ST1505, ST1507 and ST1508 </v>
          </cell>
          <cell r="G156">
            <v>7</v>
          </cell>
          <cell r="H156">
            <v>30</v>
          </cell>
          <cell r="I156">
            <v>0</v>
          </cell>
          <cell r="J156">
            <v>30</v>
          </cell>
          <cell r="K156">
            <v>0</v>
          </cell>
          <cell r="L156">
            <v>60</v>
          </cell>
          <cell r="M156">
            <v>4</v>
          </cell>
        </row>
        <row r="157">
          <cell r="A157" t="str">
            <v>ST2612</v>
          </cell>
          <cell r="B157" t="str">
            <v>IT</v>
          </cell>
          <cell r="C157" t="str">
            <v>DISM</v>
          </cell>
          <cell r="D157" t="str">
            <v>SMW</v>
          </cell>
          <cell r="E157" t="str">
            <v>Securing Microsoft Windows</v>
          </cell>
          <cell r="F157" t="str">
            <v>Taken ST0249, ST1501, ST1504, ST1505, ST1507 and ST1508 </v>
          </cell>
          <cell r="G157">
            <v>1</v>
          </cell>
          <cell r="H157">
            <v>22.5</v>
          </cell>
          <cell r="I157">
            <v>7.5</v>
          </cell>
          <cell r="J157">
            <v>45</v>
          </cell>
          <cell r="K157">
            <v>0</v>
          </cell>
          <cell r="L157">
            <v>75</v>
          </cell>
          <cell r="M157">
            <v>5</v>
          </cell>
        </row>
        <row r="158">
          <cell r="A158" t="str">
            <v>ST2613</v>
          </cell>
          <cell r="B158" t="str">
            <v>IT</v>
          </cell>
          <cell r="C158" t="str">
            <v>DISM</v>
          </cell>
          <cell r="D158" t="str">
            <v>SLIN</v>
          </cell>
          <cell r="E158" t="str">
            <v>Securing Linux</v>
          </cell>
          <cell r="F158" t="str">
            <v>Taken ST0249, ST1501, ST1504, ST1505, ST1507 and ST1508 </v>
          </cell>
          <cell r="G158">
            <v>7</v>
          </cell>
          <cell r="H158">
            <v>0</v>
          </cell>
          <cell r="I158">
            <v>0</v>
          </cell>
          <cell r="J158">
            <v>60</v>
          </cell>
          <cell r="K158">
            <v>0</v>
          </cell>
          <cell r="L158">
            <v>60</v>
          </cell>
          <cell r="M158">
            <v>4</v>
          </cell>
        </row>
        <row r="159">
          <cell r="A159" t="str">
            <v>ST2615</v>
          </cell>
          <cell r="B159" t="str">
            <v>IT</v>
          </cell>
          <cell r="C159" t="str">
            <v>PJ</v>
          </cell>
          <cell r="D159" t="str">
            <v>IS2</v>
          </cell>
          <cell r="E159" t="str">
            <v>Independent Study 2</v>
          </cell>
          <cell r="F159" t="str">
            <v>Taken ST0249, ST1501, ST1504, ST1505, ST1507 and ST1508 </v>
          </cell>
          <cell r="G159">
            <v>7</v>
          </cell>
          <cell r="H159">
            <v>0</v>
          </cell>
          <cell r="I159">
            <v>30</v>
          </cell>
          <cell r="J159">
            <v>30</v>
          </cell>
          <cell r="K159">
            <v>0</v>
          </cell>
          <cell r="L159">
            <v>60</v>
          </cell>
          <cell r="M159">
            <v>4</v>
          </cell>
        </row>
        <row r="160">
          <cell r="A160" t="str">
            <v>ST2617</v>
          </cell>
          <cell r="B160" t="str">
            <v>IT</v>
          </cell>
          <cell r="C160" t="str">
            <v>DISM</v>
          </cell>
          <cell r="D160" t="str">
            <v>MRE</v>
          </cell>
          <cell r="E160" t="str">
            <v xml:space="preserve">Malware Reverse Engineering </v>
          </cell>
          <cell r="F160" t="str">
            <v>Taken ST0249, ST1501, ST1504, ST1505, ST1507 and ST1508 </v>
          </cell>
          <cell r="G160">
            <v>7</v>
          </cell>
          <cell r="H160">
            <v>0</v>
          </cell>
          <cell r="I160">
            <v>0</v>
          </cell>
          <cell r="J160">
            <v>60</v>
          </cell>
          <cell r="K160">
            <v>0</v>
          </cell>
          <cell r="L160">
            <v>60</v>
          </cell>
          <cell r="M160">
            <v>4</v>
          </cell>
        </row>
        <row r="161">
          <cell r="A161" t="str">
            <v>ST291Y</v>
          </cell>
          <cell r="B161" t="str">
            <v>IT</v>
          </cell>
          <cell r="C161" t="str">
            <v>DIT</v>
          </cell>
          <cell r="D161" t="str">
            <v>LDSS</v>
          </cell>
          <cell r="E161" t="str">
            <v>3D Level Design &amp; Scripting Studio</v>
          </cell>
          <cell r="F161" t="str">
            <v>Taken ST0249, ST1501, ST1504, ST1505, ST1507 and ST1508 </v>
          </cell>
          <cell r="G161">
            <v>7</v>
          </cell>
          <cell r="H161">
            <v>0</v>
          </cell>
          <cell r="I161">
            <v>75</v>
          </cell>
          <cell r="J161">
            <v>0</v>
          </cell>
          <cell r="K161">
            <v>0</v>
          </cell>
          <cell r="L161">
            <v>75</v>
          </cell>
          <cell r="M161">
            <v>5</v>
          </cell>
        </row>
        <row r="162">
          <cell r="A162" t="str">
            <v>ST291Z</v>
          </cell>
          <cell r="B162" t="str">
            <v>IT</v>
          </cell>
          <cell r="C162" t="str">
            <v>DIT</v>
          </cell>
          <cell r="D162" t="str">
            <v>LDSS</v>
          </cell>
          <cell r="E162" t="str">
            <v>3D Level Design &amp; Scripting Studio</v>
          </cell>
          <cell r="F162" t="str">
            <v>Taken ST0249, ST1501, ST1504, ST1505, ST1507 and ST1508 </v>
          </cell>
          <cell r="G162">
            <v>7</v>
          </cell>
          <cell r="H162">
            <v>0</v>
          </cell>
          <cell r="I162">
            <v>75</v>
          </cell>
          <cell r="J162">
            <v>0</v>
          </cell>
          <cell r="K162">
            <v>0</v>
          </cell>
          <cell r="L162">
            <v>75</v>
          </cell>
          <cell r="M162">
            <v>5</v>
          </cell>
        </row>
        <row r="163">
          <cell r="A163" t="str">
            <v>ST292Y</v>
          </cell>
          <cell r="B163" t="str">
            <v>IT</v>
          </cell>
          <cell r="C163" t="str">
            <v>DIT</v>
          </cell>
          <cell r="D163" t="str">
            <v>GDS</v>
          </cell>
          <cell r="E163" t="str">
            <v>3D Game Development Studio</v>
          </cell>
          <cell r="F163" t="str">
            <v>Taken ST0249, ST1501, ST1504, ST1505, ST1507 and ST1508 </v>
          </cell>
          <cell r="G163">
            <v>7</v>
          </cell>
          <cell r="H163">
            <v>0</v>
          </cell>
          <cell r="I163">
            <v>75</v>
          </cell>
          <cell r="J163">
            <v>0</v>
          </cell>
          <cell r="K163">
            <v>0</v>
          </cell>
          <cell r="L163">
            <v>75</v>
          </cell>
          <cell r="M163">
            <v>5</v>
          </cell>
        </row>
        <row r="164">
          <cell r="A164" t="str">
            <v>ST292Z</v>
          </cell>
          <cell r="B164" t="str">
            <v>IT</v>
          </cell>
          <cell r="C164" t="str">
            <v>DIT</v>
          </cell>
          <cell r="D164" t="str">
            <v>GDS</v>
          </cell>
          <cell r="E164" t="str">
            <v>3D Game Development Studio</v>
          </cell>
          <cell r="F164" t="str">
            <v>Taken ST0249, ST1501, ST1504, ST1505, ST1507 and ST1508 </v>
          </cell>
          <cell r="G164">
            <v>7</v>
          </cell>
          <cell r="H164">
            <v>0</v>
          </cell>
          <cell r="I164">
            <v>75</v>
          </cell>
          <cell r="J164">
            <v>0</v>
          </cell>
          <cell r="K164">
            <v>0</v>
          </cell>
          <cell r="L164">
            <v>75</v>
          </cell>
          <cell r="M164">
            <v>5</v>
          </cell>
        </row>
        <row r="165">
          <cell r="A165" t="str">
            <v>ST293Y</v>
          </cell>
          <cell r="B165" t="str">
            <v>IT</v>
          </cell>
          <cell r="C165" t="str">
            <v>DIT</v>
          </cell>
          <cell r="D165" t="str">
            <v>SEP</v>
          </cell>
          <cell r="E165" t="str">
            <v>Software Engineering Practice</v>
          </cell>
          <cell r="F165" t="str">
            <v>Taken ST0249, ST1501, ST1504, ST1505, ST1507 and ST1508 </v>
          </cell>
          <cell r="G165">
            <v>7</v>
          </cell>
          <cell r="H165">
            <v>0</v>
          </cell>
          <cell r="I165">
            <v>30</v>
          </cell>
          <cell r="J165">
            <v>45</v>
          </cell>
          <cell r="K165">
            <v>0</v>
          </cell>
          <cell r="L165">
            <v>75</v>
          </cell>
          <cell r="M165">
            <v>5</v>
          </cell>
        </row>
        <row r="166">
          <cell r="A166" t="str">
            <v>ST293Z</v>
          </cell>
          <cell r="B166" t="str">
            <v>IT</v>
          </cell>
          <cell r="C166" t="str">
            <v>DIT</v>
          </cell>
          <cell r="D166" t="str">
            <v>SEP</v>
          </cell>
          <cell r="E166" t="str">
            <v>Software Engineering Practice</v>
          </cell>
          <cell r="F166" t="str">
            <v>Taken ST0249, ST1501, ST1504, ST1505, ST1507 and ST1508 </v>
          </cell>
          <cell r="G166">
            <v>7</v>
          </cell>
          <cell r="H166">
            <v>0</v>
          </cell>
          <cell r="I166">
            <v>30</v>
          </cell>
          <cell r="J166">
            <v>45</v>
          </cell>
          <cell r="K166">
            <v>0</v>
          </cell>
          <cell r="L166">
            <v>75</v>
          </cell>
          <cell r="M166">
            <v>5</v>
          </cell>
        </row>
        <row r="167">
          <cell r="A167" t="str">
            <v>ST3001</v>
          </cell>
          <cell r="B167" t="str">
            <v>IT</v>
          </cell>
          <cell r="C167" t="str">
            <v>DIT</v>
          </cell>
          <cell r="D167" t="str">
            <v>WSB</v>
          </cell>
          <cell r="E167" t="str">
            <v>Web Stack for Business</v>
          </cell>
          <cell r="F167" t="str">
            <v>Taken ST0249, ST1501, ST1504, ST1505, ST1507 and ST1508 </v>
          </cell>
          <cell r="G167">
            <v>7</v>
          </cell>
          <cell r="H167">
            <v>0</v>
          </cell>
          <cell r="I167">
            <v>30</v>
          </cell>
          <cell r="J167">
            <v>30</v>
          </cell>
          <cell r="K167">
            <v>0</v>
          </cell>
          <cell r="L167">
            <v>60</v>
          </cell>
          <cell r="M167">
            <v>4</v>
          </cell>
        </row>
        <row r="168">
          <cell r="A168" t="str">
            <v>ST3003</v>
          </cell>
          <cell r="B168" t="str">
            <v>IT</v>
          </cell>
          <cell r="C168" t="str">
            <v>DIT</v>
          </cell>
          <cell r="D168" t="str">
            <v>IPS</v>
          </cell>
          <cell r="E168" t="str">
            <v>Infocomm Professional Seminar</v>
          </cell>
          <cell r="F168" t="str">
            <v>Taken ST0249, ST1501, ST1504, ST1505, ST1507 and ST1508 </v>
          </cell>
          <cell r="G168">
            <v>7</v>
          </cell>
          <cell r="H168">
            <v>0</v>
          </cell>
          <cell r="I168">
            <v>20</v>
          </cell>
          <cell r="J168">
            <v>0</v>
          </cell>
          <cell r="K168">
            <v>10</v>
          </cell>
          <cell r="L168">
            <v>30</v>
          </cell>
          <cell r="M168">
            <v>2</v>
          </cell>
        </row>
        <row r="169">
          <cell r="A169" t="str">
            <v>ST3004</v>
          </cell>
          <cell r="B169" t="str">
            <v>IT</v>
          </cell>
          <cell r="C169" t="str">
            <v>PJ</v>
          </cell>
          <cell r="D169" t="str">
            <v>IPSP</v>
          </cell>
          <cell r="E169" t="str">
            <v>Infocomm Professional Seminar (Project)</v>
          </cell>
          <cell r="F169" t="str">
            <v>Taken ST0249, ST1501, ST1504, ST1505, ST1507 and ST1508 </v>
          </cell>
          <cell r="G169">
            <v>7</v>
          </cell>
          <cell r="H169">
            <v>0</v>
          </cell>
          <cell r="I169">
            <v>0</v>
          </cell>
          <cell r="J169">
            <v>0</v>
          </cell>
          <cell r="K169">
            <v>30</v>
          </cell>
          <cell r="L169">
            <v>30</v>
          </cell>
          <cell r="M169">
            <v>2</v>
          </cell>
        </row>
      </sheetData>
      <sheetData sheetId="1"/>
      <sheetData sheetId="2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2"/>
  <sheetViews>
    <sheetView workbookViewId="0">
      <selection activeCell="B10" sqref="B10"/>
    </sheetView>
  </sheetViews>
  <sheetFormatPr defaultColWidth="25.42578125" defaultRowHeight="14.45"/>
  <cols>
    <col min="1" max="1" width="7.42578125" customWidth="1"/>
    <col min="2" max="2" width="7.5703125" bestFit="1" customWidth="1"/>
    <col min="3" max="3" width="7.42578125" bestFit="1" customWidth="1"/>
    <col min="4" max="4" width="47.5703125" bestFit="1" customWidth="1"/>
    <col min="5" max="5" width="7.42578125" customWidth="1"/>
    <col min="6" max="6" width="34.7109375" customWidth="1"/>
    <col min="7" max="7" width="5.42578125" bestFit="1" customWidth="1"/>
    <col min="8" max="8" width="4.42578125" bestFit="1" customWidth="1"/>
    <col min="9" max="9" width="6" customWidth="1"/>
    <col min="10" max="10" width="4.42578125" bestFit="1" customWidth="1"/>
    <col min="11" max="11" width="4.140625" bestFit="1" customWidth="1"/>
    <col min="12" max="12" width="5.42578125" bestFit="1" customWidth="1"/>
    <col min="13" max="13" width="3.42578125" bestFit="1" customWidth="1"/>
    <col min="14" max="14" width="5.42578125" bestFit="1" customWidth="1"/>
  </cols>
  <sheetData>
    <row r="1" spans="1:14" ht="18.600000000000001">
      <c r="A1" s="93" t="s">
        <v>0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</row>
    <row r="3" spans="1:14" ht="18.75" customHeight="1">
      <c r="A3" s="94" t="s">
        <v>1</v>
      </c>
      <c r="B3" s="94"/>
      <c r="C3" s="94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</row>
    <row r="4" spans="1:14" ht="15" customHeight="1">
      <c r="A4" s="90" t="s">
        <v>2</v>
      </c>
      <c r="B4" s="91"/>
      <c r="C4" s="91"/>
      <c r="D4" s="91"/>
      <c r="E4" s="91"/>
      <c r="F4" s="91"/>
      <c r="G4" s="92"/>
      <c r="H4" s="90" t="s">
        <v>3</v>
      </c>
      <c r="I4" s="91"/>
      <c r="J4" s="91"/>
      <c r="K4" s="91"/>
      <c r="L4" s="91"/>
      <c r="M4" s="92"/>
      <c r="N4" s="77"/>
    </row>
    <row r="5" spans="1:14" ht="15" customHeight="1">
      <c r="A5" s="48" t="s">
        <v>4</v>
      </c>
      <c r="B5" s="45" t="s">
        <v>5</v>
      </c>
      <c r="C5" s="45" t="s">
        <v>6</v>
      </c>
      <c r="D5" s="45" t="s">
        <v>7</v>
      </c>
      <c r="E5" s="77" t="s">
        <v>8</v>
      </c>
      <c r="F5" s="77" t="s">
        <v>9</v>
      </c>
      <c r="G5" s="77" t="s">
        <v>8</v>
      </c>
      <c r="H5" s="77" t="s">
        <v>10</v>
      </c>
      <c r="I5" s="77" t="s">
        <v>11</v>
      </c>
      <c r="J5" s="77" t="s">
        <v>12</v>
      </c>
      <c r="K5" s="77" t="s">
        <v>13</v>
      </c>
      <c r="L5" s="77" t="s">
        <v>14</v>
      </c>
      <c r="M5" s="77" t="s">
        <v>15</v>
      </c>
      <c r="N5" s="77" t="s">
        <v>14</v>
      </c>
    </row>
    <row r="6" spans="1:14" s="57" customFormat="1" ht="15" customHeight="1">
      <c r="A6" s="49" t="s">
        <v>16</v>
      </c>
      <c r="B6" s="85" t="s">
        <v>17</v>
      </c>
      <c r="C6" s="45" t="str">
        <f>VLOOKUP(B6,[1]!ModTbl,4,0)</f>
        <v>BED</v>
      </c>
      <c r="D6" s="45" t="str">
        <f>VLOOKUP(B6,[1]!ModTbl,5,0)</f>
        <v>Back-End Web Development</v>
      </c>
      <c r="E6" s="46" t="s">
        <v>18</v>
      </c>
      <c r="F6" s="77" t="str">
        <f>VLOOKUP(B6,[1]!ModTbl,6,0)</f>
        <v> ST0501 (Taken) , ST0502 (Passed)</v>
      </c>
      <c r="G6" s="77" t="str">
        <f>VLOOKUP(B6,[1]!ModTbl,7,0)</f>
        <v> 7</v>
      </c>
      <c r="H6" s="77">
        <f>VLOOKUP(B6,[1]!ModTbl,8,0)</f>
        <v>0</v>
      </c>
      <c r="I6" s="77">
        <f>VLOOKUP(B6,[1]!ModTbl,9,0)</f>
        <v>45</v>
      </c>
      <c r="J6" s="77">
        <f>VLOOKUP(B6,[1]!ModTbl,10,0)</f>
        <v>45</v>
      </c>
      <c r="K6" s="77">
        <f>VLOOKUP(B6,[1]!ModTbl,11,0)</f>
        <v>0</v>
      </c>
      <c r="L6" s="77">
        <f>VLOOKUP(B6,[1]!ModTbl,12,0)</f>
        <v>90</v>
      </c>
      <c r="M6" s="77">
        <f>VLOOKUP(B6,[1]!ModTbl,13,0)</f>
        <v>6</v>
      </c>
      <c r="N6" s="46"/>
    </row>
    <row r="7" spans="1:14" s="57" customFormat="1" ht="15" customHeight="1">
      <c r="A7" s="49" t="s">
        <v>16</v>
      </c>
      <c r="B7" s="85" t="s">
        <v>19</v>
      </c>
      <c r="C7" s="45" t="str">
        <f>VLOOKUP(B7,[1]!ModTbl,4,0)</f>
        <v>MAD</v>
      </c>
      <c r="D7" s="45" t="str">
        <f>VLOOKUP(B7,[1]!ModTbl,5,0)</f>
        <v>Mobile Application Development</v>
      </c>
      <c r="E7" s="46" t="s">
        <v>18</v>
      </c>
      <c r="F7" s="77" t="str">
        <f>VLOOKUP(B7,[1]!ModTbl,6,0)</f>
        <v> ST0501 (Taken) , ST0502 (Taken)</v>
      </c>
      <c r="G7" s="77">
        <f>VLOOKUP(B7,[1]!ModTbl,7,0)</f>
        <v>7</v>
      </c>
      <c r="H7" s="77">
        <f>VLOOKUP(B7,[1]!ModTbl,8,0)</f>
        <v>0</v>
      </c>
      <c r="I7" s="77">
        <f>VLOOKUP(B7,[1]!ModTbl,9,0)</f>
        <v>30</v>
      </c>
      <c r="J7" s="77">
        <f>VLOOKUP(B7,[1]!ModTbl,10,0)</f>
        <v>45</v>
      </c>
      <c r="K7" s="77">
        <f>VLOOKUP(B7,[1]!ModTbl,11,0)</f>
        <v>0</v>
      </c>
      <c r="L7" s="77">
        <f>VLOOKUP(B7,[1]!ModTbl,12,0)</f>
        <v>75</v>
      </c>
      <c r="M7" s="77">
        <f>VLOOKUP(B7,[1]!ModTbl,13,0)</f>
        <v>5</v>
      </c>
      <c r="N7" s="46"/>
    </row>
    <row r="8" spans="1:14" ht="15" customHeight="1">
      <c r="A8" s="49" t="s">
        <v>16</v>
      </c>
      <c r="B8" s="85" t="s">
        <v>20</v>
      </c>
      <c r="C8" s="45" t="str">
        <f>VLOOKUP(B8,[1]!ModTbl,4,0)</f>
        <v>DEUI</v>
      </c>
      <c r="D8" s="45" t="str">
        <f>VLOOKUP(B8,[1]!ModTbl,5,0)</f>
        <v>Design for User Interaction</v>
      </c>
      <c r="E8" s="46" t="s">
        <v>18</v>
      </c>
      <c r="F8" s="77" t="str">
        <f>VLOOKUP(B8,[1]!ModTbl,6,0)</f>
        <v>Nil</v>
      </c>
      <c r="G8" s="77">
        <f>VLOOKUP(B8,[1]!ModTbl,7,0)</f>
        <v>7</v>
      </c>
      <c r="H8" s="77">
        <f>VLOOKUP(B8,[1]!ModTbl,8,0)</f>
        <v>0</v>
      </c>
      <c r="I8" s="77">
        <f>VLOOKUP(B8,[1]!ModTbl,9,0)</f>
        <v>30</v>
      </c>
      <c r="J8" s="77">
        <f>VLOOKUP(B8,[1]!ModTbl,10,0)</f>
        <v>45</v>
      </c>
      <c r="K8" s="77">
        <f>VLOOKUP(B8,[1]!ModTbl,11,0)</f>
        <v>0</v>
      </c>
      <c r="L8" s="77">
        <f>VLOOKUP(B8,[1]!ModTbl,12,0)</f>
        <v>75</v>
      </c>
      <c r="M8" s="77">
        <f>VLOOKUP(B8,[1]!ModTbl,13,0)</f>
        <v>5</v>
      </c>
      <c r="N8" s="46"/>
    </row>
    <row r="9" spans="1:14" ht="15" customHeight="1">
      <c r="A9" s="49" t="s">
        <v>16</v>
      </c>
      <c r="B9" s="85" t="s">
        <v>21</v>
      </c>
      <c r="C9" s="45" t="str">
        <f>VLOOKUP(B9,[1]!ModTbl,4,0)</f>
        <v>JPRG</v>
      </c>
      <c r="D9" s="45" t="str">
        <f>VLOOKUP(B9,[1]!ModTbl,5,0)</f>
        <v>Java Programming</v>
      </c>
      <c r="E9" s="46" t="s">
        <v>22</v>
      </c>
      <c r="F9" s="77" t="str">
        <f>VLOOKUP(B9,[1]!ModTbl,6,0)</f>
        <v>ST0502 (Passed)</v>
      </c>
      <c r="G9" s="77" t="str">
        <f>VLOOKUP(B9,[1]!ModTbl,7,0)</f>
        <v> 7</v>
      </c>
      <c r="H9" s="77">
        <f>VLOOKUP(B9,[1]!ModTbl,8,0)</f>
        <v>0</v>
      </c>
      <c r="I9" s="77">
        <f>VLOOKUP(B9,[1]!ModTbl,9,0)</f>
        <v>15</v>
      </c>
      <c r="J9" s="77">
        <f>VLOOKUP(B9,[1]!ModTbl,10,0)</f>
        <v>45</v>
      </c>
      <c r="K9" s="77" t="str">
        <f>VLOOKUP(B9,[1]!ModTbl,11,0)</f>
        <v> 0</v>
      </c>
      <c r="L9" s="77">
        <f>VLOOKUP(B9,[1]!ModTbl,12,0)</f>
        <v>60</v>
      </c>
      <c r="M9" s="77">
        <f>VLOOKUP(B9,[1]!ModTbl,13,0)</f>
        <v>4</v>
      </c>
      <c r="N9" s="46"/>
    </row>
    <row r="10" spans="1:14" ht="15" customHeight="1">
      <c r="A10" s="49" t="s">
        <v>16</v>
      </c>
      <c r="B10" s="84" t="s">
        <v>23</v>
      </c>
      <c r="C10" s="74" t="str">
        <f>VLOOKUP(B10,[1]!ModTbl,4,0)</f>
        <v>DVDE</v>
      </c>
      <c r="D10" s="74" t="str">
        <f>VLOOKUP(B10,[1]!ModTbl,5,0)</f>
        <v>Digital Visual Design</v>
      </c>
      <c r="E10" s="75" t="s">
        <v>24</v>
      </c>
      <c r="F10" s="76" t="str">
        <f>VLOOKUP(B10,[1]!ModTbl,6,0)</f>
        <v>Nil</v>
      </c>
      <c r="G10" s="76">
        <f>VLOOKUP(B10,[1]!ModTbl,7,0)</f>
        <v>7</v>
      </c>
      <c r="H10" s="76">
        <f>VLOOKUP(B10,[1]!ModTbl,8,0)</f>
        <v>0</v>
      </c>
      <c r="I10" s="76">
        <f>VLOOKUP(B10,[1]!ModTbl,9,0)</f>
        <v>60</v>
      </c>
      <c r="J10" s="76">
        <f>VLOOKUP(B10,[1]!ModTbl,10,0)</f>
        <v>0</v>
      </c>
      <c r="K10" s="76">
        <f>VLOOKUP(B10,[1]!ModTbl,11,0)</f>
        <v>0</v>
      </c>
      <c r="L10" s="76">
        <f>VLOOKUP(B10,[1]!ModTbl,12,0)</f>
        <v>60</v>
      </c>
      <c r="M10" s="76">
        <f>VLOOKUP(B10,[1]!ModTbl,13,0)</f>
        <v>4</v>
      </c>
      <c r="N10" s="75"/>
    </row>
    <row r="11" spans="1:14" ht="15" customHeight="1">
      <c r="A11" s="49" t="s">
        <v>16</v>
      </c>
      <c r="B11" s="84" t="s">
        <v>25</v>
      </c>
      <c r="C11" s="74" t="str">
        <f>VLOOKUP(B11,[1]!ModTbl,4,0)</f>
        <v>INIS</v>
      </c>
      <c r="D11" s="74" t="str">
        <f>VLOOKUP(B11,[1]!ModTbl,5,0)</f>
        <v>Introduction to Immersive Simulation</v>
      </c>
      <c r="E11" s="75" t="s">
        <v>26</v>
      </c>
      <c r="F11" s="76" t="s">
        <v>27</v>
      </c>
      <c r="G11" s="76">
        <f>VLOOKUP(B11,[1]!ModTbl,7,0)</f>
        <v>7</v>
      </c>
      <c r="H11" s="76">
        <f>VLOOKUP(B11,[1]!ModTbl,8,0)</f>
        <v>0</v>
      </c>
      <c r="I11" s="76">
        <f>VLOOKUP(B11,[1]!ModTbl,9,0)</f>
        <v>30</v>
      </c>
      <c r="J11" s="76">
        <f>VLOOKUP(B11,[1]!ModTbl,10,0)</f>
        <v>30</v>
      </c>
      <c r="K11" s="76">
        <f>VLOOKUP(B11,[1]!ModTbl,11,0)</f>
        <v>0</v>
      </c>
      <c r="L11" s="76">
        <f>VLOOKUP(B11,[1]!ModTbl,12,0)</f>
        <v>60</v>
      </c>
      <c r="M11" s="76">
        <f>VLOOKUP(B11,[1]!ModTbl,13,0)</f>
        <v>4</v>
      </c>
      <c r="N11" s="75"/>
    </row>
    <row r="12" spans="1:14" ht="15" customHeight="1">
      <c r="A12" s="49" t="s">
        <v>16</v>
      </c>
      <c r="B12" s="84" t="s">
        <v>28</v>
      </c>
      <c r="C12" s="74" t="str">
        <f>VLOOKUP(B12,[1]!ModTbl,4,0)</f>
        <v>NAT</v>
      </c>
      <c r="D12" s="74" t="str">
        <f>VLOOKUP(B12,[1]!ModTbl,5,0)</f>
        <v>Narrative Thinking</v>
      </c>
      <c r="E12" s="75" t="s">
        <v>29</v>
      </c>
      <c r="F12" s="76" t="str">
        <f>VLOOKUP(B12,[1]!ModTbl,6,0)</f>
        <v>Nil</v>
      </c>
      <c r="G12" s="76">
        <f>VLOOKUP(B12,[1]!ModTbl,7,0)</f>
        <v>7</v>
      </c>
      <c r="H12" s="76">
        <f>VLOOKUP(B12,[1]!ModTbl,8,0)</f>
        <v>0</v>
      </c>
      <c r="I12" s="76">
        <f>VLOOKUP(B12,[1]!ModTbl,9,0)</f>
        <v>30</v>
      </c>
      <c r="J12" s="76">
        <f>VLOOKUP(B12,[1]!ModTbl,10,0)</f>
        <v>0</v>
      </c>
      <c r="K12" s="76">
        <f>VLOOKUP(B12,[1]!ModTbl,11,0)</f>
        <v>0</v>
      </c>
      <c r="L12" s="76">
        <f>VLOOKUP(B12,[1]!ModTbl,12,0)</f>
        <v>30</v>
      </c>
      <c r="M12" s="76">
        <f>VLOOKUP(B12,[1]!ModTbl,13,0)</f>
        <v>2</v>
      </c>
      <c r="N12" s="75"/>
    </row>
  </sheetData>
  <mergeCells count="4">
    <mergeCell ref="A4:G4"/>
    <mergeCell ref="H4:M4"/>
    <mergeCell ref="A1:N1"/>
    <mergeCell ref="A3:N3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6"/>
  <dimension ref="A1:P85"/>
  <sheetViews>
    <sheetView topLeftCell="A87" zoomScaleNormal="100" workbookViewId="0">
      <selection activeCell="J105" sqref="J105"/>
    </sheetView>
  </sheetViews>
  <sheetFormatPr defaultColWidth="9.140625" defaultRowHeight="14.45"/>
  <cols>
    <col min="1" max="1" width="9.140625" style="1"/>
    <col min="2" max="3" width="9.140625" style="4"/>
    <col min="4" max="4" width="45.5703125" style="4" customWidth="1"/>
    <col min="5" max="5" width="9" style="1" customWidth="1"/>
    <col min="6" max="6" width="12.5703125" style="6" customWidth="1"/>
    <col min="7" max="14" width="5.5703125" style="1" customWidth="1"/>
    <col min="15" max="15" width="2.42578125" style="1" customWidth="1"/>
    <col min="16" max="16" width="40.5703125" style="1" customWidth="1"/>
    <col min="17" max="16384" width="9.140625" style="1"/>
  </cols>
  <sheetData>
    <row r="1" spans="1:16" ht="18.600000000000001">
      <c r="A1" s="7" t="s">
        <v>276</v>
      </c>
    </row>
    <row r="2" spans="1:16">
      <c r="A2" s="2"/>
    </row>
    <row r="3" spans="1:16" ht="18.600000000000001">
      <c r="A3" s="7" t="s">
        <v>149</v>
      </c>
    </row>
    <row r="4" spans="1:16">
      <c r="A4" s="2"/>
    </row>
    <row r="5" spans="1:16" ht="15" customHeight="1">
      <c r="A5" s="95" t="s">
        <v>2</v>
      </c>
      <c r="B5" s="99"/>
      <c r="C5" s="99"/>
      <c r="D5" s="99"/>
      <c r="E5" s="99"/>
      <c r="F5" s="99"/>
      <c r="G5" s="99"/>
      <c r="H5" s="95" t="s">
        <v>3</v>
      </c>
      <c r="I5" s="99"/>
      <c r="J5" s="99"/>
      <c r="K5" s="99"/>
      <c r="L5" s="99"/>
      <c r="M5" s="99"/>
      <c r="N5" s="77"/>
    </row>
    <row r="6" spans="1:16" ht="29.1">
      <c r="A6" s="77" t="s">
        <v>4</v>
      </c>
      <c r="B6" s="45" t="s">
        <v>5</v>
      </c>
      <c r="C6" s="45" t="s">
        <v>6</v>
      </c>
      <c r="D6" s="45" t="s">
        <v>7</v>
      </c>
      <c r="E6" s="77" t="s">
        <v>8</v>
      </c>
      <c r="F6" s="77" t="s">
        <v>9</v>
      </c>
      <c r="G6" s="77" t="s">
        <v>8</v>
      </c>
      <c r="H6" s="77" t="s">
        <v>10</v>
      </c>
      <c r="I6" s="77" t="s">
        <v>11</v>
      </c>
      <c r="J6" s="77" t="s">
        <v>12</v>
      </c>
      <c r="K6" s="77" t="s">
        <v>13</v>
      </c>
      <c r="L6" s="77" t="s">
        <v>14</v>
      </c>
      <c r="M6" s="77" t="s">
        <v>15</v>
      </c>
      <c r="N6" s="77" t="s">
        <v>14</v>
      </c>
      <c r="P6" s="17" t="s">
        <v>150</v>
      </c>
    </row>
    <row r="7" spans="1:16">
      <c r="A7" s="77" t="s">
        <v>73</v>
      </c>
      <c r="B7" s="45" t="s">
        <v>151</v>
      </c>
      <c r="C7" s="45" t="str">
        <f>VLOOKUP(B7,[1]!ModTbl,4,0)</f>
        <v>GE1</v>
      </c>
      <c r="D7" s="45" t="str">
        <f>VLOOKUP(B7,[1]!ModTbl,5,0)</f>
        <v>General Education 1</v>
      </c>
      <c r="E7" s="77" t="s">
        <v>29</v>
      </c>
      <c r="F7" s="77" t="str">
        <f>VLOOKUP(B7,[1]!ModTbl,6,0)</f>
        <v>Nil</v>
      </c>
      <c r="G7" s="77">
        <f>VLOOKUP(B7,[1]!ModTbl,7,0)</f>
        <v>7</v>
      </c>
      <c r="H7" s="77">
        <f>VLOOKUP(B7,[1]!ModTbl,8,0)</f>
        <v>0</v>
      </c>
      <c r="I7" s="77">
        <f>VLOOKUP(B7,[1]!ModTbl,9,0)</f>
        <v>30</v>
      </c>
      <c r="J7" s="77">
        <f>VLOOKUP(B7,[1]!ModTbl,10,0)</f>
        <v>0</v>
      </c>
      <c r="K7" s="77">
        <f>VLOOKUP(B7,[1]!ModTbl,11,0)</f>
        <v>0</v>
      </c>
      <c r="L7" s="77">
        <f>VLOOKUP(B7,[1]!ModTbl,12,0)</f>
        <v>30</v>
      </c>
      <c r="M7" s="77">
        <f>VLOOKUP(B7,[1]!ModTbl,13,0)</f>
        <v>2</v>
      </c>
      <c r="N7" s="77"/>
      <c r="P7" s="25" t="s">
        <v>152</v>
      </c>
    </row>
    <row r="8" spans="1:16">
      <c r="A8" s="77" t="s">
        <v>73</v>
      </c>
      <c r="B8" s="45" t="s">
        <v>265</v>
      </c>
      <c r="C8" s="45" t="e">
        <f>VLOOKUP(B8,[1]!ModTbl,4,0)</f>
        <v>#N/A</v>
      </c>
      <c r="D8" s="45" t="e">
        <f>VLOOKUP(B8,[1]!ModTbl,5,0)</f>
        <v>#N/A</v>
      </c>
      <c r="E8" s="77" t="s">
        <v>18</v>
      </c>
      <c r="F8" s="77" t="e">
        <f>VLOOKUP(B8,[1]!ModTbl,6,0)</f>
        <v>#N/A</v>
      </c>
      <c r="G8" s="77" t="e">
        <f>VLOOKUP(B8,[1]!ModTbl,7,0)</f>
        <v>#N/A</v>
      </c>
      <c r="H8" s="77" t="e">
        <f>VLOOKUP(B8,[1]!ModTbl,8,0)</f>
        <v>#N/A</v>
      </c>
      <c r="I8" s="77" t="e">
        <f>VLOOKUP(B8,[1]!ModTbl,9,0)</f>
        <v>#N/A</v>
      </c>
      <c r="J8" s="77" t="e">
        <f>VLOOKUP(B8,[1]!ModTbl,10,0)</f>
        <v>#N/A</v>
      </c>
      <c r="K8" s="77" t="e">
        <f>VLOOKUP(B8,[1]!ModTbl,11,0)</f>
        <v>#N/A</v>
      </c>
      <c r="L8" s="77" t="e">
        <f>VLOOKUP(B8,[1]!ModTbl,12,0)</f>
        <v>#N/A</v>
      </c>
      <c r="M8" s="77" t="e">
        <f>VLOOKUP(B8,[1]!ModTbl,13,0)</f>
        <v>#N/A</v>
      </c>
      <c r="N8" s="77"/>
    </row>
    <row r="9" spans="1:16">
      <c r="A9" s="77" t="s">
        <v>16</v>
      </c>
      <c r="B9" s="45" t="s">
        <v>155</v>
      </c>
      <c r="C9" s="45" t="str">
        <f>VLOOKUP(B9,[1]!ModTbl,4,0)</f>
        <v>GE2</v>
      </c>
      <c r="D9" s="45" t="str">
        <f>VLOOKUP(B9,[1]!ModTbl,5,0)</f>
        <v>General Education 2</v>
      </c>
      <c r="E9" s="77" t="s">
        <v>29</v>
      </c>
      <c r="F9" s="77" t="str">
        <f>VLOOKUP(B9,[1]!ModTbl,6,0)</f>
        <v>Nil</v>
      </c>
      <c r="G9" s="77">
        <f>VLOOKUP(B9,[1]!ModTbl,7,0)</f>
        <v>7</v>
      </c>
      <c r="H9" s="77">
        <f>VLOOKUP(B9,[1]!ModTbl,8,0)</f>
        <v>0</v>
      </c>
      <c r="I9" s="77">
        <f>VLOOKUP(B9,[1]!ModTbl,9,0)</f>
        <v>30</v>
      </c>
      <c r="J9" s="77">
        <f>VLOOKUP(B9,[1]!ModTbl,10,0)</f>
        <v>0</v>
      </c>
      <c r="K9" s="77">
        <f>VLOOKUP(B9,[1]!ModTbl,11,0)</f>
        <v>0</v>
      </c>
      <c r="L9" s="77">
        <f>VLOOKUP(B9,[1]!ModTbl,12,0)</f>
        <v>30</v>
      </c>
      <c r="M9" s="77">
        <f>VLOOKUP(B9,[1]!ModTbl,13,0)</f>
        <v>2</v>
      </c>
      <c r="N9" s="77"/>
      <c r="P9" s="25" t="s">
        <v>156</v>
      </c>
    </row>
    <row r="10" spans="1:16">
      <c r="A10" s="21" t="s">
        <v>16</v>
      </c>
      <c r="B10" s="19" t="s">
        <v>157</v>
      </c>
      <c r="C10" s="19" t="str">
        <f>VLOOKUP(B10,[1]!ModTbl,4,0)</f>
        <v>APPD</v>
      </c>
      <c r="D10" s="19" t="str">
        <f>VLOOKUP(B10,[1]!ModTbl,5,0)</f>
        <v>Application Development</v>
      </c>
      <c r="E10" s="21" t="s">
        <v>18</v>
      </c>
      <c r="F10" s="21" t="str">
        <f>VLOOKUP(B10,[1]!ModTbl,6,0)</f>
        <v>PROG (T)</v>
      </c>
      <c r="G10" s="21">
        <f>VLOOKUP(B10,[1]!ModTbl,7,0)</f>
        <v>7</v>
      </c>
      <c r="H10" s="21">
        <f>VLOOKUP(B10,[1]!ModTbl,8,0)</f>
        <v>0</v>
      </c>
      <c r="I10" s="21">
        <f>VLOOKUP(B10,[1]!ModTbl,9,0)</f>
        <v>37.5</v>
      </c>
      <c r="J10" s="21">
        <f>VLOOKUP(B10,[1]!ModTbl,10,0)</f>
        <v>37.5</v>
      </c>
      <c r="K10" s="21">
        <f>VLOOKUP(B10,[1]!ModTbl,11,0)</f>
        <v>0</v>
      </c>
      <c r="L10" s="21">
        <f>VLOOKUP(B10,[1]!ModTbl,12,0)</f>
        <v>75</v>
      </c>
      <c r="M10" s="21">
        <f>VLOOKUP(B10,[1]!ModTbl,13,0)</f>
        <v>5</v>
      </c>
      <c r="N10" s="21"/>
      <c r="O10" s="22"/>
      <c r="P10" s="22" t="s">
        <v>277</v>
      </c>
    </row>
    <row r="11" spans="1:16" ht="49.5" customHeight="1">
      <c r="A11" s="21" t="s">
        <v>16</v>
      </c>
      <c r="B11" s="19" t="s">
        <v>239</v>
      </c>
      <c r="C11" s="19" t="str">
        <f>VLOOKUP(B11,[1]!ModTbl,4,0)</f>
        <v>BrM</v>
      </c>
      <c r="D11" s="19" t="str">
        <f>VLOOKUP(B11,[1]!ModTbl,5,0)</f>
        <v>Bridging Mathematics</v>
      </c>
      <c r="E11" s="21" t="s">
        <v>29</v>
      </c>
      <c r="F11" s="21" t="str">
        <f>VLOOKUP(B11,[1]!ModTbl,6,0)</f>
        <v>Nil</v>
      </c>
      <c r="G11" s="21">
        <f>VLOOKUP(B11,[1]!ModTbl,7,0)</f>
        <v>1</v>
      </c>
      <c r="H11" s="21">
        <f>VLOOKUP(B11,[1]!ModTbl,8,0)</f>
        <v>30</v>
      </c>
      <c r="I11" s="21">
        <f>VLOOKUP(B11,[1]!ModTbl,9,0)</f>
        <v>30</v>
      </c>
      <c r="J11" s="21">
        <f>VLOOKUP(B11,[1]!ModTbl,10,0)</f>
        <v>0</v>
      </c>
      <c r="K11" s="21">
        <f>VLOOKUP(B11,[1]!ModTbl,11,0)</f>
        <v>0</v>
      </c>
      <c r="L11" s="21">
        <f>VLOOKUP(B11,[1]!ModTbl,12,0)</f>
        <v>60</v>
      </c>
      <c r="M11" s="21">
        <f>VLOOKUP(B11,[1]!ModTbl,13,0)</f>
        <v>4</v>
      </c>
      <c r="N11" s="77"/>
      <c r="P11" s="24" t="s">
        <v>278</v>
      </c>
    </row>
    <row r="12" spans="1:16">
      <c r="A12" s="77" t="s">
        <v>162</v>
      </c>
      <c r="B12" s="45" t="s">
        <v>77</v>
      </c>
      <c r="C12" s="45" t="str">
        <f>VLOOKUP(B12,[1]!ModTbl,4,0)</f>
        <v>MATH</v>
      </c>
      <c r="D12" s="45" t="str">
        <f>VLOOKUP(B12,[1]!ModTbl,5,0)</f>
        <v>Mathematics</v>
      </c>
      <c r="E12" s="77" t="s">
        <v>18</v>
      </c>
      <c r="F12" s="77" t="str">
        <f>VLOOKUP(B12,[1]!ModTbl,6,0)</f>
        <v>Nil</v>
      </c>
      <c r="G12" s="77">
        <f>VLOOKUP(B12,[1]!ModTbl,7,0)</f>
        <v>1</v>
      </c>
      <c r="H12" s="77">
        <f>VLOOKUP(B12,[1]!ModTbl,8,0)</f>
        <v>15</v>
      </c>
      <c r="I12" s="77">
        <f>VLOOKUP(B12,[1]!ModTbl,9,0)</f>
        <v>45</v>
      </c>
      <c r="J12" s="77">
        <f>VLOOKUP(B12,[1]!ModTbl,10,0)</f>
        <v>0</v>
      </c>
      <c r="K12" s="77">
        <f>VLOOKUP(B12,[1]!ModTbl,11,0)</f>
        <v>0</v>
      </c>
      <c r="L12" s="77">
        <f>VLOOKUP(B12,[1]!ModTbl,12,0)</f>
        <v>60</v>
      </c>
      <c r="M12" s="77">
        <f>VLOOKUP(B12,[1]!ModTbl,13,0)</f>
        <v>4</v>
      </c>
      <c r="N12" s="77"/>
    </row>
    <row r="13" spans="1:16">
      <c r="A13" s="77" t="s">
        <v>162</v>
      </c>
      <c r="B13" s="45" t="s">
        <v>23</v>
      </c>
      <c r="C13" s="45" t="str">
        <f>VLOOKUP(B13,[1]!ModTbl,4,0)</f>
        <v>DVDE</v>
      </c>
      <c r="D13" s="45" t="str">
        <f>VLOOKUP(B13,[1]!ModTbl,5,0)</f>
        <v>Digital Visual Design</v>
      </c>
      <c r="E13" s="77" t="s">
        <v>18</v>
      </c>
      <c r="F13" s="77" t="str">
        <f>VLOOKUP(B13,[1]!ModTbl,6,0)</f>
        <v>Nil</v>
      </c>
      <c r="G13" s="77">
        <f>VLOOKUP(B13,[1]!ModTbl,7,0)</f>
        <v>7</v>
      </c>
      <c r="H13" s="77">
        <f>VLOOKUP(B13,[1]!ModTbl,8,0)</f>
        <v>0</v>
      </c>
      <c r="I13" s="77">
        <f>VLOOKUP(B13,[1]!ModTbl,9,0)</f>
        <v>60</v>
      </c>
      <c r="J13" s="77">
        <f>VLOOKUP(B13,[1]!ModTbl,10,0)</f>
        <v>0</v>
      </c>
      <c r="K13" s="77">
        <f>VLOOKUP(B13,[1]!ModTbl,11,0)</f>
        <v>0</v>
      </c>
      <c r="L13" s="77">
        <f>VLOOKUP(B13,[1]!ModTbl,12,0)</f>
        <v>60</v>
      </c>
      <c r="M13" s="77">
        <f>VLOOKUP(B13,[1]!ModTbl,13,0)</f>
        <v>4</v>
      </c>
      <c r="N13" s="77"/>
    </row>
    <row r="14" spans="1:16">
      <c r="A14" s="77" t="s">
        <v>162</v>
      </c>
      <c r="B14" s="45" t="s">
        <v>163</v>
      </c>
      <c r="C14" s="45" t="str">
        <f>VLOOKUP(B14,[1]!ModTbl,4,0)</f>
        <v>WCD</v>
      </c>
      <c r="D14" s="45" t="str">
        <f>VLOOKUP(B14,[1]!ModTbl,5,0)</f>
        <v>Web Client Development</v>
      </c>
      <c r="E14" s="77" t="s">
        <v>18</v>
      </c>
      <c r="F14" s="77" t="str">
        <f>VLOOKUP(B14,[1]!ModTbl,6,0)</f>
        <v>Nil</v>
      </c>
      <c r="G14" s="77">
        <f>VLOOKUP(B14,[1]!ModTbl,7,0)</f>
        <v>7</v>
      </c>
      <c r="H14" s="77">
        <f>VLOOKUP(B14,[1]!ModTbl,8,0)</f>
        <v>0</v>
      </c>
      <c r="I14" s="77">
        <f>VLOOKUP(B14,[1]!ModTbl,9,0)</f>
        <v>37.5</v>
      </c>
      <c r="J14" s="77">
        <f>VLOOKUP(B14,[1]!ModTbl,10,0)</f>
        <v>37.5</v>
      </c>
      <c r="K14" s="77">
        <f>VLOOKUP(B14,[1]!ModTbl,11,0)</f>
        <v>0</v>
      </c>
      <c r="L14" s="77">
        <f>VLOOKUP(B14,[1]!ModTbl,12,0)</f>
        <v>75</v>
      </c>
      <c r="M14" s="77">
        <f>VLOOKUP(B14,[1]!ModTbl,13,0)</f>
        <v>5</v>
      </c>
      <c r="N14" s="77"/>
    </row>
    <row r="15" spans="1:16">
      <c r="A15" s="21" t="s">
        <v>162</v>
      </c>
      <c r="B15" s="19" t="s">
        <v>154</v>
      </c>
      <c r="C15" s="19" t="str">
        <f>VLOOKUP(B15,[1]!ModTbl,4,0)</f>
        <v>NETF</v>
      </c>
      <c r="D15" s="19" t="str">
        <f>VLOOKUP(B15,[1]!ModTbl,5,0)</f>
        <v>Network Fundamentals</v>
      </c>
      <c r="E15" s="21" t="s">
        <v>18</v>
      </c>
      <c r="F15" s="21" t="str">
        <f>VLOOKUP(B15,[1]!ModTbl,6,0)</f>
        <v>Nil</v>
      </c>
      <c r="G15" s="21">
        <f>VLOOKUP(B15,[1]!ModTbl,7,0)</f>
        <v>1</v>
      </c>
      <c r="H15" s="21">
        <f>VLOOKUP(B15,[1]!ModTbl,8,0)</f>
        <v>0</v>
      </c>
      <c r="I15" s="21">
        <f>VLOOKUP(B15,[1]!ModTbl,9,0)</f>
        <v>60</v>
      </c>
      <c r="J15" s="21">
        <f>VLOOKUP(B15,[1]!ModTbl,10,0)</f>
        <v>0</v>
      </c>
      <c r="K15" s="21">
        <f>VLOOKUP(B15,[1]!ModTbl,11,0)</f>
        <v>0</v>
      </c>
      <c r="L15" s="21">
        <f>VLOOKUP(B15,[1]!ModTbl,12,0)</f>
        <v>60</v>
      </c>
      <c r="M15" s="21">
        <f>VLOOKUP(B15,[1]!ModTbl,13,0)</f>
        <v>4</v>
      </c>
      <c r="N15" s="21"/>
      <c r="P15" s="22" t="s">
        <v>277</v>
      </c>
    </row>
    <row r="16" spans="1:16">
      <c r="A16" s="77" t="s">
        <v>164</v>
      </c>
      <c r="B16" s="45" t="s">
        <v>279</v>
      </c>
      <c r="C16" s="45" t="e">
        <f>VLOOKUP(B16,[1]!ModTbl,4,0)</f>
        <v>#N/A</v>
      </c>
      <c r="D16" s="45" t="e">
        <f>VLOOKUP(B16,[1]!ModTbl,5,0)</f>
        <v>#N/A</v>
      </c>
      <c r="E16" s="77" t="s">
        <v>18</v>
      </c>
      <c r="F16" s="77" t="e">
        <f>VLOOKUP(B16,[1]!ModTbl,6,0)</f>
        <v>#N/A</v>
      </c>
      <c r="G16" s="77" t="e">
        <f>VLOOKUP(B16,[1]!ModTbl,7,0)</f>
        <v>#N/A</v>
      </c>
      <c r="H16" s="77" t="e">
        <f>VLOOKUP(B16,[1]!ModTbl,8,0)</f>
        <v>#N/A</v>
      </c>
      <c r="I16" s="77" t="e">
        <f>VLOOKUP(B16,[1]!ModTbl,9,0)</f>
        <v>#N/A</v>
      </c>
      <c r="J16" s="77" t="e">
        <f>VLOOKUP(B16,[1]!ModTbl,10,0)</f>
        <v>#N/A</v>
      </c>
      <c r="K16" s="77" t="e">
        <f>VLOOKUP(B16,[1]!ModTbl,11,0)</f>
        <v>#N/A</v>
      </c>
      <c r="L16" s="77" t="e">
        <f>VLOOKUP(B16,[1]!ModTbl,12,0)</f>
        <v>#N/A</v>
      </c>
      <c r="M16" s="77" t="e">
        <f>VLOOKUP(B16,[1]!ModTbl,13,0)</f>
        <v>#N/A</v>
      </c>
      <c r="N16" s="77"/>
    </row>
    <row r="17" spans="1:16">
      <c r="A17" s="77" t="s">
        <v>164</v>
      </c>
      <c r="B17" s="45" t="s">
        <v>166</v>
      </c>
      <c r="C17" s="45" t="str">
        <f>VLOOKUP(B17,[1]!ModTbl,4,0)</f>
        <v>DBMS</v>
      </c>
      <c r="D17" s="45" t="str">
        <f>VLOOKUP(B17,[1]!ModTbl,5,0)</f>
        <v>Database Management Systems</v>
      </c>
      <c r="E17" s="77" t="s">
        <v>18</v>
      </c>
      <c r="F17" s="77" t="str">
        <f>VLOOKUP(B17,[1]!ModTbl,6,0)</f>
        <v>Nil</v>
      </c>
      <c r="G17" s="77">
        <f>VLOOKUP(B17,[1]!ModTbl,7,0)</f>
        <v>1</v>
      </c>
      <c r="H17" s="77">
        <f>VLOOKUP(B17,[1]!ModTbl,8,0)</f>
        <v>0</v>
      </c>
      <c r="I17" s="77">
        <f>VLOOKUP(B17,[1]!ModTbl,9,0)</f>
        <v>52.5</v>
      </c>
      <c r="J17" s="77">
        <f>VLOOKUP(B17,[1]!ModTbl,10,0)</f>
        <v>22.5</v>
      </c>
      <c r="K17" s="77">
        <f>VLOOKUP(B17,[1]!ModTbl,11,0)</f>
        <v>0</v>
      </c>
      <c r="L17" s="77">
        <f>VLOOKUP(B17,[1]!ModTbl,12,0)</f>
        <v>75</v>
      </c>
      <c r="M17" s="77">
        <f>VLOOKUP(B17,[1]!ModTbl,13,0)</f>
        <v>5</v>
      </c>
      <c r="N17" s="77"/>
    </row>
    <row r="18" spans="1:16">
      <c r="A18" s="77" t="s">
        <v>164</v>
      </c>
      <c r="B18" s="45" t="s">
        <v>267</v>
      </c>
      <c r="C18" s="45" t="e">
        <f>VLOOKUP(B18,[1]!ModTbl,4,0)</f>
        <v>#N/A</v>
      </c>
      <c r="D18" s="45" t="e">
        <f>VLOOKUP(B18,[1]!ModTbl,5,0)</f>
        <v>#N/A</v>
      </c>
      <c r="E18" s="77" t="s">
        <v>18</v>
      </c>
      <c r="F18" s="77" t="e">
        <f>VLOOKUP(B18,[1]!ModTbl,6,0)</f>
        <v>#N/A</v>
      </c>
      <c r="G18" s="77" t="e">
        <f>VLOOKUP(B18,[1]!ModTbl,7,0)</f>
        <v>#N/A</v>
      </c>
      <c r="H18" s="77" t="e">
        <f>VLOOKUP(B18,[1]!ModTbl,8,0)</f>
        <v>#N/A</v>
      </c>
      <c r="I18" s="77" t="e">
        <f>VLOOKUP(B18,[1]!ModTbl,9,0)</f>
        <v>#N/A</v>
      </c>
      <c r="J18" s="77" t="e">
        <f>VLOOKUP(B18,[1]!ModTbl,10,0)</f>
        <v>#N/A</v>
      </c>
      <c r="K18" s="77" t="e">
        <f>VLOOKUP(B18,[1]!ModTbl,11,0)</f>
        <v>#N/A</v>
      </c>
      <c r="L18" s="77" t="e">
        <f>VLOOKUP(B18,[1]!ModTbl,12,0)</f>
        <v>#N/A</v>
      </c>
      <c r="M18" s="77" t="e">
        <f>VLOOKUP(B18,[1]!ModTbl,13,0)</f>
        <v>#N/A</v>
      </c>
      <c r="N18" s="77"/>
    </row>
    <row r="19" spans="1:16">
      <c r="A19" s="77" t="s">
        <v>164</v>
      </c>
      <c r="B19" s="45" t="s">
        <v>167</v>
      </c>
      <c r="C19" s="45" t="str">
        <f>VLOOKUP(B19,[1]!ModTbl,4,0)</f>
        <v>ISEC</v>
      </c>
      <c r="D19" s="45" t="str">
        <f>VLOOKUP(B19,[1]!ModTbl,5,0)</f>
        <v>Infocomm Security</v>
      </c>
      <c r="E19" s="77" t="s">
        <v>18</v>
      </c>
      <c r="F19" s="77" t="str">
        <f>VLOOKUP(B19,[1]!ModTbl,6,0)</f>
        <v>Nil</v>
      </c>
      <c r="G19" s="77">
        <f>VLOOKUP(B19,[1]!ModTbl,7,0)</f>
        <v>1</v>
      </c>
      <c r="H19" s="77">
        <f>VLOOKUP(B19,[1]!ModTbl,8,0)</f>
        <v>0</v>
      </c>
      <c r="I19" s="77">
        <f>VLOOKUP(B19,[1]!ModTbl,9,0)</f>
        <v>45</v>
      </c>
      <c r="J19" s="77">
        <f>VLOOKUP(B19,[1]!ModTbl,10,0)</f>
        <v>15</v>
      </c>
      <c r="K19" s="77">
        <f>VLOOKUP(B19,[1]!ModTbl,11,0)</f>
        <v>0</v>
      </c>
      <c r="L19" s="77">
        <f>VLOOKUP(B19,[1]!ModTbl,12,0)</f>
        <v>60</v>
      </c>
      <c r="M19" s="77">
        <f>VLOOKUP(B19,[1]!ModTbl,13,0)</f>
        <v>4</v>
      </c>
      <c r="N19" s="77"/>
    </row>
    <row r="21" spans="1:16">
      <c r="A21" s="3"/>
    </row>
    <row r="22" spans="1:16">
      <c r="A22" s="3"/>
    </row>
    <row r="23" spans="1:16" ht="18.600000000000001">
      <c r="A23" s="7" t="s">
        <v>168</v>
      </c>
      <c r="O23" s="6"/>
    </row>
    <row r="24" spans="1:16">
      <c r="A24" s="2"/>
      <c r="O24" s="6"/>
    </row>
    <row r="25" spans="1:16" ht="15" customHeight="1">
      <c r="A25" s="95" t="s">
        <v>2</v>
      </c>
      <c r="B25" s="99"/>
      <c r="C25" s="99"/>
      <c r="D25" s="99"/>
      <c r="E25" s="99"/>
      <c r="F25" s="99"/>
      <c r="G25" s="99"/>
      <c r="H25" s="95" t="s">
        <v>3</v>
      </c>
      <c r="I25" s="99"/>
      <c r="J25" s="99"/>
      <c r="K25" s="99"/>
      <c r="L25" s="99"/>
      <c r="M25" s="99"/>
      <c r="N25" s="77"/>
      <c r="O25" s="6"/>
    </row>
    <row r="26" spans="1:16" ht="29.1">
      <c r="A26" s="77" t="s">
        <v>4</v>
      </c>
      <c r="B26" s="45" t="s">
        <v>5</v>
      </c>
      <c r="C26" s="45" t="s">
        <v>6</v>
      </c>
      <c r="D26" s="45" t="s">
        <v>7</v>
      </c>
      <c r="E26" s="77" t="s">
        <v>8</v>
      </c>
      <c r="F26" s="77" t="s">
        <v>169</v>
      </c>
      <c r="G26" s="77" t="s">
        <v>8</v>
      </c>
      <c r="H26" s="77" t="s">
        <v>10</v>
      </c>
      <c r="I26" s="77" t="s">
        <v>11</v>
      </c>
      <c r="J26" s="77" t="s">
        <v>12</v>
      </c>
      <c r="K26" s="77" t="s">
        <v>13</v>
      </c>
      <c r="L26" s="77" t="s">
        <v>14</v>
      </c>
      <c r="M26" s="77" t="s">
        <v>15</v>
      </c>
      <c r="N26" s="77" t="s">
        <v>14</v>
      </c>
      <c r="O26" s="6"/>
      <c r="P26" s="2" t="s">
        <v>150</v>
      </c>
    </row>
    <row r="27" spans="1:16" ht="46.5" customHeight="1">
      <c r="A27" s="21">
        <v>2</v>
      </c>
      <c r="B27" s="19" t="s">
        <v>239</v>
      </c>
      <c r="C27" s="19" t="str">
        <f>VLOOKUP(B27,[1]!ModTbl,4,0)</f>
        <v>BrM</v>
      </c>
      <c r="D27" s="19" t="str">
        <f>VLOOKUP(B27,[1]!ModTbl,5,0)</f>
        <v>Bridging Mathematics</v>
      </c>
      <c r="E27" s="21" t="s">
        <v>29</v>
      </c>
      <c r="F27" s="21" t="str">
        <f>VLOOKUP(B27,[1]!ModTbl,6,0)</f>
        <v>Nil</v>
      </c>
      <c r="G27" s="21">
        <f>VLOOKUP(B27,[1]!ModTbl,7,0)</f>
        <v>1</v>
      </c>
      <c r="H27" s="21">
        <f>VLOOKUP(B27,[1]!ModTbl,8,0)</f>
        <v>30</v>
      </c>
      <c r="I27" s="21">
        <f>VLOOKUP(B27,[1]!ModTbl,9,0)</f>
        <v>30</v>
      </c>
      <c r="J27" s="21">
        <f>VLOOKUP(B27,[1]!ModTbl,10,0)</f>
        <v>0</v>
      </c>
      <c r="K27" s="21">
        <f>VLOOKUP(B27,[1]!ModTbl,11,0)</f>
        <v>0</v>
      </c>
      <c r="L27" s="21">
        <f>VLOOKUP(B27,[1]!ModTbl,12,0)</f>
        <v>60</v>
      </c>
      <c r="M27" s="21">
        <f>VLOOKUP(B27,[1]!ModTbl,13,0)</f>
        <v>4</v>
      </c>
      <c r="N27" s="77"/>
      <c r="P27" s="24" t="s">
        <v>280</v>
      </c>
    </row>
    <row r="28" spans="1:16">
      <c r="A28" s="77" t="s">
        <v>171</v>
      </c>
      <c r="B28" s="9" t="s">
        <v>172</v>
      </c>
      <c r="C28" s="45" t="str">
        <f>VLOOKUP(B28,[1]!ModTbl,4,0)</f>
        <v>SIP</v>
      </c>
      <c r="D28" s="45" t="str">
        <f>VLOOKUP(B28,[1]!ModTbl,5,0)</f>
        <v>Social Innovation Project</v>
      </c>
      <c r="E28" s="77" t="s">
        <v>29</v>
      </c>
      <c r="F28" s="77" t="str">
        <f>VLOOKUP(B28,[1]!ModTbl,6,0)</f>
        <v>Nil</v>
      </c>
      <c r="G28" s="77">
        <f>VLOOKUP(B28,[1]!ModTbl,7,0)</f>
        <v>7</v>
      </c>
      <c r="H28" s="77">
        <f>VLOOKUP(B28,[1]!ModTbl,8,0)</f>
        <v>0</v>
      </c>
      <c r="I28" s="77">
        <f>VLOOKUP(B28,[1]!ModTbl,9,0)</f>
        <v>30</v>
      </c>
      <c r="J28" s="77">
        <f>VLOOKUP(B28,[1]!ModTbl,10,0)</f>
        <v>0</v>
      </c>
      <c r="K28" s="77">
        <f>VLOOKUP(B28,[1]!ModTbl,11,0)</f>
        <v>0</v>
      </c>
      <c r="L28" s="77">
        <f>VLOOKUP(B28,[1]!ModTbl,12,0)</f>
        <v>30</v>
      </c>
      <c r="M28" s="77">
        <f>VLOOKUP(B28,[1]!ModTbl,13,0)</f>
        <v>2</v>
      </c>
      <c r="N28" s="77"/>
      <c r="O28" s="6"/>
    </row>
    <row r="29" spans="1:16">
      <c r="A29" s="77" t="s">
        <v>171</v>
      </c>
      <c r="B29" s="10" t="s">
        <v>178</v>
      </c>
      <c r="C29" s="45" t="str">
        <f>VLOOKUP(B29,[1]!ModTbl,4,0)</f>
        <v>MGDE</v>
      </c>
      <c r="D29" s="45" t="str">
        <f>VLOOKUP(B29,[1]!ModTbl,5,0)</f>
        <v>Mobile Game Development</v>
      </c>
      <c r="E29" s="77" t="s">
        <v>82</v>
      </c>
      <c r="F29" s="77" t="str">
        <f>VLOOKUP(B29,[1]!ModTbl,6,0)</f>
        <v>PROG (T)</v>
      </c>
      <c r="G29" s="77">
        <f>VLOOKUP(B29,[1]!ModTbl,7,0)</f>
        <v>7</v>
      </c>
      <c r="H29" s="77">
        <f>VLOOKUP(B29,[1]!ModTbl,8,0)</f>
        <v>0</v>
      </c>
      <c r="I29" s="77">
        <f>VLOOKUP(B29,[1]!ModTbl,9,0)</f>
        <v>15</v>
      </c>
      <c r="J29" s="77">
        <f>VLOOKUP(B29,[1]!ModTbl,10,0)</f>
        <v>45</v>
      </c>
      <c r="K29" s="77">
        <f>VLOOKUP(B29,[1]!ModTbl,11,0)</f>
        <v>0</v>
      </c>
      <c r="L29" s="77">
        <f>VLOOKUP(B29,[1]!ModTbl,12,0)</f>
        <v>60</v>
      </c>
      <c r="M29" s="77">
        <f>VLOOKUP(B29,[1]!ModTbl,13,0)</f>
        <v>4</v>
      </c>
      <c r="N29" s="77"/>
      <c r="O29" s="6"/>
      <c r="P29" s="1" t="s">
        <v>158</v>
      </c>
    </row>
    <row r="30" spans="1:16">
      <c r="A30" s="21" t="s">
        <v>171</v>
      </c>
      <c r="B30" s="18" t="s">
        <v>249</v>
      </c>
      <c r="C30" s="19" t="str">
        <f>VLOOKUP(B30,[1]!ModTbl,4,0)</f>
        <v>DSAL</v>
      </c>
      <c r="D30" s="19" t="str">
        <f>VLOOKUP(B30,[1]!ModTbl,5,0)</f>
        <v>Data Structures &amp; Algorithms using C++</v>
      </c>
      <c r="E30" s="21" t="s">
        <v>82</v>
      </c>
      <c r="F30" s="21" t="str">
        <f>VLOOKUP(B30,[1]!ModTbl,6,0)</f>
        <v>Nil</v>
      </c>
      <c r="G30" s="21">
        <f>VLOOKUP(B30,[1]!ModTbl,7,0)</f>
        <v>1</v>
      </c>
      <c r="H30" s="21">
        <f>VLOOKUP(B30,[1]!ModTbl,8,0)</f>
        <v>0</v>
      </c>
      <c r="I30" s="21">
        <f>VLOOKUP(B30,[1]!ModTbl,9,0)</f>
        <v>15</v>
      </c>
      <c r="J30" s="21">
        <f>VLOOKUP(B30,[1]!ModTbl,10,0)</f>
        <v>60</v>
      </c>
      <c r="K30" s="21">
        <f>VLOOKUP(B30,[1]!ModTbl,11,0)</f>
        <v>0</v>
      </c>
      <c r="L30" s="21">
        <f>VLOOKUP(B30,[1]!ModTbl,12,0)</f>
        <v>75</v>
      </c>
      <c r="M30" s="21">
        <f>VLOOKUP(B30,[1]!ModTbl,13,0)</f>
        <v>5</v>
      </c>
      <c r="N30" s="21"/>
      <c r="O30" s="6"/>
      <c r="P30" s="22" t="s">
        <v>277</v>
      </c>
    </row>
    <row r="31" spans="1:16">
      <c r="A31" s="21" t="s">
        <v>171</v>
      </c>
      <c r="B31" s="18" t="s">
        <v>175</v>
      </c>
      <c r="C31" s="19" t="str">
        <f>VLOOKUP(B31,[1]!ModTbl,4,0)</f>
        <v>INGD</v>
      </c>
      <c r="D31" s="19" t="str">
        <f>VLOOKUP(B31,[1]!ModTbl,5,0)</f>
        <v>Introduction to Game Development</v>
      </c>
      <c r="E31" s="21" t="s">
        <v>82</v>
      </c>
      <c r="F31" s="21" t="str">
        <f>VLOOKUP(B31,[1]!ModTbl,6,0)</f>
        <v>Nil</v>
      </c>
      <c r="G31" s="21">
        <f>VLOOKUP(B31,[1]!ModTbl,7,0)</f>
        <v>7</v>
      </c>
      <c r="H31" s="21">
        <f>VLOOKUP(B31,[1]!ModTbl,8,0)</f>
        <v>0</v>
      </c>
      <c r="I31" s="21">
        <f>VLOOKUP(B31,[1]!ModTbl,9,0)</f>
        <v>75</v>
      </c>
      <c r="J31" s="21">
        <f>VLOOKUP(B31,[1]!ModTbl,10,0)</f>
        <v>0</v>
      </c>
      <c r="K31" s="21">
        <f>VLOOKUP(B31,[1]!ModTbl,11,0)</f>
        <v>0</v>
      </c>
      <c r="L31" s="21">
        <f>VLOOKUP(B31,[1]!ModTbl,12,0)</f>
        <v>75</v>
      </c>
      <c r="M31" s="21">
        <f>VLOOKUP(B31,[1]!ModTbl,13,0)</f>
        <v>5</v>
      </c>
      <c r="N31" s="21"/>
      <c r="O31" s="6"/>
      <c r="P31" s="22" t="s">
        <v>277</v>
      </c>
    </row>
    <row r="32" spans="1:16" ht="101.45">
      <c r="A32" s="21" t="s">
        <v>171</v>
      </c>
      <c r="B32" s="18" t="s">
        <v>176</v>
      </c>
      <c r="C32" s="19" t="str">
        <f>VLOOKUP(B32,[1]!ModTbl,4,0)</f>
        <v>LDSS</v>
      </c>
      <c r="D32" s="19" t="str">
        <f>VLOOKUP(B32,[1]!ModTbl,5,0)</f>
        <v>3D Level Design &amp; Scripting Studio</v>
      </c>
      <c r="E32" s="21" t="s">
        <v>82</v>
      </c>
      <c r="F32" s="21" t="str">
        <f>VLOOKUP(B32,[1]!ModTbl,6,0)</f>
        <v>Taken ST0249, ST1501, ST1504, ST1505, ST1507 and ST1508 </v>
      </c>
      <c r="G32" s="21">
        <f>VLOOKUP(B32,[1]!ModTbl,7,0)</f>
        <v>7</v>
      </c>
      <c r="H32" s="21">
        <f>VLOOKUP(B32,[1]!ModTbl,8,0)</f>
        <v>0</v>
      </c>
      <c r="I32" s="21">
        <v>75</v>
      </c>
      <c r="J32" s="21">
        <v>0</v>
      </c>
      <c r="K32" s="21">
        <f>VLOOKUP(B32,[1]!ModTbl,11,0)</f>
        <v>0</v>
      </c>
      <c r="L32" s="21">
        <f>VLOOKUP(B32,[1]!ModTbl,12,0)</f>
        <v>75</v>
      </c>
      <c r="M32" s="21">
        <f>VLOOKUP(B32,[1]!ModTbl,13,0)</f>
        <v>5</v>
      </c>
      <c r="N32" s="77"/>
      <c r="O32" s="6"/>
      <c r="P32" s="22" t="s">
        <v>277</v>
      </c>
    </row>
    <row r="33" spans="1:16" ht="101.45">
      <c r="A33" s="21" t="s">
        <v>171</v>
      </c>
      <c r="B33" s="18" t="s">
        <v>177</v>
      </c>
      <c r="C33" s="19" t="str">
        <f>VLOOKUP(B33,[1]!ModTbl,4,0)</f>
        <v>GDS</v>
      </c>
      <c r="D33" s="19" t="str">
        <f>VLOOKUP(B33,[1]!ModTbl,5,0)</f>
        <v>3D Game Development Studio</v>
      </c>
      <c r="E33" s="21" t="s">
        <v>82</v>
      </c>
      <c r="F33" s="21" t="str">
        <f>VLOOKUP(B33,[1]!ModTbl,6,0)</f>
        <v>Taken ST0249, ST1501, ST1504, ST1505, ST1507 and ST1508 </v>
      </c>
      <c r="G33" s="21">
        <f>VLOOKUP(B33,[1]!ModTbl,7,0)</f>
        <v>7</v>
      </c>
      <c r="H33" s="21">
        <f>VLOOKUP(B33,[1]!ModTbl,8,0)</f>
        <v>0</v>
      </c>
      <c r="I33" s="21">
        <f>VLOOKUP(B33,[1]!ModTbl,9,0)</f>
        <v>75</v>
      </c>
      <c r="J33" s="21">
        <f>VLOOKUP(B33,[1]!ModTbl,10,0)</f>
        <v>0</v>
      </c>
      <c r="K33" s="21">
        <f>VLOOKUP(B33,[1]!ModTbl,11,0)</f>
        <v>0</v>
      </c>
      <c r="L33" s="21">
        <f>VLOOKUP(B33,[1]!ModTbl,12,0)</f>
        <v>75</v>
      </c>
      <c r="M33" s="21">
        <f>VLOOKUP(B33,[1]!ModTbl,13,0)</f>
        <v>5</v>
      </c>
      <c r="N33" s="77"/>
      <c r="O33" s="6"/>
      <c r="P33" s="22" t="s">
        <v>277</v>
      </c>
    </row>
    <row r="34" spans="1:16">
      <c r="A34" s="77" t="s">
        <v>180</v>
      </c>
      <c r="B34" s="9" t="s">
        <v>181</v>
      </c>
      <c r="C34" s="45" t="str">
        <f>VLOOKUP(B34,[1]!ModTbl,4,0)</f>
        <v>GE3</v>
      </c>
      <c r="D34" s="45" t="str">
        <f>VLOOKUP(B34,[1]!ModTbl,5,0)</f>
        <v>General Education 3</v>
      </c>
      <c r="E34" s="77" t="s">
        <v>29</v>
      </c>
      <c r="F34" s="77" t="str">
        <f>VLOOKUP(B34,[1]!ModTbl,6,0)</f>
        <v>Nil</v>
      </c>
      <c r="G34" s="77">
        <f>VLOOKUP(B34,[1]!ModTbl,7,0)</f>
        <v>7</v>
      </c>
      <c r="H34" s="77">
        <f>VLOOKUP(B34,[1]!ModTbl,8,0)</f>
        <v>0</v>
      </c>
      <c r="I34" s="77">
        <f>VLOOKUP(B34,[1]!ModTbl,9,0)</f>
        <v>30</v>
      </c>
      <c r="J34" s="77">
        <f>VLOOKUP(B34,[1]!ModTbl,10,0)</f>
        <v>0</v>
      </c>
      <c r="K34" s="77">
        <f>VLOOKUP(B34,[1]!ModTbl,11,0)</f>
        <v>0</v>
      </c>
      <c r="L34" s="77">
        <f>VLOOKUP(B34,[1]!ModTbl,12,0)</f>
        <v>30</v>
      </c>
      <c r="M34" s="77">
        <f>VLOOKUP(B34,[1]!ModTbl,13,0)</f>
        <v>2</v>
      </c>
      <c r="N34" s="77"/>
      <c r="O34" s="6"/>
    </row>
    <row r="35" spans="1:16">
      <c r="A35" s="77" t="s">
        <v>180</v>
      </c>
      <c r="B35" s="9" t="s">
        <v>281</v>
      </c>
      <c r="C35" s="45" t="e">
        <f>VLOOKUP(B35,[1]!ModTbl,4,0)</f>
        <v>#N/A</v>
      </c>
      <c r="D35" s="45" t="e">
        <f>VLOOKUP(B35,[1]!ModTbl,5,0)</f>
        <v>#N/A</v>
      </c>
      <c r="E35" s="77" t="s">
        <v>18</v>
      </c>
      <c r="F35" s="77" t="e">
        <f>VLOOKUP(B35,[1]!ModTbl,6,0)</f>
        <v>#N/A</v>
      </c>
      <c r="G35" s="77" t="e">
        <f>VLOOKUP(B35,[1]!ModTbl,7,0)</f>
        <v>#N/A</v>
      </c>
      <c r="H35" s="77" t="e">
        <f>VLOOKUP(B35,[1]!ModTbl,8,0)</f>
        <v>#N/A</v>
      </c>
      <c r="I35" s="77" t="e">
        <f>VLOOKUP(B35,[1]!ModTbl,9,0)</f>
        <v>#N/A</v>
      </c>
      <c r="J35" s="77" t="e">
        <f>VLOOKUP(B35,[1]!ModTbl,10,0)</f>
        <v>#N/A</v>
      </c>
      <c r="K35" s="77" t="e">
        <f>VLOOKUP(B35,[1]!ModTbl,11,0)</f>
        <v>#N/A</v>
      </c>
      <c r="L35" s="77" t="e">
        <f>VLOOKUP(B35,[1]!ModTbl,12,0)</f>
        <v>#N/A</v>
      </c>
      <c r="M35" s="77" t="e">
        <f>VLOOKUP(B35,[1]!ModTbl,13,0)</f>
        <v>#N/A</v>
      </c>
      <c r="N35" s="77"/>
      <c r="O35" s="6"/>
    </row>
    <row r="36" spans="1:16">
      <c r="A36" s="21" t="s">
        <v>180</v>
      </c>
      <c r="B36" s="18" t="s">
        <v>182</v>
      </c>
      <c r="C36" s="19" t="str">
        <f>VLOOKUP(B36,[1]!ModTbl,4,0)</f>
        <v>IGRA</v>
      </c>
      <c r="D36" s="19" t="str">
        <f>VLOOKUP(B36,[1]!ModTbl,5,0)</f>
        <v>Interactive Computer Graphics</v>
      </c>
      <c r="E36" s="21" t="s">
        <v>82</v>
      </c>
      <c r="F36" s="21" t="str">
        <f>VLOOKUP(B36,[1]!ModTbl,6,0)</f>
        <v>Nil</v>
      </c>
      <c r="G36" s="21">
        <f>VLOOKUP(B36,[1]!ModTbl,7,0)</f>
        <v>1</v>
      </c>
      <c r="H36" s="21">
        <f>VLOOKUP(B36,[1]!ModTbl,8,0)</f>
        <v>0</v>
      </c>
      <c r="I36" s="21">
        <f>VLOOKUP(B36,[1]!ModTbl,9,0)</f>
        <v>15</v>
      </c>
      <c r="J36" s="21">
        <f>VLOOKUP(B36,[1]!ModTbl,10,0)</f>
        <v>75</v>
      </c>
      <c r="K36" s="21">
        <f>VLOOKUP(B36,[1]!ModTbl,11,0)</f>
        <v>0</v>
      </c>
      <c r="L36" s="21">
        <f>VLOOKUP(B36,[1]!ModTbl,12,0)</f>
        <v>90</v>
      </c>
      <c r="M36" s="21">
        <f>VLOOKUP(B36,[1]!ModTbl,13,0)</f>
        <v>6</v>
      </c>
      <c r="N36" s="21"/>
      <c r="O36" s="6"/>
      <c r="P36" s="22" t="s">
        <v>277</v>
      </c>
    </row>
    <row r="37" spans="1:16" ht="101.45">
      <c r="A37" s="77" t="s">
        <v>180</v>
      </c>
      <c r="B37" s="18" t="s">
        <v>184</v>
      </c>
      <c r="C37" s="19" t="str">
        <f>VLOOKUP(B37,[1]!ModTbl,4,0)</f>
        <v>LDSS</v>
      </c>
      <c r="D37" s="19" t="str">
        <f>VLOOKUP(B37,[1]!ModTbl,5,0)</f>
        <v>3D Level Design &amp; Scripting Studio</v>
      </c>
      <c r="E37" s="21" t="s">
        <v>82</v>
      </c>
      <c r="F37" s="21" t="str">
        <f>VLOOKUP(B37,[1]!ModTbl,6,0)</f>
        <v>Taken ST0249, ST1501, ST1504, ST1505, ST1507 and ST1508 </v>
      </c>
      <c r="G37" s="21">
        <f>VLOOKUP(B37,[1]!ModTbl,7,0)</f>
        <v>7</v>
      </c>
      <c r="H37" s="21">
        <f>VLOOKUP(B37,[1]!ModTbl,8,0)</f>
        <v>0</v>
      </c>
      <c r="I37" s="21">
        <v>75</v>
      </c>
      <c r="J37" s="21">
        <v>0</v>
      </c>
      <c r="K37" s="21">
        <f>VLOOKUP(B37,[1]!ModTbl,11,0)</f>
        <v>0</v>
      </c>
      <c r="L37" s="21">
        <f>VLOOKUP(B37,[1]!ModTbl,12,0)</f>
        <v>75</v>
      </c>
      <c r="M37" s="21">
        <f>VLOOKUP(B37,[1]!ModTbl,13,0)</f>
        <v>5</v>
      </c>
      <c r="N37" s="21"/>
      <c r="O37" s="6"/>
      <c r="P37" s="22" t="s">
        <v>277</v>
      </c>
    </row>
    <row r="38" spans="1:16" ht="101.45">
      <c r="A38" s="21" t="s">
        <v>180</v>
      </c>
      <c r="B38" s="18" t="s">
        <v>185</v>
      </c>
      <c r="C38" s="19" t="str">
        <f>VLOOKUP(B38,[1]!ModTbl,4,0)</f>
        <v>GDS</v>
      </c>
      <c r="D38" s="19" t="str">
        <f>VLOOKUP(B38,[1]!ModTbl,5,0)</f>
        <v>3D Game Development Studio</v>
      </c>
      <c r="E38" s="21" t="s">
        <v>82</v>
      </c>
      <c r="F38" s="21" t="str">
        <f>VLOOKUP(B38,[1]!ModTbl,6,0)</f>
        <v>Taken ST0249, ST1501, ST1504, ST1505, ST1507 and ST1508 </v>
      </c>
      <c r="G38" s="21">
        <f>VLOOKUP(B38,[1]!ModTbl,7,0)</f>
        <v>7</v>
      </c>
      <c r="H38" s="21">
        <f>VLOOKUP(B38,[1]!ModTbl,8,0)</f>
        <v>0</v>
      </c>
      <c r="I38" s="21">
        <f>VLOOKUP(B38,[1]!ModTbl,9,0)</f>
        <v>75</v>
      </c>
      <c r="J38" s="21">
        <f>VLOOKUP(B38,[1]!ModTbl,10,0)</f>
        <v>0</v>
      </c>
      <c r="K38" s="21">
        <f>VLOOKUP(B38,[1]!ModTbl,11,0)</f>
        <v>0</v>
      </c>
      <c r="L38" s="21">
        <f>VLOOKUP(B38,[1]!ModTbl,12,0)</f>
        <v>75</v>
      </c>
      <c r="M38" s="21">
        <f>VLOOKUP(B38,[1]!ModTbl,13,0)</f>
        <v>5</v>
      </c>
      <c r="N38" s="21"/>
      <c r="O38" s="6"/>
      <c r="P38" s="22" t="s">
        <v>277</v>
      </c>
    </row>
    <row r="39" spans="1:16">
      <c r="A39" s="77" t="s">
        <v>180</v>
      </c>
      <c r="B39" s="10" t="s">
        <v>250</v>
      </c>
      <c r="C39" s="45" t="e">
        <f>VLOOKUP(B39,[1]!ModTbl,4,0)</f>
        <v>#N/A</v>
      </c>
      <c r="D39" s="45" t="e">
        <f>VLOOKUP(B39,[1]!ModTbl,5,0)</f>
        <v>#N/A</v>
      </c>
      <c r="E39" s="77" t="s">
        <v>187</v>
      </c>
      <c r="F39" s="77" t="e">
        <f>VLOOKUP(B39,[1]!ModTbl,6,0)</f>
        <v>#N/A</v>
      </c>
      <c r="G39" s="77" t="e">
        <f>VLOOKUP(B39,[1]!ModTbl,7,0)</f>
        <v>#N/A</v>
      </c>
      <c r="H39" s="77" t="e">
        <f>VLOOKUP(B39,[1]!ModTbl,8,0)</f>
        <v>#N/A</v>
      </c>
      <c r="I39" s="77" t="e">
        <f>VLOOKUP(B39,[1]!ModTbl,9,0)</f>
        <v>#N/A</v>
      </c>
      <c r="J39" s="77" t="e">
        <f>VLOOKUP(B39,[1]!ModTbl,10,0)</f>
        <v>#N/A</v>
      </c>
      <c r="K39" s="77" t="e">
        <f>VLOOKUP(B39,[1]!ModTbl,11,0)</f>
        <v>#N/A</v>
      </c>
      <c r="L39" s="77" t="e">
        <f>VLOOKUP(B39,[1]!ModTbl,12,0)</f>
        <v>#N/A</v>
      </c>
      <c r="M39" s="77" t="e">
        <f>VLOOKUP(B39,[1]!ModTbl,13,0)</f>
        <v>#N/A</v>
      </c>
      <c r="N39" s="77"/>
      <c r="O39" s="6"/>
    </row>
    <row r="40" spans="1:16">
      <c r="A40" s="21" t="s">
        <v>180</v>
      </c>
      <c r="B40" s="18" t="s">
        <v>159</v>
      </c>
      <c r="C40" s="19" t="str">
        <f>VLOOKUP(B40,[1]!ModTbl,4,0)</f>
        <v>NMA</v>
      </c>
      <c r="D40" s="19" t="str">
        <f>VLOOKUP(B40,[1]!ModTbl,5,0)</f>
        <v>Network Management and Assurance</v>
      </c>
      <c r="E40" s="21" t="s">
        <v>187</v>
      </c>
      <c r="F40" s="21" t="str">
        <f>VLOOKUP(B40,[1]!ModTbl,6,0)</f>
        <v>NETF (T)</v>
      </c>
      <c r="G40" s="21">
        <f>VLOOKUP(B40,[1]!ModTbl,7,0)</f>
        <v>1</v>
      </c>
      <c r="H40" s="21">
        <f>VLOOKUP(B40,[1]!ModTbl,8,0)</f>
        <v>22.5</v>
      </c>
      <c r="I40" s="21">
        <f>VLOOKUP(B40,[1]!ModTbl,9,0)</f>
        <v>0</v>
      </c>
      <c r="J40" s="21">
        <f>VLOOKUP(B40,[1]!ModTbl,10,0)</f>
        <v>37.5</v>
      </c>
      <c r="K40" s="21">
        <f>VLOOKUP(B40,[1]!ModTbl,11,0)</f>
        <v>0</v>
      </c>
      <c r="L40" s="21">
        <f>VLOOKUP(B40,[1]!ModTbl,12,0)</f>
        <v>60</v>
      </c>
      <c r="M40" s="21">
        <f>VLOOKUP(B40,[1]!ModTbl,13,0)</f>
        <v>4</v>
      </c>
      <c r="N40" s="21"/>
      <c r="O40" s="6"/>
      <c r="P40" s="22" t="s">
        <v>277</v>
      </c>
    </row>
    <row r="41" spans="1:16">
      <c r="A41" s="21" t="s">
        <v>180</v>
      </c>
      <c r="B41" s="18" t="s">
        <v>268</v>
      </c>
      <c r="C41" s="19" t="str">
        <f>VLOOKUP(B41,[1]!ModTbl,4,0)</f>
        <v>EAD</v>
      </c>
      <c r="D41" s="19" t="str">
        <f>VLOOKUP(B41,[1]!ModTbl,5,0)</f>
        <v>Enterprise Application Development</v>
      </c>
      <c r="E41" s="21" t="s">
        <v>187</v>
      </c>
      <c r="F41" s="21" t="str">
        <f>VLOOKUP(B41,[1]!ModTbl,6,0)</f>
        <v>PROG (T)</v>
      </c>
      <c r="G41" s="21">
        <f>VLOOKUP(B41,[1]!ModTbl,7,0)</f>
        <v>1</v>
      </c>
      <c r="H41" s="21">
        <f>VLOOKUP(B41,[1]!ModTbl,8,0)</f>
        <v>30</v>
      </c>
      <c r="I41" s="21">
        <f>VLOOKUP(B41,[1]!ModTbl,9,0)</f>
        <v>0</v>
      </c>
      <c r="J41" s="21">
        <f>VLOOKUP(B41,[1]!ModTbl,10,0)</f>
        <v>45</v>
      </c>
      <c r="K41" s="21">
        <f>VLOOKUP(B41,[1]!ModTbl,11,0)</f>
        <v>0</v>
      </c>
      <c r="L41" s="21">
        <f>VLOOKUP(B41,[1]!ModTbl,12,0)</f>
        <v>75</v>
      </c>
      <c r="M41" s="21">
        <f>VLOOKUP(B41,[1]!ModTbl,13,0)</f>
        <v>5</v>
      </c>
      <c r="N41" s="46"/>
      <c r="O41" s="6"/>
      <c r="P41" s="1" t="s">
        <v>158</v>
      </c>
    </row>
    <row r="42" spans="1:16" ht="101.45">
      <c r="A42" s="77" t="s">
        <v>180</v>
      </c>
      <c r="B42" s="10" t="s">
        <v>190</v>
      </c>
      <c r="C42" s="45" t="str">
        <f>VLOOKUP(B42,[1]!ModTbl,4,0)</f>
        <v>IS1</v>
      </c>
      <c r="D42" s="45" t="str">
        <f>VLOOKUP(B42,[1]!ModTbl,5,0)</f>
        <v>Independent Study 1</v>
      </c>
      <c r="E42" s="77" t="s">
        <v>187</v>
      </c>
      <c r="F42" s="77" t="str">
        <f>VLOOKUP(B42,[1]!ModTbl,6,0)</f>
        <v>Taken ST0249, ST1501, ST1504, ST1505, ST1507 and ST1508 </v>
      </c>
      <c r="G42" s="77">
        <f>VLOOKUP(B42,[1]!ModTbl,7,0)</f>
        <v>7</v>
      </c>
      <c r="H42" s="77">
        <f>VLOOKUP(B42,[1]!ModTbl,8,0)</f>
        <v>0</v>
      </c>
      <c r="I42" s="77">
        <f>VLOOKUP(B42,[1]!ModTbl,9,0)</f>
        <v>30</v>
      </c>
      <c r="J42" s="77">
        <f>VLOOKUP(B42,[1]!ModTbl,10,0)</f>
        <v>30</v>
      </c>
      <c r="K42" s="77">
        <f>VLOOKUP(B42,[1]!ModTbl,11,0)</f>
        <v>0</v>
      </c>
      <c r="L42" s="77">
        <f>VLOOKUP(B42,[1]!ModTbl,12,0)</f>
        <v>60</v>
      </c>
      <c r="M42" s="77">
        <f>VLOOKUP(B42,[1]!ModTbl,13,0)</f>
        <v>4</v>
      </c>
      <c r="N42" s="77"/>
      <c r="O42" s="6"/>
    </row>
    <row r="43" spans="1:16">
      <c r="A43" s="77" t="s">
        <v>191</v>
      </c>
      <c r="B43" s="10" t="s">
        <v>192</v>
      </c>
      <c r="C43" s="45" t="str">
        <f>VLOOKUP(B43,[1]!ModTbl,4,0)</f>
        <v>ELAW</v>
      </c>
      <c r="D43" s="45" t="str">
        <f>VLOOKUP(B43,[1]!ModTbl,5,0)</f>
        <v xml:space="preserve">Ethics and Law of IT and Media  </v>
      </c>
      <c r="E43" s="77" t="s">
        <v>18</v>
      </c>
      <c r="F43" s="77" t="str">
        <f>VLOOKUP(B43,[1]!ModTbl,6,0)</f>
        <v>Nil</v>
      </c>
      <c r="G43" s="77">
        <f>VLOOKUP(B43,[1]!ModTbl,7,0)</f>
        <v>7</v>
      </c>
      <c r="H43" s="77">
        <f>VLOOKUP(B43,[1]!ModTbl,8,0)</f>
        <v>0</v>
      </c>
      <c r="I43" s="77">
        <f>VLOOKUP(B43,[1]!ModTbl,9,0)</f>
        <v>30</v>
      </c>
      <c r="J43" s="77">
        <f>VLOOKUP(B43,[1]!ModTbl,10,0)</f>
        <v>0</v>
      </c>
      <c r="K43" s="77">
        <f>VLOOKUP(B43,[1]!ModTbl,11,0)</f>
        <v>0</v>
      </c>
      <c r="L43" s="77">
        <f>VLOOKUP(B43,[1]!ModTbl,12,0)</f>
        <v>30</v>
      </c>
      <c r="M43" s="77">
        <f>VLOOKUP(B43,[1]!ModTbl,13,0)</f>
        <v>2</v>
      </c>
      <c r="N43" s="77"/>
      <c r="O43" s="6"/>
    </row>
    <row r="44" spans="1:16">
      <c r="A44" s="77" t="s">
        <v>191</v>
      </c>
      <c r="B44" s="10" t="s">
        <v>193</v>
      </c>
      <c r="C44" s="45" t="str">
        <f>VLOOKUP(B44,[1]!ModTbl,4,0)</f>
        <v>GDP</v>
      </c>
      <c r="D44" s="45" t="str">
        <f>VLOOKUP(B44,[1]!ModTbl,5,0)</f>
        <v>Game Development Portfolio</v>
      </c>
      <c r="E44" s="77" t="s">
        <v>82</v>
      </c>
      <c r="F44" s="77" t="str">
        <f>VLOOKUP(B44,[1]!ModTbl,6,0)</f>
        <v>ST292Z(T)</v>
      </c>
      <c r="G44" s="77">
        <f>VLOOKUP(B44,[1]!ModTbl,7,0)</f>
        <v>7</v>
      </c>
      <c r="H44" s="77">
        <f>VLOOKUP(B44,[1]!ModTbl,8,0)</f>
        <v>0</v>
      </c>
      <c r="I44" s="77">
        <f>VLOOKUP(B44,[1]!ModTbl,9,0)</f>
        <v>22.5</v>
      </c>
      <c r="J44" s="77">
        <f>VLOOKUP(B44,[1]!ModTbl,10,0)</f>
        <v>0</v>
      </c>
      <c r="K44" s="77">
        <f>VLOOKUP(B44,[1]!ModTbl,11,0)</f>
        <v>217.5</v>
      </c>
      <c r="L44" s="77">
        <f>VLOOKUP(B44,[1]!ModTbl,12,0)</f>
        <v>240</v>
      </c>
      <c r="M44" s="77">
        <f>VLOOKUP(B44,[1]!ModTbl,13,0)</f>
        <v>16</v>
      </c>
      <c r="N44" s="77"/>
      <c r="O44" s="6"/>
      <c r="P44" s="1" t="s">
        <v>282</v>
      </c>
    </row>
    <row r="45" spans="1:16">
      <c r="A45" s="77" t="s">
        <v>191</v>
      </c>
      <c r="B45" s="10" t="s">
        <v>236</v>
      </c>
      <c r="C45" s="45" t="str">
        <f>VLOOKUP(B45,[1]!ModTbl,4,0)</f>
        <v>AJP</v>
      </c>
      <c r="D45" s="45" t="str">
        <f>VLOOKUP(B45,[1]!ModTbl,5,0)</f>
        <v>Advanced Java Programming</v>
      </c>
      <c r="E45" s="77" t="s">
        <v>187</v>
      </c>
      <c r="F45" s="77" t="str">
        <f>VLOOKUP(B45,[1]!ModTbl,6,0)</f>
        <v>PROG (P)</v>
      </c>
      <c r="G45" s="77">
        <f>VLOOKUP(B45,[1]!ModTbl,7,0)</f>
        <v>7</v>
      </c>
      <c r="H45" s="77">
        <f>VLOOKUP(B45,[1]!ModTbl,8,0)</f>
        <v>23</v>
      </c>
      <c r="I45" s="77">
        <f>VLOOKUP(B45,[1]!ModTbl,9,0)</f>
        <v>7</v>
      </c>
      <c r="J45" s="77">
        <f>VLOOKUP(B45,[1]!ModTbl,10,0)</f>
        <v>30</v>
      </c>
      <c r="K45" s="77">
        <f>VLOOKUP(B45,[1]!ModTbl,11,0)</f>
        <v>0</v>
      </c>
      <c r="L45" s="77">
        <f>VLOOKUP(B45,[1]!ModTbl,12,0)</f>
        <v>60</v>
      </c>
      <c r="M45" s="77">
        <f>VLOOKUP(B45,[1]!ModTbl,13,0)</f>
        <v>4</v>
      </c>
      <c r="N45" s="77"/>
      <c r="O45" s="6"/>
      <c r="P45" s="1" t="s">
        <v>158</v>
      </c>
    </row>
    <row r="46" spans="1:16">
      <c r="A46" s="77" t="s">
        <v>191</v>
      </c>
      <c r="B46" s="10" t="s">
        <v>269</v>
      </c>
      <c r="C46" s="45" t="e">
        <f>VLOOKUP(B46,[1]!ModTbl,4,0)</f>
        <v>#N/A</v>
      </c>
      <c r="D46" s="45" t="e">
        <f>VLOOKUP(B46,[1]!ModTbl,5,0)</f>
        <v>#N/A</v>
      </c>
      <c r="E46" s="77" t="s">
        <v>187</v>
      </c>
      <c r="F46" s="77" t="e">
        <f>VLOOKUP(B46,[1]!ModTbl,6,0)</f>
        <v>#N/A</v>
      </c>
      <c r="G46" s="77" t="e">
        <f>VLOOKUP(B46,[1]!ModTbl,7,0)</f>
        <v>#N/A</v>
      </c>
      <c r="H46" s="77" t="e">
        <f>VLOOKUP(B46,[1]!ModTbl,8,0)</f>
        <v>#N/A</v>
      </c>
      <c r="I46" s="77" t="e">
        <f>VLOOKUP(B46,[1]!ModTbl,9,0)</f>
        <v>#N/A</v>
      </c>
      <c r="J46" s="77" t="e">
        <f>VLOOKUP(B46,[1]!ModTbl,10,0)</f>
        <v>#N/A</v>
      </c>
      <c r="K46" s="77" t="e">
        <f>VLOOKUP(B46,[1]!ModTbl,11,0)</f>
        <v>#N/A</v>
      </c>
      <c r="L46" s="77" t="e">
        <f>VLOOKUP(B46,[1]!ModTbl,12,0)</f>
        <v>#N/A</v>
      </c>
      <c r="M46" s="77" t="e">
        <f>VLOOKUP(B46,[1]!ModTbl,13,0)</f>
        <v>#N/A</v>
      </c>
      <c r="N46" s="77"/>
      <c r="O46" s="6"/>
    </row>
    <row r="47" spans="1:16">
      <c r="A47" s="21" t="s">
        <v>191</v>
      </c>
      <c r="B47" s="18" t="s">
        <v>90</v>
      </c>
      <c r="C47" s="19" t="str">
        <f>VLOOKUP(B47,[1]!ModTbl,4,0)</f>
        <v>UID</v>
      </c>
      <c r="D47" s="19" t="str">
        <f>VLOOKUP(B47,[1]!ModTbl,5,0)</f>
        <v xml:space="preserve">User Interface Design </v>
      </c>
      <c r="E47" s="21" t="s">
        <v>187</v>
      </c>
      <c r="F47" s="21" t="str">
        <f>VLOOKUP(B47,[1]!ModTbl,6,0)</f>
        <v>Nil</v>
      </c>
      <c r="G47" s="21">
        <f>VLOOKUP(B47,[1]!ModTbl,7,0)</f>
        <v>7</v>
      </c>
      <c r="H47" s="21">
        <f>VLOOKUP(B47,[1]!ModTbl,8,0)</f>
        <v>0</v>
      </c>
      <c r="I47" s="21">
        <f>VLOOKUP(B47,[1]!ModTbl,9,0)</f>
        <v>60</v>
      </c>
      <c r="J47" s="21">
        <f>VLOOKUP(B47,[1]!ModTbl,10,0)</f>
        <v>0</v>
      </c>
      <c r="K47" s="21">
        <f>VLOOKUP(B47,[1]!ModTbl,11,0)</f>
        <v>0</v>
      </c>
      <c r="L47" s="21">
        <f>VLOOKUP(B47,[1]!ModTbl,12,0)</f>
        <v>60</v>
      </c>
      <c r="M47" s="21">
        <f>VLOOKUP(B47,[1]!ModTbl,13,0)</f>
        <v>4</v>
      </c>
      <c r="N47" s="21"/>
      <c r="O47" s="6"/>
      <c r="P47" s="22" t="s">
        <v>277</v>
      </c>
    </row>
    <row r="48" spans="1:16" ht="101.45">
      <c r="A48" s="77" t="s">
        <v>191</v>
      </c>
      <c r="B48" s="10" t="s">
        <v>198</v>
      </c>
      <c r="C48" s="45" t="str">
        <f>VLOOKUP(B48,[1]!ModTbl,4,0)</f>
        <v>IS2</v>
      </c>
      <c r="D48" s="45" t="str">
        <f>VLOOKUP(B48,[1]!ModTbl,5,0)</f>
        <v>Independent Study 2</v>
      </c>
      <c r="E48" s="77" t="s">
        <v>187</v>
      </c>
      <c r="F48" s="77" t="str">
        <f>VLOOKUP(B48,[1]!ModTbl,6,0)</f>
        <v>Taken ST0249, ST1501, ST1504, ST1505, ST1507 and ST1508 </v>
      </c>
      <c r="G48" s="77">
        <f>VLOOKUP(B48,[1]!ModTbl,7,0)</f>
        <v>7</v>
      </c>
      <c r="H48" s="77">
        <f>VLOOKUP(B48,[1]!ModTbl,8,0)</f>
        <v>0</v>
      </c>
      <c r="I48" s="77">
        <f>VLOOKUP(B48,[1]!ModTbl,9,0)</f>
        <v>30</v>
      </c>
      <c r="J48" s="77">
        <f>VLOOKUP(B48,[1]!ModTbl,10,0)</f>
        <v>30</v>
      </c>
      <c r="K48" s="77">
        <f>VLOOKUP(B48,[1]!ModTbl,11,0)</f>
        <v>0</v>
      </c>
      <c r="L48" s="77">
        <f>VLOOKUP(B48,[1]!ModTbl,12,0)</f>
        <v>60</v>
      </c>
      <c r="M48" s="77">
        <f>VLOOKUP(B48,[1]!ModTbl,13,0)</f>
        <v>4</v>
      </c>
      <c r="N48" s="77"/>
      <c r="O48" s="6"/>
      <c r="P48" s="1" t="s">
        <v>199</v>
      </c>
    </row>
    <row r="49" spans="1:16">
      <c r="A49" s="77" t="s">
        <v>200</v>
      </c>
      <c r="B49" s="9" t="s">
        <v>235</v>
      </c>
      <c r="C49" s="45" t="str">
        <f>VLOOKUP(B49,[1]!ModTbl,4,0)</f>
        <v>INTS</v>
      </c>
      <c r="D49" s="45" t="str">
        <f>VLOOKUP(B49,[1]!ModTbl,5,0)</f>
        <v>Internship</v>
      </c>
      <c r="E49" s="77" t="s">
        <v>82</v>
      </c>
      <c r="F49" s="77" t="str">
        <f>VLOOKUP(B49,[1]!ModTbl,6,0)</f>
        <v>Nil</v>
      </c>
      <c r="G49" s="77">
        <f>VLOOKUP(B49,[1]!ModTbl,7,0)</f>
        <v>7</v>
      </c>
      <c r="H49" s="77">
        <f>VLOOKUP(B49,[1]!ModTbl,8,0)</f>
        <v>0</v>
      </c>
      <c r="I49" s="77">
        <f>VLOOKUP(B49,[1]!ModTbl,9,0)</f>
        <v>0</v>
      </c>
      <c r="J49" s="77">
        <f>VLOOKUP(B49,[1]!ModTbl,10,0)</f>
        <v>7.5</v>
      </c>
      <c r="K49" s="77">
        <f>VLOOKUP(B49,[1]!ModTbl,11,0)</f>
        <v>0</v>
      </c>
      <c r="L49" s="77">
        <f>VLOOKUP(B49,[1]!ModTbl,12,0)</f>
        <v>7.5</v>
      </c>
      <c r="M49" s="77">
        <f>VLOOKUP(B49,[1]!ModTbl,13,0)</f>
        <v>0.5</v>
      </c>
      <c r="N49" s="77"/>
      <c r="O49" s="6"/>
    </row>
    <row r="50" spans="1:16">
      <c r="A50" s="8"/>
      <c r="B50" s="5"/>
      <c r="C50" s="5"/>
      <c r="D50" s="5"/>
      <c r="E50" s="8"/>
      <c r="F50" s="8"/>
      <c r="G50" s="8"/>
      <c r="H50" s="8"/>
      <c r="I50" s="8"/>
      <c r="J50" s="8"/>
      <c r="K50" s="8"/>
      <c r="L50" s="8"/>
      <c r="M50" s="8"/>
      <c r="N50" s="8"/>
      <c r="O50" s="6"/>
    </row>
    <row r="51" spans="1:16">
      <c r="A51" s="8"/>
      <c r="B51" s="5"/>
      <c r="C51" s="5"/>
      <c r="D51" s="5"/>
      <c r="E51" s="8"/>
      <c r="F51" s="8"/>
      <c r="G51" s="8"/>
      <c r="H51" s="8"/>
      <c r="I51" s="8"/>
      <c r="J51" s="8"/>
      <c r="K51" s="8"/>
      <c r="L51" s="8"/>
      <c r="M51" s="8"/>
      <c r="N51" s="8"/>
      <c r="O51" s="6"/>
    </row>
    <row r="52" spans="1:16" ht="18.600000000000001">
      <c r="A52" s="14" t="s">
        <v>201</v>
      </c>
      <c r="B52" s="15"/>
      <c r="C52" s="16"/>
      <c r="O52" s="6"/>
    </row>
    <row r="53" spans="1:16">
      <c r="A53" s="2"/>
      <c r="O53" s="6"/>
    </row>
    <row r="54" spans="1:16" ht="15" customHeight="1">
      <c r="A54" s="95" t="s">
        <v>2</v>
      </c>
      <c r="B54" s="99"/>
      <c r="C54" s="99"/>
      <c r="D54" s="99"/>
      <c r="E54" s="99"/>
      <c r="F54" s="99"/>
      <c r="G54" s="99"/>
      <c r="H54" s="95" t="s">
        <v>3</v>
      </c>
      <c r="I54" s="99"/>
      <c r="J54" s="99"/>
      <c r="K54" s="99"/>
      <c r="L54" s="99"/>
      <c r="M54" s="99"/>
      <c r="N54" s="77"/>
      <c r="O54" s="6"/>
    </row>
    <row r="55" spans="1:16" ht="29.1">
      <c r="A55" s="77" t="s">
        <v>4</v>
      </c>
      <c r="B55" s="45" t="s">
        <v>5</v>
      </c>
      <c r="C55" s="45" t="s">
        <v>6</v>
      </c>
      <c r="D55" s="45" t="s">
        <v>7</v>
      </c>
      <c r="E55" s="77" t="s">
        <v>8</v>
      </c>
      <c r="F55" s="77" t="s">
        <v>169</v>
      </c>
      <c r="G55" s="77" t="s">
        <v>8</v>
      </c>
      <c r="H55" s="77" t="s">
        <v>10</v>
      </c>
      <c r="I55" s="77" t="s">
        <v>11</v>
      </c>
      <c r="J55" s="77" t="s">
        <v>12</v>
      </c>
      <c r="K55" s="77" t="s">
        <v>13</v>
      </c>
      <c r="L55" s="77" t="s">
        <v>14</v>
      </c>
      <c r="M55" s="77" t="s">
        <v>15</v>
      </c>
      <c r="N55" s="77" t="s">
        <v>14</v>
      </c>
      <c r="O55" s="6" t="s">
        <v>202</v>
      </c>
      <c r="P55" s="2" t="s">
        <v>150</v>
      </c>
    </row>
    <row r="56" spans="1:16" ht="46.5" customHeight="1">
      <c r="A56" s="21" t="s">
        <v>44</v>
      </c>
      <c r="B56" s="19" t="s">
        <v>239</v>
      </c>
      <c r="C56" s="19" t="str">
        <f>VLOOKUP(B56,[1]!ModTbl,4,0)</f>
        <v>BrM</v>
      </c>
      <c r="D56" s="19" t="str">
        <f>VLOOKUP(B56,[1]!ModTbl,5,0)</f>
        <v>Bridging Mathematics</v>
      </c>
      <c r="E56" s="21" t="s">
        <v>29</v>
      </c>
      <c r="F56" s="21" t="str">
        <f>VLOOKUP(B56,[1]!ModTbl,6,0)</f>
        <v>Nil</v>
      </c>
      <c r="G56" s="21">
        <f>VLOOKUP(B56,[1]!ModTbl,7,0)</f>
        <v>1</v>
      </c>
      <c r="H56" s="21">
        <f>VLOOKUP(B56,[1]!ModTbl,8,0)</f>
        <v>30</v>
      </c>
      <c r="I56" s="21">
        <f>VLOOKUP(B56,[1]!ModTbl,9,0)</f>
        <v>30</v>
      </c>
      <c r="J56" s="21">
        <f>VLOOKUP(B56,[1]!ModTbl,10,0)</f>
        <v>0</v>
      </c>
      <c r="K56" s="21">
        <f>VLOOKUP(B56,[1]!ModTbl,11,0)</f>
        <v>0</v>
      </c>
      <c r="L56" s="21">
        <f>VLOOKUP(B56,[1]!ModTbl,12,0)</f>
        <v>60</v>
      </c>
      <c r="M56" s="21">
        <f>VLOOKUP(B56,[1]!ModTbl,13,0)</f>
        <v>4</v>
      </c>
      <c r="N56" s="77"/>
      <c r="P56" s="24" t="s">
        <v>278</v>
      </c>
    </row>
    <row r="57" spans="1:16">
      <c r="A57" s="77" t="s">
        <v>204</v>
      </c>
      <c r="B57" s="10" t="s">
        <v>172</v>
      </c>
      <c r="C57" s="45" t="str">
        <f>VLOOKUP(B57,[1]!ModTbl,4,0)</f>
        <v>SIP</v>
      </c>
      <c r="D57" s="45" t="str">
        <f>VLOOKUP(B57,[1]!ModTbl,5,0)</f>
        <v>Social Innovation Project</v>
      </c>
      <c r="E57" s="77" t="s">
        <v>29</v>
      </c>
      <c r="F57" s="77" t="str">
        <f>VLOOKUP(B57,[1]!ModTbl,6,0)</f>
        <v>Nil</v>
      </c>
      <c r="G57" s="77">
        <f>VLOOKUP(B57,[1]!ModTbl,7,0)</f>
        <v>7</v>
      </c>
      <c r="H57" s="77">
        <f>VLOOKUP(B57,[1]!ModTbl,8,0)</f>
        <v>0</v>
      </c>
      <c r="I57" s="77">
        <f>VLOOKUP(B57,[1]!ModTbl,9,0)</f>
        <v>30</v>
      </c>
      <c r="J57" s="77">
        <f>VLOOKUP(B57,[1]!ModTbl,10,0)</f>
        <v>0</v>
      </c>
      <c r="K57" s="77">
        <f>VLOOKUP(B57,[1]!ModTbl,11,0)</f>
        <v>0</v>
      </c>
      <c r="L57" s="77">
        <f>VLOOKUP(B57,[1]!ModTbl,12,0)</f>
        <v>30</v>
      </c>
      <c r="M57" s="77">
        <f>VLOOKUP(B57,[1]!ModTbl,13,0)</f>
        <v>2</v>
      </c>
      <c r="N57" s="77"/>
      <c r="O57" s="6">
        <v>1</v>
      </c>
    </row>
    <row r="58" spans="1:16">
      <c r="A58" s="77" t="s">
        <v>204</v>
      </c>
      <c r="B58" s="10" t="s">
        <v>283</v>
      </c>
      <c r="C58" s="45" t="str">
        <f>VLOOKUP(B58,[1]!ModTbl,4,0)</f>
        <v>DSAL</v>
      </c>
      <c r="D58" s="45" t="str">
        <f>VLOOKUP(B58,[1]!ModTbl,5,0)</f>
        <v>Data Structures &amp; Algorithms using C++</v>
      </c>
      <c r="E58" s="12" t="s">
        <v>210</v>
      </c>
      <c r="F58" s="77" t="str">
        <f>VLOOKUP(B58,[1]!ModTbl,6,0)</f>
        <v>Nil</v>
      </c>
      <c r="G58" s="77">
        <f>VLOOKUP(B58,[1]!ModTbl,7,0)</f>
        <v>1</v>
      </c>
      <c r="H58" s="77">
        <f>VLOOKUP(B58,[1]!ModTbl,8,0)</f>
        <v>0</v>
      </c>
      <c r="I58" s="77">
        <f>VLOOKUP(B58,[1]!ModTbl,9,0)</f>
        <v>15</v>
      </c>
      <c r="J58" s="77">
        <f>VLOOKUP(B58,[1]!ModTbl,10,0)</f>
        <v>60</v>
      </c>
      <c r="K58" s="77">
        <f>VLOOKUP(B58,[1]!ModTbl,11,0)</f>
        <v>0</v>
      </c>
      <c r="L58" s="77">
        <f>VLOOKUP(B58,[1]!ModTbl,12,0)</f>
        <v>75</v>
      </c>
      <c r="M58" s="77">
        <f>VLOOKUP(B58,[1]!ModTbl,13,0)</f>
        <v>5</v>
      </c>
      <c r="N58" s="77"/>
      <c r="O58" s="6">
        <v>1</v>
      </c>
      <c r="P58" s="1" t="s">
        <v>158</v>
      </c>
    </row>
    <row r="59" spans="1:16">
      <c r="A59" s="77" t="s">
        <v>204</v>
      </c>
      <c r="B59" s="10" t="s">
        <v>254</v>
      </c>
      <c r="C59" s="45" t="e">
        <f>VLOOKUP(B59,[1]!ModTbl,4,0)</f>
        <v>#N/A</v>
      </c>
      <c r="D59" s="45" t="e">
        <f>VLOOKUP(B59,[1]!ModTbl,5,0)</f>
        <v>#N/A</v>
      </c>
      <c r="E59" s="12" t="s">
        <v>210</v>
      </c>
      <c r="F59" s="77" t="e">
        <f>VLOOKUP(B59,[1]!ModTbl,6,0)</f>
        <v>#N/A</v>
      </c>
      <c r="G59" s="77" t="e">
        <f>VLOOKUP(B59,[1]!ModTbl,7,0)</f>
        <v>#N/A</v>
      </c>
      <c r="H59" s="77" t="e">
        <f>VLOOKUP(B59,[1]!ModTbl,8,0)</f>
        <v>#N/A</v>
      </c>
      <c r="I59" s="77" t="e">
        <f>VLOOKUP(B59,[1]!ModTbl,9,0)</f>
        <v>#N/A</v>
      </c>
      <c r="J59" s="77" t="e">
        <f>VLOOKUP(B59,[1]!ModTbl,10,0)</f>
        <v>#N/A</v>
      </c>
      <c r="K59" s="77" t="e">
        <f>VLOOKUP(B59,[1]!ModTbl,11,0)</f>
        <v>#N/A</v>
      </c>
      <c r="L59" s="77" t="e">
        <f>VLOOKUP(B59,[1]!ModTbl,12,0)</f>
        <v>#N/A</v>
      </c>
      <c r="M59" s="77" t="e">
        <f>VLOOKUP(B59,[1]!ModTbl,13,0)</f>
        <v>#N/A</v>
      </c>
      <c r="N59" s="77"/>
      <c r="O59" s="6"/>
    </row>
    <row r="60" spans="1:16">
      <c r="A60" s="21" t="s">
        <v>204</v>
      </c>
      <c r="B60" s="18" t="s">
        <v>90</v>
      </c>
      <c r="C60" s="19" t="str">
        <f>VLOOKUP(B60,[1]!ModTbl,4,0)</f>
        <v>UID</v>
      </c>
      <c r="D60" s="19" t="str">
        <f>VLOOKUP(B60,[1]!ModTbl,5,0)</f>
        <v xml:space="preserve">User Interface Design </v>
      </c>
      <c r="E60" s="21" t="s">
        <v>270</v>
      </c>
      <c r="F60" s="21" t="str">
        <f>VLOOKUP(B60,[1]!ModTbl,6,0)</f>
        <v>Nil</v>
      </c>
      <c r="G60" s="21">
        <f>VLOOKUP(B60,[1]!ModTbl,7,0)</f>
        <v>7</v>
      </c>
      <c r="H60" s="21">
        <f>VLOOKUP(B60,[1]!ModTbl,8,0)</f>
        <v>0</v>
      </c>
      <c r="I60" s="21">
        <f>VLOOKUP(B60,[1]!ModTbl,9,0)</f>
        <v>60</v>
      </c>
      <c r="J60" s="21">
        <f>VLOOKUP(B60,[1]!ModTbl,10,0)</f>
        <v>0</v>
      </c>
      <c r="K60" s="21">
        <f>VLOOKUP(B60,[1]!ModTbl,11,0)</f>
        <v>0</v>
      </c>
      <c r="L60" s="21">
        <f>VLOOKUP(B60,[1]!ModTbl,12,0)</f>
        <v>60</v>
      </c>
      <c r="M60" s="21">
        <f>VLOOKUP(B60,[1]!ModTbl,13,0)</f>
        <v>4</v>
      </c>
      <c r="N60" s="21"/>
      <c r="O60" s="6"/>
      <c r="P60" s="22" t="s">
        <v>277</v>
      </c>
    </row>
    <row r="61" spans="1:16">
      <c r="A61" s="21" t="s">
        <v>204</v>
      </c>
      <c r="B61" s="18" t="s">
        <v>257</v>
      </c>
      <c r="C61" s="19" t="e">
        <f>VLOOKUP(B61,[1]!ModTbl,4,0)</f>
        <v>#N/A</v>
      </c>
      <c r="D61" s="19" t="e">
        <f>VLOOKUP(B61,[1]!ModTbl,5,0)</f>
        <v>#N/A</v>
      </c>
      <c r="E61" s="21" t="s">
        <v>271</v>
      </c>
      <c r="F61" s="21" t="e">
        <f>VLOOKUP(B61,[1]!ModTbl,6,0)</f>
        <v>#N/A</v>
      </c>
      <c r="G61" s="21" t="e">
        <f>VLOOKUP(B61,[1]!ModTbl,7,0)</f>
        <v>#N/A</v>
      </c>
      <c r="H61" s="21" t="e">
        <f>VLOOKUP(B61,[1]!ModTbl,8,0)</f>
        <v>#N/A</v>
      </c>
      <c r="I61" s="21" t="e">
        <f>VLOOKUP(B61,[1]!ModTbl,9,0)</f>
        <v>#N/A</v>
      </c>
      <c r="J61" s="21" t="e">
        <f>VLOOKUP(B61,[1]!ModTbl,10,0)</f>
        <v>#N/A</v>
      </c>
      <c r="K61" s="21" t="e">
        <f>VLOOKUP(B61,[1]!ModTbl,11,0)</f>
        <v>#N/A</v>
      </c>
      <c r="L61" s="21" t="e">
        <f>VLOOKUP(B61,[1]!ModTbl,12,0)</f>
        <v>#N/A</v>
      </c>
      <c r="M61" s="21" t="e">
        <f>VLOOKUP(B61,[1]!ModTbl,13,0)</f>
        <v>#N/A</v>
      </c>
      <c r="N61" s="21"/>
      <c r="O61" s="6"/>
      <c r="P61" s="22" t="s">
        <v>277</v>
      </c>
    </row>
    <row r="62" spans="1:16" ht="101.45">
      <c r="A62" s="77" t="s">
        <v>204</v>
      </c>
      <c r="B62" s="10" t="s">
        <v>242</v>
      </c>
      <c r="C62" s="45" t="str">
        <f>VLOOKUP(B62,[1]!ModTbl,4,0)</f>
        <v>NETS</v>
      </c>
      <c r="D62" s="45" t="str">
        <f>VLOOKUP(B62,[1]!ModTbl,5,0)</f>
        <v>Network Security</v>
      </c>
      <c r="E62" s="21" t="s">
        <v>271</v>
      </c>
      <c r="F62" s="77" t="str">
        <f>VLOOKUP(B62,[1]!ModTbl,6,0)</f>
        <v>Taken ST0249, ST1501, ST1504, ST1505, ST1507 and ST1508 </v>
      </c>
      <c r="G62" s="77">
        <f>VLOOKUP(B62,[1]!ModTbl,7,0)</f>
        <v>1</v>
      </c>
      <c r="H62" s="77">
        <f>VLOOKUP(B62,[1]!ModTbl,8,0)</f>
        <v>22</v>
      </c>
      <c r="I62" s="77">
        <f>VLOOKUP(B62,[1]!ModTbl,9,0)</f>
        <v>8</v>
      </c>
      <c r="J62" s="77">
        <f>VLOOKUP(B62,[1]!ModTbl,10,0)</f>
        <v>45</v>
      </c>
      <c r="K62" s="77">
        <f>VLOOKUP(B62,[1]!ModTbl,11,0)</f>
        <v>0</v>
      </c>
      <c r="L62" s="77">
        <f>VLOOKUP(B62,[1]!ModTbl,12,0)</f>
        <v>75</v>
      </c>
      <c r="M62" s="77">
        <f>VLOOKUP(B62,[1]!ModTbl,13,0)</f>
        <v>5</v>
      </c>
      <c r="N62" s="77"/>
      <c r="O62" s="6"/>
    </row>
    <row r="63" spans="1:16">
      <c r="A63" s="77" t="s">
        <v>206</v>
      </c>
      <c r="B63" s="10" t="s">
        <v>181</v>
      </c>
      <c r="C63" s="45" t="str">
        <f>VLOOKUP(B63,[1]!ModTbl,4,0)</f>
        <v>GE3</v>
      </c>
      <c r="D63" s="45" t="str">
        <f>VLOOKUP(B63,[1]!ModTbl,5,0)</f>
        <v>General Education 3</v>
      </c>
      <c r="E63" s="77" t="s">
        <v>29</v>
      </c>
      <c r="F63" s="77" t="str">
        <f>VLOOKUP(B63,[1]!ModTbl,6,0)</f>
        <v>Nil</v>
      </c>
      <c r="G63" s="77">
        <f>VLOOKUP(B63,[1]!ModTbl,7,0)</f>
        <v>7</v>
      </c>
      <c r="H63" s="77">
        <f>VLOOKUP(B63,[1]!ModTbl,8,0)</f>
        <v>0</v>
      </c>
      <c r="I63" s="77">
        <f>VLOOKUP(B63,[1]!ModTbl,9,0)</f>
        <v>30</v>
      </c>
      <c r="J63" s="77">
        <f>VLOOKUP(B63,[1]!ModTbl,10,0)</f>
        <v>0</v>
      </c>
      <c r="K63" s="77">
        <f>VLOOKUP(B63,[1]!ModTbl,11,0)</f>
        <v>0</v>
      </c>
      <c r="L63" s="77">
        <f>VLOOKUP(B63,[1]!ModTbl,12,0)</f>
        <v>30</v>
      </c>
      <c r="M63" s="77">
        <f>VLOOKUP(B63,[1]!ModTbl,13,0)</f>
        <v>2</v>
      </c>
      <c r="N63" s="77"/>
      <c r="O63" s="6">
        <v>2</v>
      </c>
    </row>
    <row r="64" spans="1:16">
      <c r="A64" s="77" t="s">
        <v>206</v>
      </c>
      <c r="B64" s="10" t="s">
        <v>272</v>
      </c>
      <c r="C64" s="45" t="e">
        <f>VLOOKUP(B64,[1]!ModTbl,4,0)</f>
        <v>#N/A</v>
      </c>
      <c r="D64" s="45" t="e">
        <f>VLOOKUP(B64,[1]!ModTbl,5,0)</f>
        <v>#N/A</v>
      </c>
      <c r="E64" s="21" t="s">
        <v>211</v>
      </c>
      <c r="F64" s="77" t="e">
        <f>VLOOKUP(B64,[1]!ModTbl,6,0)</f>
        <v>#N/A</v>
      </c>
      <c r="G64" s="77" t="e">
        <f>VLOOKUP(B64,[1]!ModTbl,7,0)</f>
        <v>#N/A</v>
      </c>
      <c r="H64" s="77" t="e">
        <f>VLOOKUP(B64,[1]!ModTbl,8,0)</f>
        <v>#N/A</v>
      </c>
      <c r="I64" s="77" t="e">
        <f>VLOOKUP(B64,[1]!ModTbl,9,0)</f>
        <v>#N/A</v>
      </c>
      <c r="J64" s="77" t="e">
        <f>VLOOKUP(B64,[1]!ModTbl,10,0)</f>
        <v>#N/A</v>
      </c>
      <c r="K64" s="77" t="e">
        <f>VLOOKUP(B64,[1]!ModTbl,11,0)</f>
        <v>#N/A</v>
      </c>
      <c r="L64" s="77" t="e">
        <f>VLOOKUP(B64,[1]!ModTbl,12,0)</f>
        <v>#N/A</v>
      </c>
      <c r="M64" s="77" t="e">
        <f>VLOOKUP(B64,[1]!ModTbl,13,0)</f>
        <v>#N/A</v>
      </c>
      <c r="N64" s="77"/>
      <c r="O64" s="6"/>
    </row>
    <row r="65" spans="1:16">
      <c r="A65" s="21" t="s">
        <v>206</v>
      </c>
      <c r="B65" s="18" t="s">
        <v>268</v>
      </c>
      <c r="C65" s="19" t="str">
        <f>VLOOKUP(B65,[1]!ModTbl,4,0)</f>
        <v>EAD</v>
      </c>
      <c r="D65" s="19" t="str">
        <f>VLOOKUP(B65,[1]!ModTbl,5,0)</f>
        <v>Enterprise Application Development</v>
      </c>
      <c r="E65" s="21" t="s">
        <v>211</v>
      </c>
      <c r="F65" s="21" t="str">
        <f>VLOOKUP(B65,[1]!ModTbl,6,0)</f>
        <v>PROG (T)</v>
      </c>
      <c r="G65" s="21">
        <f>VLOOKUP(B65,[1]!ModTbl,7,0)</f>
        <v>1</v>
      </c>
      <c r="H65" s="21">
        <f>VLOOKUP(B65,[1]!ModTbl,8,0)</f>
        <v>30</v>
      </c>
      <c r="I65" s="21">
        <f>VLOOKUP(B65,[1]!ModTbl,9,0)</f>
        <v>0</v>
      </c>
      <c r="J65" s="21">
        <f>VLOOKUP(B65,[1]!ModTbl,10,0)</f>
        <v>45</v>
      </c>
      <c r="K65" s="21">
        <f>VLOOKUP(B65,[1]!ModTbl,11,0)</f>
        <v>0</v>
      </c>
      <c r="L65" s="21">
        <f>VLOOKUP(B65,[1]!ModTbl,12,0)</f>
        <v>75</v>
      </c>
      <c r="M65" s="21">
        <f>VLOOKUP(B65,[1]!ModTbl,13,0)</f>
        <v>5</v>
      </c>
      <c r="N65" s="21"/>
      <c r="O65" s="6"/>
      <c r="P65" s="22" t="s">
        <v>277</v>
      </c>
    </row>
    <row r="66" spans="1:16">
      <c r="A66" s="21" t="s">
        <v>206</v>
      </c>
      <c r="B66" s="18" t="s">
        <v>159</v>
      </c>
      <c r="C66" s="19" t="str">
        <f>VLOOKUP(B66,[1]!ModTbl,4,0)</f>
        <v>NMA</v>
      </c>
      <c r="D66" s="19" t="str">
        <f>VLOOKUP(B66,[1]!ModTbl,5,0)</f>
        <v>Network Management and Assurance</v>
      </c>
      <c r="E66" s="21" t="s">
        <v>273</v>
      </c>
      <c r="F66" s="21" t="str">
        <f>VLOOKUP(B66,[1]!ModTbl,6,0)</f>
        <v>NETF (T)</v>
      </c>
      <c r="G66" s="21">
        <f>VLOOKUP(B66,[1]!ModTbl,7,0)</f>
        <v>1</v>
      </c>
      <c r="H66" s="21">
        <f>VLOOKUP(B66,[1]!ModTbl,8,0)</f>
        <v>22.5</v>
      </c>
      <c r="I66" s="21">
        <f>VLOOKUP(B66,[1]!ModTbl,9,0)</f>
        <v>0</v>
      </c>
      <c r="J66" s="21">
        <f>VLOOKUP(B66,[1]!ModTbl,10,0)</f>
        <v>37.5</v>
      </c>
      <c r="K66" s="21">
        <f>VLOOKUP(B66,[1]!ModTbl,11,0)</f>
        <v>0</v>
      </c>
      <c r="L66" s="21">
        <f>VLOOKUP(B66,[1]!ModTbl,12,0)</f>
        <v>60</v>
      </c>
      <c r="M66" s="21">
        <f>VLOOKUP(B66,[1]!ModTbl,13,0)</f>
        <v>4</v>
      </c>
      <c r="N66" s="21"/>
      <c r="O66" s="6"/>
      <c r="P66" s="22" t="s">
        <v>277</v>
      </c>
    </row>
    <row r="67" spans="1:16">
      <c r="A67" s="21" t="s">
        <v>206</v>
      </c>
      <c r="B67" s="18" t="s">
        <v>90</v>
      </c>
      <c r="C67" s="19" t="str">
        <f>VLOOKUP(B67,[1]!ModTbl,4,0)</f>
        <v>UID</v>
      </c>
      <c r="D67" s="19" t="str">
        <f>VLOOKUP(B67,[1]!ModTbl,5,0)</f>
        <v xml:space="preserve">User Interface Design </v>
      </c>
      <c r="E67" s="21" t="s">
        <v>270</v>
      </c>
      <c r="F67" s="21" t="str">
        <f>VLOOKUP(B67,[1]!ModTbl,6,0)</f>
        <v>Nil</v>
      </c>
      <c r="G67" s="21">
        <f>VLOOKUP(B67,[1]!ModTbl,7,0)</f>
        <v>7</v>
      </c>
      <c r="H67" s="21">
        <f>VLOOKUP(B67,[1]!ModTbl,8,0)</f>
        <v>0</v>
      </c>
      <c r="I67" s="21">
        <f>VLOOKUP(B67,[1]!ModTbl,9,0)</f>
        <v>60</v>
      </c>
      <c r="J67" s="21">
        <f>VLOOKUP(B67,[1]!ModTbl,10,0)</f>
        <v>0</v>
      </c>
      <c r="K67" s="21">
        <f>VLOOKUP(B67,[1]!ModTbl,11,0)</f>
        <v>0</v>
      </c>
      <c r="L67" s="21">
        <f>VLOOKUP(B67,[1]!ModTbl,12,0)</f>
        <v>60</v>
      </c>
      <c r="M67" s="21">
        <f>VLOOKUP(B67,[1]!ModTbl,13,0)</f>
        <v>4</v>
      </c>
      <c r="N67" s="21"/>
      <c r="O67" s="6"/>
      <c r="P67" s="22" t="s">
        <v>277</v>
      </c>
    </row>
    <row r="68" spans="1:16">
      <c r="A68" s="77" t="s">
        <v>206</v>
      </c>
      <c r="B68" s="18" t="s">
        <v>257</v>
      </c>
      <c r="C68" s="19" t="e">
        <f>VLOOKUP(B68,[1]!ModTbl,4,0)</f>
        <v>#N/A</v>
      </c>
      <c r="D68" s="19" t="e">
        <f>VLOOKUP(B68,[1]!ModTbl,5,0)</f>
        <v>#N/A</v>
      </c>
      <c r="E68" s="21" t="s">
        <v>270</v>
      </c>
      <c r="F68" s="21" t="e">
        <f>VLOOKUP(B68,[1]!ModTbl,6,0)</f>
        <v>#N/A</v>
      </c>
      <c r="G68" s="21" t="e">
        <f>VLOOKUP(B68,[1]!ModTbl,7,0)</f>
        <v>#N/A</v>
      </c>
      <c r="H68" s="21" t="e">
        <f>VLOOKUP(B68,[1]!ModTbl,8,0)</f>
        <v>#N/A</v>
      </c>
      <c r="I68" s="21" t="e">
        <f>VLOOKUP(B68,[1]!ModTbl,9,0)</f>
        <v>#N/A</v>
      </c>
      <c r="J68" s="21" t="e">
        <f>VLOOKUP(B68,[1]!ModTbl,10,0)</f>
        <v>#N/A</v>
      </c>
      <c r="K68" s="21" t="e">
        <f>VLOOKUP(B68,[1]!ModTbl,11,0)</f>
        <v>#N/A</v>
      </c>
      <c r="L68" s="21" t="e">
        <f>VLOOKUP(B68,[1]!ModTbl,12,0)</f>
        <v>#N/A</v>
      </c>
      <c r="M68" s="21" t="e">
        <f>VLOOKUP(B68,[1]!ModTbl,13,0)</f>
        <v>#N/A</v>
      </c>
      <c r="N68" s="21"/>
      <c r="O68" s="6"/>
      <c r="P68" s="22" t="s">
        <v>277</v>
      </c>
    </row>
    <row r="69" spans="1:16" ht="101.45">
      <c r="A69" s="77" t="s">
        <v>206</v>
      </c>
      <c r="B69" s="10" t="s">
        <v>190</v>
      </c>
      <c r="C69" s="45" t="str">
        <f>VLOOKUP(B69,[1]!ModTbl,4,0)</f>
        <v>IS1</v>
      </c>
      <c r="D69" s="45" t="str">
        <f>VLOOKUP(B69,[1]!ModTbl,5,0)</f>
        <v>Independent Study 1</v>
      </c>
      <c r="E69" s="12" t="s">
        <v>211</v>
      </c>
      <c r="F69" s="77" t="str">
        <f>VLOOKUP(B69,[1]!ModTbl,6,0)</f>
        <v>Taken ST0249, ST1501, ST1504, ST1505, ST1507 and ST1508 </v>
      </c>
      <c r="G69" s="77">
        <f>VLOOKUP(B69,[1]!ModTbl,7,0)</f>
        <v>7</v>
      </c>
      <c r="H69" s="77">
        <f>VLOOKUP(B69,[1]!ModTbl,8,0)</f>
        <v>0</v>
      </c>
      <c r="I69" s="77">
        <f>VLOOKUP(B69,[1]!ModTbl,9,0)</f>
        <v>30</v>
      </c>
      <c r="J69" s="77">
        <f>VLOOKUP(B69,[1]!ModTbl,10,0)</f>
        <v>30</v>
      </c>
      <c r="K69" s="77">
        <f>VLOOKUP(B69,[1]!ModTbl,11,0)</f>
        <v>0</v>
      </c>
      <c r="L69" s="77">
        <f>VLOOKUP(B69,[1]!ModTbl,12,0)</f>
        <v>60</v>
      </c>
      <c r="M69" s="77">
        <f>VLOOKUP(B69,[1]!ModTbl,13,0)</f>
        <v>4</v>
      </c>
      <c r="N69" s="77"/>
      <c r="O69" s="6"/>
    </row>
    <row r="70" spans="1:16">
      <c r="A70" s="77" t="s">
        <v>208</v>
      </c>
      <c r="B70" s="10" t="s">
        <v>281</v>
      </c>
      <c r="C70" s="45" t="e">
        <f>VLOOKUP(B70,[1]!ModTbl,4,0)</f>
        <v>#N/A</v>
      </c>
      <c r="D70" s="45" t="e">
        <f>VLOOKUP(B70,[1]!ModTbl,5,0)</f>
        <v>#N/A</v>
      </c>
      <c r="E70" s="77" t="s">
        <v>18</v>
      </c>
      <c r="F70" s="77" t="e">
        <f>VLOOKUP(B70,[1]!ModTbl,6,0)</f>
        <v>#N/A</v>
      </c>
      <c r="G70" s="77" t="e">
        <f>VLOOKUP(B70,[1]!ModTbl,7,0)</f>
        <v>#N/A</v>
      </c>
      <c r="H70" s="77" t="e">
        <f>VLOOKUP(B70,[1]!ModTbl,8,0)</f>
        <v>#N/A</v>
      </c>
      <c r="I70" s="77" t="e">
        <f>VLOOKUP(B70,[1]!ModTbl,9,0)</f>
        <v>#N/A</v>
      </c>
      <c r="J70" s="77" t="e">
        <f>VLOOKUP(B70,[1]!ModTbl,10,0)</f>
        <v>#N/A</v>
      </c>
      <c r="K70" s="77" t="e">
        <f>VLOOKUP(B70,[1]!ModTbl,11,0)</f>
        <v>#N/A</v>
      </c>
      <c r="L70" s="77" t="e">
        <f>VLOOKUP(B70,[1]!ModTbl,12,0)</f>
        <v>#N/A</v>
      </c>
      <c r="M70" s="77" t="e">
        <f>VLOOKUP(B70,[1]!ModTbl,13,0)</f>
        <v>#N/A</v>
      </c>
      <c r="N70" s="77"/>
      <c r="O70" s="6">
        <v>6</v>
      </c>
    </row>
    <row r="71" spans="1:16">
      <c r="A71" s="77" t="s">
        <v>208</v>
      </c>
      <c r="B71" s="10" t="s">
        <v>274</v>
      </c>
      <c r="C71" s="45" t="e">
        <f>VLOOKUP(B71,[1]!ModTbl,4,0)</f>
        <v>#N/A</v>
      </c>
      <c r="D71" s="45" t="e">
        <f>VLOOKUP(B71,[1]!ModTbl,5,0)</f>
        <v>#N/A</v>
      </c>
      <c r="E71" s="77" t="s">
        <v>82</v>
      </c>
      <c r="F71" s="77" t="e">
        <f>VLOOKUP(B71,[1]!ModTbl,6,0)</f>
        <v>#N/A</v>
      </c>
      <c r="G71" s="77" t="e">
        <f>VLOOKUP(B71,[1]!ModTbl,7,0)</f>
        <v>#N/A</v>
      </c>
      <c r="H71" s="77" t="e">
        <f>VLOOKUP(B71,[1]!ModTbl,8,0)</f>
        <v>#N/A</v>
      </c>
      <c r="I71" s="77" t="e">
        <f>VLOOKUP(B71,[1]!ModTbl,9,0)</f>
        <v>#N/A</v>
      </c>
      <c r="J71" s="77" t="e">
        <f>VLOOKUP(B71,[1]!ModTbl,10,0)</f>
        <v>#N/A</v>
      </c>
      <c r="K71" s="77" t="e">
        <f>VLOOKUP(B71,[1]!ModTbl,11,0)</f>
        <v>#N/A</v>
      </c>
      <c r="L71" s="77" t="e">
        <f>VLOOKUP(B71,[1]!ModTbl,12,0)</f>
        <v>#N/A</v>
      </c>
      <c r="M71" s="77" t="e">
        <f>VLOOKUP(B71,[1]!ModTbl,13,0)</f>
        <v>#N/A</v>
      </c>
      <c r="N71" s="77"/>
      <c r="O71" s="6">
        <v>1</v>
      </c>
      <c r="P71" s="1" t="s">
        <v>158</v>
      </c>
    </row>
    <row r="72" spans="1:16">
      <c r="A72" s="77" t="s">
        <v>208</v>
      </c>
      <c r="B72" s="10" t="s">
        <v>275</v>
      </c>
      <c r="C72" s="45" t="e">
        <f>VLOOKUP(B72,[1]!ModTbl,4,0)</f>
        <v>#N/A</v>
      </c>
      <c r="D72" s="45" t="e">
        <f>VLOOKUP(B72,[1]!ModTbl,5,0)</f>
        <v>#N/A</v>
      </c>
      <c r="E72" s="77" t="s">
        <v>82</v>
      </c>
      <c r="F72" s="77" t="e">
        <f>VLOOKUP(B72,[1]!ModTbl,6,0)</f>
        <v>#N/A</v>
      </c>
      <c r="G72" s="77" t="e">
        <f>VLOOKUP(B72,[1]!ModTbl,7,0)</f>
        <v>#N/A</v>
      </c>
      <c r="H72" s="77" t="e">
        <f>VLOOKUP(B72,[1]!ModTbl,8,0)</f>
        <v>#N/A</v>
      </c>
      <c r="I72" s="77" t="e">
        <f>VLOOKUP(B72,[1]!ModTbl,9,0)</f>
        <v>#N/A</v>
      </c>
      <c r="J72" s="77" t="e">
        <f>VLOOKUP(B72,[1]!ModTbl,10,0)</f>
        <v>#N/A</v>
      </c>
      <c r="K72" s="77" t="e">
        <f>VLOOKUP(B72,[1]!ModTbl,11,0)</f>
        <v>#N/A</v>
      </c>
      <c r="L72" s="77" t="e">
        <f>VLOOKUP(B72,[1]!ModTbl,12,0)</f>
        <v>#N/A</v>
      </c>
      <c r="M72" s="77" t="e">
        <f>VLOOKUP(B72,[1]!ModTbl,13,0)</f>
        <v>#N/A</v>
      </c>
      <c r="N72" s="77"/>
      <c r="O72" s="6">
        <v>6</v>
      </c>
    </row>
    <row r="73" spans="1:16">
      <c r="A73" s="77" t="s">
        <v>212</v>
      </c>
      <c r="B73" s="10" t="s">
        <v>192</v>
      </c>
      <c r="C73" s="45" t="str">
        <f>VLOOKUP(B73,[1]!ModTbl,4,0)</f>
        <v>ELAW</v>
      </c>
      <c r="D73" s="45" t="str">
        <f>VLOOKUP(B73,[1]!ModTbl,5,0)</f>
        <v xml:space="preserve">Ethics and Law of IT and Media  </v>
      </c>
      <c r="E73" s="12" t="s">
        <v>18</v>
      </c>
      <c r="F73" s="77" t="str">
        <f>VLOOKUP(B73,[1]!ModTbl,6,0)</f>
        <v>Nil</v>
      </c>
      <c r="G73" s="77">
        <f>VLOOKUP(B73,[1]!ModTbl,7,0)</f>
        <v>7</v>
      </c>
      <c r="H73" s="77">
        <f>VLOOKUP(B73,[1]!ModTbl,8,0)</f>
        <v>0</v>
      </c>
      <c r="I73" s="77">
        <f>VLOOKUP(B73,[1]!ModTbl,9,0)</f>
        <v>30</v>
      </c>
      <c r="J73" s="77">
        <f>VLOOKUP(B73,[1]!ModTbl,10,0)</f>
        <v>0</v>
      </c>
      <c r="K73" s="77">
        <f>VLOOKUP(B73,[1]!ModTbl,11,0)</f>
        <v>0</v>
      </c>
      <c r="L73" s="77">
        <f>VLOOKUP(B73,[1]!ModTbl,12,0)</f>
        <v>30</v>
      </c>
      <c r="M73" s="77">
        <f>VLOOKUP(B73,[1]!ModTbl,13,0)</f>
        <v>2</v>
      </c>
      <c r="N73" s="77"/>
      <c r="O73" s="6">
        <v>7</v>
      </c>
    </row>
    <row r="74" spans="1:16">
      <c r="A74" s="77" t="s">
        <v>212</v>
      </c>
      <c r="B74" s="10" t="s">
        <v>213</v>
      </c>
      <c r="C74" s="45" t="str">
        <f>VLOOKUP(B74,[1]!ModTbl,4,0)</f>
        <v>MAPP</v>
      </c>
      <c r="D74" s="45" t="str">
        <f>VLOOKUP(B74,[1]!ModTbl,5,0)</f>
        <v>Mobile Applications</v>
      </c>
      <c r="E74" s="77" t="s">
        <v>82</v>
      </c>
      <c r="F74" s="77" t="str">
        <f>VLOOKUP(B74,[1]!ModTbl,6,0)</f>
        <v>PROG (T)</v>
      </c>
      <c r="G74" s="77">
        <f>VLOOKUP(B74,[1]!ModTbl,7,0)</f>
        <v>7</v>
      </c>
      <c r="H74" s="77">
        <f>VLOOKUP(B74,[1]!ModTbl,8,0)</f>
        <v>0</v>
      </c>
      <c r="I74" s="77">
        <f>VLOOKUP(B74,[1]!ModTbl,9,0)</f>
        <v>30</v>
      </c>
      <c r="J74" s="77">
        <f>VLOOKUP(B74,[1]!ModTbl,10,0)</f>
        <v>45</v>
      </c>
      <c r="K74" s="77">
        <f>VLOOKUP(B74,[1]!ModTbl,11,0)</f>
        <v>0</v>
      </c>
      <c r="L74" s="77">
        <f>VLOOKUP(B74,[1]!ModTbl,12,0)</f>
        <v>75</v>
      </c>
      <c r="M74" s="77">
        <f>VLOOKUP(B74,[1]!ModTbl,13,0)</f>
        <v>5</v>
      </c>
      <c r="N74" s="77"/>
      <c r="O74" s="6">
        <v>7</v>
      </c>
    </row>
    <row r="75" spans="1:16">
      <c r="A75" s="77" t="s">
        <v>212</v>
      </c>
      <c r="B75" s="44" t="s">
        <v>20</v>
      </c>
      <c r="C75" s="45" t="str">
        <f>VLOOKUP(B75,[1]!ModTbl,4,0)</f>
        <v>DEUI</v>
      </c>
      <c r="D75" s="45" t="str">
        <f>VLOOKUP(B75,[1]!ModTbl,5,0)</f>
        <v>Design for User Interaction</v>
      </c>
      <c r="E75" s="77" t="s">
        <v>82</v>
      </c>
      <c r="F75" s="77" t="str">
        <f>VLOOKUP(B75,[1]!ModTbl,6,0)</f>
        <v>Nil</v>
      </c>
      <c r="G75" s="77">
        <f>VLOOKUP(B75,[1]!ModTbl,7,0)</f>
        <v>7</v>
      </c>
      <c r="H75" s="77">
        <f>VLOOKUP(B75,[1]!ModTbl,8,0)</f>
        <v>0</v>
      </c>
      <c r="I75" s="77">
        <f>VLOOKUP(B75,[1]!ModTbl,9,0)</f>
        <v>30</v>
      </c>
      <c r="J75" s="77">
        <f>VLOOKUP(B75,[1]!ModTbl,10,0)</f>
        <v>45</v>
      </c>
      <c r="K75" s="77">
        <f>VLOOKUP(B75,[1]!ModTbl,11,0)</f>
        <v>0</v>
      </c>
      <c r="L75" s="77">
        <f>VLOOKUP(B75,[1]!ModTbl,12,0)</f>
        <v>75</v>
      </c>
      <c r="M75" s="77">
        <f>VLOOKUP(B75,[1]!ModTbl,13,0)</f>
        <v>5</v>
      </c>
      <c r="N75" s="77"/>
      <c r="O75" s="6"/>
    </row>
    <row r="76" spans="1:16" ht="101.45">
      <c r="A76" s="77" t="s">
        <v>212</v>
      </c>
      <c r="B76" s="44" t="s">
        <v>214</v>
      </c>
      <c r="C76" s="45" t="str">
        <f>VLOOKUP(B76,[1]!ModTbl,4,0)</f>
        <v>ENBP</v>
      </c>
      <c r="D76" s="45" t="str">
        <f>VLOOKUP(B76,[1]!ModTbl,5,0)</f>
        <v>Enterprise Business Processes</v>
      </c>
      <c r="E76" s="77" t="s">
        <v>82</v>
      </c>
      <c r="F76" s="77" t="str">
        <f>VLOOKUP(B76,[1]!ModTbl,6,0)</f>
        <v>Taken ST0249, ST1501, ST1504, ST1505, ST1507 and ST1508 </v>
      </c>
      <c r="G76" s="77">
        <f>VLOOKUP(B76,[1]!ModTbl,7,0)</f>
        <v>1</v>
      </c>
      <c r="H76" s="77">
        <f>VLOOKUP(B76,[1]!ModTbl,8,0)</f>
        <v>0</v>
      </c>
      <c r="I76" s="77">
        <f>VLOOKUP(B76,[1]!ModTbl,9,0)</f>
        <v>30</v>
      </c>
      <c r="J76" s="77">
        <f>VLOOKUP(B76,[1]!ModTbl,10,0)</f>
        <v>30</v>
      </c>
      <c r="K76" s="77">
        <f>VLOOKUP(B76,[1]!ModTbl,11,0)</f>
        <v>0</v>
      </c>
      <c r="L76" s="77">
        <f>VLOOKUP(B76,[1]!ModTbl,12,0)</f>
        <v>60</v>
      </c>
      <c r="M76" s="77">
        <f>VLOOKUP(B76,[1]!ModTbl,13,0)</f>
        <v>4</v>
      </c>
      <c r="N76" s="77"/>
      <c r="O76" s="6"/>
    </row>
    <row r="77" spans="1:16">
      <c r="A77" s="77" t="s">
        <v>216</v>
      </c>
      <c r="B77" s="10" t="s">
        <v>217</v>
      </c>
      <c r="C77" s="45" t="str">
        <f>VLOOKUP(B77,[1]!ModTbl,4,0)</f>
        <v>SDP</v>
      </c>
      <c r="D77" s="45" t="str">
        <f>VLOOKUP(B77,[1]!ModTbl,5,0)</f>
        <v>Solutions Development Project</v>
      </c>
      <c r="E77" s="13" t="s">
        <v>82</v>
      </c>
      <c r="F77" s="77" t="str">
        <f>VLOOKUP(B77,[1]!ModTbl,6,0)</f>
        <v>ST293Z(T)</v>
      </c>
      <c r="G77" s="77">
        <f>VLOOKUP(B77,[1]!ModTbl,7,0)</f>
        <v>7</v>
      </c>
      <c r="H77" s="77">
        <f>VLOOKUP(B77,[1]!ModTbl,8,0)</f>
        <v>0</v>
      </c>
      <c r="I77" s="77">
        <f>VLOOKUP(B77,[1]!ModTbl,9,0)</f>
        <v>22.5</v>
      </c>
      <c r="J77" s="77">
        <f>VLOOKUP(B77,[1]!ModTbl,10,0)</f>
        <v>0</v>
      </c>
      <c r="K77" s="77">
        <f>VLOOKUP(B77,[1]!ModTbl,11,0)</f>
        <v>217.5</v>
      </c>
      <c r="L77" s="77">
        <f>VLOOKUP(B77,[1]!ModTbl,12,0)</f>
        <v>240</v>
      </c>
      <c r="M77" s="77">
        <f>VLOOKUP(B77,[1]!ModTbl,13,0)</f>
        <v>16</v>
      </c>
      <c r="N77" s="46"/>
      <c r="O77" s="6"/>
    </row>
    <row r="78" spans="1:16">
      <c r="A78" s="77" t="s">
        <v>216</v>
      </c>
      <c r="B78" s="10" t="s">
        <v>218</v>
      </c>
      <c r="C78" s="45" t="str">
        <f>VLOOKUP(B78,[1]!ModTbl,4,0)</f>
        <v>CSC</v>
      </c>
      <c r="D78" s="45" t="str">
        <f>VLOOKUP(B78,[1]!ModTbl,5,0)</f>
        <v>Cloud and Service Computing</v>
      </c>
      <c r="E78" s="13" t="s">
        <v>82</v>
      </c>
      <c r="F78" s="77" t="str">
        <f>VLOOKUP(B78,[1]!ModTbl,6,0)</f>
        <v>PROG (T)</v>
      </c>
      <c r="G78" s="77">
        <f>VLOOKUP(B78,[1]!ModTbl,7,0)</f>
        <v>1</v>
      </c>
      <c r="H78" s="77">
        <f>VLOOKUP(B78,[1]!ModTbl,8,0)</f>
        <v>23</v>
      </c>
      <c r="I78" s="77">
        <f>VLOOKUP(B78,[1]!ModTbl,9,0)</f>
        <v>7</v>
      </c>
      <c r="J78" s="77">
        <f>VLOOKUP(B78,[1]!ModTbl,10,0)</f>
        <v>30</v>
      </c>
      <c r="K78" s="77">
        <f>VLOOKUP(B78,[1]!ModTbl,11,0)</f>
        <v>0</v>
      </c>
      <c r="L78" s="77">
        <f>VLOOKUP(B78,[1]!ModTbl,12,0)</f>
        <v>60</v>
      </c>
      <c r="M78" s="77">
        <f>VLOOKUP(B78,[1]!ModTbl,13,0)</f>
        <v>4</v>
      </c>
      <c r="N78" s="46"/>
      <c r="O78" s="6"/>
      <c r="P78" s="1" t="s">
        <v>158</v>
      </c>
    </row>
    <row r="79" spans="1:16">
      <c r="A79" s="21" t="s">
        <v>216</v>
      </c>
      <c r="B79" s="18" t="s">
        <v>241</v>
      </c>
      <c r="C79" s="19" t="str">
        <f>VLOOKUP(B79,[1]!ModTbl,4,0)</f>
        <v>GEOV</v>
      </c>
      <c r="D79" s="19" t="str">
        <f>VLOOKUP(B79,[1]!ModTbl,5,0)</f>
        <v xml:space="preserve">Geospatial Visualization </v>
      </c>
      <c r="E79" s="21" t="s">
        <v>244</v>
      </c>
      <c r="F79" s="21" t="str">
        <f>VLOOKUP(B79,[1]!ModTbl,6,0)</f>
        <v>Nil</v>
      </c>
      <c r="G79" s="21">
        <f>VLOOKUP(B79,[1]!ModTbl,7,0)</f>
        <v>7</v>
      </c>
      <c r="H79" s="21">
        <f>VLOOKUP(B79,[1]!ModTbl,8,0)</f>
        <v>0</v>
      </c>
      <c r="I79" s="21">
        <f>VLOOKUP(B79,[1]!ModTbl,9,0)</f>
        <v>30</v>
      </c>
      <c r="J79" s="21">
        <f>VLOOKUP(B79,[1]!ModTbl,10,0)</f>
        <v>30</v>
      </c>
      <c r="K79" s="21">
        <f>VLOOKUP(B79,[1]!ModTbl,11,0)</f>
        <v>0</v>
      </c>
      <c r="L79" s="21">
        <f>VLOOKUP(B79,[1]!ModTbl,12,0)</f>
        <v>60</v>
      </c>
      <c r="M79" s="21">
        <f>VLOOKUP(B79,[1]!ModTbl,13,0)</f>
        <v>4</v>
      </c>
      <c r="N79" s="23"/>
      <c r="O79" s="6"/>
      <c r="P79" s="22" t="s">
        <v>277</v>
      </c>
    </row>
    <row r="80" spans="1:16">
      <c r="A80" s="77" t="s">
        <v>216</v>
      </c>
      <c r="B80" s="10" t="s">
        <v>236</v>
      </c>
      <c r="C80" s="45" t="str">
        <f>VLOOKUP(B80,[1]!ModTbl,4,0)</f>
        <v>AJP</v>
      </c>
      <c r="D80" s="45" t="str">
        <f>VLOOKUP(B80,[1]!ModTbl,5,0)</f>
        <v>Advanced Java Programming</v>
      </c>
      <c r="E80" s="21" t="s">
        <v>244</v>
      </c>
      <c r="F80" s="77" t="str">
        <f>VLOOKUP(B80,[1]!ModTbl,6,0)</f>
        <v>PROG (P)</v>
      </c>
      <c r="G80" s="77">
        <f>VLOOKUP(B80,[1]!ModTbl,7,0)</f>
        <v>7</v>
      </c>
      <c r="H80" s="77">
        <f>VLOOKUP(B80,[1]!ModTbl,8,0)</f>
        <v>23</v>
      </c>
      <c r="I80" s="77">
        <f>VLOOKUP(B80,[1]!ModTbl,9,0)</f>
        <v>7</v>
      </c>
      <c r="J80" s="77">
        <f>VLOOKUP(B80,[1]!ModTbl,10,0)</f>
        <v>30</v>
      </c>
      <c r="K80" s="77">
        <f>VLOOKUP(B80,[1]!ModTbl,11,0)</f>
        <v>0</v>
      </c>
      <c r="L80" s="77">
        <f>VLOOKUP(B80,[1]!ModTbl,12,0)</f>
        <v>60</v>
      </c>
      <c r="M80" s="77">
        <f>VLOOKUP(B80,[1]!ModTbl,13,0)</f>
        <v>4</v>
      </c>
      <c r="N80" s="46"/>
      <c r="O80" s="6"/>
      <c r="P80" s="1" t="s">
        <v>158</v>
      </c>
    </row>
    <row r="81" spans="1:16">
      <c r="A81" s="77" t="s">
        <v>216</v>
      </c>
      <c r="B81" s="10" t="s">
        <v>269</v>
      </c>
      <c r="C81" s="45" t="e">
        <f>VLOOKUP(B81,[1]!ModTbl,4,0)</f>
        <v>#N/A</v>
      </c>
      <c r="D81" s="45" t="e">
        <f>VLOOKUP(B81,[1]!ModTbl,5,0)</f>
        <v>#N/A</v>
      </c>
      <c r="E81" s="21" t="s">
        <v>244</v>
      </c>
      <c r="F81" s="77" t="e">
        <f>VLOOKUP(B81,[1]!ModTbl,6,0)</f>
        <v>#N/A</v>
      </c>
      <c r="G81" s="77" t="e">
        <f>VLOOKUP(B81,[1]!ModTbl,7,0)</f>
        <v>#N/A</v>
      </c>
      <c r="H81" s="77" t="e">
        <f>VLOOKUP(B81,[1]!ModTbl,8,0)</f>
        <v>#N/A</v>
      </c>
      <c r="I81" s="77" t="e">
        <f>VLOOKUP(B81,[1]!ModTbl,9,0)</f>
        <v>#N/A</v>
      </c>
      <c r="J81" s="77" t="e">
        <f>VLOOKUP(B81,[1]!ModTbl,10,0)</f>
        <v>#N/A</v>
      </c>
      <c r="K81" s="77" t="e">
        <f>VLOOKUP(B81,[1]!ModTbl,11,0)</f>
        <v>#N/A</v>
      </c>
      <c r="L81" s="77" t="e">
        <f>VLOOKUP(B81,[1]!ModTbl,12,0)</f>
        <v>#N/A</v>
      </c>
      <c r="M81" s="77" t="e">
        <f>VLOOKUP(B81,[1]!ModTbl,13,0)</f>
        <v>#N/A</v>
      </c>
      <c r="N81" s="46"/>
      <c r="O81" s="6"/>
      <c r="P81" s="1" t="s">
        <v>158</v>
      </c>
    </row>
    <row r="82" spans="1:16" ht="101.45">
      <c r="A82" s="77" t="s">
        <v>216</v>
      </c>
      <c r="B82" s="10" t="s">
        <v>245</v>
      </c>
      <c r="C82" s="45" t="str">
        <f>VLOOKUP(B82,[1]!ModTbl,4,0)</f>
        <v>BA</v>
      </c>
      <c r="D82" s="45" t="str">
        <f>VLOOKUP(B82,[1]!ModTbl,5,0)</f>
        <v>Business Analytics</v>
      </c>
      <c r="E82" s="21" t="s">
        <v>244</v>
      </c>
      <c r="F82" s="77" t="str">
        <f>VLOOKUP(B82,[1]!ModTbl,6,0)</f>
        <v>Taken ST0249, ST1501, ST1504, ST1505, ST1507 and ST1508 </v>
      </c>
      <c r="G82" s="77">
        <f>VLOOKUP(B82,[1]!ModTbl,7,0)</f>
        <v>1</v>
      </c>
      <c r="H82" s="77">
        <f>VLOOKUP(B82,[1]!ModTbl,8,0)</f>
        <v>0</v>
      </c>
      <c r="I82" s="77">
        <f>VLOOKUP(B82,[1]!ModTbl,9,0)</f>
        <v>30</v>
      </c>
      <c r="J82" s="77">
        <f>VLOOKUP(B82,[1]!ModTbl,10,0)</f>
        <v>30</v>
      </c>
      <c r="K82" s="77">
        <f>VLOOKUP(B82,[1]!ModTbl,11,0)</f>
        <v>0</v>
      </c>
      <c r="L82" s="77">
        <f>VLOOKUP(B82,[1]!ModTbl,12,0)</f>
        <v>60</v>
      </c>
      <c r="M82" s="77">
        <f>VLOOKUP(B82,[1]!ModTbl,13,0)</f>
        <v>4</v>
      </c>
      <c r="N82" s="46"/>
      <c r="O82" s="6"/>
    </row>
    <row r="83" spans="1:16">
      <c r="A83" s="77" t="s">
        <v>216</v>
      </c>
      <c r="B83" s="10" t="s">
        <v>260</v>
      </c>
      <c r="C83" s="45" t="e">
        <f>VLOOKUP(B83,[1]!ModTbl,4,0)</f>
        <v>#N/A</v>
      </c>
      <c r="D83" s="45" t="e">
        <f>VLOOKUP(B83,[1]!ModTbl,5,0)</f>
        <v>#N/A</v>
      </c>
      <c r="E83" s="21" t="s">
        <v>244</v>
      </c>
      <c r="F83" s="77" t="e">
        <f>VLOOKUP(B83,[1]!ModTbl,6,0)</f>
        <v>#N/A</v>
      </c>
      <c r="G83" s="77" t="e">
        <f>VLOOKUP(B83,[1]!ModTbl,7,0)</f>
        <v>#N/A</v>
      </c>
      <c r="H83" s="77" t="e">
        <f>VLOOKUP(B83,[1]!ModTbl,8,0)</f>
        <v>#N/A</v>
      </c>
      <c r="I83" s="77" t="e">
        <f>VLOOKUP(B83,[1]!ModTbl,9,0)</f>
        <v>#N/A</v>
      </c>
      <c r="J83" s="77" t="e">
        <f>VLOOKUP(B83,[1]!ModTbl,10,0)</f>
        <v>#N/A</v>
      </c>
      <c r="K83" s="77" t="e">
        <f>VLOOKUP(B83,[1]!ModTbl,11,0)</f>
        <v>#N/A</v>
      </c>
      <c r="L83" s="77" t="e">
        <f>VLOOKUP(B83,[1]!ModTbl,12,0)</f>
        <v>#N/A</v>
      </c>
      <c r="M83" s="77" t="e">
        <f>VLOOKUP(B83,[1]!ModTbl,13,0)</f>
        <v>#N/A</v>
      </c>
      <c r="N83" s="46"/>
      <c r="O83" s="6"/>
    </row>
    <row r="84" spans="1:16" ht="101.45">
      <c r="A84" s="77" t="s">
        <v>216</v>
      </c>
      <c r="B84" s="10" t="s">
        <v>198</v>
      </c>
      <c r="C84" s="45" t="str">
        <f>VLOOKUP(B84,[1]!ModTbl,4,0)</f>
        <v>IS2</v>
      </c>
      <c r="D84" s="45" t="str">
        <f>VLOOKUP(B84,[1]!ModTbl,5,0)</f>
        <v>Independent Study 2</v>
      </c>
      <c r="E84" s="21" t="s">
        <v>244</v>
      </c>
      <c r="F84" s="77" t="str">
        <f>VLOOKUP(B84,[1]!ModTbl,6,0)</f>
        <v>Taken ST0249, ST1501, ST1504, ST1505, ST1507 and ST1508 </v>
      </c>
      <c r="G84" s="77">
        <f>VLOOKUP(B84,[1]!ModTbl,7,0)</f>
        <v>7</v>
      </c>
      <c r="H84" s="77">
        <f>VLOOKUP(B84,[1]!ModTbl,8,0)</f>
        <v>0</v>
      </c>
      <c r="I84" s="77">
        <f>VLOOKUP(B84,[1]!ModTbl,9,0)</f>
        <v>30</v>
      </c>
      <c r="J84" s="77">
        <f>VLOOKUP(B84,[1]!ModTbl,10,0)</f>
        <v>30</v>
      </c>
      <c r="K84" s="77">
        <f>VLOOKUP(B84,[1]!ModTbl,11,0)</f>
        <v>0</v>
      </c>
      <c r="L84" s="77">
        <f>VLOOKUP(B84,[1]!ModTbl,12,0)</f>
        <v>60</v>
      </c>
      <c r="M84" s="77">
        <f>VLOOKUP(B84,[1]!ModTbl,13,0)</f>
        <v>4</v>
      </c>
      <c r="N84" s="46"/>
      <c r="O84" s="6"/>
    </row>
    <row r="85" spans="1:16">
      <c r="A85" s="11" t="s">
        <v>219</v>
      </c>
      <c r="B85" s="10" t="s">
        <v>235</v>
      </c>
      <c r="C85" s="45" t="str">
        <f>VLOOKUP(B85,[1]!ModTbl,4,0)</f>
        <v>INTS</v>
      </c>
      <c r="D85" s="45" t="str">
        <f>VLOOKUP(B85,[1]!ModTbl,5,0)</f>
        <v>Internship</v>
      </c>
      <c r="E85" s="11" t="s">
        <v>82</v>
      </c>
      <c r="F85" s="77" t="str">
        <f>VLOOKUP(B85,[1]!ModTbl,6,0)</f>
        <v>Nil</v>
      </c>
      <c r="G85" s="77">
        <f>VLOOKUP(B85,[1]!ModTbl,7,0)</f>
        <v>7</v>
      </c>
      <c r="H85" s="77">
        <f>VLOOKUP(B85,[1]!ModTbl,8,0)</f>
        <v>0</v>
      </c>
      <c r="I85" s="77">
        <f>VLOOKUP(B85,[1]!ModTbl,9,0)</f>
        <v>0</v>
      </c>
      <c r="J85" s="77">
        <f>VLOOKUP(B85,[1]!ModTbl,10,0)</f>
        <v>7.5</v>
      </c>
      <c r="K85" s="77">
        <f>VLOOKUP(B85,[1]!ModTbl,11,0)</f>
        <v>0</v>
      </c>
      <c r="L85" s="77">
        <f>VLOOKUP(B85,[1]!ModTbl,12,0)</f>
        <v>7.5</v>
      </c>
      <c r="M85" s="77">
        <f>VLOOKUP(B85,[1]!ModTbl,13,0)</f>
        <v>0.5</v>
      </c>
      <c r="N85" s="46"/>
      <c r="O85" s="6"/>
    </row>
  </sheetData>
  <mergeCells count="6">
    <mergeCell ref="A5:G5"/>
    <mergeCell ref="H5:M5"/>
    <mergeCell ref="A25:G25"/>
    <mergeCell ref="H25:M25"/>
    <mergeCell ref="A54:G54"/>
    <mergeCell ref="H54:M54"/>
  </mergeCells>
  <pageMargins left="0.2" right="0.2" top="0.45" bottom="0.21" header="0.31496062992125984" footer="0.31496062992125984"/>
  <pageSetup paperSize="9" orientation="landscape" r:id="rId1"/>
  <rowBreaks count="2" manualBreakCount="2">
    <brk id="21" max="16383" man="1"/>
    <brk id="50" max="16383" man="1"/>
  </row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3"/>
  <dimension ref="A1:P87"/>
  <sheetViews>
    <sheetView topLeftCell="A73" zoomScaleNormal="100" workbookViewId="0">
      <selection activeCell="H90" sqref="H90"/>
    </sheetView>
  </sheetViews>
  <sheetFormatPr defaultColWidth="9.140625" defaultRowHeight="14.45"/>
  <cols>
    <col min="1" max="1" width="9.140625" style="1"/>
    <col min="2" max="3" width="9.140625" style="4"/>
    <col min="4" max="4" width="45.5703125" style="4" customWidth="1"/>
    <col min="5" max="5" width="9" style="1" customWidth="1"/>
    <col min="6" max="6" width="12.5703125" style="6" customWidth="1"/>
    <col min="7" max="14" width="5.5703125" style="1" customWidth="1"/>
    <col min="15" max="15" width="2.140625" style="1" customWidth="1"/>
    <col min="16" max="16" width="29" style="1" customWidth="1"/>
    <col min="17" max="16384" width="9.140625" style="1"/>
  </cols>
  <sheetData>
    <row r="1" spans="1:16" ht="18.600000000000001">
      <c r="A1" s="7" t="s">
        <v>284</v>
      </c>
    </row>
    <row r="2" spans="1:16">
      <c r="A2" s="2"/>
    </row>
    <row r="3" spans="1:16" ht="18.600000000000001">
      <c r="A3" s="7" t="s">
        <v>149</v>
      </c>
    </row>
    <row r="4" spans="1:16">
      <c r="A4" s="2"/>
    </row>
    <row r="5" spans="1:16" ht="15" customHeight="1">
      <c r="A5" s="95" t="s">
        <v>2</v>
      </c>
      <c r="B5" s="99"/>
      <c r="C5" s="99"/>
      <c r="D5" s="99"/>
      <c r="E5" s="99"/>
      <c r="F5" s="99"/>
      <c r="G5" s="99"/>
      <c r="H5" s="95" t="s">
        <v>3</v>
      </c>
      <c r="I5" s="99"/>
      <c r="J5" s="99"/>
      <c r="K5" s="99"/>
      <c r="L5" s="99"/>
      <c r="M5" s="99"/>
      <c r="N5" s="77"/>
    </row>
    <row r="6" spans="1:16" ht="29.1">
      <c r="A6" s="77" t="s">
        <v>4</v>
      </c>
      <c r="B6" s="45" t="s">
        <v>5</v>
      </c>
      <c r="C6" s="45" t="s">
        <v>6</v>
      </c>
      <c r="D6" s="45" t="s">
        <v>7</v>
      </c>
      <c r="E6" s="77" t="s">
        <v>8</v>
      </c>
      <c r="F6" s="77" t="s">
        <v>9</v>
      </c>
      <c r="G6" s="77" t="s">
        <v>8</v>
      </c>
      <c r="H6" s="77" t="s">
        <v>10</v>
      </c>
      <c r="I6" s="77" t="s">
        <v>11</v>
      </c>
      <c r="J6" s="77" t="s">
        <v>12</v>
      </c>
      <c r="K6" s="77" t="s">
        <v>13</v>
      </c>
      <c r="L6" s="77" t="s">
        <v>14</v>
      </c>
      <c r="M6" s="77" t="s">
        <v>15</v>
      </c>
      <c r="N6" s="77" t="s">
        <v>14</v>
      </c>
      <c r="P6" s="17" t="s">
        <v>150</v>
      </c>
    </row>
    <row r="7" spans="1:16" hidden="1">
      <c r="A7" s="77" t="s">
        <v>73</v>
      </c>
      <c r="B7" s="45" t="s">
        <v>155</v>
      </c>
      <c r="C7" s="45" t="str">
        <f>VLOOKUP(B7,[1]!ModTbl,4,0)</f>
        <v>GE2</v>
      </c>
      <c r="D7" s="45" t="str">
        <f>VLOOKUP(B7,[1]!ModTbl,5,0)</f>
        <v>General Education 2</v>
      </c>
      <c r="E7" s="77" t="s">
        <v>29</v>
      </c>
      <c r="F7" s="77" t="str">
        <f>VLOOKUP(B7,[1]!ModTbl,6,0)</f>
        <v>Nil</v>
      </c>
      <c r="G7" s="77">
        <f>VLOOKUP(B7,[1]!ModTbl,7,0)</f>
        <v>7</v>
      </c>
      <c r="H7" s="77">
        <f>VLOOKUP(B7,[1]!ModTbl,8,0)</f>
        <v>0</v>
      </c>
      <c r="I7" s="77">
        <f>VLOOKUP(B7,[1]!ModTbl,9,0)</f>
        <v>30</v>
      </c>
      <c r="J7" s="77">
        <f>VLOOKUP(B7,[1]!ModTbl,10,0)</f>
        <v>0</v>
      </c>
      <c r="K7" s="77">
        <f>VLOOKUP(B7,[1]!ModTbl,11,0)</f>
        <v>0</v>
      </c>
      <c r="L7" s="77">
        <f>VLOOKUP(B7,[1]!ModTbl,12,0)</f>
        <v>30</v>
      </c>
      <c r="M7" s="77">
        <f>VLOOKUP(B7,[1]!ModTbl,13,0)</f>
        <v>2</v>
      </c>
      <c r="N7" s="77"/>
      <c r="P7" s="1" t="s">
        <v>285</v>
      </c>
    </row>
    <row r="8" spans="1:16" hidden="1">
      <c r="A8" s="77" t="s">
        <v>16</v>
      </c>
      <c r="B8" s="45" t="s">
        <v>151</v>
      </c>
      <c r="C8" s="45" t="str">
        <f>VLOOKUP(B8,[1]!ModTbl,4,0)</f>
        <v>GE1</v>
      </c>
      <c r="D8" s="45" t="str">
        <f>VLOOKUP(B8,[1]!ModTbl,5,0)</f>
        <v>General Education 1</v>
      </c>
      <c r="E8" s="77" t="s">
        <v>29</v>
      </c>
      <c r="F8" s="77" t="str">
        <f>VLOOKUP(B8,[1]!ModTbl,6,0)</f>
        <v>Nil</v>
      </c>
      <c r="G8" s="77">
        <f>VLOOKUP(B8,[1]!ModTbl,7,0)</f>
        <v>7</v>
      </c>
      <c r="H8" s="77">
        <f>VLOOKUP(B8,[1]!ModTbl,8,0)</f>
        <v>0</v>
      </c>
      <c r="I8" s="77">
        <f>VLOOKUP(B8,[1]!ModTbl,9,0)</f>
        <v>30</v>
      </c>
      <c r="J8" s="77">
        <f>VLOOKUP(B8,[1]!ModTbl,10,0)</f>
        <v>0</v>
      </c>
      <c r="K8" s="77">
        <f>VLOOKUP(B8,[1]!ModTbl,11,0)</f>
        <v>0</v>
      </c>
      <c r="L8" s="77">
        <f>VLOOKUP(B8,[1]!ModTbl,12,0)</f>
        <v>30</v>
      </c>
      <c r="M8" s="77">
        <f>VLOOKUP(B8,[1]!ModTbl,13,0)</f>
        <v>2</v>
      </c>
      <c r="N8" s="77"/>
      <c r="P8" s="1" t="s">
        <v>286</v>
      </c>
    </row>
    <row r="9" spans="1:16">
      <c r="A9" s="77" t="s">
        <v>73</v>
      </c>
      <c r="B9" s="45" t="s">
        <v>151</v>
      </c>
      <c r="C9" s="45" t="str">
        <f>VLOOKUP(B9,[1]!ModTbl,4,0)</f>
        <v>GE1</v>
      </c>
      <c r="D9" s="45" t="str">
        <f>VLOOKUP(B9,[1]!ModTbl,5,0)</f>
        <v>General Education 1</v>
      </c>
      <c r="E9" s="77" t="s">
        <v>29</v>
      </c>
      <c r="F9" s="77" t="str">
        <f>VLOOKUP(B9,[1]!ModTbl,6,0)</f>
        <v>Nil</v>
      </c>
      <c r="G9" s="77">
        <f>VLOOKUP(B9,[1]!ModTbl,7,0)</f>
        <v>7</v>
      </c>
      <c r="H9" s="77">
        <f>VLOOKUP(B9,[1]!ModTbl,8,0)</f>
        <v>0</v>
      </c>
      <c r="I9" s="77">
        <f>VLOOKUP(B9,[1]!ModTbl,9,0)</f>
        <v>30</v>
      </c>
      <c r="J9" s="77">
        <f>VLOOKUP(B9,[1]!ModTbl,10,0)</f>
        <v>0</v>
      </c>
      <c r="K9" s="77">
        <f>VLOOKUP(B9,[1]!ModTbl,11,0)</f>
        <v>0</v>
      </c>
      <c r="L9" s="77">
        <f>VLOOKUP(B9,[1]!ModTbl,12,0)</f>
        <v>30</v>
      </c>
      <c r="M9" s="77">
        <f>VLOOKUP(B9,[1]!ModTbl,13,0)</f>
        <v>2</v>
      </c>
      <c r="N9" s="77"/>
    </row>
    <row r="10" spans="1:16">
      <c r="A10" s="77" t="s">
        <v>16</v>
      </c>
      <c r="B10" s="45" t="s">
        <v>155</v>
      </c>
      <c r="C10" s="45" t="str">
        <f>VLOOKUP(B10,[1]!ModTbl,4,0)</f>
        <v>GE2</v>
      </c>
      <c r="D10" s="45" t="str">
        <f>VLOOKUP(B10,[1]!ModTbl,5,0)</f>
        <v>General Education 2</v>
      </c>
      <c r="E10" s="77" t="s">
        <v>29</v>
      </c>
      <c r="F10" s="77" t="str">
        <f>VLOOKUP(B10,[1]!ModTbl,6,0)</f>
        <v>Nil</v>
      </c>
      <c r="G10" s="77">
        <f>VLOOKUP(B10,[1]!ModTbl,7,0)</f>
        <v>7</v>
      </c>
      <c r="H10" s="77">
        <f>VLOOKUP(B10,[1]!ModTbl,8,0)</f>
        <v>0</v>
      </c>
      <c r="I10" s="77">
        <f>VLOOKUP(B10,[1]!ModTbl,9,0)</f>
        <v>30</v>
      </c>
      <c r="J10" s="77">
        <f>VLOOKUP(B10,[1]!ModTbl,10,0)</f>
        <v>0</v>
      </c>
      <c r="K10" s="77">
        <f>VLOOKUP(B10,[1]!ModTbl,11,0)</f>
        <v>0</v>
      </c>
      <c r="L10" s="77">
        <f>VLOOKUP(B10,[1]!ModTbl,12,0)</f>
        <v>30</v>
      </c>
      <c r="M10" s="77">
        <f>VLOOKUP(B10,[1]!ModTbl,13,0)</f>
        <v>2</v>
      </c>
      <c r="N10" s="77"/>
    </row>
    <row r="11" spans="1:16" ht="47.25" customHeight="1">
      <c r="A11" s="21" t="s">
        <v>16</v>
      </c>
      <c r="B11" s="19" t="s">
        <v>239</v>
      </c>
      <c r="C11" s="19" t="str">
        <f>VLOOKUP(B11,[1]!ModTbl,4,0)</f>
        <v>BrM</v>
      </c>
      <c r="D11" s="19" t="str">
        <f>VLOOKUP(B11,[1]!ModTbl,5,0)</f>
        <v>Bridging Mathematics</v>
      </c>
      <c r="E11" s="21" t="s">
        <v>29</v>
      </c>
      <c r="F11" s="21" t="str">
        <f>VLOOKUP(B11,[1]!ModTbl,6,0)</f>
        <v>Nil</v>
      </c>
      <c r="G11" s="21">
        <f>VLOOKUP(B11,[1]!ModTbl,7,0)</f>
        <v>1</v>
      </c>
      <c r="H11" s="21">
        <f>VLOOKUP(B11,[1]!ModTbl,8,0)</f>
        <v>30</v>
      </c>
      <c r="I11" s="21">
        <f>VLOOKUP(B11,[1]!ModTbl,9,0)</f>
        <v>30</v>
      </c>
      <c r="J11" s="21">
        <f>VLOOKUP(B11,[1]!ModTbl,10,0)</f>
        <v>0</v>
      </c>
      <c r="K11" s="21">
        <f>VLOOKUP(B11,[1]!ModTbl,11,0)</f>
        <v>0</v>
      </c>
      <c r="L11" s="21">
        <f>VLOOKUP(B11,[1]!ModTbl,12,0)</f>
        <v>60</v>
      </c>
      <c r="M11" s="21">
        <f>VLOOKUP(B11,[1]!ModTbl,13,0)</f>
        <v>4</v>
      </c>
      <c r="N11" s="77"/>
      <c r="P11" s="24" t="s">
        <v>278</v>
      </c>
    </row>
    <row r="12" spans="1:16">
      <c r="A12" s="77" t="s">
        <v>162</v>
      </c>
      <c r="B12" s="45" t="s">
        <v>77</v>
      </c>
      <c r="C12" s="45" t="str">
        <f>VLOOKUP(B12,[1]!ModTbl,4,0)</f>
        <v>MATH</v>
      </c>
      <c r="D12" s="45" t="str">
        <f>VLOOKUP(B12,[1]!ModTbl,5,0)</f>
        <v>Mathematics</v>
      </c>
      <c r="E12" s="77" t="s">
        <v>18</v>
      </c>
      <c r="F12" s="77" t="str">
        <f>VLOOKUP(B12,[1]!ModTbl,6,0)</f>
        <v>Nil</v>
      </c>
      <c r="G12" s="77">
        <f>VLOOKUP(B12,[1]!ModTbl,7,0)</f>
        <v>1</v>
      </c>
      <c r="H12" s="77">
        <f>VLOOKUP(B12,[1]!ModTbl,8,0)</f>
        <v>15</v>
      </c>
      <c r="I12" s="77">
        <f>VLOOKUP(B12,[1]!ModTbl,9,0)</f>
        <v>45</v>
      </c>
      <c r="J12" s="77">
        <f>VLOOKUP(B12,[1]!ModTbl,10,0)</f>
        <v>0</v>
      </c>
      <c r="K12" s="77">
        <f>VLOOKUP(B12,[1]!ModTbl,11,0)</f>
        <v>0</v>
      </c>
      <c r="L12" s="77">
        <f>VLOOKUP(B12,[1]!ModTbl,12,0)</f>
        <v>60</v>
      </c>
      <c r="M12" s="77">
        <f>VLOOKUP(B12,[1]!ModTbl,13,0)</f>
        <v>4</v>
      </c>
      <c r="N12" s="77"/>
    </row>
    <row r="13" spans="1:16">
      <c r="A13" s="77" t="s">
        <v>162</v>
      </c>
      <c r="B13" s="45" t="s">
        <v>166</v>
      </c>
      <c r="C13" s="45" t="str">
        <f>VLOOKUP(B13,[1]!ModTbl,4,0)</f>
        <v>DBMS</v>
      </c>
      <c r="D13" s="45" t="str">
        <f>VLOOKUP(B13,[1]!ModTbl,5,0)</f>
        <v>Database Management Systems</v>
      </c>
      <c r="E13" s="77" t="s">
        <v>18</v>
      </c>
      <c r="F13" s="77" t="str">
        <f>VLOOKUP(B13,[1]!ModTbl,6,0)</f>
        <v>Nil</v>
      </c>
      <c r="G13" s="77">
        <f>VLOOKUP(B13,[1]!ModTbl,7,0)</f>
        <v>1</v>
      </c>
      <c r="H13" s="77">
        <f>VLOOKUP(B13,[1]!ModTbl,8,0)</f>
        <v>0</v>
      </c>
      <c r="I13" s="77">
        <f>VLOOKUP(B13,[1]!ModTbl,9,0)</f>
        <v>52.5</v>
      </c>
      <c r="J13" s="77">
        <f>VLOOKUP(B13,[1]!ModTbl,10,0)</f>
        <v>22.5</v>
      </c>
      <c r="K13" s="77">
        <f>VLOOKUP(B13,[1]!ModTbl,11,0)</f>
        <v>0</v>
      </c>
      <c r="L13" s="77">
        <f>VLOOKUP(B13,[1]!ModTbl,12,0)</f>
        <v>75</v>
      </c>
      <c r="M13" s="77">
        <f>VLOOKUP(B13,[1]!ModTbl,13,0)</f>
        <v>5</v>
      </c>
      <c r="N13" s="77"/>
    </row>
    <row r="14" spans="1:16">
      <c r="A14" s="77" t="s">
        <v>162</v>
      </c>
      <c r="B14" s="45" t="s">
        <v>23</v>
      </c>
      <c r="C14" s="45" t="str">
        <f>VLOOKUP(B14,[1]!ModTbl,4,0)</f>
        <v>DVDE</v>
      </c>
      <c r="D14" s="45" t="str">
        <f>VLOOKUP(B14,[1]!ModTbl,5,0)</f>
        <v>Digital Visual Design</v>
      </c>
      <c r="E14" s="77" t="s">
        <v>18</v>
      </c>
      <c r="F14" s="77" t="str">
        <f>VLOOKUP(B14,[1]!ModTbl,6,0)</f>
        <v>Nil</v>
      </c>
      <c r="G14" s="77">
        <f>VLOOKUP(B14,[1]!ModTbl,7,0)</f>
        <v>7</v>
      </c>
      <c r="H14" s="77">
        <f>VLOOKUP(B14,[1]!ModTbl,8,0)</f>
        <v>0</v>
      </c>
      <c r="I14" s="77">
        <f>VLOOKUP(B14,[1]!ModTbl,9,0)</f>
        <v>60</v>
      </c>
      <c r="J14" s="77">
        <f>VLOOKUP(B14,[1]!ModTbl,10,0)</f>
        <v>0</v>
      </c>
      <c r="K14" s="77">
        <f>VLOOKUP(B14,[1]!ModTbl,11,0)</f>
        <v>0</v>
      </c>
      <c r="L14" s="77">
        <f>VLOOKUP(B14,[1]!ModTbl,12,0)</f>
        <v>60</v>
      </c>
      <c r="M14" s="77">
        <f>VLOOKUP(B14,[1]!ModTbl,13,0)</f>
        <v>4</v>
      </c>
      <c r="N14" s="77"/>
    </row>
    <row r="15" spans="1:16">
      <c r="A15" s="77" t="s">
        <v>162</v>
      </c>
      <c r="B15" s="45" t="s">
        <v>287</v>
      </c>
      <c r="C15" s="45" t="str">
        <f>VLOOKUP(B15,[1]!ModTbl,4,0)</f>
        <v>SMM</v>
      </c>
      <c r="D15" s="45" t="str">
        <f>VLOOKUP(B15,[1]!ModTbl,5,0)</f>
        <v xml:space="preserve">Social Media Marketing                      </v>
      </c>
      <c r="E15" s="77" t="s">
        <v>18</v>
      </c>
      <c r="F15" s="77" t="str">
        <f>VLOOKUP(B15,[1]!ModTbl,6,0)</f>
        <v>Nil</v>
      </c>
      <c r="G15" s="77">
        <f>VLOOKUP(B15,[1]!ModTbl,7,0)</f>
        <v>7</v>
      </c>
      <c r="H15" s="77">
        <f>VLOOKUP(B15,[1]!ModTbl,8,0)</f>
        <v>0</v>
      </c>
      <c r="I15" s="77">
        <f>VLOOKUP(B15,[1]!ModTbl,9,0)</f>
        <v>30</v>
      </c>
      <c r="J15" s="77">
        <f>VLOOKUP(B15,[1]!ModTbl,10,0)</f>
        <v>30</v>
      </c>
      <c r="K15" s="77">
        <f>VLOOKUP(B15,[1]!ModTbl,11,0)</f>
        <v>0</v>
      </c>
      <c r="L15" s="77">
        <f>VLOOKUP(B15,[1]!ModTbl,12,0)</f>
        <v>60</v>
      </c>
      <c r="M15" s="77">
        <f>VLOOKUP(B15,[1]!ModTbl,13,0)</f>
        <v>4</v>
      </c>
      <c r="N15" s="77"/>
      <c r="P15" s="1" t="s">
        <v>288</v>
      </c>
    </row>
    <row r="16" spans="1:16">
      <c r="A16" s="77" t="s">
        <v>162</v>
      </c>
      <c r="B16" s="45" t="s">
        <v>163</v>
      </c>
      <c r="C16" s="45" t="str">
        <f>VLOOKUP(B16,[1]!ModTbl,4,0)</f>
        <v>WCD</v>
      </c>
      <c r="D16" s="45" t="str">
        <f>VLOOKUP(B16,[1]!ModTbl,5,0)</f>
        <v>Web Client Development</v>
      </c>
      <c r="E16" s="77" t="s">
        <v>18</v>
      </c>
      <c r="F16" s="77" t="str">
        <f>VLOOKUP(B16,[1]!ModTbl,6,0)</f>
        <v>Nil</v>
      </c>
      <c r="G16" s="77">
        <f>VLOOKUP(B16,[1]!ModTbl,7,0)</f>
        <v>7</v>
      </c>
      <c r="H16" s="77">
        <f>VLOOKUP(B16,[1]!ModTbl,8,0)</f>
        <v>0</v>
      </c>
      <c r="I16" s="77">
        <f>VLOOKUP(B16,[1]!ModTbl,9,0)</f>
        <v>37.5</v>
      </c>
      <c r="J16" s="77">
        <f>VLOOKUP(B16,[1]!ModTbl,10,0)</f>
        <v>37.5</v>
      </c>
      <c r="K16" s="77">
        <f>VLOOKUP(B16,[1]!ModTbl,11,0)</f>
        <v>0</v>
      </c>
      <c r="L16" s="77">
        <f>VLOOKUP(B16,[1]!ModTbl,12,0)</f>
        <v>75</v>
      </c>
      <c r="M16" s="77">
        <f>VLOOKUP(B16,[1]!ModTbl,13,0)</f>
        <v>5</v>
      </c>
      <c r="N16" s="77"/>
    </row>
    <row r="17" spans="1:16">
      <c r="A17" s="77" t="s">
        <v>164</v>
      </c>
      <c r="B17" s="45" t="s">
        <v>279</v>
      </c>
      <c r="C17" s="45" t="e">
        <f>VLOOKUP(B17,[1]!ModTbl,4,0)</f>
        <v>#N/A</v>
      </c>
      <c r="D17" s="45" t="e">
        <f>VLOOKUP(B17,[1]!ModTbl,5,0)</f>
        <v>#N/A</v>
      </c>
      <c r="E17" s="77" t="s">
        <v>18</v>
      </c>
      <c r="F17" s="77" t="e">
        <f>VLOOKUP(B17,[1]!ModTbl,6,0)</f>
        <v>#N/A</v>
      </c>
      <c r="G17" s="77" t="e">
        <f>VLOOKUP(B17,[1]!ModTbl,7,0)</f>
        <v>#N/A</v>
      </c>
      <c r="H17" s="77" t="e">
        <f>VLOOKUP(B17,[1]!ModTbl,8,0)</f>
        <v>#N/A</v>
      </c>
      <c r="I17" s="77" t="e">
        <f>VLOOKUP(B17,[1]!ModTbl,9,0)</f>
        <v>#N/A</v>
      </c>
      <c r="J17" s="77" t="e">
        <f>VLOOKUP(B17,[1]!ModTbl,10,0)</f>
        <v>#N/A</v>
      </c>
      <c r="K17" s="77" t="e">
        <f>VLOOKUP(B17,[1]!ModTbl,11,0)</f>
        <v>#N/A</v>
      </c>
      <c r="L17" s="77" t="e">
        <f>VLOOKUP(B17,[1]!ModTbl,12,0)</f>
        <v>#N/A</v>
      </c>
      <c r="M17" s="77" t="e">
        <f>VLOOKUP(B17,[1]!ModTbl,13,0)</f>
        <v>#N/A</v>
      </c>
      <c r="N17" s="77"/>
    </row>
    <row r="18" spans="1:16">
      <c r="A18" s="77" t="s">
        <v>164</v>
      </c>
      <c r="B18" s="45" t="s">
        <v>267</v>
      </c>
      <c r="C18" s="45" t="e">
        <f>VLOOKUP(B18,[1]!ModTbl,4,0)</f>
        <v>#N/A</v>
      </c>
      <c r="D18" s="45" t="e">
        <f>VLOOKUP(B18,[1]!ModTbl,5,0)</f>
        <v>#N/A</v>
      </c>
      <c r="E18" s="77" t="s">
        <v>18</v>
      </c>
      <c r="F18" s="77" t="e">
        <f>VLOOKUP(B18,[1]!ModTbl,6,0)</f>
        <v>#N/A</v>
      </c>
      <c r="G18" s="77" t="e">
        <f>VLOOKUP(B18,[1]!ModTbl,7,0)</f>
        <v>#N/A</v>
      </c>
      <c r="H18" s="77" t="e">
        <f>VLOOKUP(B18,[1]!ModTbl,8,0)</f>
        <v>#N/A</v>
      </c>
      <c r="I18" s="77" t="e">
        <f>VLOOKUP(B18,[1]!ModTbl,9,0)</f>
        <v>#N/A</v>
      </c>
      <c r="J18" s="77" t="e">
        <f>VLOOKUP(B18,[1]!ModTbl,10,0)</f>
        <v>#N/A</v>
      </c>
      <c r="K18" s="77" t="e">
        <f>VLOOKUP(B18,[1]!ModTbl,11,0)</f>
        <v>#N/A</v>
      </c>
      <c r="L18" s="77" t="e">
        <f>VLOOKUP(B18,[1]!ModTbl,12,0)</f>
        <v>#N/A</v>
      </c>
      <c r="M18" s="77" t="e">
        <f>VLOOKUP(B18,[1]!ModTbl,13,0)</f>
        <v>#N/A</v>
      </c>
      <c r="N18" s="77"/>
    </row>
    <row r="19" spans="1:16">
      <c r="A19" s="77" t="s">
        <v>164</v>
      </c>
      <c r="B19" s="45" t="s">
        <v>167</v>
      </c>
      <c r="C19" s="45" t="str">
        <f>VLOOKUP(B19,[1]!ModTbl,4,0)</f>
        <v>ISEC</v>
      </c>
      <c r="D19" s="45" t="str">
        <f>VLOOKUP(B19,[1]!ModTbl,5,0)</f>
        <v>Infocomm Security</v>
      </c>
      <c r="E19" s="77" t="s">
        <v>18</v>
      </c>
      <c r="F19" s="77" t="str">
        <f>VLOOKUP(B19,[1]!ModTbl,6,0)</f>
        <v>Nil</v>
      </c>
      <c r="G19" s="77">
        <f>VLOOKUP(B19,[1]!ModTbl,7,0)</f>
        <v>1</v>
      </c>
      <c r="H19" s="77">
        <f>VLOOKUP(B19,[1]!ModTbl,8,0)</f>
        <v>0</v>
      </c>
      <c r="I19" s="77">
        <f>VLOOKUP(B19,[1]!ModTbl,9,0)</f>
        <v>45</v>
      </c>
      <c r="J19" s="77">
        <f>VLOOKUP(B19,[1]!ModTbl,10,0)</f>
        <v>15</v>
      </c>
      <c r="K19" s="77">
        <f>VLOOKUP(B19,[1]!ModTbl,11,0)</f>
        <v>0</v>
      </c>
      <c r="L19" s="77">
        <f>VLOOKUP(B19,[1]!ModTbl,12,0)</f>
        <v>60</v>
      </c>
      <c r="M19" s="77">
        <f>VLOOKUP(B19,[1]!ModTbl,13,0)</f>
        <v>4</v>
      </c>
      <c r="N19" s="77"/>
    </row>
    <row r="20" spans="1:16">
      <c r="A20" s="77" t="s">
        <v>164</v>
      </c>
      <c r="B20" s="45" t="s">
        <v>289</v>
      </c>
      <c r="C20" s="45" t="e">
        <f>VLOOKUP(B20,[1]!ModTbl,4,0)</f>
        <v>#N/A</v>
      </c>
      <c r="D20" s="45" t="e">
        <f>VLOOKUP(B20,[1]!ModTbl,5,0)</f>
        <v>#N/A</v>
      </c>
      <c r="E20" s="77" t="s">
        <v>18</v>
      </c>
      <c r="F20" s="77" t="e">
        <f>VLOOKUP(B20,[1]!ModTbl,6,0)</f>
        <v>#N/A</v>
      </c>
      <c r="G20" s="77" t="e">
        <f>VLOOKUP(B20,[1]!ModTbl,7,0)</f>
        <v>#N/A</v>
      </c>
      <c r="H20" s="77" t="e">
        <f>VLOOKUP(B20,[1]!ModTbl,8,0)</f>
        <v>#N/A</v>
      </c>
      <c r="I20" s="77" t="e">
        <f>VLOOKUP(B20,[1]!ModTbl,9,0)</f>
        <v>#N/A</v>
      </c>
      <c r="J20" s="77" t="e">
        <f>VLOOKUP(B20,[1]!ModTbl,10,0)</f>
        <v>#N/A</v>
      </c>
      <c r="K20" s="77" t="e">
        <f>VLOOKUP(B20,[1]!ModTbl,11,0)</f>
        <v>#N/A</v>
      </c>
      <c r="L20" s="77" t="e">
        <f>VLOOKUP(B20,[1]!ModTbl,12,0)</f>
        <v>#N/A</v>
      </c>
      <c r="M20" s="77" t="e">
        <f>VLOOKUP(B20,[1]!ModTbl,13,0)</f>
        <v>#N/A</v>
      </c>
      <c r="N20" s="77"/>
    </row>
    <row r="21" spans="1:16">
      <c r="A21" s="77" t="s">
        <v>164</v>
      </c>
      <c r="B21" s="45" t="s">
        <v>265</v>
      </c>
      <c r="C21" s="45" t="e">
        <f>VLOOKUP(B21,[1]!ModTbl,4,0)</f>
        <v>#N/A</v>
      </c>
      <c r="D21" s="45" t="e">
        <f>VLOOKUP(B21,[1]!ModTbl,5,0)</f>
        <v>#N/A</v>
      </c>
      <c r="E21" s="77" t="s">
        <v>18</v>
      </c>
      <c r="F21" s="77" t="e">
        <f>VLOOKUP(B21,[1]!ModTbl,6,0)</f>
        <v>#N/A</v>
      </c>
      <c r="G21" s="77" t="e">
        <f>VLOOKUP(B21,[1]!ModTbl,7,0)</f>
        <v>#N/A</v>
      </c>
      <c r="H21" s="77" t="e">
        <f>VLOOKUP(B21,[1]!ModTbl,8,0)</f>
        <v>#N/A</v>
      </c>
      <c r="I21" s="77" t="e">
        <f>VLOOKUP(B21,[1]!ModTbl,9,0)</f>
        <v>#N/A</v>
      </c>
      <c r="J21" s="77" t="e">
        <f>VLOOKUP(B21,[1]!ModTbl,10,0)</f>
        <v>#N/A</v>
      </c>
      <c r="K21" s="77" t="e">
        <f>VLOOKUP(B21,[1]!ModTbl,11,0)</f>
        <v>#N/A</v>
      </c>
      <c r="L21" s="77" t="e">
        <f>VLOOKUP(B21,[1]!ModTbl,12,0)</f>
        <v>#N/A</v>
      </c>
      <c r="M21" s="77" t="e">
        <f>VLOOKUP(B21,[1]!ModTbl,13,0)</f>
        <v>#N/A</v>
      </c>
      <c r="N21" s="77"/>
    </row>
    <row r="23" spans="1:16">
      <c r="A23" s="3"/>
    </row>
    <row r="24" spans="1:16">
      <c r="A24" s="3"/>
    </row>
    <row r="25" spans="1:16" ht="18.600000000000001">
      <c r="A25" s="7" t="s">
        <v>168</v>
      </c>
      <c r="O25" s="6"/>
    </row>
    <row r="26" spans="1:16">
      <c r="A26" s="2"/>
      <c r="O26" s="6"/>
    </row>
    <row r="27" spans="1:16" ht="15" customHeight="1">
      <c r="A27" s="95" t="s">
        <v>2</v>
      </c>
      <c r="B27" s="99"/>
      <c r="C27" s="99"/>
      <c r="D27" s="99"/>
      <c r="E27" s="99"/>
      <c r="F27" s="99"/>
      <c r="G27" s="99"/>
      <c r="H27" s="95" t="s">
        <v>3</v>
      </c>
      <c r="I27" s="99"/>
      <c r="J27" s="99"/>
      <c r="K27" s="99"/>
      <c r="L27" s="99"/>
      <c r="M27" s="99"/>
      <c r="N27" s="77"/>
      <c r="O27" s="6"/>
    </row>
    <row r="28" spans="1:16" ht="29.1">
      <c r="A28" s="77" t="s">
        <v>4</v>
      </c>
      <c r="B28" s="45" t="s">
        <v>5</v>
      </c>
      <c r="C28" s="45" t="s">
        <v>6</v>
      </c>
      <c r="D28" s="45" t="s">
        <v>7</v>
      </c>
      <c r="E28" s="77" t="s">
        <v>8</v>
      </c>
      <c r="F28" s="77" t="s">
        <v>169</v>
      </c>
      <c r="G28" s="77" t="s">
        <v>8</v>
      </c>
      <c r="H28" s="77" t="s">
        <v>10</v>
      </c>
      <c r="I28" s="77" t="s">
        <v>11</v>
      </c>
      <c r="J28" s="77" t="s">
        <v>12</v>
      </c>
      <c r="K28" s="77" t="s">
        <v>13</v>
      </c>
      <c r="L28" s="77" t="s">
        <v>14</v>
      </c>
      <c r="M28" s="77" t="s">
        <v>15</v>
      </c>
      <c r="N28" s="77" t="s">
        <v>14</v>
      </c>
      <c r="O28" s="6"/>
      <c r="P28" s="2" t="s">
        <v>150</v>
      </c>
    </row>
    <row r="29" spans="1:16" ht="43.5">
      <c r="A29" s="21" t="s">
        <v>44</v>
      </c>
      <c r="B29" s="19" t="s">
        <v>239</v>
      </c>
      <c r="C29" s="19" t="str">
        <f>VLOOKUP(B29,[1]!ModTbl,4,0)</f>
        <v>BrM</v>
      </c>
      <c r="D29" s="19" t="str">
        <f>VLOOKUP(B29,[1]!ModTbl,5,0)</f>
        <v>Bridging Mathematics</v>
      </c>
      <c r="E29" s="21" t="s">
        <v>29</v>
      </c>
      <c r="F29" s="21" t="str">
        <f>VLOOKUP(B29,[1]!ModTbl,6,0)</f>
        <v>Nil</v>
      </c>
      <c r="G29" s="21">
        <f>VLOOKUP(B29,[1]!ModTbl,7,0)</f>
        <v>1</v>
      </c>
      <c r="H29" s="21">
        <f>VLOOKUP(B29,[1]!ModTbl,8,0)</f>
        <v>30</v>
      </c>
      <c r="I29" s="21">
        <f>VLOOKUP(B29,[1]!ModTbl,9,0)</f>
        <v>30</v>
      </c>
      <c r="J29" s="21">
        <f>VLOOKUP(B29,[1]!ModTbl,10,0)</f>
        <v>0</v>
      </c>
      <c r="K29" s="21">
        <f>VLOOKUP(B29,[1]!ModTbl,11,0)</f>
        <v>0</v>
      </c>
      <c r="L29" s="21">
        <f>VLOOKUP(B29,[1]!ModTbl,12,0)</f>
        <v>60</v>
      </c>
      <c r="M29" s="21">
        <f>VLOOKUP(B29,[1]!ModTbl,13,0)</f>
        <v>4</v>
      </c>
      <c r="N29" s="77"/>
      <c r="P29" s="24" t="s">
        <v>278</v>
      </c>
    </row>
    <row r="30" spans="1:16">
      <c r="A30" s="77" t="s">
        <v>171</v>
      </c>
      <c r="B30" s="9" t="s">
        <v>172</v>
      </c>
      <c r="C30" s="45" t="str">
        <f>VLOOKUP(B30,[1]!ModTbl,4,0)</f>
        <v>SIP</v>
      </c>
      <c r="D30" s="45" t="str">
        <f>VLOOKUP(B30,[1]!ModTbl,5,0)</f>
        <v>Social Innovation Project</v>
      </c>
      <c r="E30" s="77" t="s">
        <v>29</v>
      </c>
      <c r="F30" s="77" t="str">
        <f>VLOOKUP(B30,[1]!ModTbl,6,0)</f>
        <v>Nil</v>
      </c>
      <c r="G30" s="77">
        <f>VLOOKUP(B30,[1]!ModTbl,7,0)</f>
        <v>7</v>
      </c>
      <c r="H30" s="77">
        <f>VLOOKUP(B30,[1]!ModTbl,8,0)</f>
        <v>0</v>
      </c>
      <c r="I30" s="77">
        <f>VLOOKUP(B30,[1]!ModTbl,9,0)</f>
        <v>30</v>
      </c>
      <c r="J30" s="77">
        <f>VLOOKUP(B30,[1]!ModTbl,10,0)</f>
        <v>0</v>
      </c>
      <c r="K30" s="77">
        <f>VLOOKUP(B30,[1]!ModTbl,11,0)</f>
        <v>0</v>
      </c>
      <c r="L30" s="77">
        <f>VLOOKUP(B30,[1]!ModTbl,12,0)</f>
        <v>30</v>
      </c>
      <c r="M30" s="77">
        <f>VLOOKUP(B30,[1]!ModTbl,13,0)</f>
        <v>2</v>
      </c>
      <c r="N30" s="77"/>
      <c r="O30" s="6"/>
    </row>
    <row r="31" spans="1:16">
      <c r="A31" s="77" t="s">
        <v>171</v>
      </c>
      <c r="B31" s="10" t="s">
        <v>290</v>
      </c>
      <c r="C31" s="45" t="e">
        <f>VLOOKUP(B31,[1]!ModTbl,4,0)</f>
        <v>#N/A</v>
      </c>
      <c r="D31" s="45" t="e">
        <f>VLOOKUP(B31,[1]!ModTbl,5,0)</f>
        <v>#N/A</v>
      </c>
      <c r="E31" s="77" t="s">
        <v>82</v>
      </c>
      <c r="F31" s="77" t="e">
        <f>VLOOKUP(B31,[1]!ModTbl,6,0)</f>
        <v>#N/A</v>
      </c>
      <c r="G31" s="77" t="e">
        <f>VLOOKUP(B31,[1]!ModTbl,7,0)</f>
        <v>#N/A</v>
      </c>
      <c r="H31" s="77" t="e">
        <f>VLOOKUP(B31,[1]!ModTbl,8,0)</f>
        <v>#N/A</v>
      </c>
      <c r="I31" s="77" t="e">
        <f>VLOOKUP(B31,[1]!ModTbl,9,0)</f>
        <v>#N/A</v>
      </c>
      <c r="J31" s="77" t="e">
        <f>VLOOKUP(B31,[1]!ModTbl,10,0)</f>
        <v>#N/A</v>
      </c>
      <c r="K31" s="77" t="e">
        <f>VLOOKUP(B31,[1]!ModTbl,11,0)</f>
        <v>#N/A</v>
      </c>
      <c r="L31" s="77" t="e">
        <f>VLOOKUP(B31,[1]!ModTbl,12,0)</f>
        <v>#N/A</v>
      </c>
      <c r="M31" s="77" t="e">
        <f>VLOOKUP(B31,[1]!ModTbl,13,0)</f>
        <v>#N/A</v>
      </c>
      <c r="N31" s="77"/>
      <c r="O31" s="6"/>
      <c r="P31" s="1" t="s">
        <v>158</v>
      </c>
    </row>
    <row r="32" spans="1:16">
      <c r="A32" s="77" t="s">
        <v>171</v>
      </c>
      <c r="B32" s="10" t="s">
        <v>291</v>
      </c>
      <c r="C32" s="45" t="e">
        <f>VLOOKUP(B32,[1]!ModTbl,4,0)</f>
        <v>#N/A</v>
      </c>
      <c r="D32" s="45" t="e">
        <f>VLOOKUP(B32,[1]!ModTbl,5,0)</f>
        <v>#N/A</v>
      </c>
      <c r="E32" s="77" t="s">
        <v>82</v>
      </c>
      <c r="F32" s="77" t="e">
        <f>VLOOKUP(B32,[1]!ModTbl,6,0)</f>
        <v>#N/A</v>
      </c>
      <c r="G32" s="77" t="e">
        <f>VLOOKUP(B32,[1]!ModTbl,7,0)</f>
        <v>#N/A</v>
      </c>
      <c r="H32" s="77" t="e">
        <f>VLOOKUP(B32,[1]!ModTbl,8,0)</f>
        <v>#N/A</v>
      </c>
      <c r="I32" s="77" t="e">
        <f>VLOOKUP(B32,[1]!ModTbl,9,0)</f>
        <v>#N/A</v>
      </c>
      <c r="J32" s="77" t="e">
        <f>VLOOKUP(B32,[1]!ModTbl,10,0)</f>
        <v>#N/A</v>
      </c>
      <c r="K32" s="77" t="e">
        <f>VLOOKUP(B32,[1]!ModTbl,11,0)</f>
        <v>#N/A</v>
      </c>
      <c r="L32" s="77" t="e">
        <f>VLOOKUP(B32,[1]!ModTbl,12,0)</f>
        <v>#N/A</v>
      </c>
      <c r="M32" s="77" t="e">
        <f>VLOOKUP(B32,[1]!ModTbl,13,0)</f>
        <v>#N/A</v>
      </c>
      <c r="N32" s="77"/>
      <c r="O32" s="6"/>
      <c r="P32" s="1" t="s">
        <v>292</v>
      </c>
    </row>
    <row r="33" spans="1:16">
      <c r="A33" s="77" t="s">
        <v>171</v>
      </c>
      <c r="B33" s="10" t="s">
        <v>178</v>
      </c>
      <c r="C33" s="45" t="str">
        <f>VLOOKUP(B33,[1]!ModTbl,4,0)</f>
        <v>MGDE</v>
      </c>
      <c r="D33" s="45" t="str">
        <f>VLOOKUP(B33,[1]!ModTbl,5,0)</f>
        <v>Mobile Game Development</v>
      </c>
      <c r="E33" s="77" t="s">
        <v>82</v>
      </c>
      <c r="F33" s="77" t="str">
        <f>VLOOKUP(B33,[1]!ModTbl,6,0)</f>
        <v>PROG (T)</v>
      </c>
      <c r="G33" s="77">
        <f>VLOOKUP(B33,[1]!ModTbl,7,0)</f>
        <v>7</v>
      </c>
      <c r="H33" s="77">
        <f>VLOOKUP(B33,[1]!ModTbl,8,0)</f>
        <v>0</v>
      </c>
      <c r="I33" s="77">
        <f>VLOOKUP(B33,[1]!ModTbl,9,0)</f>
        <v>15</v>
      </c>
      <c r="J33" s="77">
        <f>VLOOKUP(B33,[1]!ModTbl,10,0)</f>
        <v>45</v>
      </c>
      <c r="K33" s="77">
        <f>VLOOKUP(B33,[1]!ModTbl,11,0)</f>
        <v>0</v>
      </c>
      <c r="L33" s="77">
        <f>VLOOKUP(B33,[1]!ModTbl,12,0)</f>
        <v>60</v>
      </c>
      <c r="M33" s="77">
        <f>VLOOKUP(B33,[1]!ModTbl,13,0)</f>
        <v>4</v>
      </c>
      <c r="N33" s="77"/>
      <c r="O33" s="6"/>
      <c r="P33" s="1" t="s">
        <v>158</v>
      </c>
    </row>
    <row r="34" spans="1:16" ht="101.45">
      <c r="A34" s="21" t="s">
        <v>171</v>
      </c>
      <c r="B34" s="18" t="s">
        <v>176</v>
      </c>
      <c r="C34" s="19" t="str">
        <f>VLOOKUP(B34,[1]!ModTbl,4,0)</f>
        <v>LDSS</v>
      </c>
      <c r="D34" s="19" t="str">
        <f>VLOOKUP(B34,[1]!ModTbl,5,0)</f>
        <v>3D Level Design &amp; Scripting Studio</v>
      </c>
      <c r="E34" s="21" t="s">
        <v>82</v>
      </c>
      <c r="F34" s="21" t="str">
        <f>VLOOKUP(B34,[1]!ModTbl,6,0)</f>
        <v>Taken ST0249, ST1501, ST1504, ST1505, ST1507 and ST1508 </v>
      </c>
      <c r="G34" s="21">
        <f>VLOOKUP(B34,[1]!ModTbl,7,0)</f>
        <v>7</v>
      </c>
      <c r="H34" s="21">
        <f>VLOOKUP(B34,[1]!ModTbl,8,0)</f>
        <v>0</v>
      </c>
      <c r="I34" s="21">
        <v>75</v>
      </c>
      <c r="J34" s="21">
        <v>0</v>
      </c>
      <c r="K34" s="21">
        <f>VLOOKUP(B34,[1]!ModTbl,11,0)</f>
        <v>0</v>
      </c>
      <c r="L34" s="21">
        <f>VLOOKUP(B34,[1]!ModTbl,12,0)</f>
        <v>75</v>
      </c>
      <c r="M34" s="21">
        <f>VLOOKUP(B34,[1]!ModTbl,13,0)</f>
        <v>5</v>
      </c>
      <c r="N34" s="77"/>
      <c r="O34" s="6"/>
      <c r="P34" s="22" t="s">
        <v>277</v>
      </c>
    </row>
    <row r="35" spans="1:16">
      <c r="A35" s="77" t="s">
        <v>180</v>
      </c>
      <c r="B35" s="9" t="s">
        <v>181</v>
      </c>
      <c r="C35" s="45" t="str">
        <f>VLOOKUP(B35,[1]!ModTbl,4,0)</f>
        <v>GE3</v>
      </c>
      <c r="D35" s="45" t="str">
        <f>VLOOKUP(B35,[1]!ModTbl,5,0)</f>
        <v>General Education 3</v>
      </c>
      <c r="E35" s="77" t="s">
        <v>29</v>
      </c>
      <c r="F35" s="77" t="str">
        <f>VLOOKUP(B35,[1]!ModTbl,6,0)</f>
        <v>Nil</v>
      </c>
      <c r="G35" s="77">
        <f>VLOOKUP(B35,[1]!ModTbl,7,0)</f>
        <v>7</v>
      </c>
      <c r="H35" s="77">
        <f>VLOOKUP(B35,[1]!ModTbl,8,0)</f>
        <v>0</v>
      </c>
      <c r="I35" s="77">
        <f>VLOOKUP(B35,[1]!ModTbl,9,0)</f>
        <v>30</v>
      </c>
      <c r="J35" s="77">
        <f>VLOOKUP(B35,[1]!ModTbl,10,0)</f>
        <v>0</v>
      </c>
      <c r="K35" s="77">
        <f>VLOOKUP(B35,[1]!ModTbl,11,0)</f>
        <v>0</v>
      </c>
      <c r="L35" s="77">
        <f>VLOOKUP(B35,[1]!ModTbl,12,0)</f>
        <v>30</v>
      </c>
      <c r="M35" s="77">
        <f>VLOOKUP(B35,[1]!ModTbl,13,0)</f>
        <v>2</v>
      </c>
      <c r="N35" s="77"/>
      <c r="O35" s="6"/>
    </row>
    <row r="36" spans="1:16">
      <c r="A36" s="77" t="s">
        <v>180</v>
      </c>
      <c r="B36" s="9" t="s">
        <v>281</v>
      </c>
      <c r="C36" s="45" t="e">
        <f>VLOOKUP(B36,[1]!ModTbl,4,0)</f>
        <v>#N/A</v>
      </c>
      <c r="D36" s="45" t="e">
        <f>VLOOKUP(B36,[1]!ModTbl,5,0)</f>
        <v>#N/A</v>
      </c>
      <c r="E36" s="77" t="s">
        <v>18</v>
      </c>
      <c r="F36" s="77" t="e">
        <f>VLOOKUP(B36,[1]!ModTbl,6,0)</f>
        <v>#N/A</v>
      </c>
      <c r="G36" s="77" t="e">
        <f>VLOOKUP(B36,[1]!ModTbl,7,0)</f>
        <v>#N/A</v>
      </c>
      <c r="H36" s="77" t="e">
        <f>VLOOKUP(B36,[1]!ModTbl,8,0)</f>
        <v>#N/A</v>
      </c>
      <c r="I36" s="77" t="e">
        <f>VLOOKUP(B36,[1]!ModTbl,9,0)</f>
        <v>#N/A</v>
      </c>
      <c r="J36" s="77" t="e">
        <f>VLOOKUP(B36,[1]!ModTbl,10,0)</f>
        <v>#N/A</v>
      </c>
      <c r="K36" s="77" t="e">
        <f>VLOOKUP(B36,[1]!ModTbl,11,0)</f>
        <v>#N/A</v>
      </c>
      <c r="L36" s="77" t="e">
        <f>VLOOKUP(B36,[1]!ModTbl,12,0)</f>
        <v>#N/A</v>
      </c>
      <c r="M36" s="77" t="e">
        <f>VLOOKUP(B36,[1]!ModTbl,13,0)</f>
        <v>#N/A</v>
      </c>
      <c r="N36" s="77"/>
      <c r="O36" s="6"/>
    </row>
    <row r="37" spans="1:16">
      <c r="A37" s="77" t="s">
        <v>180</v>
      </c>
      <c r="B37" s="10" t="s">
        <v>293</v>
      </c>
      <c r="C37" s="45" t="e">
        <f>VLOOKUP(B37,[1]!ModTbl,4,0)</f>
        <v>#N/A</v>
      </c>
      <c r="D37" s="45" t="e">
        <f>VLOOKUP(B37,[1]!ModTbl,5,0)</f>
        <v>#N/A</v>
      </c>
      <c r="E37" s="77" t="s">
        <v>82</v>
      </c>
      <c r="F37" s="77" t="e">
        <f>VLOOKUP(B37,[1]!ModTbl,6,0)</f>
        <v>#N/A</v>
      </c>
      <c r="G37" s="77" t="e">
        <f>VLOOKUP(B37,[1]!ModTbl,7,0)</f>
        <v>#N/A</v>
      </c>
      <c r="H37" s="77" t="e">
        <f>VLOOKUP(B37,[1]!ModTbl,8,0)</f>
        <v>#N/A</v>
      </c>
      <c r="I37" s="77" t="e">
        <f>VLOOKUP(B37,[1]!ModTbl,9,0)</f>
        <v>#N/A</v>
      </c>
      <c r="J37" s="77" t="e">
        <f>VLOOKUP(B37,[1]!ModTbl,10,0)</f>
        <v>#N/A</v>
      </c>
      <c r="K37" s="77" t="e">
        <f>VLOOKUP(B37,[1]!ModTbl,11,0)</f>
        <v>#N/A</v>
      </c>
      <c r="L37" s="77" t="e">
        <f>VLOOKUP(B37,[1]!ModTbl,12,0)</f>
        <v>#N/A</v>
      </c>
      <c r="M37" s="77" t="e">
        <f>VLOOKUP(B37,[1]!ModTbl,13,0)</f>
        <v>#N/A</v>
      </c>
      <c r="N37" s="77"/>
      <c r="O37" s="6"/>
    </row>
    <row r="38" spans="1:16">
      <c r="A38" s="77" t="s">
        <v>180</v>
      </c>
      <c r="B38" s="10" t="s">
        <v>294</v>
      </c>
      <c r="C38" s="45" t="e">
        <f>VLOOKUP(B38,[1]!ModTbl,4,0)</f>
        <v>#N/A</v>
      </c>
      <c r="D38" s="45" t="e">
        <f>VLOOKUP(B38,[1]!ModTbl,5,0)</f>
        <v>#N/A</v>
      </c>
      <c r="E38" s="77" t="s">
        <v>82</v>
      </c>
      <c r="F38" s="77" t="e">
        <f>VLOOKUP(B38,[1]!ModTbl,6,0)</f>
        <v>#N/A</v>
      </c>
      <c r="G38" s="77" t="e">
        <f>VLOOKUP(B38,[1]!ModTbl,7,0)</f>
        <v>#N/A</v>
      </c>
      <c r="H38" s="77" t="e">
        <f>VLOOKUP(B38,[1]!ModTbl,8,0)</f>
        <v>#N/A</v>
      </c>
      <c r="I38" s="77" t="e">
        <f>VLOOKUP(B38,[1]!ModTbl,9,0)</f>
        <v>#N/A</v>
      </c>
      <c r="J38" s="77" t="e">
        <f>VLOOKUP(B38,[1]!ModTbl,10,0)</f>
        <v>#N/A</v>
      </c>
      <c r="K38" s="77" t="e">
        <f>VLOOKUP(B38,[1]!ModTbl,11,0)</f>
        <v>#N/A</v>
      </c>
      <c r="L38" s="77" t="e">
        <f>VLOOKUP(B38,[1]!ModTbl,12,0)</f>
        <v>#N/A</v>
      </c>
      <c r="M38" s="77" t="e">
        <f>VLOOKUP(B38,[1]!ModTbl,13,0)</f>
        <v>#N/A</v>
      </c>
      <c r="N38" s="77"/>
      <c r="O38" s="6"/>
    </row>
    <row r="39" spans="1:16" ht="101.45">
      <c r="A39" s="21" t="s">
        <v>180</v>
      </c>
      <c r="B39" s="18" t="s">
        <v>184</v>
      </c>
      <c r="C39" s="19" t="str">
        <f>VLOOKUP(B39,[1]!ModTbl,4,0)</f>
        <v>LDSS</v>
      </c>
      <c r="D39" s="19" t="str">
        <f>VLOOKUP(B39,[1]!ModTbl,5,0)</f>
        <v>3D Level Design &amp; Scripting Studio</v>
      </c>
      <c r="E39" s="21" t="s">
        <v>82</v>
      </c>
      <c r="F39" s="21" t="str">
        <f>VLOOKUP(B39,[1]!ModTbl,6,0)</f>
        <v>Taken ST0249, ST1501, ST1504, ST1505, ST1507 and ST1508 </v>
      </c>
      <c r="G39" s="21">
        <f>VLOOKUP(B39,[1]!ModTbl,7,0)</f>
        <v>7</v>
      </c>
      <c r="H39" s="21">
        <f>VLOOKUP(B39,[1]!ModTbl,8,0)</f>
        <v>0</v>
      </c>
      <c r="I39" s="21">
        <v>75</v>
      </c>
      <c r="J39" s="21">
        <v>0</v>
      </c>
      <c r="K39" s="21">
        <f>VLOOKUP(B39,[1]!ModTbl,11,0)</f>
        <v>0</v>
      </c>
      <c r="L39" s="21">
        <f>VLOOKUP(B39,[1]!ModTbl,12,0)</f>
        <v>75</v>
      </c>
      <c r="M39" s="21">
        <f>VLOOKUP(B39,[1]!ModTbl,13,0)</f>
        <v>5</v>
      </c>
      <c r="N39" s="21"/>
      <c r="O39" s="6"/>
      <c r="P39" s="22" t="s">
        <v>277</v>
      </c>
    </row>
    <row r="40" spans="1:16">
      <c r="A40" s="77" t="s">
        <v>180</v>
      </c>
      <c r="B40" s="10" t="s">
        <v>250</v>
      </c>
      <c r="C40" s="45" t="e">
        <f>VLOOKUP(B40,[1]!ModTbl,4,0)</f>
        <v>#N/A</v>
      </c>
      <c r="D40" s="45" t="e">
        <f>VLOOKUP(B40,[1]!ModTbl,5,0)</f>
        <v>#N/A</v>
      </c>
      <c r="E40" s="77" t="s">
        <v>187</v>
      </c>
      <c r="F40" s="77" t="e">
        <f>VLOOKUP(B40,[1]!ModTbl,6,0)</f>
        <v>#N/A</v>
      </c>
      <c r="G40" s="77" t="e">
        <f>VLOOKUP(B40,[1]!ModTbl,7,0)</f>
        <v>#N/A</v>
      </c>
      <c r="H40" s="77" t="e">
        <f>VLOOKUP(B40,[1]!ModTbl,8,0)</f>
        <v>#N/A</v>
      </c>
      <c r="I40" s="77" t="e">
        <f>VLOOKUP(B40,[1]!ModTbl,9,0)</f>
        <v>#N/A</v>
      </c>
      <c r="J40" s="77" t="e">
        <f>VLOOKUP(B40,[1]!ModTbl,10,0)</f>
        <v>#N/A</v>
      </c>
      <c r="K40" s="77" t="e">
        <f>VLOOKUP(B40,[1]!ModTbl,11,0)</f>
        <v>#N/A</v>
      </c>
      <c r="L40" s="77" t="e">
        <f>VLOOKUP(B40,[1]!ModTbl,12,0)</f>
        <v>#N/A</v>
      </c>
      <c r="M40" s="77" t="e">
        <f>VLOOKUP(B40,[1]!ModTbl,13,0)</f>
        <v>#N/A</v>
      </c>
      <c r="N40" s="77"/>
      <c r="O40" s="6"/>
    </row>
    <row r="41" spans="1:16">
      <c r="A41" s="21" t="s">
        <v>180</v>
      </c>
      <c r="B41" s="18" t="s">
        <v>159</v>
      </c>
      <c r="C41" s="19" t="str">
        <f>VLOOKUP(B41,[1]!ModTbl,4,0)</f>
        <v>NMA</v>
      </c>
      <c r="D41" s="19" t="str">
        <f>VLOOKUP(B41,[1]!ModTbl,5,0)</f>
        <v>Network Management and Assurance</v>
      </c>
      <c r="E41" s="21" t="s">
        <v>187</v>
      </c>
      <c r="F41" s="21" t="str">
        <f>VLOOKUP(B41,[1]!ModTbl,6,0)</f>
        <v>NETF (T)</v>
      </c>
      <c r="G41" s="21">
        <f>VLOOKUP(B41,[1]!ModTbl,7,0)</f>
        <v>1</v>
      </c>
      <c r="H41" s="21">
        <f>VLOOKUP(B41,[1]!ModTbl,8,0)</f>
        <v>22.5</v>
      </c>
      <c r="I41" s="21">
        <f>VLOOKUP(B41,[1]!ModTbl,9,0)</f>
        <v>0</v>
      </c>
      <c r="J41" s="21">
        <f>VLOOKUP(B41,[1]!ModTbl,10,0)</f>
        <v>37.5</v>
      </c>
      <c r="K41" s="21">
        <f>VLOOKUP(B41,[1]!ModTbl,11,0)</f>
        <v>0</v>
      </c>
      <c r="L41" s="21">
        <f>VLOOKUP(B41,[1]!ModTbl,12,0)</f>
        <v>60</v>
      </c>
      <c r="M41" s="21">
        <f>VLOOKUP(B41,[1]!ModTbl,13,0)</f>
        <v>4</v>
      </c>
      <c r="N41" s="21"/>
      <c r="O41" s="6"/>
      <c r="P41" s="22" t="s">
        <v>277</v>
      </c>
    </row>
    <row r="42" spans="1:16">
      <c r="A42" s="21" t="s">
        <v>180</v>
      </c>
      <c r="B42" s="18" t="s">
        <v>90</v>
      </c>
      <c r="C42" s="19" t="str">
        <f>VLOOKUP(B42,[1]!ModTbl,4,0)</f>
        <v>UID</v>
      </c>
      <c r="D42" s="19" t="str">
        <f>VLOOKUP(B42,[1]!ModTbl,5,0)</f>
        <v xml:space="preserve">User Interface Design </v>
      </c>
      <c r="E42" s="21" t="s">
        <v>187</v>
      </c>
      <c r="F42" s="21" t="str">
        <f>VLOOKUP(B42,[1]!ModTbl,6,0)</f>
        <v>Nil</v>
      </c>
      <c r="G42" s="21">
        <f>VLOOKUP(B42,[1]!ModTbl,7,0)</f>
        <v>7</v>
      </c>
      <c r="H42" s="21">
        <f>VLOOKUP(B42,[1]!ModTbl,8,0)</f>
        <v>0</v>
      </c>
      <c r="I42" s="21">
        <f>VLOOKUP(B42,[1]!ModTbl,9,0)</f>
        <v>60</v>
      </c>
      <c r="J42" s="21">
        <f>VLOOKUP(B42,[1]!ModTbl,10,0)</f>
        <v>0</v>
      </c>
      <c r="K42" s="21">
        <f>VLOOKUP(B42,[1]!ModTbl,11,0)</f>
        <v>0</v>
      </c>
      <c r="L42" s="21">
        <f>VLOOKUP(B42,[1]!ModTbl,12,0)</f>
        <v>60</v>
      </c>
      <c r="M42" s="21">
        <f>VLOOKUP(B42,[1]!ModTbl,13,0)</f>
        <v>4</v>
      </c>
      <c r="N42" s="21"/>
      <c r="O42" s="6"/>
      <c r="P42" s="22" t="s">
        <v>277</v>
      </c>
    </row>
    <row r="43" spans="1:16" ht="101.45">
      <c r="A43" s="77" t="s">
        <v>180</v>
      </c>
      <c r="B43" s="10" t="s">
        <v>190</v>
      </c>
      <c r="C43" s="45" t="str">
        <f>VLOOKUP(B43,[1]!ModTbl,4,0)</f>
        <v>IS1</v>
      </c>
      <c r="D43" s="45" t="str">
        <f>VLOOKUP(B43,[1]!ModTbl,5,0)</f>
        <v>Independent Study 1</v>
      </c>
      <c r="E43" s="77" t="s">
        <v>187</v>
      </c>
      <c r="F43" s="77" t="str">
        <f>VLOOKUP(B43,[1]!ModTbl,6,0)</f>
        <v>Taken ST0249, ST1501, ST1504, ST1505, ST1507 and ST1508 </v>
      </c>
      <c r="G43" s="77">
        <f>VLOOKUP(B43,[1]!ModTbl,7,0)</f>
        <v>7</v>
      </c>
      <c r="H43" s="77">
        <f>VLOOKUP(B43,[1]!ModTbl,8,0)</f>
        <v>0</v>
      </c>
      <c r="I43" s="77">
        <f>VLOOKUP(B43,[1]!ModTbl,9,0)</f>
        <v>30</v>
      </c>
      <c r="J43" s="77">
        <f>VLOOKUP(B43,[1]!ModTbl,10,0)</f>
        <v>30</v>
      </c>
      <c r="K43" s="77">
        <f>VLOOKUP(B43,[1]!ModTbl,11,0)</f>
        <v>0</v>
      </c>
      <c r="L43" s="77">
        <f>VLOOKUP(B43,[1]!ModTbl,12,0)</f>
        <v>60</v>
      </c>
      <c r="M43" s="77">
        <f>VLOOKUP(B43,[1]!ModTbl,13,0)</f>
        <v>4</v>
      </c>
      <c r="N43" s="77"/>
      <c r="O43" s="6"/>
    </row>
    <row r="44" spans="1:16">
      <c r="A44" s="77" t="s">
        <v>191</v>
      </c>
      <c r="B44" s="10" t="s">
        <v>192</v>
      </c>
      <c r="C44" s="45" t="str">
        <f>VLOOKUP(B44,[1]!ModTbl,4,0)</f>
        <v>ELAW</v>
      </c>
      <c r="D44" s="45" t="str">
        <f>VLOOKUP(B44,[1]!ModTbl,5,0)</f>
        <v xml:space="preserve">Ethics and Law of IT and Media  </v>
      </c>
      <c r="E44" s="77" t="s">
        <v>18</v>
      </c>
      <c r="F44" s="77" t="str">
        <f>VLOOKUP(B44,[1]!ModTbl,6,0)</f>
        <v>Nil</v>
      </c>
      <c r="G44" s="77">
        <f>VLOOKUP(B44,[1]!ModTbl,7,0)</f>
        <v>7</v>
      </c>
      <c r="H44" s="77">
        <f>VLOOKUP(B44,[1]!ModTbl,8,0)</f>
        <v>0</v>
      </c>
      <c r="I44" s="77">
        <f>VLOOKUP(B44,[1]!ModTbl,9,0)</f>
        <v>30</v>
      </c>
      <c r="J44" s="77">
        <f>VLOOKUP(B44,[1]!ModTbl,10,0)</f>
        <v>0</v>
      </c>
      <c r="K44" s="77">
        <f>VLOOKUP(B44,[1]!ModTbl,11,0)</f>
        <v>0</v>
      </c>
      <c r="L44" s="77">
        <f>VLOOKUP(B44,[1]!ModTbl,12,0)</f>
        <v>30</v>
      </c>
      <c r="M44" s="77">
        <f>VLOOKUP(B44,[1]!ModTbl,13,0)</f>
        <v>2</v>
      </c>
      <c r="N44" s="77"/>
      <c r="O44" s="6"/>
    </row>
    <row r="45" spans="1:16">
      <c r="A45" s="77" t="s">
        <v>191</v>
      </c>
      <c r="B45" s="10" t="s">
        <v>193</v>
      </c>
      <c r="C45" s="45" t="str">
        <f>VLOOKUP(B45,[1]!ModTbl,4,0)</f>
        <v>GDP</v>
      </c>
      <c r="D45" s="45" t="str">
        <f>VLOOKUP(B45,[1]!ModTbl,5,0)</f>
        <v>Game Development Portfolio</v>
      </c>
      <c r="E45" s="77" t="s">
        <v>82</v>
      </c>
      <c r="F45" s="77" t="str">
        <f>VLOOKUP(B45,[1]!ModTbl,6,0)</f>
        <v>ST292Z(T)</v>
      </c>
      <c r="G45" s="77">
        <f>VLOOKUP(B45,[1]!ModTbl,7,0)</f>
        <v>7</v>
      </c>
      <c r="H45" s="77">
        <f>VLOOKUP(B45,[1]!ModTbl,8,0)</f>
        <v>0</v>
      </c>
      <c r="I45" s="77">
        <f>VLOOKUP(B45,[1]!ModTbl,9,0)</f>
        <v>22.5</v>
      </c>
      <c r="J45" s="77">
        <f>VLOOKUP(B45,[1]!ModTbl,10,0)</f>
        <v>0</v>
      </c>
      <c r="K45" s="77">
        <f>VLOOKUP(B45,[1]!ModTbl,11,0)</f>
        <v>217.5</v>
      </c>
      <c r="L45" s="77">
        <f>VLOOKUP(B45,[1]!ModTbl,12,0)</f>
        <v>240</v>
      </c>
      <c r="M45" s="77">
        <f>VLOOKUP(B45,[1]!ModTbl,13,0)</f>
        <v>16</v>
      </c>
      <c r="N45" s="77"/>
      <c r="O45" s="6"/>
      <c r="P45" s="1" t="s">
        <v>282</v>
      </c>
    </row>
    <row r="46" spans="1:16">
      <c r="A46" s="77" t="s">
        <v>191</v>
      </c>
      <c r="B46" s="10" t="s">
        <v>236</v>
      </c>
      <c r="C46" s="45" t="str">
        <f>VLOOKUP(B46,[1]!ModTbl,4,0)</f>
        <v>AJP</v>
      </c>
      <c r="D46" s="45" t="str">
        <f>VLOOKUP(B46,[1]!ModTbl,5,0)</f>
        <v>Advanced Java Programming</v>
      </c>
      <c r="E46" s="77" t="s">
        <v>187</v>
      </c>
      <c r="F46" s="77" t="str">
        <f>VLOOKUP(B46,[1]!ModTbl,6,0)</f>
        <v>PROG (P)</v>
      </c>
      <c r="G46" s="77">
        <f>VLOOKUP(B46,[1]!ModTbl,7,0)</f>
        <v>7</v>
      </c>
      <c r="H46" s="77">
        <f>VLOOKUP(B46,[1]!ModTbl,8,0)</f>
        <v>23</v>
      </c>
      <c r="I46" s="77">
        <f>VLOOKUP(B46,[1]!ModTbl,9,0)</f>
        <v>7</v>
      </c>
      <c r="J46" s="77">
        <f>VLOOKUP(B46,[1]!ModTbl,10,0)</f>
        <v>30</v>
      </c>
      <c r="K46" s="77">
        <f>VLOOKUP(B46,[1]!ModTbl,11,0)</f>
        <v>0</v>
      </c>
      <c r="L46" s="77">
        <f>VLOOKUP(B46,[1]!ModTbl,12,0)</f>
        <v>60</v>
      </c>
      <c r="M46" s="77">
        <f>VLOOKUP(B46,[1]!ModTbl,13,0)</f>
        <v>4</v>
      </c>
      <c r="N46" s="77"/>
      <c r="O46" s="6"/>
      <c r="P46" s="1" t="s">
        <v>158</v>
      </c>
    </row>
    <row r="47" spans="1:16">
      <c r="A47" s="77" t="s">
        <v>191</v>
      </c>
      <c r="B47" s="10" t="s">
        <v>269</v>
      </c>
      <c r="C47" s="45" t="e">
        <f>VLOOKUP(B47,[1]!ModTbl,4,0)</f>
        <v>#N/A</v>
      </c>
      <c r="D47" s="45" t="e">
        <f>VLOOKUP(B47,[1]!ModTbl,5,0)</f>
        <v>#N/A</v>
      </c>
      <c r="E47" s="77" t="s">
        <v>187</v>
      </c>
      <c r="F47" s="77" t="e">
        <f>VLOOKUP(B47,[1]!ModTbl,6,0)</f>
        <v>#N/A</v>
      </c>
      <c r="G47" s="77" t="e">
        <f>VLOOKUP(B47,[1]!ModTbl,7,0)</f>
        <v>#N/A</v>
      </c>
      <c r="H47" s="77" t="e">
        <f>VLOOKUP(B47,[1]!ModTbl,8,0)</f>
        <v>#N/A</v>
      </c>
      <c r="I47" s="77" t="e">
        <f>VLOOKUP(B47,[1]!ModTbl,9,0)</f>
        <v>#N/A</v>
      </c>
      <c r="J47" s="77" t="e">
        <f>VLOOKUP(B47,[1]!ModTbl,10,0)</f>
        <v>#N/A</v>
      </c>
      <c r="K47" s="77" t="e">
        <f>VLOOKUP(B47,[1]!ModTbl,11,0)</f>
        <v>#N/A</v>
      </c>
      <c r="L47" s="77" t="e">
        <f>VLOOKUP(B47,[1]!ModTbl,12,0)</f>
        <v>#N/A</v>
      </c>
      <c r="M47" s="77" t="e">
        <f>VLOOKUP(B47,[1]!ModTbl,13,0)</f>
        <v>#N/A</v>
      </c>
      <c r="N47" s="77"/>
      <c r="O47" s="6"/>
    </row>
    <row r="48" spans="1:16">
      <c r="A48" s="21" t="s">
        <v>191</v>
      </c>
      <c r="B48" s="18" t="s">
        <v>268</v>
      </c>
      <c r="C48" s="19" t="str">
        <f>VLOOKUP(B48,[1]!ModTbl,4,0)</f>
        <v>EAD</v>
      </c>
      <c r="D48" s="19" t="str">
        <f>VLOOKUP(B48,[1]!ModTbl,5,0)</f>
        <v>Enterprise Application Development</v>
      </c>
      <c r="E48" s="21" t="s">
        <v>187</v>
      </c>
      <c r="F48" s="21" t="str">
        <f>VLOOKUP(B48,[1]!ModTbl,6,0)</f>
        <v>PROG (T)</v>
      </c>
      <c r="G48" s="21">
        <f>VLOOKUP(B48,[1]!ModTbl,7,0)</f>
        <v>1</v>
      </c>
      <c r="H48" s="21">
        <f>VLOOKUP(B48,[1]!ModTbl,8,0)</f>
        <v>30</v>
      </c>
      <c r="I48" s="21">
        <f>VLOOKUP(B48,[1]!ModTbl,9,0)</f>
        <v>0</v>
      </c>
      <c r="J48" s="21">
        <f>VLOOKUP(B48,[1]!ModTbl,10,0)</f>
        <v>45</v>
      </c>
      <c r="K48" s="21">
        <f>VLOOKUP(B48,[1]!ModTbl,11,0)</f>
        <v>0</v>
      </c>
      <c r="L48" s="21">
        <f>VLOOKUP(B48,[1]!ModTbl,12,0)</f>
        <v>75</v>
      </c>
      <c r="M48" s="21">
        <f>VLOOKUP(B48,[1]!ModTbl,13,0)</f>
        <v>5</v>
      </c>
      <c r="N48" s="21"/>
      <c r="O48" s="6"/>
      <c r="P48" s="22" t="s">
        <v>277</v>
      </c>
    </row>
    <row r="49" spans="1:16">
      <c r="A49" s="77" t="s">
        <v>191</v>
      </c>
      <c r="B49" s="10" t="s">
        <v>295</v>
      </c>
      <c r="C49" s="45" t="e">
        <f>VLOOKUP(B49,[1]!ModTbl,4,0)</f>
        <v>#N/A</v>
      </c>
      <c r="D49" s="45" t="e">
        <f>VLOOKUP(B49,[1]!ModTbl,5,0)</f>
        <v>#N/A</v>
      </c>
      <c r="E49" s="77" t="s">
        <v>187</v>
      </c>
      <c r="F49" s="77" t="e">
        <f>VLOOKUP(B49,[1]!ModTbl,6,0)</f>
        <v>#N/A</v>
      </c>
      <c r="G49" s="77" t="e">
        <f>VLOOKUP(B49,[1]!ModTbl,7,0)</f>
        <v>#N/A</v>
      </c>
      <c r="H49" s="77" t="e">
        <f>VLOOKUP(B49,[1]!ModTbl,8,0)</f>
        <v>#N/A</v>
      </c>
      <c r="I49" s="77" t="e">
        <f>VLOOKUP(B49,[1]!ModTbl,9,0)</f>
        <v>#N/A</v>
      </c>
      <c r="J49" s="77" t="e">
        <f>VLOOKUP(B49,[1]!ModTbl,10,0)</f>
        <v>#N/A</v>
      </c>
      <c r="K49" s="77" t="e">
        <f>VLOOKUP(B49,[1]!ModTbl,11,0)</f>
        <v>#N/A</v>
      </c>
      <c r="L49" s="77" t="e">
        <f>VLOOKUP(B49,[1]!ModTbl,12,0)</f>
        <v>#N/A</v>
      </c>
      <c r="M49" s="77" t="e">
        <f>VLOOKUP(B49,[1]!ModTbl,13,0)</f>
        <v>#N/A</v>
      </c>
      <c r="N49" s="77"/>
      <c r="O49" s="6"/>
    </row>
    <row r="50" spans="1:16" ht="101.45">
      <c r="A50" s="77" t="s">
        <v>191</v>
      </c>
      <c r="B50" s="10" t="s">
        <v>198</v>
      </c>
      <c r="C50" s="45" t="str">
        <f>VLOOKUP(B50,[1]!ModTbl,4,0)</f>
        <v>IS2</v>
      </c>
      <c r="D50" s="45" t="str">
        <f>VLOOKUP(B50,[1]!ModTbl,5,0)</f>
        <v>Independent Study 2</v>
      </c>
      <c r="E50" s="77" t="s">
        <v>187</v>
      </c>
      <c r="F50" s="77" t="str">
        <f>VLOOKUP(B50,[1]!ModTbl,6,0)</f>
        <v>Taken ST0249, ST1501, ST1504, ST1505, ST1507 and ST1508 </v>
      </c>
      <c r="G50" s="77">
        <f>VLOOKUP(B50,[1]!ModTbl,7,0)</f>
        <v>7</v>
      </c>
      <c r="H50" s="77">
        <f>VLOOKUP(B50,[1]!ModTbl,8,0)</f>
        <v>0</v>
      </c>
      <c r="I50" s="77">
        <f>VLOOKUP(B50,[1]!ModTbl,9,0)</f>
        <v>30</v>
      </c>
      <c r="J50" s="77">
        <f>VLOOKUP(B50,[1]!ModTbl,10,0)</f>
        <v>30</v>
      </c>
      <c r="K50" s="77">
        <f>VLOOKUP(B50,[1]!ModTbl,11,0)</f>
        <v>0</v>
      </c>
      <c r="L50" s="77">
        <f>VLOOKUP(B50,[1]!ModTbl,12,0)</f>
        <v>60</v>
      </c>
      <c r="M50" s="77">
        <f>VLOOKUP(B50,[1]!ModTbl,13,0)</f>
        <v>4</v>
      </c>
      <c r="N50" s="77"/>
      <c r="O50" s="6"/>
      <c r="P50" s="1" t="s">
        <v>199</v>
      </c>
    </row>
    <row r="51" spans="1:16">
      <c r="A51" s="77" t="s">
        <v>200</v>
      </c>
      <c r="B51" s="9" t="s">
        <v>235</v>
      </c>
      <c r="C51" s="45" t="str">
        <f>VLOOKUP(B51,[1]!ModTbl,4,0)</f>
        <v>INTS</v>
      </c>
      <c r="D51" s="45" t="str">
        <f>VLOOKUP(B51,[1]!ModTbl,5,0)</f>
        <v>Internship</v>
      </c>
      <c r="E51" s="77" t="s">
        <v>82</v>
      </c>
      <c r="F51" s="77" t="str">
        <f>VLOOKUP(B51,[1]!ModTbl,6,0)</f>
        <v>Nil</v>
      </c>
      <c r="G51" s="77">
        <f>VLOOKUP(B51,[1]!ModTbl,7,0)</f>
        <v>7</v>
      </c>
      <c r="H51" s="77">
        <f>VLOOKUP(B51,[1]!ModTbl,8,0)</f>
        <v>0</v>
      </c>
      <c r="I51" s="77">
        <f>VLOOKUP(B51,[1]!ModTbl,9,0)</f>
        <v>0</v>
      </c>
      <c r="J51" s="77">
        <f>VLOOKUP(B51,[1]!ModTbl,10,0)</f>
        <v>7.5</v>
      </c>
      <c r="K51" s="77">
        <f>VLOOKUP(B51,[1]!ModTbl,11,0)</f>
        <v>0</v>
      </c>
      <c r="L51" s="77">
        <f>VLOOKUP(B51,[1]!ModTbl,12,0)</f>
        <v>7.5</v>
      </c>
      <c r="M51" s="77">
        <f>VLOOKUP(B51,[1]!ModTbl,13,0)</f>
        <v>0.5</v>
      </c>
      <c r="N51" s="77"/>
      <c r="O51" s="6"/>
    </row>
    <row r="52" spans="1:16">
      <c r="A52" s="8"/>
      <c r="B52" s="5"/>
      <c r="C52" s="5"/>
      <c r="D52" s="5"/>
      <c r="E52" s="8"/>
      <c r="F52" s="8"/>
      <c r="G52" s="8"/>
      <c r="H52" s="8"/>
      <c r="I52" s="8"/>
      <c r="J52" s="8"/>
      <c r="K52" s="8"/>
      <c r="L52" s="8"/>
      <c r="M52" s="8"/>
      <c r="N52" s="8"/>
      <c r="O52" s="6"/>
    </row>
    <row r="53" spans="1:16">
      <c r="A53" s="8"/>
      <c r="B53" s="5"/>
      <c r="C53" s="5"/>
      <c r="D53" s="5"/>
      <c r="E53" s="8"/>
      <c r="F53" s="8"/>
      <c r="G53" s="8"/>
      <c r="H53" s="8"/>
      <c r="I53" s="8"/>
      <c r="J53" s="8"/>
      <c r="K53" s="8"/>
      <c r="L53" s="8"/>
      <c r="M53" s="8"/>
      <c r="N53" s="8"/>
      <c r="O53" s="6"/>
    </row>
    <row r="54" spans="1:16" ht="18.600000000000001">
      <c r="A54" s="14" t="s">
        <v>201</v>
      </c>
      <c r="B54" s="15"/>
      <c r="C54" s="16"/>
      <c r="O54" s="6"/>
    </row>
    <row r="55" spans="1:16">
      <c r="A55" s="2"/>
      <c r="O55" s="6"/>
    </row>
    <row r="56" spans="1:16" ht="15" customHeight="1">
      <c r="A56" s="95" t="s">
        <v>2</v>
      </c>
      <c r="B56" s="99"/>
      <c r="C56" s="99"/>
      <c r="D56" s="99"/>
      <c r="E56" s="99"/>
      <c r="F56" s="99"/>
      <c r="G56" s="99"/>
      <c r="H56" s="95" t="s">
        <v>3</v>
      </c>
      <c r="I56" s="99"/>
      <c r="J56" s="99"/>
      <c r="K56" s="99"/>
      <c r="L56" s="99"/>
      <c r="M56" s="99"/>
      <c r="N56" s="77"/>
      <c r="O56" s="6"/>
    </row>
    <row r="57" spans="1:16" ht="29.1">
      <c r="A57" s="77" t="s">
        <v>4</v>
      </c>
      <c r="B57" s="45" t="s">
        <v>5</v>
      </c>
      <c r="C57" s="45" t="s">
        <v>6</v>
      </c>
      <c r="D57" s="45" t="s">
        <v>7</v>
      </c>
      <c r="E57" s="77" t="s">
        <v>8</v>
      </c>
      <c r="F57" s="77" t="s">
        <v>169</v>
      </c>
      <c r="G57" s="77" t="s">
        <v>8</v>
      </c>
      <c r="H57" s="77" t="s">
        <v>10</v>
      </c>
      <c r="I57" s="77" t="s">
        <v>11</v>
      </c>
      <c r="J57" s="77" t="s">
        <v>12</v>
      </c>
      <c r="K57" s="77" t="s">
        <v>13</v>
      </c>
      <c r="L57" s="77" t="s">
        <v>14</v>
      </c>
      <c r="M57" s="77" t="s">
        <v>15</v>
      </c>
      <c r="N57" s="77" t="s">
        <v>14</v>
      </c>
      <c r="O57" s="6" t="s">
        <v>202</v>
      </c>
      <c r="P57" s="2" t="s">
        <v>150</v>
      </c>
    </row>
    <row r="58" spans="1:16" ht="46.5" customHeight="1">
      <c r="A58" s="21" t="s">
        <v>44</v>
      </c>
      <c r="B58" s="19" t="s">
        <v>239</v>
      </c>
      <c r="C58" s="19" t="str">
        <f>VLOOKUP(B58,[1]!ModTbl,4,0)</f>
        <v>BrM</v>
      </c>
      <c r="D58" s="19" t="str">
        <f>VLOOKUP(B58,[1]!ModTbl,5,0)</f>
        <v>Bridging Mathematics</v>
      </c>
      <c r="E58" s="21" t="s">
        <v>29</v>
      </c>
      <c r="F58" s="21" t="str">
        <f>VLOOKUP(B58,[1]!ModTbl,6,0)</f>
        <v>Nil</v>
      </c>
      <c r="G58" s="21">
        <f>VLOOKUP(B58,[1]!ModTbl,7,0)</f>
        <v>1</v>
      </c>
      <c r="H58" s="21">
        <f>VLOOKUP(B58,[1]!ModTbl,8,0)</f>
        <v>30</v>
      </c>
      <c r="I58" s="21">
        <f>VLOOKUP(B58,[1]!ModTbl,9,0)</f>
        <v>30</v>
      </c>
      <c r="J58" s="21">
        <f>VLOOKUP(B58,[1]!ModTbl,10,0)</f>
        <v>0</v>
      </c>
      <c r="K58" s="21">
        <f>VLOOKUP(B58,[1]!ModTbl,11,0)</f>
        <v>0</v>
      </c>
      <c r="L58" s="21">
        <f>VLOOKUP(B58,[1]!ModTbl,12,0)</f>
        <v>60</v>
      </c>
      <c r="M58" s="21">
        <f>VLOOKUP(B58,[1]!ModTbl,13,0)</f>
        <v>4</v>
      </c>
      <c r="N58" s="77"/>
      <c r="P58" s="24" t="s">
        <v>278</v>
      </c>
    </row>
    <row r="59" spans="1:16">
      <c r="A59" s="77" t="s">
        <v>204</v>
      </c>
      <c r="B59" s="10" t="s">
        <v>172</v>
      </c>
      <c r="C59" s="45" t="str">
        <f>VLOOKUP(B59,[1]!ModTbl,4,0)</f>
        <v>SIP</v>
      </c>
      <c r="D59" s="45" t="str">
        <f>VLOOKUP(B59,[1]!ModTbl,5,0)</f>
        <v>Social Innovation Project</v>
      </c>
      <c r="E59" s="77" t="s">
        <v>29</v>
      </c>
      <c r="F59" s="77" t="str">
        <f>VLOOKUP(B59,[1]!ModTbl,6,0)</f>
        <v>Nil</v>
      </c>
      <c r="G59" s="77">
        <f>VLOOKUP(B59,[1]!ModTbl,7,0)</f>
        <v>7</v>
      </c>
      <c r="H59" s="77">
        <f>VLOOKUP(B59,[1]!ModTbl,8,0)</f>
        <v>0</v>
      </c>
      <c r="I59" s="77">
        <f>VLOOKUP(B59,[1]!ModTbl,9,0)</f>
        <v>30</v>
      </c>
      <c r="J59" s="77">
        <f>VLOOKUP(B59,[1]!ModTbl,10,0)</f>
        <v>0</v>
      </c>
      <c r="K59" s="77">
        <f>VLOOKUP(B59,[1]!ModTbl,11,0)</f>
        <v>0</v>
      </c>
      <c r="L59" s="77">
        <f>VLOOKUP(B59,[1]!ModTbl,12,0)</f>
        <v>30</v>
      </c>
      <c r="M59" s="77">
        <f>VLOOKUP(B59,[1]!ModTbl,13,0)</f>
        <v>2</v>
      </c>
      <c r="N59" s="77"/>
      <c r="O59" s="6">
        <v>1</v>
      </c>
    </row>
    <row r="60" spans="1:16">
      <c r="A60" s="77" t="s">
        <v>204</v>
      </c>
      <c r="B60" s="10" t="s">
        <v>197</v>
      </c>
      <c r="C60" s="45" t="str">
        <f>VLOOKUP(B60,[1]!ModTbl,4,0)</f>
        <v>DSAL</v>
      </c>
      <c r="D60" s="45" t="str">
        <f>VLOOKUP(B60,[1]!ModTbl,5,0)</f>
        <v>Data Structures and Algorithms</v>
      </c>
      <c r="E60" s="12" t="s">
        <v>210</v>
      </c>
      <c r="F60" s="77" t="str">
        <f>VLOOKUP(B60,[1]!ModTbl,6,0)</f>
        <v>ST1012 (P)</v>
      </c>
      <c r="G60" s="77">
        <f>VLOOKUP(B60,[1]!ModTbl,7,0)</f>
        <v>1</v>
      </c>
      <c r="H60" s="77">
        <f>VLOOKUP(B60,[1]!ModTbl,8,0)</f>
        <v>0</v>
      </c>
      <c r="I60" s="77">
        <f>VLOOKUP(B60,[1]!ModTbl,9,0)</f>
        <v>15</v>
      </c>
      <c r="J60" s="77">
        <f>VLOOKUP(B60,[1]!ModTbl,10,0)</f>
        <v>60</v>
      </c>
      <c r="K60" s="77">
        <f>VLOOKUP(B60,[1]!ModTbl,11,0)</f>
        <v>0</v>
      </c>
      <c r="L60" s="77">
        <f>VLOOKUP(B60,[1]!ModTbl,12,0)</f>
        <v>75</v>
      </c>
      <c r="M60" s="77">
        <f>VLOOKUP(B60,[1]!ModTbl,13,0)</f>
        <v>5</v>
      </c>
      <c r="N60" s="77"/>
      <c r="O60" s="6">
        <v>1</v>
      </c>
      <c r="P60" s="1" t="s">
        <v>158</v>
      </c>
    </row>
    <row r="61" spans="1:16">
      <c r="A61" s="77" t="s">
        <v>204</v>
      </c>
      <c r="B61" s="10" t="s">
        <v>254</v>
      </c>
      <c r="C61" s="45" t="e">
        <f>VLOOKUP(B61,[1]!ModTbl,4,0)</f>
        <v>#N/A</v>
      </c>
      <c r="D61" s="45" t="e">
        <f>VLOOKUP(B61,[1]!ModTbl,5,0)</f>
        <v>#N/A</v>
      </c>
      <c r="E61" s="12" t="s">
        <v>210</v>
      </c>
      <c r="F61" s="77" t="e">
        <f>VLOOKUP(B61,[1]!ModTbl,6,0)</f>
        <v>#N/A</v>
      </c>
      <c r="G61" s="77" t="e">
        <f>VLOOKUP(B61,[1]!ModTbl,7,0)</f>
        <v>#N/A</v>
      </c>
      <c r="H61" s="77" t="e">
        <f>VLOOKUP(B61,[1]!ModTbl,8,0)</f>
        <v>#N/A</v>
      </c>
      <c r="I61" s="77" t="e">
        <f>VLOOKUP(B61,[1]!ModTbl,9,0)</f>
        <v>#N/A</v>
      </c>
      <c r="J61" s="77" t="e">
        <f>VLOOKUP(B61,[1]!ModTbl,10,0)</f>
        <v>#N/A</v>
      </c>
      <c r="K61" s="77" t="e">
        <f>VLOOKUP(B61,[1]!ModTbl,11,0)</f>
        <v>#N/A</v>
      </c>
      <c r="L61" s="77" t="e">
        <f>VLOOKUP(B61,[1]!ModTbl,12,0)</f>
        <v>#N/A</v>
      </c>
      <c r="M61" s="77" t="e">
        <f>VLOOKUP(B61,[1]!ModTbl,13,0)</f>
        <v>#N/A</v>
      </c>
      <c r="N61" s="77"/>
      <c r="O61" s="6"/>
    </row>
    <row r="62" spans="1:16">
      <c r="A62" s="21" t="s">
        <v>204</v>
      </c>
      <c r="B62" s="18" t="s">
        <v>90</v>
      </c>
      <c r="C62" s="19" t="str">
        <f>VLOOKUP(B62,[1]!ModTbl,4,0)</f>
        <v>UID</v>
      </c>
      <c r="D62" s="19" t="str">
        <f>VLOOKUP(B62,[1]!ModTbl,5,0)</f>
        <v xml:space="preserve">User Interface Design </v>
      </c>
      <c r="E62" s="21" t="s">
        <v>270</v>
      </c>
      <c r="F62" s="21" t="str">
        <f>VLOOKUP(B62,[1]!ModTbl,6,0)</f>
        <v>Nil</v>
      </c>
      <c r="G62" s="21">
        <f>VLOOKUP(B62,[1]!ModTbl,7,0)</f>
        <v>7</v>
      </c>
      <c r="H62" s="21">
        <f>VLOOKUP(B62,[1]!ModTbl,8,0)</f>
        <v>0</v>
      </c>
      <c r="I62" s="21">
        <f>VLOOKUP(B62,[1]!ModTbl,9,0)</f>
        <v>60</v>
      </c>
      <c r="J62" s="21">
        <f>VLOOKUP(B62,[1]!ModTbl,10,0)</f>
        <v>0</v>
      </c>
      <c r="K62" s="21">
        <f>VLOOKUP(B62,[1]!ModTbl,11,0)</f>
        <v>0</v>
      </c>
      <c r="L62" s="21">
        <f>VLOOKUP(B62,[1]!ModTbl,12,0)</f>
        <v>60</v>
      </c>
      <c r="M62" s="21">
        <f>VLOOKUP(B62,[1]!ModTbl,13,0)</f>
        <v>4</v>
      </c>
      <c r="N62" s="21"/>
      <c r="O62" s="6"/>
      <c r="P62" s="22" t="s">
        <v>277</v>
      </c>
    </row>
    <row r="63" spans="1:16">
      <c r="A63" s="21" t="s">
        <v>204</v>
      </c>
      <c r="B63" s="18" t="s">
        <v>257</v>
      </c>
      <c r="C63" s="19" t="e">
        <f>VLOOKUP(B63,[1]!ModTbl,4,0)</f>
        <v>#N/A</v>
      </c>
      <c r="D63" s="19" t="e">
        <f>VLOOKUP(B63,[1]!ModTbl,5,0)</f>
        <v>#N/A</v>
      </c>
      <c r="E63" s="21" t="s">
        <v>271</v>
      </c>
      <c r="F63" s="21" t="e">
        <f>VLOOKUP(B63,[1]!ModTbl,6,0)</f>
        <v>#N/A</v>
      </c>
      <c r="G63" s="21" t="e">
        <f>VLOOKUP(B63,[1]!ModTbl,7,0)</f>
        <v>#N/A</v>
      </c>
      <c r="H63" s="21" t="e">
        <f>VLOOKUP(B63,[1]!ModTbl,8,0)</f>
        <v>#N/A</v>
      </c>
      <c r="I63" s="21" t="e">
        <f>VLOOKUP(B63,[1]!ModTbl,9,0)</f>
        <v>#N/A</v>
      </c>
      <c r="J63" s="21" t="e">
        <f>VLOOKUP(B63,[1]!ModTbl,10,0)</f>
        <v>#N/A</v>
      </c>
      <c r="K63" s="21" t="e">
        <f>VLOOKUP(B63,[1]!ModTbl,11,0)</f>
        <v>#N/A</v>
      </c>
      <c r="L63" s="21" t="e">
        <f>VLOOKUP(B63,[1]!ModTbl,12,0)</f>
        <v>#N/A</v>
      </c>
      <c r="M63" s="21" t="e">
        <f>VLOOKUP(B63,[1]!ModTbl,13,0)</f>
        <v>#N/A</v>
      </c>
      <c r="N63" s="21"/>
      <c r="O63" s="6"/>
      <c r="P63" s="22" t="s">
        <v>277</v>
      </c>
    </row>
    <row r="64" spans="1:16" ht="101.45">
      <c r="A64" s="77" t="s">
        <v>204</v>
      </c>
      <c r="B64" s="10" t="s">
        <v>242</v>
      </c>
      <c r="C64" s="45" t="str">
        <f>VLOOKUP(B64,[1]!ModTbl,4,0)</f>
        <v>NETS</v>
      </c>
      <c r="D64" s="45" t="str">
        <f>VLOOKUP(B64,[1]!ModTbl,5,0)</f>
        <v>Network Security</v>
      </c>
      <c r="E64" s="21" t="s">
        <v>271</v>
      </c>
      <c r="F64" s="77" t="str">
        <f>VLOOKUP(B64,[1]!ModTbl,6,0)</f>
        <v>Taken ST0249, ST1501, ST1504, ST1505, ST1507 and ST1508 </v>
      </c>
      <c r="G64" s="77">
        <f>VLOOKUP(B64,[1]!ModTbl,7,0)</f>
        <v>1</v>
      </c>
      <c r="H64" s="77">
        <f>VLOOKUP(B64,[1]!ModTbl,8,0)</f>
        <v>22</v>
      </c>
      <c r="I64" s="77">
        <f>VLOOKUP(B64,[1]!ModTbl,9,0)</f>
        <v>8</v>
      </c>
      <c r="J64" s="77">
        <f>VLOOKUP(B64,[1]!ModTbl,10,0)</f>
        <v>45</v>
      </c>
      <c r="K64" s="77">
        <f>VLOOKUP(B64,[1]!ModTbl,11,0)</f>
        <v>0</v>
      </c>
      <c r="L64" s="77">
        <f>VLOOKUP(B64,[1]!ModTbl,12,0)</f>
        <v>75</v>
      </c>
      <c r="M64" s="77">
        <f>VLOOKUP(B64,[1]!ModTbl,13,0)</f>
        <v>5</v>
      </c>
      <c r="N64" s="77"/>
      <c r="O64" s="6"/>
    </row>
    <row r="65" spans="1:16">
      <c r="A65" s="77" t="s">
        <v>206</v>
      </c>
      <c r="B65" s="10" t="s">
        <v>181</v>
      </c>
      <c r="C65" s="45" t="str">
        <f>VLOOKUP(B65,[1]!ModTbl,4,0)</f>
        <v>GE3</v>
      </c>
      <c r="D65" s="45" t="str">
        <f>VLOOKUP(B65,[1]!ModTbl,5,0)</f>
        <v>General Education 3</v>
      </c>
      <c r="E65" s="77" t="s">
        <v>29</v>
      </c>
      <c r="F65" s="77" t="str">
        <f>VLOOKUP(B65,[1]!ModTbl,6,0)</f>
        <v>Nil</v>
      </c>
      <c r="G65" s="77">
        <f>VLOOKUP(B65,[1]!ModTbl,7,0)</f>
        <v>7</v>
      </c>
      <c r="H65" s="77">
        <f>VLOOKUP(B65,[1]!ModTbl,8,0)</f>
        <v>0</v>
      </c>
      <c r="I65" s="77">
        <f>VLOOKUP(B65,[1]!ModTbl,9,0)</f>
        <v>30</v>
      </c>
      <c r="J65" s="77">
        <f>VLOOKUP(B65,[1]!ModTbl,10,0)</f>
        <v>0</v>
      </c>
      <c r="K65" s="77">
        <f>VLOOKUP(B65,[1]!ModTbl,11,0)</f>
        <v>0</v>
      </c>
      <c r="L65" s="77">
        <f>VLOOKUP(B65,[1]!ModTbl,12,0)</f>
        <v>30</v>
      </c>
      <c r="M65" s="77">
        <f>VLOOKUP(B65,[1]!ModTbl,13,0)</f>
        <v>2</v>
      </c>
      <c r="N65" s="77"/>
      <c r="O65" s="6">
        <v>2</v>
      </c>
    </row>
    <row r="66" spans="1:16">
      <c r="A66" s="77" t="s">
        <v>206</v>
      </c>
      <c r="B66" s="10" t="s">
        <v>272</v>
      </c>
      <c r="C66" s="45" t="e">
        <f>VLOOKUP(B66,[1]!ModTbl,4,0)</f>
        <v>#N/A</v>
      </c>
      <c r="D66" s="45" t="e">
        <f>VLOOKUP(B66,[1]!ModTbl,5,0)</f>
        <v>#N/A</v>
      </c>
      <c r="E66" s="21" t="s">
        <v>211</v>
      </c>
      <c r="F66" s="77" t="e">
        <f>VLOOKUP(B66,[1]!ModTbl,6,0)</f>
        <v>#N/A</v>
      </c>
      <c r="G66" s="77" t="e">
        <f>VLOOKUP(B66,[1]!ModTbl,7,0)</f>
        <v>#N/A</v>
      </c>
      <c r="H66" s="77" t="e">
        <f>VLOOKUP(B66,[1]!ModTbl,8,0)</f>
        <v>#N/A</v>
      </c>
      <c r="I66" s="77" t="e">
        <f>VLOOKUP(B66,[1]!ModTbl,9,0)</f>
        <v>#N/A</v>
      </c>
      <c r="J66" s="77" t="e">
        <f>VLOOKUP(B66,[1]!ModTbl,10,0)</f>
        <v>#N/A</v>
      </c>
      <c r="K66" s="77" t="e">
        <f>VLOOKUP(B66,[1]!ModTbl,11,0)</f>
        <v>#N/A</v>
      </c>
      <c r="L66" s="77" t="e">
        <f>VLOOKUP(B66,[1]!ModTbl,12,0)</f>
        <v>#N/A</v>
      </c>
      <c r="M66" s="77" t="e">
        <f>VLOOKUP(B66,[1]!ModTbl,13,0)</f>
        <v>#N/A</v>
      </c>
      <c r="N66" s="77"/>
      <c r="O66" s="6"/>
    </row>
    <row r="67" spans="1:16">
      <c r="A67" s="21" t="s">
        <v>206</v>
      </c>
      <c r="B67" s="18" t="s">
        <v>268</v>
      </c>
      <c r="C67" s="19" t="str">
        <f>VLOOKUP(B67,[1]!ModTbl,4,0)</f>
        <v>EAD</v>
      </c>
      <c r="D67" s="19" t="str">
        <f>VLOOKUP(B67,[1]!ModTbl,5,0)</f>
        <v>Enterprise Application Development</v>
      </c>
      <c r="E67" s="21" t="s">
        <v>211</v>
      </c>
      <c r="F67" s="21" t="str">
        <f>VLOOKUP(B67,[1]!ModTbl,6,0)</f>
        <v>PROG (T)</v>
      </c>
      <c r="G67" s="21">
        <f>VLOOKUP(B67,[1]!ModTbl,7,0)</f>
        <v>1</v>
      </c>
      <c r="H67" s="21">
        <f>VLOOKUP(B67,[1]!ModTbl,8,0)</f>
        <v>30</v>
      </c>
      <c r="I67" s="21">
        <f>VLOOKUP(B67,[1]!ModTbl,9,0)</f>
        <v>0</v>
      </c>
      <c r="J67" s="21">
        <f>VLOOKUP(B67,[1]!ModTbl,10,0)</f>
        <v>45</v>
      </c>
      <c r="K67" s="21">
        <f>VLOOKUP(B67,[1]!ModTbl,11,0)</f>
        <v>0</v>
      </c>
      <c r="L67" s="21">
        <f>VLOOKUP(B67,[1]!ModTbl,12,0)</f>
        <v>75</v>
      </c>
      <c r="M67" s="21">
        <f>VLOOKUP(B67,[1]!ModTbl,13,0)</f>
        <v>5</v>
      </c>
      <c r="N67" s="21"/>
      <c r="O67" s="6"/>
      <c r="P67" s="22" t="s">
        <v>277</v>
      </c>
    </row>
    <row r="68" spans="1:16">
      <c r="A68" s="21" t="s">
        <v>206</v>
      </c>
      <c r="B68" s="18" t="s">
        <v>159</v>
      </c>
      <c r="C68" s="19" t="str">
        <f>VLOOKUP(B68,[1]!ModTbl,4,0)</f>
        <v>NMA</v>
      </c>
      <c r="D68" s="19" t="str">
        <f>VLOOKUP(B68,[1]!ModTbl,5,0)</f>
        <v>Network Management and Assurance</v>
      </c>
      <c r="E68" s="21" t="s">
        <v>273</v>
      </c>
      <c r="F68" s="21" t="str">
        <f>VLOOKUP(B68,[1]!ModTbl,6,0)</f>
        <v>NETF (T)</v>
      </c>
      <c r="G68" s="21">
        <f>VLOOKUP(B68,[1]!ModTbl,7,0)</f>
        <v>1</v>
      </c>
      <c r="H68" s="21">
        <f>VLOOKUP(B68,[1]!ModTbl,8,0)</f>
        <v>22.5</v>
      </c>
      <c r="I68" s="21">
        <f>VLOOKUP(B68,[1]!ModTbl,9,0)</f>
        <v>0</v>
      </c>
      <c r="J68" s="21">
        <f>VLOOKUP(B68,[1]!ModTbl,10,0)</f>
        <v>37.5</v>
      </c>
      <c r="K68" s="21">
        <f>VLOOKUP(B68,[1]!ModTbl,11,0)</f>
        <v>0</v>
      </c>
      <c r="L68" s="21">
        <f>VLOOKUP(B68,[1]!ModTbl,12,0)</f>
        <v>60</v>
      </c>
      <c r="M68" s="21">
        <f>VLOOKUP(B68,[1]!ModTbl,13,0)</f>
        <v>4</v>
      </c>
      <c r="N68" s="21"/>
      <c r="O68" s="6"/>
      <c r="P68" s="22" t="s">
        <v>277</v>
      </c>
    </row>
    <row r="69" spans="1:16">
      <c r="A69" s="21" t="s">
        <v>206</v>
      </c>
      <c r="B69" s="18" t="s">
        <v>90</v>
      </c>
      <c r="C69" s="19" t="str">
        <f>VLOOKUP(B69,[1]!ModTbl,4,0)</f>
        <v>UID</v>
      </c>
      <c r="D69" s="19" t="str">
        <f>VLOOKUP(B69,[1]!ModTbl,5,0)</f>
        <v xml:space="preserve">User Interface Design </v>
      </c>
      <c r="E69" s="21" t="s">
        <v>270</v>
      </c>
      <c r="F69" s="21" t="str">
        <f>VLOOKUP(B69,[1]!ModTbl,6,0)</f>
        <v>Nil</v>
      </c>
      <c r="G69" s="21">
        <f>VLOOKUP(B69,[1]!ModTbl,7,0)</f>
        <v>7</v>
      </c>
      <c r="H69" s="21">
        <f>VLOOKUP(B69,[1]!ModTbl,8,0)</f>
        <v>0</v>
      </c>
      <c r="I69" s="21">
        <f>VLOOKUP(B69,[1]!ModTbl,9,0)</f>
        <v>60</v>
      </c>
      <c r="J69" s="21">
        <f>VLOOKUP(B69,[1]!ModTbl,10,0)</f>
        <v>0</v>
      </c>
      <c r="K69" s="21">
        <f>VLOOKUP(B69,[1]!ModTbl,11,0)</f>
        <v>0</v>
      </c>
      <c r="L69" s="21">
        <f>VLOOKUP(B69,[1]!ModTbl,12,0)</f>
        <v>60</v>
      </c>
      <c r="M69" s="21">
        <f>VLOOKUP(B69,[1]!ModTbl,13,0)</f>
        <v>4</v>
      </c>
      <c r="N69" s="21"/>
      <c r="O69" s="6"/>
      <c r="P69" s="22" t="s">
        <v>277</v>
      </c>
    </row>
    <row r="70" spans="1:16">
      <c r="A70" s="77" t="s">
        <v>206</v>
      </c>
      <c r="B70" s="18" t="s">
        <v>257</v>
      </c>
      <c r="C70" s="19" t="e">
        <f>VLOOKUP(B70,[1]!ModTbl,4,0)</f>
        <v>#N/A</v>
      </c>
      <c r="D70" s="19" t="e">
        <f>VLOOKUP(B70,[1]!ModTbl,5,0)</f>
        <v>#N/A</v>
      </c>
      <c r="E70" s="21" t="s">
        <v>270</v>
      </c>
      <c r="F70" s="21" t="e">
        <f>VLOOKUP(B70,[1]!ModTbl,6,0)</f>
        <v>#N/A</v>
      </c>
      <c r="G70" s="21" t="e">
        <f>VLOOKUP(B70,[1]!ModTbl,7,0)</f>
        <v>#N/A</v>
      </c>
      <c r="H70" s="21" t="e">
        <f>VLOOKUP(B70,[1]!ModTbl,8,0)</f>
        <v>#N/A</v>
      </c>
      <c r="I70" s="21" t="e">
        <f>VLOOKUP(B70,[1]!ModTbl,9,0)</f>
        <v>#N/A</v>
      </c>
      <c r="J70" s="21" t="e">
        <f>VLOOKUP(B70,[1]!ModTbl,10,0)</f>
        <v>#N/A</v>
      </c>
      <c r="K70" s="21" t="e">
        <f>VLOOKUP(B70,[1]!ModTbl,11,0)</f>
        <v>#N/A</v>
      </c>
      <c r="L70" s="21" t="e">
        <f>VLOOKUP(B70,[1]!ModTbl,12,0)</f>
        <v>#N/A</v>
      </c>
      <c r="M70" s="21" t="e">
        <f>VLOOKUP(B70,[1]!ModTbl,13,0)</f>
        <v>#N/A</v>
      </c>
      <c r="N70" s="21"/>
      <c r="O70" s="6"/>
      <c r="P70" s="22" t="s">
        <v>277</v>
      </c>
    </row>
    <row r="71" spans="1:16" ht="101.45">
      <c r="A71" s="77" t="s">
        <v>206</v>
      </c>
      <c r="B71" s="10" t="s">
        <v>190</v>
      </c>
      <c r="C71" s="45" t="str">
        <f>VLOOKUP(B71,[1]!ModTbl,4,0)</f>
        <v>IS1</v>
      </c>
      <c r="D71" s="45" t="str">
        <f>VLOOKUP(B71,[1]!ModTbl,5,0)</f>
        <v>Independent Study 1</v>
      </c>
      <c r="E71" s="12" t="s">
        <v>211</v>
      </c>
      <c r="F71" s="77" t="str">
        <f>VLOOKUP(B71,[1]!ModTbl,6,0)</f>
        <v>Taken ST0249, ST1501, ST1504, ST1505, ST1507 and ST1508 </v>
      </c>
      <c r="G71" s="77">
        <f>VLOOKUP(B71,[1]!ModTbl,7,0)</f>
        <v>7</v>
      </c>
      <c r="H71" s="77">
        <f>VLOOKUP(B71,[1]!ModTbl,8,0)</f>
        <v>0</v>
      </c>
      <c r="I71" s="77">
        <f>VLOOKUP(B71,[1]!ModTbl,9,0)</f>
        <v>30</v>
      </c>
      <c r="J71" s="77">
        <f>VLOOKUP(B71,[1]!ModTbl,10,0)</f>
        <v>30</v>
      </c>
      <c r="K71" s="77">
        <f>VLOOKUP(B71,[1]!ModTbl,11,0)</f>
        <v>0</v>
      </c>
      <c r="L71" s="77">
        <f>VLOOKUP(B71,[1]!ModTbl,12,0)</f>
        <v>60</v>
      </c>
      <c r="M71" s="77">
        <f>VLOOKUP(B71,[1]!ModTbl,13,0)</f>
        <v>4</v>
      </c>
      <c r="N71" s="77"/>
      <c r="O71" s="6"/>
    </row>
    <row r="72" spans="1:16">
      <c r="A72" s="77" t="s">
        <v>208</v>
      </c>
      <c r="B72" s="10" t="s">
        <v>281</v>
      </c>
      <c r="C72" s="45" t="e">
        <f>VLOOKUP(B72,[1]!ModTbl,4,0)</f>
        <v>#N/A</v>
      </c>
      <c r="D72" s="45" t="e">
        <f>VLOOKUP(B72,[1]!ModTbl,5,0)</f>
        <v>#N/A</v>
      </c>
      <c r="E72" s="77" t="s">
        <v>18</v>
      </c>
      <c r="F72" s="77" t="e">
        <f>VLOOKUP(B72,[1]!ModTbl,6,0)</f>
        <v>#N/A</v>
      </c>
      <c r="G72" s="77" t="e">
        <f>VLOOKUP(B72,[1]!ModTbl,7,0)</f>
        <v>#N/A</v>
      </c>
      <c r="H72" s="77" t="e">
        <f>VLOOKUP(B72,[1]!ModTbl,8,0)</f>
        <v>#N/A</v>
      </c>
      <c r="I72" s="77" t="e">
        <f>VLOOKUP(B72,[1]!ModTbl,9,0)</f>
        <v>#N/A</v>
      </c>
      <c r="J72" s="77" t="e">
        <f>VLOOKUP(B72,[1]!ModTbl,10,0)</f>
        <v>#N/A</v>
      </c>
      <c r="K72" s="77" t="e">
        <f>VLOOKUP(B72,[1]!ModTbl,11,0)</f>
        <v>#N/A</v>
      </c>
      <c r="L72" s="77" t="e">
        <f>VLOOKUP(B72,[1]!ModTbl,12,0)</f>
        <v>#N/A</v>
      </c>
      <c r="M72" s="77" t="e">
        <f>VLOOKUP(B72,[1]!ModTbl,13,0)</f>
        <v>#N/A</v>
      </c>
      <c r="N72" s="77"/>
      <c r="O72" s="6">
        <v>6</v>
      </c>
    </row>
    <row r="73" spans="1:16">
      <c r="A73" s="77" t="s">
        <v>208</v>
      </c>
      <c r="B73" s="10" t="s">
        <v>274</v>
      </c>
      <c r="C73" s="45" t="e">
        <f>VLOOKUP(B73,[1]!ModTbl,4,0)</f>
        <v>#N/A</v>
      </c>
      <c r="D73" s="45" t="e">
        <f>VLOOKUP(B73,[1]!ModTbl,5,0)</f>
        <v>#N/A</v>
      </c>
      <c r="E73" s="77" t="s">
        <v>82</v>
      </c>
      <c r="F73" s="77" t="e">
        <f>VLOOKUP(B73,[1]!ModTbl,6,0)</f>
        <v>#N/A</v>
      </c>
      <c r="G73" s="77" t="e">
        <f>VLOOKUP(B73,[1]!ModTbl,7,0)</f>
        <v>#N/A</v>
      </c>
      <c r="H73" s="77" t="e">
        <f>VLOOKUP(B73,[1]!ModTbl,8,0)</f>
        <v>#N/A</v>
      </c>
      <c r="I73" s="77" t="e">
        <f>VLOOKUP(B73,[1]!ModTbl,9,0)</f>
        <v>#N/A</v>
      </c>
      <c r="J73" s="77" t="e">
        <f>VLOOKUP(B73,[1]!ModTbl,10,0)</f>
        <v>#N/A</v>
      </c>
      <c r="K73" s="77" t="e">
        <f>VLOOKUP(B73,[1]!ModTbl,11,0)</f>
        <v>#N/A</v>
      </c>
      <c r="L73" s="77" t="e">
        <f>VLOOKUP(B73,[1]!ModTbl,12,0)</f>
        <v>#N/A</v>
      </c>
      <c r="M73" s="77" t="e">
        <f>VLOOKUP(B73,[1]!ModTbl,13,0)</f>
        <v>#N/A</v>
      </c>
      <c r="N73" s="77"/>
      <c r="O73" s="6">
        <v>1</v>
      </c>
      <c r="P73" s="1" t="s">
        <v>158</v>
      </c>
    </row>
    <row r="74" spans="1:16">
      <c r="A74" s="77" t="s">
        <v>208</v>
      </c>
      <c r="B74" s="10" t="s">
        <v>275</v>
      </c>
      <c r="C74" s="45" t="e">
        <f>VLOOKUP(B74,[1]!ModTbl,4,0)</f>
        <v>#N/A</v>
      </c>
      <c r="D74" s="45" t="e">
        <f>VLOOKUP(B74,[1]!ModTbl,5,0)</f>
        <v>#N/A</v>
      </c>
      <c r="E74" s="77" t="s">
        <v>82</v>
      </c>
      <c r="F74" s="77" t="e">
        <f>VLOOKUP(B74,[1]!ModTbl,6,0)</f>
        <v>#N/A</v>
      </c>
      <c r="G74" s="77" t="e">
        <f>VLOOKUP(B74,[1]!ModTbl,7,0)</f>
        <v>#N/A</v>
      </c>
      <c r="H74" s="77" t="e">
        <f>VLOOKUP(B74,[1]!ModTbl,8,0)</f>
        <v>#N/A</v>
      </c>
      <c r="I74" s="77" t="e">
        <f>VLOOKUP(B74,[1]!ModTbl,9,0)</f>
        <v>#N/A</v>
      </c>
      <c r="J74" s="77" t="e">
        <f>VLOOKUP(B74,[1]!ModTbl,10,0)</f>
        <v>#N/A</v>
      </c>
      <c r="K74" s="77" t="e">
        <f>VLOOKUP(B74,[1]!ModTbl,11,0)</f>
        <v>#N/A</v>
      </c>
      <c r="L74" s="77" t="e">
        <f>VLOOKUP(B74,[1]!ModTbl,12,0)</f>
        <v>#N/A</v>
      </c>
      <c r="M74" s="77" t="e">
        <f>VLOOKUP(B74,[1]!ModTbl,13,0)</f>
        <v>#N/A</v>
      </c>
      <c r="N74" s="77"/>
      <c r="O74" s="6">
        <v>6</v>
      </c>
    </row>
    <row r="75" spans="1:16">
      <c r="A75" s="77" t="s">
        <v>212</v>
      </c>
      <c r="B75" s="10" t="s">
        <v>192</v>
      </c>
      <c r="C75" s="45" t="str">
        <f>VLOOKUP(B75,[1]!ModTbl,4,0)</f>
        <v>ELAW</v>
      </c>
      <c r="D75" s="45" t="str">
        <f>VLOOKUP(B75,[1]!ModTbl,5,0)</f>
        <v xml:space="preserve">Ethics and Law of IT and Media  </v>
      </c>
      <c r="E75" s="12" t="s">
        <v>18</v>
      </c>
      <c r="F75" s="77" t="str">
        <f>VLOOKUP(B75,[1]!ModTbl,6,0)</f>
        <v>Nil</v>
      </c>
      <c r="G75" s="77">
        <f>VLOOKUP(B75,[1]!ModTbl,7,0)</f>
        <v>7</v>
      </c>
      <c r="H75" s="77">
        <f>VLOOKUP(B75,[1]!ModTbl,8,0)</f>
        <v>0</v>
      </c>
      <c r="I75" s="77">
        <f>VLOOKUP(B75,[1]!ModTbl,9,0)</f>
        <v>30</v>
      </c>
      <c r="J75" s="77">
        <f>VLOOKUP(B75,[1]!ModTbl,10,0)</f>
        <v>0</v>
      </c>
      <c r="K75" s="77">
        <f>VLOOKUP(B75,[1]!ModTbl,11,0)</f>
        <v>0</v>
      </c>
      <c r="L75" s="77">
        <f>VLOOKUP(B75,[1]!ModTbl,12,0)</f>
        <v>30</v>
      </c>
      <c r="M75" s="77">
        <f>VLOOKUP(B75,[1]!ModTbl,13,0)</f>
        <v>2</v>
      </c>
      <c r="N75" s="77"/>
      <c r="O75" s="6">
        <v>7</v>
      </c>
    </row>
    <row r="76" spans="1:16">
      <c r="A76" s="77" t="s">
        <v>212</v>
      </c>
      <c r="B76" s="10" t="s">
        <v>213</v>
      </c>
      <c r="C76" s="45" t="str">
        <f>VLOOKUP(B76,[1]!ModTbl,4,0)</f>
        <v>MAPP</v>
      </c>
      <c r="D76" s="45" t="str">
        <f>VLOOKUP(B76,[1]!ModTbl,5,0)</f>
        <v>Mobile Applications</v>
      </c>
      <c r="E76" s="77" t="s">
        <v>82</v>
      </c>
      <c r="F76" s="77" t="str">
        <f>VLOOKUP(B76,[1]!ModTbl,6,0)</f>
        <v>PROG (T)</v>
      </c>
      <c r="G76" s="77">
        <f>VLOOKUP(B76,[1]!ModTbl,7,0)</f>
        <v>7</v>
      </c>
      <c r="H76" s="77">
        <f>VLOOKUP(B76,[1]!ModTbl,8,0)</f>
        <v>0</v>
      </c>
      <c r="I76" s="77">
        <f>VLOOKUP(B76,[1]!ModTbl,9,0)</f>
        <v>30</v>
      </c>
      <c r="J76" s="77">
        <f>VLOOKUP(B76,[1]!ModTbl,10,0)</f>
        <v>45</v>
      </c>
      <c r="K76" s="77">
        <f>VLOOKUP(B76,[1]!ModTbl,11,0)</f>
        <v>0</v>
      </c>
      <c r="L76" s="77">
        <f>VLOOKUP(B76,[1]!ModTbl,12,0)</f>
        <v>75</v>
      </c>
      <c r="M76" s="77">
        <f>VLOOKUP(B76,[1]!ModTbl,13,0)</f>
        <v>5</v>
      </c>
      <c r="N76" s="77"/>
      <c r="O76" s="6">
        <v>7</v>
      </c>
    </row>
    <row r="77" spans="1:16">
      <c r="A77" s="77" t="s">
        <v>212</v>
      </c>
      <c r="B77" s="44" t="s">
        <v>20</v>
      </c>
      <c r="C77" s="45" t="str">
        <f>VLOOKUP(B77,[1]!ModTbl,4,0)</f>
        <v>DEUI</v>
      </c>
      <c r="D77" s="45" t="str">
        <f>VLOOKUP(B77,[1]!ModTbl,5,0)</f>
        <v>Design for User Interaction</v>
      </c>
      <c r="E77" s="77" t="s">
        <v>82</v>
      </c>
      <c r="F77" s="77" t="str">
        <f>VLOOKUP(B77,[1]!ModTbl,6,0)</f>
        <v>Nil</v>
      </c>
      <c r="G77" s="77">
        <f>VLOOKUP(B77,[1]!ModTbl,7,0)</f>
        <v>7</v>
      </c>
      <c r="H77" s="77">
        <f>VLOOKUP(B77,[1]!ModTbl,8,0)</f>
        <v>0</v>
      </c>
      <c r="I77" s="77">
        <f>VLOOKUP(B77,[1]!ModTbl,9,0)</f>
        <v>30</v>
      </c>
      <c r="J77" s="77">
        <f>VLOOKUP(B77,[1]!ModTbl,10,0)</f>
        <v>45</v>
      </c>
      <c r="K77" s="77">
        <f>VLOOKUP(B77,[1]!ModTbl,11,0)</f>
        <v>0</v>
      </c>
      <c r="L77" s="77">
        <f>VLOOKUP(B77,[1]!ModTbl,12,0)</f>
        <v>75</v>
      </c>
      <c r="M77" s="77">
        <f>VLOOKUP(B77,[1]!ModTbl,13,0)</f>
        <v>5</v>
      </c>
      <c r="N77" s="77"/>
      <c r="O77" s="6"/>
    </row>
    <row r="78" spans="1:16" ht="101.45">
      <c r="A78" s="77" t="s">
        <v>212</v>
      </c>
      <c r="B78" s="44" t="s">
        <v>214</v>
      </c>
      <c r="C78" s="45" t="str">
        <f>VLOOKUP(B78,[1]!ModTbl,4,0)</f>
        <v>ENBP</v>
      </c>
      <c r="D78" s="45" t="str">
        <f>VLOOKUP(B78,[1]!ModTbl,5,0)</f>
        <v>Enterprise Business Processes</v>
      </c>
      <c r="E78" s="77" t="s">
        <v>82</v>
      </c>
      <c r="F78" s="77" t="str">
        <f>VLOOKUP(B78,[1]!ModTbl,6,0)</f>
        <v>Taken ST0249, ST1501, ST1504, ST1505, ST1507 and ST1508 </v>
      </c>
      <c r="G78" s="77">
        <f>VLOOKUP(B78,[1]!ModTbl,7,0)</f>
        <v>1</v>
      </c>
      <c r="H78" s="77">
        <f>VLOOKUP(B78,[1]!ModTbl,8,0)</f>
        <v>0</v>
      </c>
      <c r="I78" s="77">
        <f>VLOOKUP(B78,[1]!ModTbl,9,0)</f>
        <v>30</v>
      </c>
      <c r="J78" s="77">
        <f>VLOOKUP(B78,[1]!ModTbl,10,0)</f>
        <v>30</v>
      </c>
      <c r="K78" s="77">
        <f>VLOOKUP(B78,[1]!ModTbl,11,0)</f>
        <v>0</v>
      </c>
      <c r="L78" s="77">
        <f>VLOOKUP(B78,[1]!ModTbl,12,0)</f>
        <v>60</v>
      </c>
      <c r="M78" s="77">
        <f>VLOOKUP(B78,[1]!ModTbl,13,0)</f>
        <v>4</v>
      </c>
      <c r="N78" s="77"/>
      <c r="O78" s="6"/>
    </row>
    <row r="79" spans="1:16">
      <c r="A79" s="77" t="s">
        <v>216</v>
      </c>
      <c r="B79" s="10" t="s">
        <v>217</v>
      </c>
      <c r="C79" s="45" t="str">
        <f>VLOOKUP(B79,[1]!ModTbl,4,0)</f>
        <v>SDP</v>
      </c>
      <c r="D79" s="45" t="str">
        <f>VLOOKUP(B79,[1]!ModTbl,5,0)</f>
        <v>Solutions Development Project</v>
      </c>
      <c r="E79" s="13" t="s">
        <v>82</v>
      </c>
      <c r="F79" s="77" t="str">
        <f>VLOOKUP(B79,[1]!ModTbl,6,0)</f>
        <v>ST293Z(T)</v>
      </c>
      <c r="G79" s="77">
        <f>VLOOKUP(B79,[1]!ModTbl,7,0)</f>
        <v>7</v>
      </c>
      <c r="H79" s="77">
        <f>VLOOKUP(B79,[1]!ModTbl,8,0)</f>
        <v>0</v>
      </c>
      <c r="I79" s="77">
        <f>VLOOKUP(B79,[1]!ModTbl,9,0)</f>
        <v>22.5</v>
      </c>
      <c r="J79" s="77">
        <f>VLOOKUP(B79,[1]!ModTbl,10,0)</f>
        <v>0</v>
      </c>
      <c r="K79" s="77">
        <f>VLOOKUP(B79,[1]!ModTbl,11,0)</f>
        <v>217.5</v>
      </c>
      <c r="L79" s="77">
        <f>VLOOKUP(B79,[1]!ModTbl,12,0)</f>
        <v>240</v>
      </c>
      <c r="M79" s="77">
        <f>VLOOKUP(B79,[1]!ModTbl,13,0)</f>
        <v>16</v>
      </c>
      <c r="N79" s="46"/>
      <c r="O79" s="6"/>
    </row>
    <row r="80" spans="1:16">
      <c r="A80" s="77" t="s">
        <v>216</v>
      </c>
      <c r="B80" s="10" t="s">
        <v>218</v>
      </c>
      <c r="C80" s="45" t="str">
        <f>VLOOKUP(B80,[1]!ModTbl,4,0)</f>
        <v>CSC</v>
      </c>
      <c r="D80" s="45" t="str">
        <f>VLOOKUP(B80,[1]!ModTbl,5,0)</f>
        <v>Cloud and Service Computing</v>
      </c>
      <c r="E80" s="13" t="s">
        <v>82</v>
      </c>
      <c r="F80" s="77" t="str">
        <f>VLOOKUP(B80,[1]!ModTbl,6,0)</f>
        <v>PROG (T)</v>
      </c>
      <c r="G80" s="77">
        <f>VLOOKUP(B80,[1]!ModTbl,7,0)</f>
        <v>1</v>
      </c>
      <c r="H80" s="77">
        <f>VLOOKUP(B80,[1]!ModTbl,8,0)</f>
        <v>23</v>
      </c>
      <c r="I80" s="77">
        <f>VLOOKUP(B80,[1]!ModTbl,9,0)</f>
        <v>7</v>
      </c>
      <c r="J80" s="77">
        <f>VLOOKUP(B80,[1]!ModTbl,10,0)</f>
        <v>30</v>
      </c>
      <c r="K80" s="77">
        <f>VLOOKUP(B80,[1]!ModTbl,11,0)</f>
        <v>0</v>
      </c>
      <c r="L80" s="77">
        <f>VLOOKUP(B80,[1]!ModTbl,12,0)</f>
        <v>60</v>
      </c>
      <c r="M80" s="77">
        <f>VLOOKUP(B80,[1]!ModTbl,13,0)</f>
        <v>4</v>
      </c>
      <c r="N80" s="46"/>
      <c r="O80" s="6"/>
      <c r="P80" s="1" t="s">
        <v>158</v>
      </c>
    </row>
    <row r="81" spans="1:16">
      <c r="A81" s="21" t="s">
        <v>216</v>
      </c>
      <c r="B81" s="18" t="s">
        <v>241</v>
      </c>
      <c r="C81" s="19" t="str">
        <f>VLOOKUP(B81,[1]!ModTbl,4,0)</f>
        <v>GEOV</v>
      </c>
      <c r="D81" s="19" t="str">
        <f>VLOOKUP(B81,[1]!ModTbl,5,0)</f>
        <v xml:space="preserve">Geospatial Visualization </v>
      </c>
      <c r="E81" s="21" t="s">
        <v>244</v>
      </c>
      <c r="F81" s="21" t="str">
        <f>VLOOKUP(B81,[1]!ModTbl,6,0)</f>
        <v>Nil</v>
      </c>
      <c r="G81" s="21">
        <f>VLOOKUP(B81,[1]!ModTbl,7,0)</f>
        <v>7</v>
      </c>
      <c r="H81" s="21">
        <f>VLOOKUP(B81,[1]!ModTbl,8,0)</f>
        <v>0</v>
      </c>
      <c r="I81" s="21">
        <f>VLOOKUP(B81,[1]!ModTbl,9,0)</f>
        <v>30</v>
      </c>
      <c r="J81" s="21">
        <f>VLOOKUP(B81,[1]!ModTbl,10,0)</f>
        <v>30</v>
      </c>
      <c r="K81" s="21">
        <f>VLOOKUP(B81,[1]!ModTbl,11,0)</f>
        <v>0</v>
      </c>
      <c r="L81" s="21">
        <f>VLOOKUP(B81,[1]!ModTbl,12,0)</f>
        <v>60</v>
      </c>
      <c r="M81" s="21">
        <f>VLOOKUP(B81,[1]!ModTbl,13,0)</f>
        <v>4</v>
      </c>
      <c r="N81" s="23"/>
      <c r="O81" s="6"/>
      <c r="P81" s="22" t="s">
        <v>277</v>
      </c>
    </row>
    <row r="82" spans="1:16">
      <c r="A82" s="77" t="s">
        <v>216</v>
      </c>
      <c r="B82" s="10" t="s">
        <v>236</v>
      </c>
      <c r="C82" s="45" t="str">
        <f>VLOOKUP(B82,[1]!ModTbl,4,0)</f>
        <v>AJP</v>
      </c>
      <c r="D82" s="45" t="str">
        <f>VLOOKUP(B82,[1]!ModTbl,5,0)</f>
        <v>Advanced Java Programming</v>
      </c>
      <c r="E82" s="21" t="s">
        <v>244</v>
      </c>
      <c r="F82" s="77" t="str">
        <f>VLOOKUP(B82,[1]!ModTbl,6,0)</f>
        <v>PROG (P)</v>
      </c>
      <c r="G82" s="77">
        <f>VLOOKUP(B82,[1]!ModTbl,7,0)</f>
        <v>7</v>
      </c>
      <c r="H82" s="77">
        <f>VLOOKUP(B82,[1]!ModTbl,8,0)</f>
        <v>23</v>
      </c>
      <c r="I82" s="77">
        <f>VLOOKUP(B82,[1]!ModTbl,9,0)</f>
        <v>7</v>
      </c>
      <c r="J82" s="77">
        <f>VLOOKUP(B82,[1]!ModTbl,10,0)</f>
        <v>30</v>
      </c>
      <c r="K82" s="77">
        <f>VLOOKUP(B82,[1]!ModTbl,11,0)</f>
        <v>0</v>
      </c>
      <c r="L82" s="77">
        <f>VLOOKUP(B82,[1]!ModTbl,12,0)</f>
        <v>60</v>
      </c>
      <c r="M82" s="77">
        <f>VLOOKUP(B82,[1]!ModTbl,13,0)</f>
        <v>4</v>
      </c>
      <c r="N82" s="46"/>
      <c r="O82" s="6"/>
      <c r="P82" s="1" t="s">
        <v>158</v>
      </c>
    </row>
    <row r="83" spans="1:16">
      <c r="A83" s="77" t="s">
        <v>216</v>
      </c>
      <c r="B83" s="10" t="s">
        <v>269</v>
      </c>
      <c r="C83" s="45" t="e">
        <f>VLOOKUP(B83,[1]!ModTbl,4,0)</f>
        <v>#N/A</v>
      </c>
      <c r="D83" s="45" t="e">
        <f>VLOOKUP(B83,[1]!ModTbl,5,0)</f>
        <v>#N/A</v>
      </c>
      <c r="E83" s="21" t="s">
        <v>244</v>
      </c>
      <c r="F83" s="77" t="e">
        <f>VLOOKUP(B83,[1]!ModTbl,6,0)</f>
        <v>#N/A</v>
      </c>
      <c r="G83" s="77" t="e">
        <f>VLOOKUP(B83,[1]!ModTbl,7,0)</f>
        <v>#N/A</v>
      </c>
      <c r="H83" s="77" t="e">
        <f>VLOOKUP(B83,[1]!ModTbl,8,0)</f>
        <v>#N/A</v>
      </c>
      <c r="I83" s="77" t="e">
        <f>VLOOKUP(B83,[1]!ModTbl,9,0)</f>
        <v>#N/A</v>
      </c>
      <c r="J83" s="77" t="e">
        <f>VLOOKUP(B83,[1]!ModTbl,10,0)</f>
        <v>#N/A</v>
      </c>
      <c r="K83" s="77" t="e">
        <f>VLOOKUP(B83,[1]!ModTbl,11,0)</f>
        <v>#N/A</v>
      </c>
      <c r="L83" s="77" t="e">
        <f>VLOOKUP(B83,[1]!ModTbl,12,0)</f>
        <v>#N/A</v>
      </c>
      <c r="M83" s="77" t="e">
        <f>VLOOKUP(B83,[1]!ModTbl,13,0)</f>
        <v>#N/A</v>
      </c>
      <c r="N83" s="46"/>
      <c r="O83" s="6"/>
      <c r="P83" s="1" t="s">
        <v>158</v>
      </c>
    </row>
    <row r="84" spans="1:16" ht="101.45">
      <c r="A84" s="77" t="s">
        <v>216</v>
      </c>
      <c r="B84" s="10" t="s">
        <v>296</v>
      </c>
      <c r="C84" s="45" t="str">
        <f>VLOOKUP(B84,[1]!ModTbl,4,0)</f>
        <v>BA</v>
      </c>
      <c r="D84" s="45" t="str">
        <f>VLOOKUP(B84,[1]!ModTbl,5,0)</f>
        <v>Business Analytics</v>
      </c>
      <c r="E84" s="21" t="s">
        <v>244</v>
      </c>
      <c r="F84" s="77" t="str">
        <f>VLOOKUP(B84,[1]!ModTbl,6,0)</f>
        <v>Taken ST0249, ST1501, ST1504, ST1505, ST1507 and ST1508 </v>
      </c>
      <c r="G84" s="77">
        <f>VLOOKUP(B84,[1]!ModTbl,7,0)</f>
        <v>7</v>
      </c>
      <c r="H84" s="77">
        <f>VLOOKUP(B84,[1]!ModTbl,8,0)</f>
        <v>0</v>
      </c>
      <c r="I84" s="77">
        <f>VLOOKUP(B84,[1]!ModTbl,9,0)</f>
        <v>30</v>
      </c>
      <c r="J84" s="77">
        <f>VLOOKUP(B84,[1]!ModTbl,10,0)</f>
        <v>30</v>
      </c>
      <c r="K84" s="77">
        <f>VLOOKUP(B84,[1]!ModTbl,11,0)</f>
        <v>0</v>
      </c>
      <c r="L84" s="77">
        <f>VLOOKUP(B84,[1]!ModTbl,12,0)</f>
        <v>60</v>
      </c>
      <c r="M84" s="77">
        <f>VLOOKUP(B84,[1]!ModTbl,13,0)</f>
        <v>4</v>
      </c>
      <c r="N84" s="46"/>
      <c r="O84" s="6"/>
    </row>
    <row r="85" spans="1:16">
      <c r="A85" s="77" t="s">
        <v>216</v>
      </c>
      <c r="B85" s="10" t="s">
        <v>260</v>
      </c>
      <c r="C85" s="45" t="e">
        <f>VLOOKUP(B85,[1]!ModTbl,4,0)</f>
        <v>#N/A</v>
      </c>
      <c r="D85" s="45" t="e">
        <f>VLOOKUP(B85,[1]!ModTbl,5,0)</f>
        <v>#N/A</v>
      </c>
      <c r="E85" s="21" t="s">
        <v>244</v>
      </c>
      <c r="F85" s="77" t="e">
        <f>VLOOKUP(B85,[1]!ModTbl,6,0)</f>
        <v>#N/A</v>
      </c>
      <c r="G85" s="77" t="e">
        <f>VLOOKUP(B85,[1]!ModTbl,7,0)</f>
        <v>#N/A</v>
      </c>
      <c r="H85" s="77" t="e">
        <f>VLOOKUP(B85,[1]!ModTbl,8,0)</f>
        <v>#N/A</v>
      </c>
      <c r="I85" s="77" t="e">
        <f>VLOOKUP(B85,[1]!ModTbl,9,0)</f>
        <v>#N/A</v>
      </c>
      <c r="J85" s="77" t="e">
        <f>VLOOKUP(B85,[1]!ModTbl,10,0)</f>
        <v>#N/A</v>
      </c>
      <c r="K85" s="77" t="e">
        <f>VLOOKUP(B85,[1]!ModTbl,11,0)</f>
        <v>#N/A</v>
      </c>
      <c r="L85" s="77" t="e">
        <f>VLOOKUP(B85,[1]!ModTbl,12,0)</f>
        <v>#N/A</v>
      </c>
      <c r="M85" s="77" t="e">
        <f>VLOOKUP(B85,[1]!ModTbl,13,0)</f>
        <v>#N/A</v>
      </c>
      <c r="N85" s="46"/>
      <c r="O85" s="6"/>
    </row>
    <row r="86" spans="1:16" ht="101.45">
      <c r="A86" s="77" t="s">
        <v>216</v>
      </c>
      <c r="B86" s="10" t="s">
        <v>198</v>
      </c>
      <c r="C86" s="45" t="str">
        <f>VLOOKUP(B86,[1]!ModTbl,4,0)</f>
        <v>IS2</v>
      </c>
      <c r="D86" s="45" t="str">
        <f>VLOOKUP(B86,[1]!ModTbl,5,0)</f>
        <v>Independent Study 2</v>
      </c>
      <c r="E86" s="21" t="s">
        <v>244</v>
      </c>
      <c r="F86" s="77" t="str">
        <f>VLOOKUP(B86,[1]!ModTbl,6,0)</f>
        <v>Taken ST0249, ST1501, ST1504, ST1505, ST1507 and ST1508 </v>
      </c>
      <c r="G86" s="77">
        <f>VLOOKUP(B86,[1]!ModTbl,7,0)</f>
        <v>7</v>
      </c>
      <c r="H86" s="77">
        <f>VLOOKUP(B86,[1]!ModTbl,8,0)</f>
        <v>0</v>
      </c>
      <c r="I86" s="77">
        <f>VLOOKUP(B86,[1]!ModTbl,9,0)</f>
        <v>30</v>
      </c>
      <c r="J86" s="77">
        <f>VLOOKUP(B86,[1]!ModTbl,10,0)</f>
        <v>30</v>
      </c>
      <c r="K86" s="77">
        <f>VLOOKUP(B86,[1]!ModTbl,11,0)</f>
        <v>0</v>
      </c>
      <c r="L86" s="77">
        <f>VLOOKUP(B86,[1]!ModTbl,12,0)</f>
        <v>60</v>
      </c>
      <c r="M86" s="77">
        <f>VLOOKUP(B86,[1]!ModTbl,13,0)</f>
        <v>4</v>
      </c>
      <c r="N86" s="46"/>
      <c r="O86" s="6"/>
    </row>
    <row r="87" spans="1:16">
      <c r="A87" s="11" t="s">
        <v>219</v>
      </c>
      <c r="B87" s="10" t="s">
        <v>235</v>
      </c>
      <c r="C87" s="45" t="str">
        <f>VLOOKUP(B87,[1]!ModTbl,4,0)</f>
        <v>INTS</v>
      </c>
      <c r="D87" s="45" t="str">
        <f>VLOOKUP(B87,[1]!ModTbl,5,0)</f>
        <v>Internship</v>
      </c>
      <c r="E87" s="11" t="s">
        <v>82</v>
      </c>
      <c r="F87" s="77" t="str">
        <f>VLOOKUP(B87,[1]!ModTbl,6,0)</f>
        <v>Nil</v>
      </c>
      <c r="G87" s="77">
        <f>VLOOKUP(B87,[1]!ModTbl,7,0)</f>
        <v>7</v>
      </c>
      <c r="H87" s="77">
        <f>VLOOKUP(B87,[1]!ModTbl,8,0)</f>
        <v>0</v>
      </c>
      <c r="I87" s="77">
        <f>VLOOKUP(B87,[1]!ModTbl,9,0)</f>
        <v>0</v>
      </c>
      <c r="J87" s="77">
        <f>VLOOKUP(B87,[1]!ModTbl,10,0)</f>
        <v>7.5</v>
      </c>
      <c r="K87" s="77">
        <f>VLOOKUP(B87,[1]!ModTbl,11,0)</f>
        <v>0</v>
      </c>
      <c r="L87" s="77">
        <f>VLOOKUP(B87,[1]!ModTbl,12,0)</f>
        <v>7.5</v>
      </c>
      <c r="M87" s="77">
        <f>VLOOKUP(B87,[1]!ModTbl,13,0)</f>
        <v>0.5</v>
      </c>
      <c r="N87" s="46"/>
      <c r="O87" s="6"/>
    </row>
  </sheetData>
  <mergeCells count="6">
    <mergeCell ref="A5:G5"/>
    <mergeCell ref="H5:M5"/>
    <mergeCell ref="A27:G27"/>
    <mergeCell ref="H27:M27"/>
    <mergeCell ref="A56:G56"/>
    <mergeCell ref="H56:M56"/>
  </mergeCells>
  <pageMargins left="0.2" right="0.2" top="0.45" bottom="0.21" header="0.31496062992125984" footer="0.31496062992125984"/>
  <pageSetup paperSize="9" orientation="landscape" r:id="rId1"/>
  <rowBreaks count="2" manualBreakCount="2">
    <brk id="23" max="16383" man="1"/>
    <brk id="52" max="16383" man="1"/>
  </row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"/>
  <dimension ref="A1:P81"/>
  <sheetViews>
    <sheetView zoomScale="80" zoomScaleNormal="80" workbookViewId="0">
      <selection activeCell="B1" sqref="B1"/>
    </sheetView>
  </sheetViews>
  <sheetFormatPr defaultColWidth="9.140625" defaultRowHeight="14.45"/>
  <cols>
    <col min="1" max="1" width="9.140625" style="1"/>
    <col min="2" max="3" width="9.140625" style="4"/>
    <col min="4" max="4" width="45.5703125" style="4" customWidth="1"/>
    <col min="5" max="5" width="5.5703125" style="1" customWidth="1"/>
    <col min="6" max="6" width="13.85546875" style="6" customWidth="1"/>
    <col min="7" max="13" width="5.5703125" style="1" customWidth="1"/>
    <col min="14" max="14" width="6.42578125" style="1" customWidth="1"/>
    <col min="15" max="15" width="2.42578125" style="6" customWidth="1"/>
    <col min="16" max="16" width="21.42578125" style="1" customWidth="1"/>
    <col min="17" max="16384" width="9.140625" style="1"/>
  </cols>
  <sheetData>
    <row r="1" spans="1:16" ht="18.600000000000001">
      <c r="A1" s="7" t="s">
        <v>297</v>
      </c>
    </row>
    <row r="2" spans="1:16">
      <c r="A2" s="2"/>
    </row>
    <row r="3" spans="1:16" ht="18.600000000000001">
      <c r="A3" s="7" t="s">
        <v>149</v>
      </c>
    </row>
    <row r="4" spans="1:16">
      <c r="A4" s="2"/>
    </row>
    <row r="5" spans="1:16" ht="15" customHeight="1">
      <c r="A5" s="95" t="s">
        <v>2</v>
      </c>
      <c r="B5" s="99"/>
      <c r="C5" s="99"/>
      <c r="D5" s="99"/>
      <c r="E5" s="99"/>
      <c r="F5" s="99"/>
      <c r="G5" s="99"/>
      <c r="H5" s="95" t="s">
        <v>3</v>
      </c>
      <c r="I5" s="99"/>
      <c r="J5" s="99"/>
      <c r="K5" s="99"/>
      <c r="L5" s="99"/>
      <c r="M5" s="99"/>
      <c r="N5" s="77"/>
    </row>
    <row r="6" spans="1:16" ht="29.1">
      <c r="A6" s="77" t="s">
        <v>4</v>
      </c>
      <c r="B6" s="45" t="s">
        <v>5</v>
      </c>
      <c r="C6" s="45" t="s">
        <v>6</v>
      </c>
      <c r="D6" s="45" t="s">
        <v>7</v>
      </c>
      <c r="E6" s="77" t="s">
        <v>8</v>
      </c>
      <c r="F6" s="77" t="s">
        <v>9</v>
      </c>
      <c r="G6" s="77" t="s">
        <v>8</v>
      </c>
      <c r="H6" s="77" t="s">
        <v>10</v>
      </c>
      <c r="I6" s="77" t="s">
        <v>11</v>
      </c>
      <c r="J6" s="77" t="s">
        <v>12</v>
      </c>
      <c r="K6" s="77" t="s">
        <v>13</v>
      </c>
      <c r="L6" s="77" t="s">
        <v>14</v>
      </c>
      <c r="M6" s="77" t="s">
        <v>15</v>
      </c>
      <c r="N6" s="77" t="s">
        <v>14</v>
      </c>
      <c r="P6" s="2" t="s">
        <v>150</v>
      </c>
    </row>
    <row r="7" spans="1:16">
      <c r="A7" s="77" t="s">
        <v>73</v>
      </c>
      <c r="B7" s="45" t="s">
        <v>298</v>
      </c>
      <c r="C7" s="45" t="e">
        <f>VLOOKUP(B7,[1]!ModTbl,4,0)</f>
        <v>#N/A</v>
      </c>
      <c r="D7" s="45" t="e">
        <f>VLOOKUP(B7,[1]!ModTbl,5,0)</f>
        <v>#N/A</v>
      </c>
      <c r="E7" s="77" t="s">
        <v>29</v>
      </c>
      <c r="F7" s="77" t="e">
        <f>VLOOKUP(B7,[1]!ModTbl,6,0)</f>
        <v>#N/A</v>
      </c>
      <c r="G7" s="77" t="e">
        <f>VLOOKUP(B7,[1]!ModTbl,7,0)</f>
        <v>#N/A</v>
      </c>
      <c r="H7" s="77" t="e">
        <f>VLOOKUP(B7,[1]!ModTbl,8,0)</f>
        <v>#N/A</v>
      </c>
      <c r="I7" s="77" t="e">
        <f>VLOOKUP(B7,[1]!ModTbl,9,0)</f>
        <v>#N/A</v>
      </c>
      <c r="J7" s="77" t="e">
        <f>VLOOKUP(B7,[1]!ModTbl,10,0)</f>
        <v>#N/A</v>
      </c>
      <c r="K7" s="77" t="e">
        <f>VLOOKUP(B7,[1]!ModTbl,11,0)</f>
        <v>#N/A</v>
      </c>
      <c r="L7" s="77" t="e">
        <f>VLOOKUP(B7,[1]!ModTbl,12,0)</f>
        <v>#N/A</v>
      </c>
      <c r="M7" s="77" t="e">
        <f>VLOOKUP(B7,[1]!ModTbl,13,0)</f>
        <v>#N/A</v>
      </c>
      <c r="N7" s="77"/>
    </row>
    <row r="8" spans="1:16">
      <c r="A8" s="77" t="s">
        <v>16</v>
      </c>
      <c r="B8" s="45" t="s">
        <v>299</v>
      </c>
      <c r="C8" s="45" t="e">
        <f>VLOOKUP(B8,[1]!ModTbl,4,0)</f>
        <v>#N/A</v>
      </c>
      <c r="D8" s="45" t="e">
        <f>VLOOKUP(B8,[1]!ModTbl,5,0)</f>
        <v>#N/A</v>
      </c>
      <c r="E8" s="77" t="s">
        <v>29</v>
      </c>
      <c r="F8" s="77" t="e">
        <f>VLOOKUP(B8,[1]!ModTbl,6,0)</f>
        <v>#N/A</v>
      </c>
      <c r="G8" s="77" t="e">
        <f>VLOOKUP(B8,[1]!ModTbl,7,0)</f>
        <v>#N/A</v>
      </c>
      <c r="H8" s="77" t="e">
        <f>VLOOKUP(B8,[1]!ModTbl,8,0)</f>
        <v>#N/A</v>
      </c>
      <c r="I8" s="77" t="e">
        <f>VLOOKUP(B8,[1]!ModTbl,9,0)</f>
        <v>#N/A</v>
      </c>
      <c r="J8" s="77" t="e">
        <f>VLOOKUP(B8,[1]!ModTbl,10,0)</f>
        <v>#N/A</v>
      </c>
      <c r="K8" s="77" t="e">
        <f>VLOOKUP(B8,[1]!ModTbl,11,0)</f>
        <v>#N/A</v>
      </c>
      <c r="L8" s="77" t="e">
        <f>VLOOKUP(B8,[1]!ModTbl,12,0)</f>
        <v>#N/A</v>
      </c>
      <c r="M8" s="77" t="e">
        <f>VLOOKUP(B8,[1]!ModTbl,13,0)</f>
        <v>#N/A</v>
      </c>
      <c r="N8" s="77"/>
    </row>
    <row r="9" spans="1:16">
      <c r="A9" s="77" t="s">
        <v>162</v>
      </c>
      <c r="B9" s="45" t="s">
        <v>166</v>
      </c>
      <c r="C9" s="45" t="str">
        <f>VLOOKUP(B9,[1]!ModTbl,4,0)</f>
        <v>DBMS</v>
      </c>
      <c r="D9" s="45" t="str">
        <f>VLOOKUP(B9,[1]!ModTbl,5,0)</f>
        <v>Database Management Systems</v>
      </c>
      <c r="E9" s="77" t="s">
        <v>18</v>
      </c>
      <c r="F9" s="77" t="str">
        <f>VLOOKUP(B9,[1]!ModTbl,6,0)</f>
        <v>Nil</v>
      </c>
      <c r="G9" s="77">
        <f>VLOOKUP(B9,[1]!ModTbl,7,0)</f>
        <v>1</v>
      </c>
      <c r="H9" s="77">
        <f>VLOOKUP(B9,[1]!ModTbl,8,0)</f>
        <v>0</v>
      </c>
      <c r="I9" s="77">
        <f>VLOOKUP(B9,[1]!ModTbl,9,0)</f>
        <v>52.5</v>
      </c>
      <c r="J9" s="77">
        <f>VLOOKUP(B9,[1]!ModTbl,10,0)</f>
        <v>22.5</v>
      </c>
      <c r="K9" s="77">
        <f>VLOOKUP(B9,[1]!ModTbl,11,0)</f>
        <v>0</v>
      </c>
      <c r="L9" s="77">
        <f>VLOOKUP(B9,[1]!ModTbl,12,0)</f>
        <v>75</v>
      </c>
      <c r="M9" s="77">
        <f>VLOOKUP(B9,[1]!ModTbl,13,0)</f>
        <v>5</v>
      </c>
      <c r="N9" s="77"/>
    </row>
    <row r="10" spans="1:16">
      <c r="A10" s="77" t="s">
        <v>162</v>
      </c>
      <c r="B10" s="45" t="s">
        <v>23</v>
      </c>
      <c r="C10" s="45" t="str">
        <f>VLOOKUP(B10,[1]!ModTbl,4,0)</f>
        <v>DVDE</v>
      </c>
      <c r="D10" s="45" t="str">
        <f>VLOOKUP(B10,[1]!ModTbl,5,0)</f>
        <v>Digital Visual Design</v>
      </c>
      <c r="E10" s="77" t="s">
        <v>18</v>
      </c>
      <c r="F10" s="77" t="str">
        <f>VLOOKUP(B10,[1]!ModTbl,6,0)</f>
        <v>Nil</v>
      </c>
      <c r="G10" s="77">
        <f>VLOOKUP(B10,[1]!ModTbl,7,0)</f>
        <v>7</v>
      </c>
      <c r="H10" s="77">
        <f>VLOOKUP(B10,[1]!ModTbl,8,0)</f>
        <v>0</v>
      </c>
      <c r="I10" s="77">
        <f>VLOOKUP(B10,[1]!ModTbl,9,0)</f>
        <v>60</v>
      </c>
      <c r="J10" s="77">
        <f>VLOOKUP(B10,[1]!ModTbl,10,0)</f>
        <v>0</v>
      </c>
      <c r="K10" s="77">
        <f>VLOOKUP(B10,[1]!ModTbl,11,0)</f>
        <v>0</v>
      </c>
      <c r="L10" s="77">
        <f>VLOOKUP(B10,[1]!ModTbl,12,0)</f>
        <v>60</v>
      </c>
      <c r="M10" s="77">
        <f>VLOOKUP(B10,[1]!ModTbl,13,0)</f>
        <v>4</v>
      </c>
      <c r="N10" s="77"/>
    </row>
    <row r="11" spans="1:16">
      <c r="A11" s="77" t="s">
        <v>162</v>
      </c>
      <c r="B11" s="45" t="s">
        <v>167</v>
      </c>
      <c r="C11" s="45" t="str">
        <f>VLOOKUP(B11,[1]!ModTbl,4,0)</f>
        <v>ISEC</v>
      </c>
      <c r="D11" s="45" t="str">
        <f>VLOOKUP(B11,[1]!ModTbl,5,0)</f>
        <v>Infocomm Security</v>
      </c>
      <c r="E11" s="77" t="s">
        <v>18</v>
      </c>
      <c r="F11" s="77" t="str">
        <f>VLOOKUP(B11,[1]!ModTbl,6,0)</f>
        <v>Nil</v>
      </c>
      <c r="G11" s="77">
        <f>VLOOKUP(B11,[1]!ModTbl,7,0)</f>
        <v>1</v>
      </c>
      <c r="H11" s="77">
        <f>VLOOKUP(B11,[1]!ModTbl,8,0)</f>
        <v>0</v>
      </c>
      <c r="I11" s="77">
        <f>VLOOKUP(B11,[1]!ModTbl,9,0)</f>
        <v>45</v>
      </c>
      <c r="J11" s="77">
        <f>VLOOKUP(B11,[1]!ModTbl,10,0)</f>
        <v>15</v>
      </c>
      <c r="K11" s="77">
        <f>VLOOKUP(B11,[1]!ModTbl,11,0)</f>
        <v>0</v>
      </c>
      <c r="L11" s="77">
        <f>VLOOKUP(B11,[1]!ModTbl,12,0)</f>
        <v>60</v>
      </c>
      <c r="M11" s="77">
        <f>VLOOKUP(B11,[1]!ModTbl,13,0)</f>
        <v>4</v>
      </c>
      <c r="N11" s="77"/>
    </row>
    <row r="12" spans="1:16">
      <c r="A12" s="77" t="s">
        <v>162</v>
      </c>
      <c r="B12" s="45" t="s">
        <v>289</v>
      </c>
      <c r="C12" s="45" t="e">
        <f>VLOOKUP(B12,[1]!ModTbl,4,0)</f>
        <v>#N/A</v>
      </c>
      <c r="D12" s="45" t="e">
        <f>VLOOKUP(B12,[1]!ModTbl,5,0)</f>
        <v>#N/A</v>
      </c>
      <c r="E12" s="77" t="s">
        <v>18</v>
      </c>
      <c r="F12" s="77" t="e">
        <f>VLOOKUP(B12,[1]!ModTbl,6,0)</f>
        <v>#N/A</v>
      </c>
      <c r="G12" s="77" t="e">
        <f>VLOOKUP(B12,[1]!ModTbl,7,0)</f>
        <v>#N/A</v>
      </c>
      <c r="H12" s="77" t="e">
        <f>VLOOKUP(B12,[1]!ModTbl,8,0)</f>
        <v>#N/A</v>
      </c>
      <c r="I12" s="77" t="e">
        <f>VLOOKUP(B12,[1]!ModTbl,9,0)</f>
        <v>#N/A</v>
      </c>
      <c r="J12" s="77" t="e">
        <f>VLOOKUP(B12,[1]!ModTbl,10,0)</f>
        <v>#N/A</v>
      </c>
      <c r="K12" s="77" t="e">
        <f>VLOOKUP(B12,[1]!ModTbl,11,0)</f>
        <v>#N/A</v>
      </c>
      <c r="L12" s="77" t="e">
        <f>VLOOKUP(B12,[1]!ModTbl,12,0)</f>
        <v>#N/A</v>
      </c>
      <c r="M12" s="77" t="e">
        <f>VLOOKUP(B12,[1]!ModTbl,13,0)</f>
        <v>#N/A</v>
      </c>
      <c r="N12" s="77"/>
    </row>
    <row r="13" spans="1:16">
      <c r="A13" s="77" t="s">
        <v>162</v>
      </c>
      <c r="B13" s="45" t="s">
        <v>163</v>
      </c>
      <c r="C13" s="45" t="str">
        <f>VLOOKUP(B13,[1]!ModTbl,4,0)</f>
        <v>WCD</v>
      </c>
      <c r="D13" s="45" t="str">
        <f>VLOOKUP(B13,[1]!ModTbl,5,0)</f>
        <v>Web Client Development</v>
      </c>
      <c r="E13" s="77" t="s">
        <v>18</v>
      </c>
      <c r="F13" s="77" t="str">
        <f>VLOOKUP(B13,[1]!ModTbl,6,0)</f>
        <v>Nil</v>
      </c>
      <c r="G13" s="77">
        <f>VLOOKUP(B13,[1]!ModTbl,7,0)</f>
        <v>7</v>
      </c>
      <c r="H13" s="77">
        <f>VLOOKUP(B13,[1]!ModTbl,8,0)</f>
        <v>0</v>
      </c>
      <c r="I13" s="77">
        <f>VLOOKUP(B13,[1]!ModTbl,9,0)</f>
        <v>37.5</v>
      </c>
      <c r="J13" s="77">
        <f>VLOOKUP(B13,[1]!ModTbl,10,0)</f>
        <v>37.5</v>
      </c>
      <c r="K13" s="77">
        <f>VLOOKUP(B13,[1]!ModTbl,11,0)</f>
        <v>0</v>
      </c>
      <c r="L13" s="77">
        <f>VLOOKUP(B13,[1]!ModTbl,12,0)</f>
        <v>75</v>
      </c>
      <c r="M13" s="77">
        <f>VLOOKUP(B13,[1]!ModTbl,13,0)</f>
        <v>5</v>
      </c>
      <c r="N13" s="77"/>
    </row>
    <row r="14" spans="1:16">
      <c r="A14" s="77" t="s">
        <v>164</v>
      </c>
      <c r="B14" s="45" t="s">
        <v>279</v>
      </c>
      <c r="C14" s="45" t="e">
        <f>VLOOKUP(B14,[1]!ModTbl,4,0)</f>
        <v>#N/A</v>
      </c>
      <c r="D14" s="45" t="e">
        <f>VLOOKUP(B14,[1]!ModTbl,5,0)</f>
        <v>#N/A</v>
      </c>
      <c r="E14" s="77" t="s">
        <v>18</v>
      </c>
      <c r="F14" s="77" t="e">
        <f>VLOOKUP(B14,[1]!ModTbl,6,0)</f>
        <v>#N/A</v>
      </c>
      <c r="G14" s="77" t="e">
        <f>VLOOKUP(B14,[1]!ModTbl,7,0)</f>
        <v>#N/A</v>
      </c>
      <c r="H14" s="77" t="e">
        <f>VLOOKUP(B14,[1]!ModTbl,8,0)</f>
        <v>#N/A</v>
      </c>
      <c r="I14" s="77" t="e">
        <f>VLOOKUP(B14,[1]!ModTbl,9,0)</f>
        <v>#N/A</v>
      </c>
      <c r="J14" s="77" t="e">
        <f>VLOOKUP(B14,[1]!ModTbl,10,0)</f>
        <v>#N/A</v>
      </c>
      <c r="K14" s="77" t="e">
        <f>VLOOKUP(B14,[1]!ModTbl,11,0)</f>
        <v>#N/A</v>
      </c>
      <c r="L14" s="77" t="e">
        <f>VLOOKUP(B14,[1]!ModTbl,12,0)</f>
        <v>#N/A</v>
      </c>
      <c r="M14" s="77" t="e">
        <f>VLOOKUP(B14,[1]!ModTbl,13,0)</f>
        <v>#N/A</v>
      </c>
      <c r="N14" s="77"/>
    </row>
    <row r="15" spans="1:16">
      <c r="A15" s="77" t="s">
        <v>164</v>
      </c>
      <c r="B15" s="45" t="s">
        <v>77</v>
      </c>
      <c r="C15" s="45" t="str">
        <f>VLOOKUP(B15,[1]!ModTbl,4,0)</f>
        <v>MATH</v>
      </c>
      <c r="D15" s="45" t="str">
        <f>VLOOKUP(B15,[1]!ModTbl,5,0)</f>
        <v>Mathematics</v>
      </c>
      <c r="E15" s="77" t="s">
        <v>18</v>
      </c>
      <c r="F15" s="77" t="str">
        <f>VLOOKUP(B15,[1]!ModTbl,6,0)</f>
        <v>Nil</v>
      </c>
      <c r="G15" s="77">
        <f>VLOOKUP(B15,[1]!ModTbl,7,0)</f>
        <v>1</v>
      </c>
      <c r="H15" s="77">
        <f>VLOOKUP(B15,[1]!ModTbl,8,0)</f>
        <v>15</v>
      </c>
      <c r="I15" s="77">
        <f>VLOOKUP(B15,[1]!ModTbl,9,0)</f>
        <v>45</v>
      </c>
      <c r="J15" s="77">
        <f>VLOOKUP(B15,[1]!ModTbl,10,0)</f>
        <v>0</v>
      </c>
      <c r="K15" s="77">
        <f>VLOOKUP(B15,[1]!ModTbl,11,0)</f>
        <v>0</v>
      </c>
      <c r="L15" s="77">
        <f>VLOOKUP(B15,[1]!ModTbl,12,0)</f>
        <v>60</v>
      </c>
      <c r="M15" s="77">
        <f>VLOOKUP(B15,[1]!ModTbl,13,0)</f>
        <v>4</v>
      </c>
      <c r="N15" s="77"/>
    </row>
    <row r="16" spans="1:16">
      <c r="A16" s="77" t="s">
        <v>164</v>
      </c>
      <c r="B16" s="45" t="s">
        <v>267</v>
      </c>
      <c r="C16" s="45" t="e">
        <f>VLOOKUP(B16,[1]!ModTbl,4,0)</f>
        <v>#N/A</v>
      </c>
      <c r="D16" s="45" t="e">
        <f>VLOOKUP(B16,[1]!ModTbl,5,0)</f>
        <v>#N/A</v>
      </c>
      <c r="E16" s="77" t="s">
        <v>18</v>
      </c>
      <c r="F16" s="77" t="e">
        <f>VLOOKUP(B16,[1]!ModTbl,6,0)</f>
        <v>#N/A</v>
      </c>
      <c r="G16" s="77" t="e">
        <f>VLOOKUP(B16,[1]!ModTbl,7,0)</f>
        <v>#N/A</v>
      </c>
      <c r="H16" s="77" t="e">
        <f>VLOOKUP(B16,[1]!ModTbl,8,0)</f>
        <v>#N/A</v>
      </c>
      <c r="I16" s="77" t="e">
        <f>VLOOKUP(B16,[1]!ModTbl,9,0)</f>
        <v>#N/A</v>
      </c>
      <c r="J16" s="77" t="e">
        <f>VLOOKUP(B16,[1]!ModTbl,10,0)</f>
        <v>#N/A</v>
      </c>
      <c r="K16" s="77" t="e">
        <f>VLOOKUP(B16,[1]!ModTbl,11,0)</f>
        <v>#N/A</v>
      </c>
      <c r="L16" s="77" t="e">
        <f>VLOOKUP(B16,[1]!ModTbl,12,0)</f>
        <v>#N/A</v>
      </c>
      <c r="M16" s="77" t="e">
        <f>VLOOKUP(B16,[1]!ModTbl,13,0)</f>
        <v>#N/A</v>
      </c>
      <c r="N16" s="77"/>
    </row>
    <row r="17" spans="1:16">
      <c r="A17" s="77" t="s">
        <v>164</v>
      </c>
      <c r="B17" s="45" t="s">
        <v>300</v>
      </c>
      <c r="C17" s="45" t="e">
        <f>VLOOKUP(B17,[1]!ModTbl,4,0)</f>
        <v>#N/A</v>
      </c>
      <c r="D17" s="45" t="e">
        <f>VLOOKUP(B17,[1]!ModTbl,5,0)</f>
        <v>#N/A</v>
      </c>
      <c r="E17" s="77" t="s">
        <v>18</v>
      </c>
      <c r="F17" s="77" t="e">
        <f>VLOOKUP(B17,[1]!ModTbl,6,0)</f>
        <v>#N/A</v>
      </c>
      <c r="G17" s="77" t="e">
        <f>VLOOKUP(B17,[1]!ModTbl,7,0)</f>
        <v>#N/A</v>
      </c>
      <c r="H17" s="77" t="e">
        <f>VLOOKUP(B17,[1]!ModTbl,8,0)</f>
        <v>#N/A</v>
      </c>
      <c r="I17" s="77" t="e">
        <f>VLOOKUP(B17,[1]!ModTbl,9,0)</f>
        <v>#N/A</v>
      </c>
      <c r="J17" s="77" t="e">
        <f>VLOOKUP(B17,[1]!ModTbl,10,0)</f>
        <v>#N/A</v>
      </c>
      <c r="K17" s="77" t="e">
        <f>VLOOKUP(B17,[1]!ModTbl,11,0)</f>
        <v>#N/A</v>
      </c>
      <c r="L17" s="77" t="e">
        <f>VLOOKUP(B17,[1]!ModTbl,12,0)</f>
        <v>#N/A</v>
      </c>
      <c r="M17" s="77" t="e">
        <f>VLOOKUP(B17,[1]!ModTbl,13,0)</f>
        <v>#N/A</v>
      </c>
      <c r="N17" s="77"/>
    </row>
    <row r="18" spans="1:16">
      <c r="A18" s="77" t="s">
        <v>164</v>
      </c>
      <c r="B18" s="45" t="s">
        <v>287</v>
      </c>
      <c r="C18" s="45" t="str">
        <f>VLOOKUP(B18,[1]!ModTbl,4,0)</f>
        <v>SMM</v>
      </c>
      <c r="D18" s="45" t="str">
        <f>VLOOKUP(B18,[1]!ModTbl,5,0)</f>
        <v xml:space="preserve">Social Media Marketing                      </v>
      </c>
      <c r="E18" s="77" t="s">
        <v>18</v>
      </c>
      <c r="F18" s="77" t="str">
        <f>VLOOKUP(B18,[1]!ModTbl,6,0)</f>
        <v>Nil</v>
      </c>
      <c r="G18" s="77">
        <f>VLOOKUP(B18,[1]!ModTbl,7,0)</f>
        <v>7</v>
      </c>
      <c r="H18" s="77">
        <f>VLOOKUP(B18,[1]!ModTbl,8,0)</f>
        <v>0</v>
      </c>
      <c r="I18" s="77">
        <f>VLOOKUP(B18,[1]!ModTbl,9,0)</f>
        <v>30</v>
      </c>
      <c r="J18" s="77">
        <f>VLOOKUP(B18,[1]!ModTbl,10,0)</f>
        <v>30</v>
      </c>
      <c r="K18" s="77">
        <f>VLOOKUP(B18,[1]!ModTbl,11,0)</f>
        <v>0</v>
      </c>
      <c r="L18" s="77">
        <f>VLOOKUP(B18,[1]!ModTbl,12,0)</f>
        <v>60</v>
      </c>
      <c r="M18" s="77">
        <f>VLOOKUP(B18,[1]!ModTbl,13,0)</f>
        <v>4</v>
      </c>
      <c r="N18" s="77"/>
    </row>
    <row r="19" spans="1:16">
      <c r="A19" s="3"/>
    </row>
    <row r="20" spans="1:16">
      <c r="A20" s="3"/>
    </row>
    <row r="21" spans="1:16" ht="18.600000000000001">
      <c r="A21" s="7" t="s">
        <v>168</v>
      </c>
    </row>
    <row r="22" spans="1:16">
      <c r="A22" s="2"/>
    </row>
    <row r="23" spans="1:16" ht="15" customHeight="1">
      <c r="A23" s="95" t="s">
        <v>2</v>
      </c>
      <c r="B23" s="99"/>
      <c r="C23" s="99"/>
      <c r="D23" s="99"/>
      <c r="E23" s="99"/>
      <c r="F23" s="99"/>
      <c r="G23" s="99"/>
      <c r="H23" s="95" t="s">
        <v>3</v>
      </c>
      <c r="I23" s="99"/>
      <c r="J23" s="99"/>
      <c r="K23" s="99"/>
      <c r="L23" s="99"/>
      <c r="M23" s="99"/>
      <c r="N23" s="77"/>
    </row>
    <row r="24" spans="1:16" ht="29.1">
      <c r="A24" s="77" t="s">
        <v>4</v>
      </c>
      <c r="B24" s="45" t="s">
        <v>5</v>
      </c>
      <c r="C24" s="45" t="s">
        <v>6</v>
      </c>
      <c r="D24" s="45" t="s">
        <v>7</v>
      </c>
      <c r="E24" s="77" t="s">
        <v>8</v>
      </c>
      <c r="F24" s="77" t="s">
        <v>169</v>
      </c>
      <c r="G24" s="77" t="s">
        <v>8</v>
      </c>
      <c r="H24" s="77" t="s">
        <v>10</v>
      </c>
      <c r="I24" s="77" t="s">
        <v>11</v>
      </c>
      <c r="J24" s="77" t="s">
        <v>12</v>
      </c>
      <c r="K24" s="77" t="s">
        <v>13</v>
      </c>
      <c r="L24" s="77" t="s">
        <v>14</v>
      </c>
      <c r="M24" s="77" t="s">
        <v>15</v>
      </c>
      <c r="N24" s="77" t="s">
        <v>14</v>
      </c>
      <c r="P24" s="2" t="s">
        <v>150</v>
      </c>
    </row>
    <row r="25" spans="1:16" ht="43.5">
      <c r="A25" s="21" t="s">
        <v>44</v>
      </c>
      <c r="B25" s="19" t="s">
        <v>239</v>
      </c>
      <c r="C25" s="19" t="str">
        <f>VLOOKUP(B25,[1]!ModTbl,4,0)</f>
        <v>BrM</v>
      </c>
      <c r="D25" s="19" t="str">
        <f>VLOOKUP(B25,[1]!ModTbl,5,0)</f>
        <v>Bridging Mathematics</v>
      </c>
      <c r="E25" s="21" t="s">
        <v>29</v>
      </c>
      <c r="F25" s="21" t="str">
        <f>VLOOKUP(B25,[1]!ModTbl,6,0)</f>
        <v>Nil</v>
      </c>
      <c r="G25" s="21">
        <f>VLOOKUP(B25,[1]!ModTbl,7,0)</f>
        <v>1</v>
      </c>
      <c r="H25" s="21">
        <f>VLOOKUP(B25,[1]!ModTbl,8,0)</f>
        <v>30</v>
      </c>
      <c r="I25" s="21">
        <f>VLOOKUP(B25,[1]!ModTbl,9,0)</f>
        <v>30</v>
      </c>
      <c r="J25" s="21">
        <f>VLOOKUP(B25,[1]!ModTbl,10,0)</f>
        <v>0</v>
      </c>
      <c r="K25" s="21">
        <f>VLOOKUP(B25,[1]!ModTbl,11,0)</f>
        <v>0</v>
      </c>
      <c r="L25" s="21">
        <f>VLOOKUP(B25,[1]!ModTbl,12,0)</f>
        <v>60</v>
      </c>
      <c r="M25" s="21">
        <f>VLOOKUP(B25,[1]!ModTbl,13,0)</f>
        <v>4</v>
      </c>
      <c r="N25" s="77"/>
      <c r="O25" s="1"/>
      <c r="P25" s="24" t="s">
        <v>278</v>
      </c>
    </row>
    <row r="26" spans="1:16">
      <c r="A26" s="77" t="s">
        <v>171</v>
      </c>
      <c r="B26" s="9" t="s">
        <v>172</v>
      </c>
      <c r="C26" s="45" t="str">
        <f>VLOOKUP(B26,[1]!ModTbl,4,0)</f>
        <v>SIP</v>
      </c>
      <c r="D26" s="45" t="str">
        <f>VLOOKUP(B26,[1]!ModTbl,5,0)</f>
        <v>Social Innovation Project</v>
      </c>
      <c r="E26" s="77" t="s">
        <v>29</v>
      </c>
      <c r="F26" s="77" t="str">
        <f>VLOOKUP(B26,[1]!ModTbl,6,0)</f>
        <v>Nil</v>
      </c>
      <c r="G26" s="77">
        <f>VLOOKUP(B26,[1]!ModTbl,7,0)</f>
        <v>7</v>
      </c>
      <c r="H26" s="77">
        <f>VLOOKUP(B26,[1]!ModTbl,8,0)</f>
        <v>0</v>
      </c>
      <c r="I26" s="77">
        <f>VLOOKUP(B26,[1]!ModTbl,9,0)</f>
        <v>30</v>
      </c>
      <c r="J26" s="77">
        <f>VLOOKUP(B26,[1]!ModTbl,10,0)</f>
        <v>0</v>
      </c>
      <c r="K26" s="77">
        <f>VLOOKUP(B26,[1]!ModTbl,11,0)</f>
        <v>0</v>
      </c>
      <c r="L26" s="77">
        <f>VLOOKUP(B26,[1]!ModTbl,12,0)</f>
        <v>30</v>
      </c>
      <c r="M26" s="77">
        <f>VLOOKUP(B26,[1]!ModTbl,13,0)</f>
        <v>2</v>
      </c>
      <c r="N26" s="77"/>
    </row>
    <row r="27" spans="1:16">
      <c r="A27" s="77" t="s">
        <v>171</v>
      </c>
      <c r="B27" s="10" t="s">
        <v>290</v>
      </c>
      <c r="C27" s="45" t="e">
        <f>VLOOKUP(B27,[1]!ModTbl,4,0)</f>
        <v>#N/A</v>
      </c>
      <c r="D27" s="45" t="e">
        <f>VLOOKUP(B27,[1]!ModTbl,5,0)</f>
        <v>#N/A</v>
      </c>
      <c r="E27" s="77" t="s">
        <v>82</v>
      </c>
      <c r="F27" s="77" t="e">
        <f>VLOOKUP(B27,[1]!ModTbl,6,0)</f>
        <v>#N/A</v>
      </c>
      <c r="G27" s="77" t="e">
        <f>VLOOKUP(B27,[1]!ModTbl,7,0)</f>
        <v>#N/A</v>
      </c>
      <c r="H27" s="77" t="e">
        <f>VLOOKUP(B27,[1]!ModTbl,8,0)</f>
        <v>#N/A</v>
      </c>
      <c r="I27" s="77" t="e">
        <f>VLOOKUP(B27,[1]!ModTbl,9,0)</f>
        <v>#N/A</v>
      </c>
      <c r="J27" s="77" t="e">
        <f>VLOOKUP(B27,[1]!ModTbl,10,0)</f>
        <v>#N/A</v>
      </c>
      <c r="K27" s="77" t="e">
        <f>VLOOKUP(B27,[1]!ModTbl,11,0)</f>
        <v>#N/A</v>
      </c>
      <c r="L27" s="77" t="e">
        <f>VLOOKUP(B27,[1]!ModTbl,12,0)</f>
        <v>#N/A</v>
      </c>
      <c r="M27" s="77" t="e">
        <f>VLOOKUP(B27,[1]!ModTbl,13,0)</f>
        <v>#N/A</v>
      </c>
      <c r="N27" s="77"/>
      <c r="P27" s="1" t="s">
        <v>158</v>
      </c>
    </row>
    <row r="28" spans="1:16">
      <c r="A28" s="77" t="s">
        <v>171</v>
      </c>
      <c r="B28" s="10" t="s">
        <v>301</v>
      </c>
      <c r="C28" s="45" t="e">
        <f>VLOOKUP(B28,[1]!ModTbl,4,0)</f>
        <v>#N/A</v>
      </c>
      <c r="D28" s="45" t="e">
        <f>VLOOKUP(B28,[1]!ModTbl,5,0)</f>
        <v>#N/A</v>
      </c>
      <c r="E28" s="77" t="s">
        <v>82</v>
      </c>
      <c r="F28" s="77" t="e">
        <f>VLOOKUP(B28,[1]!ModTbl,6,0)</f>
        <v>#N/A</v>
      </c>
      <c r="G28" s="77" t="e">
        <f>VLOOKUP(B28,[1]!ModTbl,7,0)</f>
        <v>#N/A</v>
      </c>
      <c r="H28" s="77" t="e">
        <f>VLOOKUP(B28,[1]!ModTbl,8,0)</f>
        <v>#N/A</v>
      </c>
      <c r="I28" s="77" t="e">
        <f>VLOOKUP(B28,[1]!ModTbl,9,0)</f>
        <v>#N/A</v>
      </c>
      <c r="J28" s="77" t="e">
        <f>VLOOKUP(B28,[1]!ModTbl,10,0)</f>
        <v>#N/A</v>
      </c>
      <c r="K28" s="77" t="e">
        <f>VLOOKUP(B28,[1]!ModTbl,11,0)</f>
        <v>#N/A</v>
      </c>
      <c r="L28" s="77" t="e">
        <f>VLOOKUP(B28,[1]!ModTbl,12,0)</f>
        <v>#N/A</v>
      </c>
      <c r="M28" s="77" t="e">
        <f>VLOOKUP(B28,[1]!ModTbl,13,0)</f>
        <v>#N/A</v>
      </c>
      <c r="N28" s="77"/>
    </row>
    <row r="29" spans="1:16">
      <c r="A29" s="77" t="s">
        <v>171</v>
      </c>
      <c r="B29" s="10" t="s">
        <v>291</v>
      </c>
      <c r="C29" s="45" t="e">
        <f>VLOOKUP(B29,[1]!ModTbl,4,0)</f>
        <v>#N/A</v>
      </c>
      <c r="D29" s="45" t="e">
        <f>VLOOKUP(B29,[1]!ModTbl,5,0)</f>
        <v>#N/A</v>
      </c>
      <c r="E29" s="77" t="s">
        <v>82</v>
      </c>
      <c r="F29" s="77" t="e">
        <f>VLOOKUP(B29,[1]!ModTbl,6,0)</f>
        <v>#N/A</v>
      </c>
      <c r="G29" s="77" t="e">
        <f>VLOOKUP(B29,[1]!ModTbl,7,0)</f>
        <v>#N/A</v>
      </c>
      <c r="H29" s="77" t="e">
        <f>VLOOKUP(B29,[1]!ModTbl,8,0)</f>
        <v>#N/A</v>
      </c>
      <c r="I29" s="77" t="e">
        <f>VLOOKUP(B29,[1]!ModTbl,9,0)</f>
        <v>#N/A</v>
      </c>
      <c r="J29" s="77" t="e">
        <f>VLOOKUP(B29,[1]!ModTbl,10,0)</f>
        <v>#N/A</v>
      </c>
      <c r="K29" s="77" t="e">
        <f>VLOOKUP(B29,[1]!ModTbl,11,0)</f>
        <v>#N/A</v>
      </c>
      <c r="L29" s="77" t="e">
        <f>VLOOKUP(B29,[1]!ModTbl,12,0)</f>
        <v>#N/A</v>
      </c>
      <c r="M29" s="77" t="e">
        <f>VLOOKUP(B29,[1]!ModTbl,13,0)</f>
        <v>#N/A</v>
      </c>
      <c r="N29" s="77"/>
      <c r="P29" s="1" t="s">
        <v>292</v>
      </c>
    </row>
    <row r="30" spans="1:16">
      <c r="A30" s="77" t="s">
        <v>171</v>
      </c>
      <c r="B30" s="10" t="s">
        <v>178</v>
      </c>
      <c r="C30" s="45" t="str">
        <f>VLOOKUP(B30,[1]!ModTbl,4,0)</f>
        <v>MGDE</v>
      </c>
      <c r="D30" s="45" t="str">
        <f>VLOOKUP(B30,[1]!ModTbl,5,0)</f>
        <v>Mobile Game Development</v>
      </c>
      <c r="E30" s="77" t="s">
        <v>82</v>
      </c>
      <c r="F30" s="77" t="str">
        <f>VLOOKUP(B30,[1]!ModTbl,6,0)</f>
        <v>PROG (T)</v>
      </c>
      <c r="G30" s="77">
        <f>VLOOKUP(B30,[1]!ModTbl,7,0)</f>
        <v>7</v>
      </c>
      <c r="H30" s="77">
        <f>VLOOKUP(B30,[1]!ModTbl,8,0)</f>
        <v>0</v>
      </c>
      <c r="I30" s="77">
        <f>VLOOKUP(B30,[1]!ModTbl,9,0)</f>
        <v>15</v>
      </c>
      <c r="J30" s="77">
        <f>VLOOKUP(B30,[1]!ModTbl,10,0)</f>
        <v>45</v>
      </c>
      <c r="K30" s="77">
        <f>VLOOKUP(B30,[1]!ModTbl,11,0)</f>
        <v>0</v>
      </c>
      <c r="L30" s="77">
        <f>VLOOKUP(B30,[1]!ModTbl,12,0)</f>
        <v>60</v>
      </c>
      <c r="M30" s="77">
        <f>VLOOKUP(B30,[1]!ModTbl,13,0)</f>
        <v>4</v>
      </c>
      <c r="N30" s="77"/>
      <c r="P30" s="1" t="s">
        <v>158</v>
      </c>
    </row>
    <row r="31" spans="1:16">
      <c r="A31" s="77" t="s">
        <v>180</v>
      </c>
      <c r="B31" s="9" t="s">
        <v>181</v>
      </c>
      <c r="C31" s="45" t="str">
        <f>VLOOKUP(B31,[1]!ModTbl,4,0)</f>
        <v>GE3</v>
      </c>
      <c r="D31" s="45" t="str">
        <f>VLOOKUP(B31,[1]!ModTbl,5,0)</f>
        <v>General Education 3</v>
      </c>
      <c r="E31" s="77" t="s">
        <v>29</v>
      </c>
      <c r="F31" s="77" t="str">
        <f>VLOOKUP(B31,[1]!ModTbl,6,0)</f>
        <v>Nil</v>
      </c>
      <c r="G31" s="77">
        <f>VLOOKUP(B31,[1]!ModTbl,7,0)</f>
        <v>7</v>
      </c>
      <c r="H31" s="77">
        <f>VLOOKUP(B31,[1]!ModTbl,8,0)</f>
        <v>0</v>
      </c>
      <c r="I31" s="77">
        <f>VLOOKUP(B31,[1]!ModTbl,9,0)</f>
        <v>30</v>
      </c>
      <c r="J31" s="77">
        <f>VLOOKUP(B31,[1]!ModTbl,10,0)</f>
        <v>0</v>
      </c>
      <c r="K31" s="77">
        <f>VLOOKUP(B31,[1]!ModTbl,11,0)</f>
        <v>0</v>
      </c>
      <c r="L31" s="77">
        <f>VLOOKUP(B31,[1]!ModTbl,12,0)</f>
        <v>30</v>
      </c>
      <c r="M31" s="77">
        <f>VLOOKUP(B31,[1]!ModTbl,13,0)</f>
        <v>2</v>
      </c>
      <c r="N31" s="77"/>
    </row>
    <row r="32" spans="1:16">
      <c r="A32" s="77" t="s">
        <v>180</v>
      </c>
      <c r="B32" s="9" t="s">
        <v>281</v>
      </c>
      <c r="C32" s="45" t="e">
        <f>VLOOKUP(B32,[1]!ModTbl,4,0)</f>
        <v>#N/A</v>
      </c>
      <c r="D32" s="45" t="e">
        <f>VLOOKUP(B32,[1]!ModTbl,5,0)</f>
        <v>#N/A</v>
      </c>
      <c r="E32" s="77" t="s">
        <v>18</v>
      </c>
      <c r="F32" s="77" t="e">
        <f>VLOOKUP(B32,[1]!ModTbl,6,0)</f>
        <v>#N/A</v>
      </c>
      <c r="G32" s="77" t="e">
        <f>VLOOKUP(B32,[1]!ModTbl,7,0)</f>
        <v>#N/A</v>
      </c>
      <c r="H32" s="77" t="e">
        <f>VLOOKUP(B32,[1]!ModTbl,8,0)</f>
        <v>#N/A</v>
      </c>
      <c r="I32" s="77" t="e">
        <f>VLOOKUP(B32,[1]!ModTbl,9,0)</f>
        <v>#N/A</v>
      </c>
      <c r="J32" s="77" t="e">
        <f>VLOOKUP(B32,[1]!ModTbl,10,0)</f>
        <v>#N/A</v>
      </c>
      <c r="K32" s="77" t="e">
        <f>VLOOKUP(B32,[1]!ModTbl,11,0)</f>
        <v>#N/A</v>
      </c>
      <c r="L32" s="77" t="e">
        <f>VLOOKUP(B32,[1]!ModTbl,12,0)</f>
        <v>#N/A</v>
      </c>
      <c r="M32" s="77" t="e">
        <f>VLOOKUP(B32,[1]!ModTbl,13,0)</f>
        <v>#N/A</v>
      </c>
      <c r="N32" s="77"/>
    </row>
    <row r="33" spans="1:16">
      <c r="A33" s="77" t="s">
        <v>180</v>
      </c>
      <c r="B33" s="10" t="s">
        <v>293</v>
      </c>
      <c r="C33" s="45" t="e">
        <f>VLOOKUP(B33,[1]!ModTbl,4,0)</f>
        <v>#N/A</v>
      </c>
      <c r="D33" s="45" t="e">
        <f>VLOOKUP(B33,[1]!ModTbl,5,0)</f>
        <v>#N/A</v>
      </c>
      <c r="E33" s="77" t="s">
        <v>82</v>
      </c>
      <c r="F33" s="77" t="e">
        <f>VLOOKUP(B33,[1]!ModTbl,6,0)</f>
        <v>#N/A</v>
      </c>
      <c r="G33" s="77" t="e">
        <f>VLOOKUP(B33,[1]!ModTbl,7,0)</f>
        <v>#N/A</v>
      </c>
      <c r="H33" s="77" t="e">
        <f>VLOOKUP(B33,[1]!ModTbl,8,0)</f>
        <v>#N/A</v>
      </c>
      <c r="I33" s="77" t="e">
        <f>VLOOKUP(B33,[1]!ModTbl,9,0)</f>
        <v>#N/A</v>
      </c>
      <c r="J33" s="77" t="e">
        <f>VLOOKUP(B33,[1]!ModTbl,10,0)</f>
        <v>#N/A</v>
      </c>
      <c r="K33" s="77" t="e">
        <f>VLOOKUP(B33,[1]!ModTbl,11,0)</f>
        <v>#N/A</v>
      </c>
      <c r="L33" s="77" t="e">
        <f>VLOOKUP(B33,[1]!ModTbl,12,0)</f>
        <v>#N/A</v>
      </c>
      <c r="M33" s="77" t="e">
        <f>VLOOKUP(B33,[1]!ModTbl,13,0)</f>
        <v>#N/A</v>
      </c>
      <c r="N33" s="77"/>
    </row>
    <row r="34" spans="1:16">
      <c r="A34" s="77" t="s">
        <v>180</v>
      </c>
      <c r="B34" s="10" t="s">
        <v>302</v>
      </c>
      <c r="C34" s="45" t="e">
        <f>VLOOKUP(B34,[1]!ModTbl,4,0)</f>
        <v>#N/A</v>
      </c>
      <c r="D34" s="45" t="e">
        <f>VLOOKUP(B34,[1]!ModTbl,5,0)</f>
        <v>#N/A</v>
      </c>
      <c r="E34" s="77" t="s">
        <v>82</v>
      </c>
      <c r="F34" s="77" t="e">
        <f>VLOOKUP(B34,[1]!ModTbl,6,0)</f>
        <v>#N/A</v>
      </c>
      <c r="G34" s="77" t="e">
        <f>VLOOKUP(B34,[1]!ModTbl,7,0)</f>
        <v>#N/A</v>
      </c>
      <c r="H34" s="77" t="e">
        <f>VLOOKUP(B34,[1]!ModTbl,8,0)</f>
        <v>#N/A</v>
      </c>
      <c r="I34" s="77" t="e">
        <f>VLOOKUP(B34,[1]!ModTbl,9,0)</f>
        <v>#N/A</v>
      </c>
      <c r="J34" s="77" t="e">
        <f>VLOOKUP(B34,[1]!ModTbl,10,0)</f>
        <v>#N/A</v>
      </c>
      <c r="K34" s="77" t="e">
        <f>VLOOKUP(B34,[1]!ModTbl,11,0)</f>
        <v>#N/A</v>
      </c>
      <c r="L34" s="77" t="e">
        <f>VLOOKUP(B34,[1]!ModTbl,12,0)</f>
        <v>#N/A</v>
      </c>
      <c r="M34" s="77" t="e">
        <f>VLOOKUP(B34,[1]!ModTbl,13,0)</f>
        <v>#N/A</v>
      </c>
      <c r="N34" s="77"/>
    </row>
    <row r="35" spans="1:16">
      <c r="A35" s="77" t="s">
        <v>180</v>
      </c>
      <c r="B35" s="10" t="s">
        <v>294</v>
      </c>
      <c r="C35" s="45" t="e">
        <f>VLOOKUP(B35,[1]!ModTbl,4,0)</f>
        <v>#N/A</v>
      </c>
      <c r="D35" s="45" t="e">
        <f>VLOOKUP(B35,[1]!ModTbl,5,0)</f>
        <v>#N/A</v>
      </c>
      <c r="E35" s="77" t="s">
        <v>82</v>
      </c>
      <c r="F35" s="77" t="e">
        <f>VLOOKUP(B35,[1]!ModTbl,6,0)</f>
        <v>#N/A</v>
      </c>
      <c r="G35" s="77" t="e">
        <f>VLOOKUP(B35,[1]!ModTbl,7,0)</f>
        <v>#N/A</v>
      </c>
      <c r="H35" s="77" t="e">
        <f>VLOOKUP(B35,[1]!ModTbl,8,0)</f>
        <v>#N/A</v>
      </c>
      <c r="I35" s="77" t="e">
        <f>VLOOKUP(B35,[1]!ModTbl,9,0)</f>
        <v>#N/A</v>
      </c>
      <c r="J35" s="77" t="e">
        <f>VLOOKUP(B35,[1]!ModTbl,10,0)</f>
        <v>#N/A</v>
      </c>
      <c r="K35" s="77" t="e">
        <f>VLOOKUP(B35,[1]!ModTbl,11,0)</f>
        <v>#N/A</v>
      </c>
      <c r="L35" s="77" t="e">
        <f>VLOOKUP(B35,[1]!ModTbl,12,0)</f>
        <v>#N/A</v>
      </c>
      <c r="M35" s="77" t="e">
        <f>VLOOKUP(B35,[1]!ModTbl,13,0)</f>
        <v>#N/A</v>
      </c>
      <c r="N35" s="77"/>
    </row>
    <row r="36" spans="1:16">
      <c r="A36" s="77" t="s">
        <v>180</v>
      </c>
      <c r="B36" s="10" t="s">
        <v>303</v>
      </c>
      <c r="C36" s="45" t="str">
        <f>VLOOKUP(B36,[1]!ModTbl,4,0)</f>
        <v>NMA</v>
      </c>
      <c r="D36" s="45" t="str">
        <f>VLOOKUP(B36,[1]!ModTbl,5,0)</f>
        <v>Network Management and Administration</v>
      </c>
      <c r="E36" s="77" t="s">
        <v>187</v>
      </c>
      <c r="F36" s="77" t="str">
        <f>VLOOKUP(B36,[1]!ModTbl,6,0)</f>
        <v>ST1006 (T)</v>
      </c>
      <c r="G36" s="77">
        <f>VLOOKUP(B36,[1]!ModTbl,7,0)</f>
        <v>7</v>
      </c>
      <c r="H36" s="77">
        <f>VLOOKUP(B36,[1]!ModTbl,8,0)</f>
        <v>22.5</v>
      </c>
      <c r="I36" s="77">
        <f>VLOOKUP(B36,[1]!ModTbl,9,0)</f>
        <v>0</v>
      </c>
      <c r="J36" s="77">
        <f>VLOOKUP(B36,[1]!ModTbl,10,0)</f>
        <v>37.5</v>
      </c>
      <c r="K36" s="77">
        <f>VLOOKUP(B36,[1]!ModTbl,11,0)</f>
        <v>0</v>
      </c>
      <c r="L36" s="77">
        <f>VLOOKUP(B36,[1]!ModTbl,12,0)</f>
        <v>60</v>
      </c>
      <c r="M36" s="77">
        <f>VLOOKUP(B36,[1]!ModTbl,13,0)</f>
        <v>4</v>
      </c>
      <c r="N36" s="77"/>
      <c r="P36" s="1" t="s">
        <v>304</v>
      </c>
    </row>
    <row r="37" spans="1:16">
      <c r="A37" s="77" t="s">
        <v>180</v>
      </c>
      <c r="B37" s="10" t="s">
        <v>250</v>
      </c>
      <c r="C37" s="45" t="e">
        <f>VLOOKUP(B37,[1]!ModTbl,4,0)</f>
        <v>#N/A</v>
      </c>
      <c r="D37" s="45" t="e">
        <f>VLOOKUP(B37,[1]!ModTbl,5,0)</f>
        <v>#N/A</v>
      </c>
      <c r="E37" s="77" t="s">
        <v>187</v>
      </c>
      <c r="F37" s="77" t="e">
        <f>VLOOKUP(B37,[1]!ModTbl,6,0)</f>
        <v>#N/A</v>
      </c>
      <c r="G37" s="77" t="e">
        <f>VLOOKUP(B37,[1]!ModTbl,7,0)</f>
        <v>#N/A</v>
      </c>
      <c r="H37" s="77" t="e">
        <f>VLOOKUP(B37,[1]!ModTbl,8,0)</f>
        <v>#N/A</v>
      </c>
      <c r="I37" s="77" t="e">
        <f>VLOOKUP(B37,[1]!ModTbl,9,0)</f>
        <v>#N/A</v>
      </c>
      <c r="J37" s="77" t="e">
        <f>VLOOKUP(B37,[1]!ModTbl,10,0)</f>
        <v>#N/A</v>
      </c>
      <c r="K37" s="77" t="e">
        <f>VLOOKUP(B37,[1]!ModTbl,11,0)</f>
        <v>#N/A</v>
      </c>
      <c r="L37" s="77" t="e">
        <f>VLOOKUP(B37,[1]!ModTbl,12,0)</f>
        <v>#N/A</v>
      </c>
      <c r="M37" s="77" t="e">
        <f>VLOOKUP(B37,[1]!ModTbl,13,0)</f>
        <v>#N/A</v>
      </c>
      <c r="N37" s="77"/>
    </row>
    <row r="38" spans="1:16" ht="72.599999999999994">
      <c r="A38" s="77" t="s">
        <v>180</v>
      </c>
      <c r="B38" s="10" t="s">
        <v>190</v>
      </c>
      <c r="C38" s="45" t="str">
        <f>VLOOKUP(B38,[1]!ModTbl,4,0)</f>
        <v>IS1</v>
      </c>
      <c r="D38" s="45" t="str">
        <f>VLOOKUP(B38,[1]!ModTbl,5,0)</f>
        <v>Independent Study 1</v>
      </c>
      <c r="E38" s="77" t="s">
        <v>187</v>
      </c>
      <c r="F38" s="77" t="str">
        <f>VLOOKUP(B38,[1]!ModTbl,6,0)</f>
        <v>Taken ST0249, ST1501, ST1504, ST1505, ST1507 and ST1508 </v>
      </c>
      <c r="G38" s="77">
        <f>VLOOKUP(B38,[1]!ModTbl,7,0)</f>
        <v>7</v>
      </c>
      <c r="H38" s="77">
        <f>VLOOKUP(B38,[1]!ModTbl,8,0)</f>
        <v>0</v>
      </c>
      <c r="I38" s="77">
        <f>VLOOKUP(B38,[1]!ModTbl,9,0)</f>
        <v>30</v>
      </c>
      <c r="J38" s="77">
        <f>VLOOKUP(B38,[1]!ModTbl,10,0)</f>
        <v>30</v>
      </c>
      <c r="K38" s="77">
        <f>VLOOKUP(B38,[1]!ModTbl,11,0)</f>
        <v>0</v>
      </c>
      <c r="L38" s="77">
        <f>VLOOKUP(B38,[1]!ModTbl,12,0)</f>
        <v>60</v>
      </c>
      <c r="M38" s="77">
        <f>VLOOKUP(B38,[1]!ModTbl,13,0)</f>
        <v>4</v>
      </c>
      <c r="N38" s="77"/>
    </row>
    <row r="39" spans="1:16">
      <c r="A39" s="77" t="s">
        <v>180</v>
      </c>
      <c r="B39" s="10" t="s">
        <v>305</v>
      </c>
      <c r="C39" s="45" t="e">
        <f>VLOOKUP(B39,[1]!ModTbl,4,0)</f>
        <v>#N/A</v>
      </c>
      <c r="D39" s="45" t="e">
        <f>VLOOKUP(B39,[1]!ModTbl,5,0)</f>
        <v>#N/A</v>
      </c>
      <c r="E39" s="77" t="s">
        <v>187</v>
      </c>
      <c r="F39" s="77" t="e">
        <f>VLOOKUP(B39,[1]!ModTbl,6,0)</f>
        <v>#N/A</v>
      </c>
      <c r="G39" s="77" t="e">
        <f>VLOOKUP(B39,[1]!ModTbl,7,0)</f>
        <v>#N/A</v>
      </c>
      <c r="H39" s="77" t="e">
        <f>VLOOKUP(B39,[1]!ModTbl,8,0)</f>
        <v>#N/A</v>
      </c>
      <c r="I39" s="77" t="e">
        <f>VLOOKUP(B39,[1]!ModTbl,9,0)</f>
        <v>#N/A</v>
      </c>
      <c r="J39" s="77" t="e">
        <f>VLOOKUP(B39,[1]!ModTbl,10,0)</f>
        <v>#N/A</v>
      </c>
      <c r="K39" s="77" t="e">
        <f>VLOOKUP(B39,[1]!ModTbl,11,0)</f>
        <v>#N/A</v>
      </c>
      <c r="L39" s="77" t="e">
        <f>VLOOKUP(B39,[1]!ModTbl,12,0)</f>
        <v>#N/A</v>
      </c>
      <c r="M39" s="77" t="e">
        <f>VLOOKUP(B39,[1]!ModTbl,13,0)</f>
        <v>#N/A</v>
      </c>
      <c r="N39" s="77"/>
    </row>
    <row r="40" spans="1:16">
      <c r="A40" s="77" t="s">
        <v>191</v>
      </c>
      <c r="B40" s="10" t="s">
        <v>192</v>
      </c>
      <c r="C40" s="45" t="str">
        <f>VLOOKUP(B40,[1]!ModTbl,4,0)</f>
        <v>ELAW</v>
      </c>
      <c r="D40" s="45" t="str">
        <f>VLOOKUP(B40,[1]!ModTbl,5,0)</f>
        <v xml:space="preserve">Ethics and Law of IT and Media  </v>
      </c>
      <c r="E40" s="77" t="s">
        <v>18</v>
      </c>
      <c r="F40" s="77" t="str">
        <f>VLOOKUP(B40,[1]!ModTbl,6,0)</f>
        <v>Nil</v>
      </c>
      <c r="G40" s="77">
        <f>VLOOKUP(B40,[1]!ModTbl,7,0)</f>
        <v>7</v>
      </c>
      <c r="H40" s="77">
        <f>VLOOKUP(B40,[1]!ModTbl,8,0)</f>
        <v>0</v>
      </c>
      <c r="I40" s="77">
        <f>VLOOKUP(B40,[1]!ModTbl,9,0)</f>
        <v>30</v>
      </c>
      <c r="J40" s="77">
        <f>VLOOKUP(B40,[1]!ModTbl,10,0)</f>
        <v>0</v>
      </c>
      <c r="K40" s="77">
        <f>VLOOKUP(B40,[1]!ModTbl,11,0)</f>
        <v>0</v>
      </c>
      <c r="L40" s="77">
        <f>VLOOKUP(B40,[1]!ModTbl,12,0)</f>
        <v>30</v>
      </c>
      <c r="M40" s="77">
        <f>VLOOKUP(B40,[1]!ModTbl,13,0)</f>
        <v>2</v>
      </c>
      <c r="N40" s="77"/>
    </row>
    <row r="41" spans="1:16">
      <c r="A41" s="77" t="s">
        <v>191</v>
      </c>
      <c r="B41" s="10" t="s">
        <v>193</v>
      </c>
      <c r="C41" s="45" t="str">
        <f>VLOOKUP(B41,[1]!ModTbl,4,0)</f>
        <v>GDP</v>
      </c>
      <c r="D41" s="45" t="str">
        <f>VLOOKUP(B41,[1]!ModTbl,5,0)</f>
        <v>Game Development Portfolio</v>
      </c>
      <c r="E41" s="77" t="s">
        <v>82</v>
      </c>
      <c r="F41" s="77" t="str">
        <f>VLOOKUP(B41,[1]!ModTbl,6,0)</f>
        <v>ST292Z(T)</v>
      </c>
      <c r="G41" s="77">
        <f>VLOOKUP(B41,[1]!ModTbl,7,0)</f>
        <v>7</v>
      </c>
      <c r="H41" s="77">
        <f>VLOOKUP(B41,[1]!ModTbl,8,0)</f>
        <v>0</v>
      </c>
      <c r="I41" s="77">
        <f>VLOOKUP(B41,[1]!ModTbl,9,0)</f>
        <v>22.5</v>
      </c>
      <c r="J41" s="77">
        <f>VLOOKUP(B41,[1]!ModTbl,10,0)</f>
        <v>0</v>
      </c>
      <c r="K41" s="77">
        <f>VLOOKUP(B41,[1]!ModTbl,11,0)</f>
        <v>217.5</v>
      </c>
      <c r="L41" s="77">
        <f>VLOOKUP(B41,[1]!ModTbl,12,0)</f>
        <v>240</v>
      </c>
      <c r="M41" s="77">
        <f>VLOOKUP(B41,[1]!ModTbl,13,0)</f>
        <v>16</v>
      </c>
      <c r="N41" s="77"/>
      <c r="P41" s="1" t="s">
        <v>282</v>
      </c>
    </row>
    <row r="42" spans="1:16">
      <c r="A42" s="77" t="s">
        <v>191</v>
      </c>
      <c r="B42" s="10" t="s">
        <v>236</v>
      </c>
      <c r="C42" s="45" t="str">
        <f>VLOOKUP(B42,[1]!ModTbl,4,0)</f>
        <v>AJP</v>
      </c>
      <c r="D42" s="45" t="str">
        <f>VLOOKUP(B42,[1]!ModTbl,5,0)</f>
        <v>Advanced Java Programming</v>
      </c>
      <c r="E42" s="77" t="s">
        <v>187</v>
      </c>
      <c r="F42" s="77" t="str">
        <f>VLOOKUP(B42,[1]!ModTbl,6,0)</f>
        <v>PROG (P)</v>
      </c>
      <c r="G42" s="77">
        <f>VLOOKUP(B42,[1]!ModTbl,7,0)</f>
        <v>7</v>
      </c>
      <c r="H42" s="77">
        <f>VLOOKUP(B42,[1]!ModTbl,8,0)</f>
        <v>23</v>
      </c>
      <c r="I42" s="77">
        <f>VLOOKUP(B42,[1]!ModTbl,9,0)</f>
        <v>7</v>
      </c>
      <c r="J42" s="77">
        <f>VLOOKUP(B42,[1]!ModTbl,10,0)</f>
        <v>30</v>
      </c>
      <c r="K42" s="77">
        <f>VLOOKUP(B42,[1]!ModTbl,11,0)</f>
        <v>0</v>
      </c>
      <c r="L42" s="77">
        <f>VLOOKUP(B42,[1]!ModTbl,12,0)</f>
        <v>60</v>
      </c>
      <c r="M42" s="77">
        <f>VLOOKUP(B42,[1]!ModTbl,13,0)</f>
        <v>4</v>
      </c>
      <c r="N42" s="77"/>
      <c r="P42" s="1" t="s">
        <v>158</v>
      </c>
    </row>
    <row r="43" spans="1:16">
      <c r="A43" s="77" t="s">
        <v>191</v>
      </c>
      <c r="B43" s="10" t="s">
        <v>306</v>
      </c>
      <c r="C43" s="45" t="str">
        <f>VLOOKUP(B43,[1]!ModTbl,4,0)</f>
        <v>ELSA</v>
      </c>
      <c r="D43" s="45" t="str">
        <f>VLOOKUP(B43,[1]!ModTbl,5,0)</f>
        <v>Essential Linux System Administration</v>
      </c>
      <c r="E43" s="77" t="s">
        <v>187</v>
      </c>
      <c r="F43" s="77" t="str">
        <f>VLOOKUP(B43,[1]!ModTbl,6,0)</f>
        <v>Nil</v>
      </c>
      <c r="G43" s="77">
        <f>VLOOKUP(B43,[1]!ModTbl,7,0)</f>
        <v>7</v>
      </c>
      <c r="H43" s="77">
        <f>VLOOKUP(B43,[1]!ModTbl,8,0)</f>
        <v>0</v>
      </c>
      <c r="I43" s="77">
        <f>VLOOKUP(B43,[1]!ModTbl,9,0)</f>
        <v>0</v>
      </c>
      <c r="J43" s="77">
        <f>VLOOKUP(B43,[1]!ModTbl,10,0)</f>
        <v>60</v>
      </c>
      <c r="K43" s="77">
        <f>VLOOKUP(B43,[1]!ModTbl,11,0)</f>
        <v>0</v>
      </c>
      <c r="L43" s="77">
        <f>VLOOKUP(B43,[1]!ModTbl,12,0)</f>
        <v>60</v>
      </c>
      <c r="M43" s="77">
        <f>VLOOKUP(B43,[1]!ModTbl,13,0)</f>
        <v>4</v>
      </c>
      <c r="N43" s="77"/>
    </row>
    <row r="44" spans="1:16">
      <c r="A44" s="21" t="s">
        <v>191</v>
      </c>
      <c r="B44" s="18" t="s">
        <v>269</v>
      </c>
      <c r="C44" s="19" t="e">
        <f>VLOOKUP(B44,[1]!ModTbl,4,0)</f>
        <v>#N/A</v>
      </c>
      <c r="D44" s="19" t="e">
        <f>VLOOKUP(B44,[1]!ModTbl,5,0)</f>
        <v>#N/A</v>
      </c>
      <c r="E44" s="21" t="s">
        <v>187</v>
      </c>
      <c r="F44" s="21" t="e">
        <f>VLOOKUP(B44,[1]!ModTbl,6,0)</f>
        <v>#N/A</v>
      </c>
      <c r="G44" s="21" t="e">
        <f>VLOOKUP(B44,[1]!ModTbl,7,0)</f>
        <v>#N/A</v>
      </c>
      <c r="H44" s="21" t="e">
        <f>VLOOKUP(B44,[1]!ModTbl,8,0)</f>
        <v>#N/A</v>
      </c>
      <c r="I44" s="21" t="e">
        <f>VLOOKUP(B44,[1]!ModTbl,9,0)</f>
        <v>#N/A</v>
      </c>
      <c r="J44" s="21" t="e">
        <f>VLOOKUP(B44,[1]!ModTbl,10,0)</f>
        <v>#N/A</v>
      </c>
      <c r="K44" s="21" t="e">
        <f>VLOOKUP(B44,[1]!ModTbl,11,0)</f>
        <v>#N/A</v>
      </c>
      <c r="L44" s="21" t="e">
        <f>VLOOKUP(B44,[1]!ModTbl,12,0)</f>
        <v>#N/A</v>
      </c>
      <c r="M44" s="21" t="e">
        <f>VLOOKUP(B44,[1]!ModTbl,13,0)</f>
        <v>#N/A</v>
      </c>
      <c r="N44" s="77"/>
    </row>
    <row r="45" spans="1:16" ht="72.599999999999994">
      <c r="A45" s="77" t="s">
        <v>191</v>
      </c>
      <c r="B45" s="10" t="s">
        <v>198</v>
      </c>
      <c r="C45" s="45" t="str">
        <f>VLOOKUP(B45,[1]!ModTbl,4,0)</f>
        <v>IS2</v>
      </c>
      <c r="D45" s="45" t="str">
        <f>VLOOKUP(B45,[1]!ModTbl,5,0)</f>
        <v>Independent Study 2</v>
      </c>
      <c r="E45" s="77" t="s">
        <v>187</v>
      </c>
      <c r="F45" s="77" t="str">
        <f>VLOOKUP(B45,[1]!ModTbl,6,0)</f>
        <v>Taken ST0249, ST1501, ST1504, ST1505, ST1507 and ST1508 </v>
      </c>
      <c r="G45" s="77">
        <f>VLOOKUP(B45,[1]!ModTbl,7,0)</f>
        <v>7</v>
      </c>
      <c r="H45" s="77">
        <f>VLOOKUP(B45,[1]!ModTbl,8,0)</f>
        <v>0</v>
      </c>
      <c r="I45" s="77">
        <f>VLOOKUP(B45,[1]!ModTbl,9,0)</f>
        <v>30</v>
      </c>
      <c r="J45" s="77">
        <f>VLOOKUP(B45,[1]!ModTbl,10,0)</f>
        <v>30</v>
      </c>
      <c r="K45" s="77">
        <f>VLOOKUP(B45,[1]!ModTbl,11,0)</f>
        <v>0</v>
      </c>
      <c r="L45" s="77">
        <f>VLOOKUP(B45,[1]!ModTbl,12,0)</f>
        <v>60</v>
      </c>
      <c r="M45" s="77">
        <f>VLOOKUP(B45,[1]!ModTbl,13,0)</f>
        <v>4</v>
      </c>
      <c r="N45" s="77"/>
    </row>
    <row r="46" spans="1:16">
      <c r="A46" s="77" t="s">
        <v>200</v>
      </c>
      <c r="B46" s="9" t="s">
        <v>235</v>
      </c>
      <c r="C46" s="45" t="str">
        <f>VLOOKUP(B46,[1]!ModTbl,4,0)</f>
        <v>INTS</v>
      </c>
      <c r="D46" s="45" t="str">
        <f>VLOOKUP(B46,[1]!ModTbl,5,0)</f>
        <v>Internship</v>
      </c>
      <c r="E46" s="77" t="s">
        <v>82</v>
      </c>
      <c r="F46" s="77" t="str">
        <f>VLOOKUP(B46,[1]!ModTbl,6,0)</f>
        <v>Nil</v>
      </c>
      <c r="G46" s="77">
        <f>VLOOKUP(B46,[1]!ModTbl,7,0)</f>
        <v>7</v>
      </c>
      <c r="H46" s="77">
        <f>VLOOKUP(B46,[1]!ModTbl,8,0)</f>
        <v>0</v>
      </c>
      <c r="I46" s="77">
        <f>VLOOKUP(B46,[1]!ModTbl,9,0)</f>
        <v>0</v>
      </c>
      <c r="J46" s="77">
        <f>VLOOKUP(B46,[1]!ModTbl,10,0)</f>
        <v>7.5</v>
      </c>
      <c r="K46" s="77">
        <f>VLOOKUP(B46,[1]!ModTbl,11,0)</f>
        <v>0</v>
      </c>
      <c r="L46" s="77">
        <f>VLOOKUP(B46,[1]!ModTbl,12,0)</f>
        <v>7.5</v>
      </c>
      <c r="M46" s="77">
        <f>VLOOKUP(B46,[1]!ModTbl,13,0)</f>
        <v>0.5</v>
      </c>
      <c r="N46" s="77"/>
    </row>
    <row r="47" spans="1:16">
      <c r="A47" s="8"/>
      <c r="B47" s="5"/>
      <c r="C47" s="5"/>
      <c r="D47" s="5"/>
      <c r="E47" s="8"/>
      <c r="F47" s="8"/>
      <c r="G47" s="8"/>
      <c r="H47" s="8"/>
      <c r="I47" s="8"/>
      <c r="J47" s="8"/>
      <c r="K47" s="8"/>
      <c r="L47" s="8"/>
      <c r="M47" s="8"/>
      <c r="N47" s="8"/>
    </row>
    <row r="48" spans="1:16">
      <c r="A48" s="8"/>
      <c r="B48" s="5"/>
      <c r="C48" s="5"/>
      <c r="D48" s="5"/>
      <c r="E48" s="8"/>
      <c r="F48" s="8"/>
      <c r="G48" s="8"/>
      <c r="H48" s="8"/>
      <c r="I48" s="8"/>
      <c r="J48" s="8"/>
      <c r="K48" s="8"/>
      <c r="L48" s="8"/>
      <c r="M48" s="8"/>
      <c r="N48" s="8"/>
    </row>
    <row r="49" spans="1:16" ht="18.600000000000001">
      <c r="A49" s="14" t="s">
        <v>201</v>
      </c>
      <c r="B49" s="15"/>
      <c r="C49" s="16"/>
    </row>
    <row r="50" spans="1:16">
      <c r="A50" s="2"/>
    </row>
    <row r="51" spans="1:16" ht="15" customHeight="1">
      <c r="A51" s="95" t="s">
        <v>2</v>
      </c>
      <c r="B51" s="99"/>
      <c r="C51" s="99"/>
      <c r="D51" s="99"/>
      <c r="E51" s="99"/>
      <c r="F51" s="99"/>
      <c r="G51" s="99"/>
      <c r="H51" s="95" t="s">
        <v>3</v>
      </c>
      <c r="I51" s="99"/>
      <c r="J51" s="99"/>
      <c r="K51" s="99"/>
      <c r="L51" s="99"/>
      <c r="M51" s="99"/>
      <c r="N51" s="77"/>
    </row>
    <row r="52" spans="1:16" ht="29.1">
      <c r="A52" s="77" t="s">
        <v>4</v>
      </c>
      <c r="B52" s="45" t="s">
        <v>5</v>
      </c>
      <c r="C52" s="45" t="s">
        <v>6</v>
      </c>
      <c r="D52" s="45" t="s">
        <v>7</v>
      </c>
      <c r="E52" s="77" t="s">
        <v>8</v>
      </c>
      <c r="F52" s="77" t="s">
        <v>169</v>
      </c>
      <c r="G52" s="77" t="s">
        <v>8</v>
      </c>
      <c r="H52" s="77" t="s">
        <v>10</v>
      </c>
      <c r="I52" s="77" t="s">
        <v>11</v>
      </c>
      <c r="J52" s="77" t="s">
        <v>12</v>
      </c>
      <c r="K52" s="77" t="s">
        <v>13</v>
      </c>
      <c r="L52" s="77" t="s">
        <v>14</v>
      </c>
      <c r="M52" s="77" t="s">
        <v>15</v>
      </c>
      <c r="N52" s="77" t="s">
        <v>14</v>
      </c>
      <c r="O52" s="6" t="s">
        <v>202</v>
      </c>
      <c r="P52" s="2" t="s">
        <v>150</v>
      </c>
    </row>
    <row r="53" spans="1:16">
      <c r="A53" s="77" t="s">
        <v>204</v>
      </c>
      <c r="B53" s="10" t="s">
        <v>172</v>
      </c>
      <c r="C53" s="45" t="str">
        <f>VLOOKUP(B53,[1]!ModTbl,4,0)</f>
        <v>SIP</v>
      </c>
      <c r="D53" s="45" t="str">
        <f>VLOOKUP(B53,[1]!ModTbl,5,0)</f>
        <v>Social Innovation Project</v>
      </c>
      <c r="E53" s="77" t="s">
        <v>29</v>
      </c>
      <c r="F53" s="77" t="str">
        <f>VLOOKUP(B53,[1]!ModTbl,6,0)</f>
        <v>Nil</v>
      </c>
      <c r="G53" s="77">
        <f>VLOOKUP(B53,[1]!ModTbl,7,0)</f>
        <v>7</v>
      </c>
      <c r="H53" s="77">
        <f>VLOOKUP(B53,[1]!ModTbl,8,0)</f>
        <v>0</v>
      </c>
      <c r="I53" s="77">
        <f>VLOOKUP(B53,[1]!ModTbl,9,0)</f>
        <v>30</v>
      </c>
      <c r="J53" s="77">
        <f>VLOOKUP(B53,[1]!ModTbl,10,0)</f>
        <v>0</v>
      </c>
      <c r="K53" s="77">
        <f>VLOOKUP(B53,[1]!ModTbl,11,0)</f>
        <v>0</v>
      </c>
      <c r="L53" s="77">
        <f>VLOOKUP(B53,[1]!ModTbl,12,0)</f>
        <v>30</v>
      </c>
      <c r="M53" s="77">
        <f>VLOOKUP(B53,[1]!ModTbl,13,0)</f>
        <v>2</v>
      </c>
      <c r="N53" s="77"/>
      <c r="O53" s="6">
        <v>1</v>
      </c>
    </row>
    <row r="54" spans="1:16">
      <c r="A54" s="77" t="s">
        <v>204</v>
      </c>
      <c r="B54" s="10" t="s">
        <v>274</v>
      </c>
      <c r="C54" s="45" t="e">
        <f>VLOOKUP(B54,[1]!ModTbl,4,0)</f>
        <v>#N/A</v>
      </c>
      <c r="D54" s="45" t="e">
        <f>VLOOKUP(B54,[1]!ModTbl,5,0)</f>
        <v>#N/A</v>
      </c>
      <c r="E54" s="77" t="s">
        <v>82</v>
      </c>
      <c r="F54" s="77" t="e">
        <f>VLOOKUP(B54,[1]!ModTbl,6,0)</f>
        <v>#N/A</v>
      </c>
      <c r="G54" s="77" t="e">
        <f>VLOOKUP(B54,[1]!ModTbl,7,0)</f>
        <v>#N/A</v>
      </c>
      <c r="H54" s="77" t="e">
        <f>VLOOKUP(B54,[1]!ModTbl,8,0)</f>
        <v>#N/A</v>
      </c>
      <c r="I54" s="77" t="e">
        <f>VLOOKUP(B54,[1]!ModTbl,9,0)</f>
        <v>#N/A</v>
      </c>
      <c r="J54" s="77" t="e">
        <f>VLOOKUP(B54,[1]!ModTbl,10,0)</f>
        <v>#N/A</v>
      </c>
      <c r="K54" s="77" t="e">
        <f>VLOOKUP(B54,[1]!ModTbl,11,0)</f>
        <v>#N/A</v>
      </c>
      <c r="L54" s="77" t="e">
        <f>VLOOKUP(B54,[1]!ModTbl,12,0)</f>
        <v>#N/A</v>
      </c>
      <c r="M54" s="77" t="e">
        <f>VLOOKUP(B54,[1]!ModTbl,13,0)</f>
        <v>#N/A</v>
      </c>
      <c r="N54" s="77"/>
      <c r="O54" s="6">
        <v>1</v>
      </c>
      <c r="P54" s="1" t="s">
        <v>158</v>
      </c>
    </row>
    <row r="55" spans="1:16">
      <c r="A55" s="77" t="s">
        <v>204</v>
      </c>
      <c r="B55" s="10" t="s">
        <v>197</v>
      </c>
      <c r="C55" s="45" t="str">
        <f>VLOOKUP(B55,[1]!ModTbl,4,0)</f>
        <v>DSAL</v>
      </c>
      <c r="D55" s="45" t="str">
        <f>VLOOKUP(B55,[1]!ModTbl,5,0)</f>
        <v>Data Structures and Algorithms</v>
      </c>
      <c r="E55" s="12" t="s">
        <v>307</v>
      </c>
      <c r="F55" s="77" t="str">
        <f>VLOOKUP(B55,[1]!ModTbl,6,0)</f>
        <v>ST1012 (P)</v>
      </c>
      <c r="G55" s="77">
        <f>VLOOKUP(B55,[1]!ModTbl,7,0)</f>
        <v>1</v>
      </c>
      <c r="H55" s="77">
        <f>VLOOKUP(B55,[1]!ModTbl,8,0)</f>
        <v>0</v>
      </c>
      <c r="I55" s="77">
        <f>VLOOKUP(B55,[1]!ModTbl,9,0)</f>
        <v>15</v>
      </c>
      <c r="J55" s="77">
        <f>VLOOKUP(B55,[1]!ModTbl,10,0)</f>
        <v>60</v>
      </c>
      <c r="K55" s="77">
        <f>VLOOKUP(B55,[1]!ModTbl,11,0)</f>
        <v>0</v>
      </c>
      <c r="L55" s="77">
        <f>VLOOKUP(B55,[1]!ModTbl,12,0)</f>
        <v>75</v>
      </c>
      <c r="M55" s="77">
        <f>VLOOKUP(B55,[1]!ModTbl,13,0)</f>
        <v>5</v>
      </c>
      <c r="N55" s="77"/>
      <c r="O55" s="6">
        <v>1</v>
      </c>
      <c r="P55" s="1" t="s">
        <v>158</v>
      </c>
    </row>
    <row r="56" spans="1:16">
      <c r="A56" s="77" t="s">
        <v>204</v>
      </c>
      <c r="B56" s="10" t="s">
        <v>308</v>
      </c>
      <c r="C56" s="45" t="e">
        <f>VLOOKUP(B56,[1]!ModTbl,4,0)</f>
        <v>#N/A</v>
      </c>
      <c r="D56" s="45" t="e">
        <f>VLOOKUP(B56,[1]!ModTbl,5,0)</f>
        <v>#N/A</v>
      </c>
      <c r="E56" s="12" t="s">
        <v>309</v>
      </c>
      <c r="F56" s="77" t="e">
        <f>VLOOKUP(B56,[1]!ModTbl,6,0)</f>
        <v>#N/A</v>
      </c>
      <c r="G56" s="77" t="e">
        <f>VLOOKUP(B56,[1]!ModTbl,7,0)</f>
        <v>#N/A</v>
      </c>
      <c r="H56" s="77" t="e">
        <f>VLOOKUP(B56,[1]!ModTbl,8,0)</f>
        <v>#N/A</v>
      </c>
      <c r="I56" s="77" t="e">
        <f>VLOOKUP(B56,[1]!ModTbl,9,0)</f>
        <v>#N/A</v>
      </c>
      <c r="J56" s="77" t="e">
        <f>VLOOKUP(B56,[1]!ModTbl,10,0)</f>
        <v>#N/A</v>
      </c>
      <c r="K56" s="77" t="e">
        <f>VLOOKUP(B56,[1]!ModTbl,11,0)</f>
        <v>#N/A</v>
      </c>
      <c r="L56" s="77" t="e">
        <f>VLOOKUP(B56,[1]!ModTbl,12,0)</f>
        <v>#N/A</v>
      </c>
      <c r="M56" s="77" t="e">
        <f>VLOOKUP(B56,[1]!ModTbl,13,0)</f>
        <v>#N/A</v>
      </c>
      <c r="N56" s="77"/>
      <c r="O56" s="6">
        <v>1</v>
      </c>
    </row>
    <row r="57" spans="1:16">
      <c r="A57" s="77" t="s">
        <v>206</v>
      </c>
      <c r="B57" s="10" t="s">
        <v>181</v>
      </c>
      <c r="C57" s="45" t="str">
        <f>VLOOKUP(B57,[1]!ModTbl,4,0)</f>
        <v>GE3</v>
      </c>
      <c r="D57" s="45" t="str">
        <f>VLOOKUP(B57,[1]!ModTbl,5,0)</f>
        <v>General Education 3</v>
      </c>
      <c r="E57" s="77" t="s">
        <v>29</v>
      </c>
      <c r="F57" s="77" t="str">
        <f>VLOOKUP(B57,[1]!ModTbl,6,0)</f>
        <v>Nil</v>
      </c>
      <c r="G57" s="77">
        <f>VLOOKUP(B57,[1]!ModTbl,7,0)</f>
        <v>7</v>
      </c>
      <c r="H57" s="77">
        <f>VLOOKUP(B57,[1]!ModTbl,8,0)</f>
        <v>0</v>
      </c>
      <c r="I57" s="77">
        <f>VLOOKUP(B57,[1]!ModTbl,9,0)</f>
        <v>30</v>
      </c>
      <c r="J57" s="77">
        <f>VLOOKUP(B57,[1]!ModTbl,10,0)</f>
        <v>0</v>
      </c>
      <c r="K57" s="77">
        <f>VLOOKUP(B57,[1]!ModTbl,11,0)</f>
        <v>0</v>
      </c>
      <c r="L57" s="77">
        <f>VLOOKUP(B57,[1]!ModTbl,12,0)</f>
        <v>30</v>
      </c>
      <c r="M57" s="77">
        <f>VLOOKUP(B57,[1]!ModTbl,13,0)</f>
        <v>2</v>
      </c>
      <c r="N57" s="77"/>
      <c r="O57" s="6">
        <v>2</v>
      </c>
    </row>
    <row r="58" spans="1:16" ht="43.5">
      <c r="A58" s="21" t="s">
        <v>44</v>
      </c>
      <c r="B58" s="19" t="s">
        <v>239</v>
      </c>
      <c r="C58" s="19" t="str">
        <f>VLOOKUP(B58,[1]!ModTbl,4,0)</f>
        <v>BrM</v>
      </c>
      <c r="D58" s="19" t="str">
        <f>VLOOKUP(B58,[1]!ModTbl,5,0)</f>
        <v>Bridging Mathematics</v>
      </c>
      <c r="E58" s="21" t="s">
        <v>29</v>
      </c>
      <c r="F58" s="21" t="str">
        <f>VLOOKUP(B58,[1]!ModTbl,6,0)</f>
        <v>Nil</v>
      </c>
      <c r="G58" s="21">
        <f>VLOOKUP(B58,[1]!ModTbl,7,0)</f>
        <v>1</v>
      </c>
      <c r="H58" s="21">
        <f>VLOOKUP(B58,[1]!ModTbl,8,0)</f>
        <v>30</v>
      </c>
      <c r="I58" s="21">
        <f>VLOOKUP(B58,[1]!ModTbl,9,0)</f>
        <v>30</v>
      </c>
      <c r="J58" s="21">
        <f>VLOOKUP(B58,[1]!ModTbl,10,0)</f>
        <v>0</v>
      </c>
      <c r="K58" s="21">
        <f>VLOOKUP(B58,[1]!ModTbl,11,0)</f>
        <v>0</v>
      </c>
      <c r="L58" s="21">
        <f>VLOOKUP(B58,[1]!ModTbl,12,0)</f>
        <v>60</v>
      </c>
      <c r="M58" s="21">
        <f>VLOOKUP(B58,[1]!ModTbl,13,0)</f>
        <v>4</v>
      </c>
      <c r="N58" s="77"/>
      <c r="O58" s="1"/>
      <c r="P58" s="24" t="s">
        <v>278</v>
      </c>
    </row>
    <row r="59" spans="1:16">
      <c r="A59" s="77" t="s">
        <v>206</v>
      </c>
      <c r="B59" s="10" t="s">
        <v>310</v>
      </c>
      <c r="C59" s="45" t="e">
        <f>VLOOKUP(B59,[1]!ModTbl,4,0)</f>
        <v>#N/A</v>
      </c>
      <c r="D59" s="45" t="e">
        <f>VLOOKUP(B59,[1]!ModTbl,5,0)</f>
        <v>#N/A</v>
      </c>
      <c r="E59" s="12" t="s">
        <v>307</v>
      </c>
      <c r="F59" s="77" t="e">
        <f>VLOOKUP(B59,[1]!ModTbl,6,0)</f>
        <v>#N/A</v>
      </c>
      <c r="G59" s="77" t="e">
        <f>VLOOKUP(B59,[1]!ModTbl,7,0)</f>
        <v>#N/A</v>
      </c>
      <c r="H59" s="77" t="e">
        <f>VLOOKUP(B59,[1]!ModTbl,8,0)</f>
        <v>#N/A</v>
      </c>
      <c r="I59" s="77" t="e">
        <f>VLOOKUP(B59,[1]!ModTbl,9,0)</f>
        <v>#N/A</v>
      </c>
      <c r="J59" s="77" t="e">
        <f>VLOOKUP(B59,[1]!ModTbl,10,0)</f>
        <v>#N/A</v>
      </c>
      <c r="K59" s="77" t="e">
        <f>VLOOKUP(B59,[1]!ModTbl,11,0)</f>
        <v>#N/A</v>
      </c>
      <c r="L59" s="77" t="e">
        <f>VLOOKUP(B59,[1]!ModTbl,12,0)</f>
        <v>#N/A</v>
      </c>
      <c r="M59" s="77" t="e">
        <f>VLOOKUP(B59,[1]!ModTbl,13,0)</f>
        <v>#N/A</v>
      </c>
      <c r="N59" s="77"/>
      <c r="O59" s="6">
        <v>3</v>
      </c>
      <c r="P59" s="1" t="s">
        <v>158</v>
      </c>
    </row>
    <row r="60" spans="1:16">
      <c r="A60" s="77" t="s">
        <v>206</v>
      </c>
      <c r="B60" s="10" t="s">
        <v>311</v>
      </c>
      <c r="C60" s="45" t="e">
        <f>VLOOKUP(B60,[1]!ModTbl,4,0)</f>
        <v>#N/A</v>
      </c>
      <c r="D60" s="45" t="e">
        <f>VLOOKUP(B60,[1]!ModTbl,5,0)</f>
        <v>#N/A</v>
      </c>
      <c r="E60" s="12" t="s">
        <v>309</v>
      </c>
      <c r="F60" s="77" t="e">
        <f>VLOOKUP(B60,[1]!ModTbl,6,0)</f>
        <v>#N/A</v>
      </c>
      <c r="G60" s="77" t="e">
        <f>VLOOKUP(B60,[1]!ModTbl,7,0)</f>
        <v>#N/A</v>
      </c>
      <c r="H60" s="77" t="e">
        <f>VLOOKUP(B60,[1]!ModTbl,8,0)</f>
        <v>#N/A</v>
      </c>
      <c r="I60" s="77" t="e">
        <f>VLOOKUP(B60,[1]!ModTbl,9,0)</f>
        <v>#N/A</v>
      </c>
      <c r="J60" s="77" t="e">
        <f>VLOOKUP(B60,[1]!ModTbl,10,0)</f>
        <v>#N/A</v>
      </c>
      <c r="K60" s="77" t="e">
        <f>VLOOKUP(B60,[1]!ModTbl,11,0)</f>
        <v>#N/A</v>
      </c>
      <c r="L60" s="77" t="e">
        <f>VLOOKUP(B60,[1]!ModTbl,12,0)</f>
        <v>#N/A</v>
      </c>
      <c r="M60" s="77" t="e">
        <f>VLOOKUP(B60,[1]!ModTbl,13,0)</f>
        <v>#N/A</v>
      </c>
      <c r="N60" s="77"/>
      <c r="O60" s="6">
        <v>4</v>
      </c>
    </row>
    <row r="61" spans="1:16">
      <c r="A61" s="77" t="s">
        <v>206</v>
      </c>
      <c r="B61" s="10" t="s">
        <v>303</v>
      </c>
      <c r="C61" s="45" t="str">
        <f>VLOOKUP(B61,[1]!ModTbl,4,0)</f>
        <v>NMA</v>
      </c>
      <c r="D61" s="45" t="str">
        <f>VLOOKUP(B61,[1]!ModTbl,5,0)</f>
        <v>Network Management and Administration</v>
      </c>
      <c r="E61" s="12" t="s">
        <v>187</v>
      </c>
      <c r="F61" s="77" t="str">
        <f>VLOOKUP(B61,[1]!ModTbl,6,0)</f>
        <v>ST1006 (T)</v>
      </c>
      <c r="G61" s="77">
        <f>VLOOKUP(B61,[1]!ModTbl,7,0)</f>
        <v>7</v>
      </c>
      <c r="H61" s="77">
        <f>VLOOKUP(B61,[1]!ModTbl,8,0)</f>
        <v>22.5</v>
      </c>
      <c r="I61" s="77">
        <f>VLOOKUP(B61,[1]!ModTbl,9,0)</f>
        <v>0</v>
      </c>
      <c r="J61" s="77">
        <f>VLOOKUP(B61,[1]!ModTbl,10,0)</f>
        <v>37.5</v>
      </c>
      <c r="K61" s="77">
        <f>VLOOKUP(B61,[1]!ModTbl,11,0)</f>
        <v>0</v>
      </c>
      <c r="L61" s="77">
        <f>VLOOKUP(B61,[1]!ModTbl,12,0)</f>
        <v>60</v>
      </c>
      <c r="M61" s="77">
        <f>VLOOKUP(B61,[1]!ModTbl,13,0)</f>
        <v>4</v>
      </c>
      <c r="N61" s="77"/>
      <c r="O61" s="6">
        <v>5</v>
      </c>
      <c r="P61" s="1" t="s">
        <v>304</v>
      </c>
    </row>
    <row r="62" spans="1:16">
      <c r="A62" s="77" t="s">
        <v>206</v>
      </c>
      <c r="B62" s="10" t="s">
        <v>254</v>
      </c>
      <c r="C62" s="45" t="e">
        <f>VLOOKUP(B62,[1]!ModTbl,4,0)</f>
        <v>#N/A</v>
      </c>
      <c r="D62" s="45" t="e">
        <f>VLOOKUP(B62,[1]!ModTbl,5,0)</f>
        <v>#N/A</v>
      </c>
      <c r="E62" s="12" t="s">
        <v>187</v>
      </c>
      <c r="F62" s="77" t="e">
        <f>VLOOKUP(B62,[1]!ModTbl,6,0)</f>
        <v>#N/A</v>
      </c>
      <c r="G62" s="77" t="e">
        <f>VLOOKUP(B62,[1]!ModTbl,7,0)</f>
        <v>#N/A</v>
      </c>
      <c r="H62" s="77" t="e">
        <f>VLOOKUP(B62,[1]!ModTbl,8,0)</f>
        <v>#N/A</v>
      </c>
      <c r="I62" s="77" t="e">
        <f>VLOOKUP(B62,[1]!ModTbl,9,0)</f>
        <v>#N/A</v>
      </c>
      <c r="J62" s="77" t="e">
        <f>VLOOKUP(B62,[1]!ModTbl,10,0)</f>
        <v>#N/A</v>
      </c>
      <c r="K62" s="77" t="e">
        <f>VLOOKUP(B62,[1]!ModTbl,11,0)</f>
        <v>#N/A</v>
      </c>
      <c r="L62" s="77" t="e">
        <f>VLOOKUP(B62,[1]!ModTbl,12,0)</f>
        <v>#N/A</v>
      </c>
      <c r="M62" s="77" t="e">
        <f>VLOOKUP(B62,[1]!ModTbl,13,0)</f>
        <v>#N/A</v>
      </c>
      <c r="N62" s="77"/>
      <c r="O62" s="6">
        <v>5</v>
      </c>
    </row>
    <row r="63" spans="1:16" ht="72.599999999999994">
      <c r="A63" s="77" t="s">
        <v>206</v>
      </c>
      <c r="B63" s="10" t="s">
        <v>190</v>
      </c>
      <c r="C63" s="45" t="str">
        <f>VLOOKUP(B63,[1]!ModTbl,4,0)</f>
        <v>IS1</v>
      </c>
      <c r="D63" s="45" t="str">
        <f>VLOOKUP(B63,[1]!ModTbl,5,0)</f>
        <v>Independent Study 1</v>
      </c>
      <c r="E63" s="12" t="s">
        <v>187</v>
      </c>
      <c r="F63" s="77" t="str">
        <f>VLOOKUP(B63,[1]!ModTbl,6,0)</f>
        <v>Taken ST0249, ST1501, ST1504, ST1505, ST1507 and ST1508 </v>
      </c>
      <c r="G63" s="77">
        <f>VLOOKUP(B63,[1]!ModTbl,7,0)</f>
        <v>7</v>
      </c>
      <c r="H63" s="77">
        <f>VLOOKUP(B63,[1]!ModTbl,8,0)</f>
        <v>0</v>
      </c>
      <c r="I63" s="77">
        <f>VLOOKUP(B63,[1]!ModTbl,9,0)</f>
        <v>30</v>
      </c>
      <c r="J63" s="77">
        <f>VLOOKUP(B63,[1]!ModTbl,10,0)</f>
        <v>30</v>
      </c>
      <c r="K63" s="77">
        <f>VLOOKUP(B63,[1]!ModTbl,11,0)</f>
        <v>0</v>
      </c>
      <c r="L63" s="77">
        <f>VLOOKUP(B63,[1]!ModTbl,12,0)</f>
        <v>60</v>
      </c>
      <c r="M63" s="77">
        <f>VLOOKUP(B63,[1]!ModTbl,13,0)</f>
        <v>4</v>
      </c>
      <c r="N63" s="77"/>
      <c r="O63" s="6">
        <v>5</v>
      </c>
    </row>
    <row r="64" spans="1:16">
      <c r="A64" s="77" t="s">
        <v>206</v>
      </c>
      <c r="B64" s="10" t="s">
        <v>260</v>
      </c>
      <c r="C64" s="45" t="e">
        <f>VLOOKUP(B64,[1]!ModTbl,4,0)</f>
        <v>#N/A</v>
      </c>
      <c r="D64" s="45" t="e">
        <f>VLOOKUP(B64,[1]!ModTbl,5,0)</f>
        <v>#N/A</v>
      </c>
      <c r="E64" s="12" t="s">
        <v>187</v>
      </c>
      <c r="F64" s="77" t="e">
        <f>VLOOKUP(B64,[1]!ModTbl,6,0)</f>
        <v>#N/A</v>
      </c>
      <c r="G64" s="77" t="e">
        <f>VLOOKUP(B64,[1]!ModTbl,7,0)</f>
        <v>#N/A</v>
      </c>
      <c r="H64" s="77" t="e">
        <f>VLOOKUP(B64,[1]!ModTbl,8,0)</f>
        <v>#N/A</v>
      </c>
      <c r="I64" s="77" t="e">
        <f>VLOOKUP(B64,[1]!ModTbl,9,0)</f>
        <v>#N/A</v>
      </c>
      <c r="J64" s="77" t="e">
        <f>VLOOKUP(B64,[1]!ModTbl,10,0)</f>
        <v>#N/A</v>
      </c>
      <c r="K64" s="77" t="e">
        <f>VLOOKUP(B64,[1]!ModTbl,11,0)</f>
        <v>#N/A</v>
      </c>
      <c r="L64" s="77" t="e">
        <f>VLOOKUP(B64,[1]!ModTbl,12,0)</f>
        <v>#N/A</v>
      </c>
      <c r="M64" s="77" t="e">
        <f>VLOOKUP(B64,[1]!ModTbl,13,0)</f>
        <v>#N/A</v>
      </c>
      <c r="N64" s="77"/>
      <c r="O64" s="6">
        <v>5</v>
      </c>
    </row>
    <row r="65" spans="1:16">
      <c r="A65" s="77" t="s">
        <v>206</v>
      </c>
      <c r="B65" s="10" t="s">
        <v>305</v>
      </c>
      <c r="C65" s="45" t="e">
        <f>VLOOKUP(B65,[1]!ModTbl,4,0)</f>
        <v>#N/A</v>
      </c>
      <c r="D65" s="45" t="e">
        <f>VLOOKUP(B65,[1]!ModTbl,5,0)</f>
        <v>#N/A</v>
      </c>
      <c r="E65" s="13" t="s">
        <v>187</v>
      </c>
      <c r="F65" s="77" t="e">
        <f>VLOOKUP(B65,[1]!ModTbl,6,0)</f>
        <v>#N/A</v>
      </c>
      <c r="G65" s="77" t="e">
        <f>VLOOKUP(B65,[1]!ModTbl,7,0)</f>
        <v>#N/A</v>
      </c>
      <c r="H65" s="77" t="e">
        <f>VLOOKUP(B65,[1]!ModTbl,8,0)</f>
        <v>#N/A</v>
      </c>
      <c r="I65" s="77" t="e">
        <f>VLOOKUP(B65,[1]!ModTbl,9,0)</f>
        <v>#N/A</v>
      </c>
      <c r="J65" s="77" t="e">
        <f>VLOOKUP(B65,[1]!ModTbl,10,0)</f>
        <v>#N/A</v>
      </c>
      <c r="K65" s="77" t="e">
        <f>VLOOKUP(B65,[1]!ModTbl,11,0)</f>
        <v>#N/A</v>
      </c>
      <c r="L65" s="77" t="e">
        <f>VLOOKUP(B65,[1]!ModTbl,12,0)</f>
        <v>#N/A</v>
      </c>
      <c r="M65" s="77" t="e">
        <f>VLOOKUP(B65,[1]!ModTbl,13,0)</f>
        <v>#N/A</v>
      </c>
      <c r="N65" s="77"/>
    </row>
    <row r="66" spans="1:16">
      <c r="A66" s="77" t="s">
        <v>208</v>
      </c>
      <c r="B66" s="10" t="s">
        <v>281</v>
      </c>
      <c r="C66" s="45" t="e">
        <f>VLOOKUP(B66,[1]!ModTbl,4,0)</f>
        <v>#N/A</v>
      </c>
      <c r="D66" s="45" t="e">
        <f>VLOOKUP(B66,[1]!ModTbl,5,0)</f>
        <v>#N/A</v>
      </c>
      <c r="E66" s="77" t="s">
        <v>18</v>
      </c>
      <c r="F66" s="77" t="e">
        <f>VLOOKUP(B66,[1]!ModTbl,6,0)</f>
        <v>#N/A</v>
      </c>
      <c r="G66" s="77" t="e">
        <f>VLOOKUP(B66,[1]!ModTbl,7,0)</f>
        <v>#N/A</v>
      </c>
      <c r="H66" s="77" t="e">
        <f>VLOOKUP(B66,[1]!ModTbl,8,0)</f>
        <v>#N/A</v>
      </c>
      <c r="I66" s="77" t="e">
        <f>VLOOKUP(B66,[1]!ModTbl,9,0)</f>
        <v>#N/A</v>
      </c>
      <c r="J66" s="77" t="e">
        <f>VLOOKUP(B66,[1]!ModTbl,10,0)</f>
        <v>#N/A</v>
      </c>
      <c r="K66" s="77" t="e">
        <f>VLOOKUP(B66,[1]!ModTbl,11,0)</f>
        <v>#N/A</v>
      </c>
      <c r="L66" s="77" t="e">
        <f>VLOOKUP(B66,[1]!ModTbl,12,0)</f>
        <v>#N/A</v>
      </c>
      <c r="M66" s="77" t="e">
        <f>VLOOKUP(B66,[1]!ModTbl,13,0)</f>
        <v>#N/A</v>
      </c>
      <c r="N66" s="77"/>
      <c r="O66" s="6">
        <v>6</v>
      </c>
    </row>
    <row r="67" spans="1:16">
      <c r="A67" s="77" t="s">
        <v>208</v>
      </c>
      <c r="B67" s="10" t="s">
        <v>20</v>
      </c>
      <c r="C67" s="45" t="str">
        <f>VLOOKUP(B67,[1]!ModTbl,4,0)</f>
        <v>DEUI</v>
      </c>
      <c r="D67" s="45" t="str">
        <f>VLOOKUP(B67,[1]!ModTbl,5,0)</f>
        <v>Design for User Interaction</v>
      </c>
      <c r="E67" s="12" t="s">
        <v>82</v>
      </c>
      <c r="F67" s="77" t="str">
        <f>VLOOKUP(B67,[1]!ModTbl,6,0)</f>
        <v>Nil</v>
      </c>
      <c r="G67" s="77">
        <f>VLOOKUP(B67,[1]!ModTbl,7,0)</f>
        <v>7</v>
      </c>
      <c r="H67" s="77">
        <f>VLOOKUP(B67,[1]!ModTbl,8,0)</f>
        <v>0</v>
      </c>
      <c r="I67" s="77">
        <f>VLOOKUP(B67,[1]!ModTbl,9,0)</f>
        <v>30</v>
      </c>
      <c r="J67" s="77">
        <f>VLOOKUP(B67,[1]!ModTbl,10,0)</f>
        <v>45</v>
      </c>
      <c r="K67" s="77">
        <f>VLOOKUP(B67,[1]!ModTbl,11,0)</f>
        <v>0</v>
      </c>
      <c r="L67" s="77">
        <f>VLOOKUP(B67,[1]!ModTbl,12,0)</f>
        <v>75</v>
      </c>
      <c r="M67" s="77">
        <f>VLOOKUP(B67,[1]!ModTbl,13,0)</f>
        <v>5</v>
      </c>
      <c r="N67" s="77"/>
      <c r="O67" s="6">
        <v>6</v>
      </c>
      <c r="P67" s="1" t="s">
        <v>288</v>
      </c>
    </row>
    <row r="68" spans="1:16">
      <c r="A68" s="77" t="s">
        <v>208</v>
      </c>
      <c r="B68" s="10" t="s">
        <v>275</v>
      </c>
      <c r="C68" s="45" t="e">
        <f>VLOOKUP(B68,[1]!ModTbl,4,0)</f>
        <v>#N/A</v>
      </c>
      <c r="D68" s="45" t="e">
        <f>VLOOKUP(B68,[1]!ModTbl,5,0)</f>
        <v>#N/A</v>
      </c>
      <c r="E68" s="77" t="s">
        <v>82</v>
      </c>
      <c r="F68" s="77" t="e">
        <f>VLOOKUP(B68,[1]!ModTbl,6,0)</f>
        <v>#N/A</v>
      </c>
      <c r="G68" s="77" t="e">
        <f>VLOOKUP(B68,[1]!ModTbl,7,0)</f>
        <v>#N/A</v>
      </c>
      <c r="H68" s="77" t="e">
        <f>VLOOKUP(B68,[1]!ModTbl,8,0)</f>
        <v>#N/A</v>
      </c>
      <c r="I68" s="77" t="e">
        <f>VLOOKUP(B68,[1]!ModTbl,9,0)</f>
        <v>#N/A</v>
      </c>
      <c r="J68" s="77" t="e">
        <f>VLOOKUP(B68,[1]!ModTbl,10,0)</f>
        <v>#N/A</v>
      </c>
      <c r="K68" s="77" t="e">
        <f>VLOOKUP(B68,[1]!ModTbl,11,0)</f>
        <v>#N/A</v>
      </c>
      <c r="L68" s="77" t="e">
        <f>VLOOKUP(B68,[1]!ModTbl,12,0)</f>
        <v>#N/A</v>
      </c>
      <c r="M68" s="77" t="e">
        <f>VLOOKUP(B68,[1]!ModTbl,13,0)</f>
        <v>#N/A</v>
      </c>
      <c r="N68" s="77"/>
      <c r="O68" s="6">
        <v>6</v>
      </c>
    </row>
    <row r="69" spans="1:16">
      <c r="A69" s="77" t="s">
        <v>212</v>
      </c>
      <c r="B69" s="10" t="s">
        <v>213</v>
      </c>
      <c r="C69" s="45" t="str">
        <f>VLOOKUP(B69,[1]!ModTbl,4,0)</f>
        <v>MAPP</v>
      </c>
      <c r="D69" s="45" t="str">
        <f>VLOOKUP(B69,[1]!ModTbl,5,0)</f>
        <v>Mobile Applications</v>
      </c>
      <c r="E69" s="77" t="s">
        <v>82</v>
      </c>
      <c r="F69" s="77" t="str">
        <f>VLOOKUP(B69,[1]!ModTbl,6,0)</f>
        <v>PROG (T)</v>
      </c>
      <c r="G69" s="77">
        <f>VLOOKUP(B69,[1]!ModTbl,7,0)</f>
        <v>7</v>
      </c>
      <c r="H69" s="77">
        <f>VLOOKUP(B69,[1]!ModTbl,8,0)</f>
        <v>0</v>
      </c>
      <c r="I69" s="77">
        <f>VLOOKUP(B69,[1]!ModTbl,9,0)</f>
        <v>30</v>
      </c>
      <c r="J69" s="77">
        <f>VLOOKUP(B69,[1]!ModTbl,10,0)</f>
        <v>45</v>
      </c>
      <c r="K69" s="77">
        <f>VLOOKUP(B69,[1]!ModTbl,11,0)</f>
        <v>0</v>
      </c>
      <c r="L69" s="77">
        <f>VLOOKUP(B69,[1]!ModTbl,12,0)</f>
        <v>75</v>
      </c>
      <c r="M69" s="77">
        <f>VLOOKUP(B69,[1]!ModTbl,13,0)</f>
        <v>5</v>
      </c>
      <c r="N69" s="77"/>
      <c r="O69" s="6">
        <v>7</v>
      </c>
    </row>
    <row r="70" spans="1:16">
      <c r="A70" s="77" t="s">
        <v>212</v>
      </c>
      <c r="B70" s="10" t="s">
        <v>192</v>
      </c>
      <c r="C70" s="45" t="str">
        <f>VLOOKUP(B70,[1]!ModTbl,4,0)</f>
        <v>ELAW</v>
      </c>
      <c r="D70" s="45" t="str">
        <f>VLOOKUP(B70,[1]!ModTbl,5,0)</f>
        <v xml:space="preserve">Ethics and Law of IT and Media  </v>
      </c>
      <c r="E70" s="12" t="s">
        <v>18</v>
      </c>
      <c r="F70" s="77" t="str">
        <f>VLOOKUP(B70,[1]!ModTbl,6,0)</f>
        <v>Nil</v>
      </c>
      <c r="G70" s="77">
        <f>VLOOKUP(B70,[1]!ModTbl,7,0)</f>
        <v>7</v>
      </c>
      <c r="H70" s="77">
        <f>VLOOKUP(B70,[1]!ModTbl,8,0)</f>
        <v>0</v>
      </c>
      <c r="I70" s="77">
        <f>VLOOKUP(B70,[1]!ModTbl,9,0)</f>
        <v>30</v>
      </c>
      <c r="J70" s="77">
        <f>VLOOKUP(B70,[1]!ModTbl,10,0)</f>
        <v>0</v>
      </c>
      <c r="K70" s="77">
        <f>VLOOKUP(B70,[1]!ModTbl,11,0)</f>
        <v>0</v>
      </c>
      <c r="L70" s="77">
        <f>VLOOKUP(B70,[1]!ModTbl,12,0)</f>
        <v>30</v>
      </c>
      <c r="M70" s="77">
        <f>VLOOKUP(B70,[1]!ModTbl,13,0)</f>
        <v>2</v>
      </c>
      <c r="N70" s="77"/>
      <c r="O70" s="6">
        <v>7</v>
      </c>
    </row>
    <row r="71" spans="1:16" ht="72.599999999999994">
      <c r="A71" s="77" t="s">
        <v>212</v>
      </c>
      <c r="B71" s="44" t="s">
        <v>214</v>
      </c>
      <c r="C71" s="45" t="str">
        <f>VLOOKUP(B71,[1]!ModTbl,4,0)</f>
        <v>ENBP</v>
      </c>
      <c r="D71" s="45" t="str">
        <f>VLOOKUP(B71,[1]!ModTbl,5,0)</f>
        <v>Enterprise Business Processes</v>
      </c>
      <c r="E71" s="77" t="s">
        <v>82</v>
      </c>
      <c r="F71" s="77" t="str">
        <f>VLOOKUP(B71,[1]!ModTbl,6,0)</f>
        <v>Taken ST0249, ST1501, ST1504, ST1505, ST1507 and ST1508 </v>
      </c>
      <c r="G71" s="77">
        <f>VLOOKUP(B71,[1]!ModTbl,7,0)</f>
        <v>1</v>
      </c>
      <c r="H71" s="77">
        <f>VLOOKUP(B71,[1]!ModTbl,8,0)</f>
        <v>0</v>
      </c>
      <c r="I71" s="77">
        <f>VLOOKUP(B71,[1]!ModTbl,9,0)</f>
        <v>30</v>
      </c>
      <c r="J71" s="77">
        <f>VLOOKUP(B71,[1]!ModTbl,10,0)</f>
        <v>30</v>
      </c>
      <c r="K71" s="77">
        <f>VLOOKUP(B71,[1]!ModTbl,11,0)</f>
        <v>0</v>
      </c>
      <c r="L71" s="77">
        <f>VLOOKUP(B71,[1]!ModTbl,12,0)</f>
        <v>60</v>
      </c>
      <c r="M71" s="77">
        <f>VLOOKUP(B71,[1]!ModTbl,13,0)</f>
        <v>4</v>
      </c>
      <c r="N71" s="77"/>
      <c r="O71" s="6">
        <v>7</v>
      </c>
      <c r="P71" s="1" t="s">
        <v>312</v>
      </c>
    </row>
    <row r="72" spans="1:16">
      <c r="A72" s="77" t="s">
        <v>216</v>
      </c>
      <c r="B72" s="10" t="s">
        <v>217</v>
      </c>
      <c r="C72" s="45" t="str">
        <f>VLOOKUP(B72,[1]!ModTbl,4,0)</f>
        <v>SDP</v>
      </c>
      <c r="D72" s="45" t="str">
        <f>VLOOKUP(B72,[1]!ModTbl,5,0)</f>
        <v>Solutions Development Project</v>
      </c>
      <c r="E72" s="13" t="s">
        <v>82</v>
      </c>
      <c r="F72" s="77" t="str">
        <f>VLOOKUP(B72,[1]!ModTbl,6,0)</f>
        <v>ST293Z(T)</v>
      </c>
      <c r="G72" s="77">
        <f>VLOOKUP(B72,[1]!ModTbl,7,0)</f>
        <v>7</v>
      </c>
      <c r="H72" s="77">
        <f>VLOOKUP(B72,[1]!ModTbl,8,0)</f>
        <v>0</v>
      </c>
      <c r="I72" s="77">
        <f>VLOOKUP(B72,[1]!ModTbl,9,0)</f>
        <v>22.5</v>
      </c>
      <c r="J72" s="77">
        <f>VLOOKUP(B72,[1]!ModTbl,10,0)</f>
        <v>0</v>
      </c>
      <c r="K72" s="77">
        <f>VLOOKUP(B72,[1]!ModTbl,11,0)</f>
        <v>217.5</v>
      </c>
      <c r="L72" s="77">
        <f>VLOOKUP(B72,[1]!ModTbl,12,0)</f>
        <v>240</v>
      </c>
      <c r="M72" s="77">
        <f>VLOOKUP(B72,[1]!ModTbl,13,0)</f>
        <v>16</v>
      </c>
      <c r="N72" s="46"/>
    </row>
    <row r="73" spans="1:16">
      <c r="A73" s="77" t="s">
        <v>216</v>
      </c>
      <c r="B73" s="10" t="s">
        <v>218</v>
      </c>
      <c r="C73" s="45" t="str">
        <f>VLOOKUP(B73,[1]!ModTbl,4,0)</f>
        <v>CSC</v>
      </c>
      <c r="D73" s="45" t="str">
        <f>VLOOKUP(B73,[1]!ModTbl,5,0)</f>
        <v>Cloud and Service Computing</v>
      </c>
      <c r="E73" s="13" t="s">
        <v>307</v>
      </c>
      <c r="F73" s="77" t="str">
        <f>VLOOKUP(B73,[1]!ModTbl,6,0)</f>
        <v>PROG (T)</v>
      </c>
      <c r="G73" s="77">
        <f>VLOOKUP(B73,[1]!ModTbl,7,0)</f>
        <v>1</v>
      </c>
      <c r="H73" s="77">
        <f>VLOOKUP(B73,[1]!ModTbl,8,0)</f>
        <v>23</v>
      </c>
      <c r="I73" s="77">
        <f>VLOOKUP(B73,[1]!ModTbl,9,0)</f>
        <v>7</v>
      </c>
      <c r="J73" s="77">
        <f>VLOOKUP(B73,[1]!ModTbl,10,0)</f>
        <v>30</v>
      </c>
      <c r="K73" s="77">
        <f>VLOOKUP(B73,[1]!ModTbl,11,0)</f>
        <v>0</v>
      </c>
      <c r="L73" s="77">
        <f>VLOOKUP(B73,[1]!ModTbl,12,0)</f>
        <v>60</v>
      </c>
      <c r="M73" s="77">
        <f>VLOOKUP(B73,[1]!ModTbl,13,0)</f>
        <v>4</v>
      </c>
      <c r="N73" s="46"/>
      <c r="P73" s="1" t="s">
        <v>158</v>
      </c>
    </row>
    <row r="74" spans="1:16">
      <c r="A74" s="77" t="s">
        <v>216</v>
      </c>
      <c r="B74" s="10" t="s">
        <v>272</v>
      </c>
      <c r="C74" s="45" t="e">
        <f>VLOOKUP(B74,[1]!ModTbl,4,0)</f>
        <v>#N/A</v>
      </c>
      <c r="D74" s="45" t="e">
        <f>VLOOKUP(B74,[1]!ModTbl,5,0)</f>
        <v>#N/A</v>
      </c>
      <c r="E74" s="13" t="s">
        <v>309</v>
      </c>
      <c r="F74" s="77" t="e">
        <f>VLOOKUP(B74,[1]!ModTbl,6,0)</f>
        <v>#N/A</v>
      </c>
      <c r="G74" s="77" t="e">
        <f>VLOOKUP(B74,[1]!ModTbl,7,0)</f>
        <v>#N/A</v>
      </c>
      <c r="H74" s="77" t="e">
        <f>VLOOKUP(B74,[1]!ModTbl,8,0)</f>
        <v>#N/A</v>
      </c>
      <c r="I74" s="77" t="e">
        <f>VLOOKUP(B74,[1]!ModTbl,9,0)</f>
        <v>#N/A</v>
      </c>
      <c r="J74" s="77" t="e">
        <f>VLOOKUP(B74,[1]!ModTbl,10,0)</f>
        <v>#N/A</v>
      </c>
      <c r="K74" s="77" t="e">
        <f>VLOOKUP(B74,[1]!ModTbl,11,0)</f>
        <v>#N/A</v>
      </c>
      <c r="L74" s="77" t="e">
        <f>VLOOKUP(B74,[1]!ModTbl,12,0)</f>
        <v>#N/A</v>
      </c>
      <c r="M74" s="77" t="e">
        <f>VLOOKUP(B74,[1]!ModTbl,13,0)</f>
        <v>#N/A</v>
      </c>
      <c r="N74" s="46"/>
    </row>
    <row r="75" spans="1:16">
      <c r="A75" s="77" t="s">
        <v>216</v>
      </c>
      <c r="B75" s="10" t="s">
        <v>313</v>
      </c>
      <c r="C75" s="45" t="e">
        <f>VLOOKUP(B75,[1]!ModTbl,4,0)</f>
        <v>#N/A</v>
      </c>
      <c r="D75" s="45" t="e">
        <f>VLOOKUP(B75,[1]!ModTbl,5,0)</f>
        <v>#N/A</v>
      </c>
      <c r="E75" s="13" t="s">
        <v>187</v>
      </c>
      <c r="F75" s="77" t="e">
        <f>VLOOKUP(B75,[1]!ModTbl,6,0)</f>
        <v>#N/A</v>
      </c>
      <c r="G75" s="77" t="e">
        <f>VLOOKUP(B75,[1]!ModTbl,7,0)</f>
        <v>#N/A</v>
      </c>
      <c r="H75" s="77" t="e">
        <f>VLOOKUP(B75,[1]!ModTbl,8,0)</f>
        <v>#N/A</v>
      </c>
      <c r="I75" s="77" t="e">
        <f>VLOOKUP(B75,[1]!ModTbl,9,0)</f>
        <v>#N/A</v>
      </c>
      <c r="J75" s="77" t="e">
        <f>VLOOKUP(B75,[1]!ModTbl,10,0)</f>
        <v>#N/A</v>
      </c>
      <c r="K75" s="77" t="e">
        <f>VLOOKUP(B75,[1]!ModTbl,11,0)</f>
        <v>#N/A</v>
      </c>
      <c r="L75" s="77" t="e">
        <f>VLOOKUP(B75,[1]!ModTbl,12,0)</f>
        <v>#N/A</v>
      </c>
      <c r="M75" s="77" t="e">
        <f>VLOOKUP(B75,[1]!ModTbl,13,0)</f>
        <v>#N/A</v>
      </c>
      <c r="N75" s="46"/>
    </row>
    <row r="76" spans="1:16">
      <c r="A76" s="77" t="s">
        <v>216</v>
      </c>
      <c r="B76" s="10" t="s">
        <v>306</v>
      </c>
      <c r="C76" s="45" t="str">
        <f>VLOOKUP(B76,[1]!ModTbl,4,0)</f>
        <v>ELSA</v>
      </c>
      <c r="D76" s="45" t="str">
        <f>VLOOKUP(B76,[1]!ModTbl,5,0)</f>
        <v>Essential Linux System Administration</v>
      </c>
      <c r="E76" s="13" t="s">
        <v>187</v>
      </c>
      <c r="F76" s="77" t="str">
        <f>VLOOKUP(B76,[1]!ModTbl,6,0)</f>
        <v>Nil</v>
      </c>
      <c r="G76" s="77">
        <f>VLOOKUP(B76,[1]!ModTbl,7,0)</f>
        <v>7</v>
      </c>
      <c r="H76" s="77">
        <f>VLOOKUP(B76,[1]!ModTbl,8,0)</f>
        <v>0</v>
      </c>
      <c r="I76" s="77">
        <f>VLOOKUP(B76,[1]!ModTbl,9,0)</f>
        <v>0</v>
      </c>
      <c r="J76" s="77">
        <f>VLOOKUP(B76,[1]!ModTbl,10,0)</f>
        <v>60</v>
      </c>
      <c r="K76" s="77">
        <f>VLOOKUP(B76,[1]!ModTbl,11,0)</f>
        <v>0</v>
      </c>
      <c r="L76" s="77">
        <f>VLOOKUP(B76,[1]!ModTbl,12,0)</f>
        <v>60</v>
      </c>
      <c r="M76" s="77">
        <f>VLOOKUP(B76,[1]!ModTbl,13,0)</f>
        <v>4</v>
      </c>
      <c r="N76" s="46"/>
    </row>
    <row r="77" spans="1:16">
      <c r="A77" s="77" t="s">
        <v>216</v>
      </c>
      <c r="B77" s="10" t="s">
        <v>236</v>
      </c>
      <c r="C77" s="45" t="str">
        <f>VLOOKUP(B77,[1]!ModTbl,4,0)</f>
        <v>AJP</v>
      </c>
      <c r="D77" s="45" t="str">
        <f>VLOOKUP(B77,[1]!ModTbl,5,0)</f>
        <v>Advanced Java Programming</v>
      </c>
      <c r="E77" s="13" t="s">
        <v>187</v>
      </c>
      <c r="F77" s="77" t="str">
        <f>VLOOKUP(B77,[1]!ModTbl,6,0)</f>
        <v>PROG (P)</v>
      </c>
      <c r="G77" s="77">
        <f>VLOOKUP(B77,[1]!ModTbl,7,0)</f>
        <v>7</v>
      </c>
      <c r="H77" s="77">
        <f>VLOOKUP(B77,[1]!ModTbl,8,0)</f>
        <v>23</v>
      </c>
      <c r="I77" s="77">
        <f>VLOOKUP(B77,[1]!ModTbl,9,0)</f>
        <v>7</v>
      </c>
      <c r="J77" s="77">
        <f>VLOOKUP(B77,[1]!ModTbl,10,0)</f>
        <v>30</v>
      </c>
      <c r="K77" s="77">
        <f>VLOOKUP(B77,[1]!ModTbl,11,0)</f>
        <v>0</v>
      </c>
      <c r="L77" s="77">
        <f>VLOOKUP(B77,[1]!ModTbl,12,0)</f>
        <v>60</v>
      </c>
      <c r="M77" s="77">
        <f>VLOOKUP(B77,[1]!ModTbl,13,0)</f>
        <v>4</v>
      </c>
      <c r="N77" s="46"/>
      <c r="P77" s="1" t="s">
        <v>158</v>
      </c>
    </row>
    <row r="78" spans="1:16" ht="72.599999999999994">
      <c r="A78" s="77" t="s">
        <v>216</v>
      </c>
      <c r="B78" s="10" t="s">
        <v>296</v>
      </c>
      <c r="C78" s="45" t="str">
        <f>VLOOKUP(B78,[1]!ModTbl,4,0)</f>
        <v>BA</v>
      </c>
      <c r="D78" s="45" t="str">
        <f>VLOOKUP(B78,[1]!ModTbl,5,0)</f>
        <v>Business Analytics</v>
      </c>
      <c r="E78" s="13" t="s">
        <v>187</v>
      </c>
      <c r="F78" s="77" t="str">
        <f>VLOOKUP(B78,[1]!ModTbl,6,0)</f>
        <v>Taken ST0249, ST1501, ST1504, ST1505, ST1507 and ST1508 </v>
      </c>
      <c r="G78" s="77">
        <f>VLOOKUP(B78,[1]!ModTbl,7,0)</f>
        <v>7</v>
      </c>
      <c r="H78" s="77">
        <f>VLOOKUP(B78,[1]!ModTbl,8,0)</f>
        <v>0</v>
      </c>
      <c r="I78" s="77">
        <f>VLOOKUP(B78,[1]!ModTbl,9,0)</f>
        <v>30</v>
      </c>
      <c r="J78" s="77">
        <f>VLOOKUP(B78,[1]!ModTbl,10,0)</f>
        <v>30</v>
      </c>
      <c r="K78" s="77">
        <f>VLOOKUP(B78,[1]!ModTbl,11,0)</f>
        <v>0</v>
      </c>
      <c r="L78" s="77">
        <f>VLOOKUP(B78,[1]!ModTbl,12,0)</f>
        <v>60</v>
      </c>
      <c r="M78" s="77">
        <f>VLOOKUP(B78,[1]!ModTbl,13,0)</f>
        <v>4</v>
      </c>
      <c r="N78" s="46"/>
    </row>
    <row r="79" spans="1:16">
      <c r="A79" s="77" t="s">
        <v>216</v>
      </c>
      <c r="B79" s="10" t="s">
        <v>314</v>
      </c>
      <c r="C79" s="45" t="e">
        <f>VLOOKUP(B79,[1]!ModTbl,4,0)</f>
        <v>#N/A</v>
      </c>
      <c r="D79" s="45" t="e">
        <f>VLOOKUP(B79,[1]!ModTbl,5,0)</f>
        <v>#N/A</v>
      </c>
      <c r="E79" s="13" t="s">
        <v>187</v>
      </c>
      <c r="F79" s="77" t="e">
        <f>VLOOKUP(B79,[1]!ModTbl,6,0)</f>
        <v>#N/A</v>
      </c>
      <c r="G79" s="77" t="e">
        <f>VLOOKUP(B79,[1]!ModTbl,7,0)</f>
        <v>#N/A</v>
      </c>
      <c r="H79" s="77" t="e">
        <f>VLOOKUP(B79,[1]!ModTbl,8,0)</f>
        <v>#N/A</v>
      </c>
      <c r="I79" s="77" t="e">
        <f>VLOOKUP(B79,[1]!ModTbl,9,0)</f>
        <v>#N/A</v>
      </c>
      <c r="J79" s="77" t="e">
        <f>VLOOKUP(B79,[1]!ModTbl,10,0)</f>
        <v>#N/A</v>
      </c>
      <c r="K79" s="77" t="e">
        <f>VLOOKUP(B79,[1]!ModTbl,11,0)</f>
        <v>#N/A</v>
      </c>
      <c r="L79" s="77" t="e">
        <f>VLOOKUP(B79,[1]!ModTbl,12,0)</f>
        <v>#N/A</v>
      </c>
      <c r="M79" s="77" t="e">
        <f>VLOOKUP(B79,[1]!ModTbl,13,0)</f>
        <v>#N/A</v>
      </c>
      <c r="N79" s="46"/>
    </row>
    <row r="80" spans="1:16" ht="72.599999999999994">
      <c r="A80" s="77" t="s">
        <v>216</v>
      </c>
      <c r="B80" s="10" t="s">
        <v>198</v>
      </c>
      <c r="C80" s="45" t="str">
        <f>VLOOKUP(B80,[1]!ModTbl,4,0)</f>
        <v>IS2</v>
      </c>
      <c r="D80" s="45" t="str">
        <f>VLOOKUP(B80,[1]!ModTbl,5,0)</f>
        <v>Independent Study 2</v>
      </c>
      <c r="E80" s="13" t="s">
        <v>187</v>
      </c>
      <c r="F80" s="77" t="str">
        <f>VLOOKUP(B80,[1]!ModTbl,6,0)</f>
        <v>Taken ST0249, ST1501, ST1504, ST1505, ST1507 and ST1508 </v>
      </c>
      <c r="G80" s="77">
        <f>VLOOKUP(B80,[1]!ModTbl,7,0)</f>
        <v>7</v>
      </c>
      <c r="H80" s="77">
        <f>VLOOKUP(B80,[1]!ModTbl,8,0)</f>
        <v>0</v>
      </c>
      <c r="I80" s="77">
        <f>VLOOKUP(B80,[1]!ModTbl,9,0)</f>
        <v>30</v>
      </c>
      <c r="J80" s="77">
        <f>VLOOKUP(B80,[1]!ModTbl,10,0)</f>
        <v>30</v>
      </c>
      <c r="K80" s="77">
        <f>VLOOKUP(B80,[1]!ModTbl,11,0)</f>
        <v>0</v>
      </c>
      <c r="L80" s="77">
        <f>VLOOKUP(B80,[1]!ModTbl,12,0)</f>
        <v>60</v>
      </c>
      <c r="M80" s="77">
        <f>VLOOKUP(B80,[1]!ModTbl,13,0)</f>
        <v>4</v>
      </c>
      <c r="N80" s="46"/>
    </row>
    <row r="81" spans="1:14">
      <c r="A81" s="11" t="s">
        <v>219</v>
      </c>
      <c r="B81" s="10" t="s">
        <v>235</v>
      </c>
      <c r="C81" s="45" t="str">
        <f>VLOOKUP(B81,[1]!ModTbl,4,0)</f>
        <v>INTS</v>
      </c>
      <c r="D81" s="45" t="str">
        <f>VLOOKUP(B81,[1]!ModTbl,5,0)</f>
        <v>Internship</v>
      </c>
      <c r="E81" s="11" t="s">
        <v>82</v>
      </c>
      <c r="F81" s="77" t="str">
        <f>VLOOKUP(B81,[1]!ModTbl,6,0)</f>
        <v>Nil</v>
      </c>
      <c r="G81" s="77">
        <f>VLOOKUP(B81,[1]!ModTbl,7,0)</f>
        <v>7</v>
      </c>
      <c r="H81" s="77">
        <f>VLOOKUP(B81,[1]!ModTbl,8,0)</f>
        <v>0</v>
      </c>
      <c r="I81" s="77">
        <f>VLOOKUP(B81,[1]!ModTbl,9,0)</f>
        <v>0</v>
      </c>
      <c r="J81" s="77">
        <f>VLOOKUP(B81,[1]!ModTbl,10,0)</f>
        <v>7.5</v>
      </c>
      <c r="K81" s="77">
        <f>VLOOKUP(B81,[1]!ModTbl,11,0)</f>
        <v>0</v>
      </c>
      <c r="L81" s="77">
        <f>VLOOKUP(B81,[1]!ModTbl,12,0)</f>
        <v>7.5</v>
      </c>
      <c r="M81" s="77">
        <f>VLOOKUP(B81,[1]!ModTbl,13,0)</f>
        <v>0.5</v>
      </c>
      <c r="N81" s="46"/>
    </row>
  </sheetData>
  <sortState xmlns:xlrd2="http://schemas.microsoft.com/office/spreadsheetml/2017/richdata2" ref="A52:O68">
    <sortCondition ref="O52:O68"/>
    <sortCondition ref="B52:B68"/>
  </sortState>
  <mergeCells count="6">
    <mergeCell ref="A5:G5"/>
    <mergeCell ref="H5:M5"/>
    <mergeCell ref="A23:G23"/>
    <mergeCell ref="H23:M23"/>
    <mergeCell ref="A51:G51"/>
    <mergeCell ref="H51:M51"/>
  </mergeCells>
  <pageMargins left="0.2" right="0.2" top="0.51" bottom="0.27" header="0.17" footer="0.16"/>
  <pageSetup paperSize="9" orientation="landscape" r:id="rId1"/>
  <rowBreaks count="2" manualBreakCount="2">
    <brk id="19" max="16383" man="1"/>
    <brk id="47" max="16383" man="1"/>
  </row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Q36"/>
  <sheetViews>
    <sheetView workbookViewId="0">
      <selection activeCell="R21" sqref="R21"/>
    </sheetView>
  </sheetViews>
  <sheetFormatPr defaultColWidth="9.140625" defaultRowHeight="14.45"/>
  <cols>
    <col min="1" max="1" width="9.140625" style="1"/>
    <col min="2" max="3" width="9.140625" style="4"/>
    <col min="4" max="4" width="45.5703125" style="4" customWidth="1"/>
    <col min="5" max="5" width="5.5703125" style="1" customWidth="1"/>
    <col min="6" max="6" width="12.5703125" style="6" customWidth="1"/>
    <col min="7" max="14" width="5.5703125" style="1" customWidth="1"/>
    <col min="15" max="16384" width="9.140625" style="1"/>
  </cols>
  <sheetData>
    <row r="1" spans="1:17" ht="18.600000000000001">
      <c r="A1" s="7" t="s">
        <v>315</v>
      </c>
    </row>
    <row r="2" spans="1:17">
      <c r="A2" s="2"/>
    </row>
    <row r="3" spans="1:17" ht="18.600000000000001">
      <c r="A3" s="7" t="s">
        <v>316</v>
      </c>
    </row>
    <row r="4" spans="1:17">
      <c r="A4" s="2"/>
    </row>
    <row r="5" spans="1:17" ht="15" customHeight="1">
      <c r="A5" s="95" t="s">
        <v>2</v>
      </c>
      <c r="B5" s="99"/>
      <c r="C5" s="99"/>
      <c r="D5" s="99"/>
      <c r="E5" s="99"/>
      <c r="F5" s="99"/>
      <c r="G5" s="99"/>
      <c r="H5" s="95" t="s">
        <v>3</v>
      </c>
      <c r="I5" s="99"/>
      <c r="J5" s="99"/>
      <c r="K5" s="99"/>
      <c r="L5" s="99"/>
      <c r="M5" s="99"/>
      <c r="N5" s="77"/>
    </row>
    <row r="6" spans="1:17" ht="29.1">
      <c r="A6" s="77" t="s">
        <v>4</v>
      </c>
      <c r="B6" s="45" t="s">
        <v>5</v>
      </c>
      <c r="C6" s="45" t="s">
        <v>6</v>
      </c>
      <c r="D6" s="45" t="s">
        <v>7</v>
      </c>
      <c r="E6" s="77" t="s">
        <v>8</v>
      </c>
      <c r="F6" s="77" t="s">
        <v>169</v>
      </c>
      <c r="G6" s="77" t="s">
        <v>8</v>
      </c>
      <c r="H6" s="77" t="s">
        <v>10</v>
      </c>
      <c r="I6" s="77" t="s">
        <v>11</v>
      </c>
      <c r="J6" s="77" t="s">
        <v>12</v>
      </c>
      <c r="K6" s="77" t="s">
        <v>13</v>
      </c>
      <c r="L6" s="77" t="s">
        <v>14</v>
      </c>
      <c r="M6" s="77" t="s">
        <v>15</v>
      </c>
      <c r="N6" s="77" t="s">
        <v>14</v>
      </c>
    </row>
    <row r="7" spans="1:17">
      <c r="A7" s="77" t="s">
        <v>317</v>
      </c>
      <c r="B7" s="45" t="s">
        <v>217</v>
      </c>
      <c r="C7" s="45" t="str">
        <f>VLOOKUP(B7,[1]!ModTbl,4,0)</f>
        <v>SDP</v>
      </c>
      <c r="D7" s="45" t="str">
        <f>VLOOKUP(B7,[1]!ModTbl,5,0)</f>
        <v>Solutions Development Project</v>
      </c>
      <c r="E7" s="77" t="s">
        <v>82</v>
      </c>
      <c r="F7" s="77" t="str">
        <f>VLOOKUP(B7,[1]!ModTbl,6,0)</f>
        <v>ST293Z(T)</v>
      </c>
      <c r="G7" s="77">
        <f>VLOOKUP(B7,[1]!ModTbl,7,0)</f>
        <v>7</v>
      </c>
      <c r="H7" s="77">
        <f>VLOOKUP(B7,[1]!ModTbl,8,0)</f>
        <v>0</v>
      </c>
      <c r="I7" s="77">
        <f>VLOOKUP(B7,[1]!ModTbl,9,0)</f>
        <v>22.5</v>
      </c>
      <c r="J7" s="77">
        <f>VLOOKUP(B7,[1]!ModTbl,10,0)</f>
        <v>0</v>
      </c>
      <c r="K7" s="77">
        <f>VLOOKUP(B7,[1]!ModTbl,11,0)</f>
        <v>217.5</v>
      </c>
      <c r="L7" s="77">
        <f>VLOOKUP(B7,[1]!ModTbl,12,0)</f>
        <v>240</v>
      </c>
      <c r="M7" s="77">
        <f>VLOOKUP(B7,[1]!ModTbl,13,0)</f>
        <v>16</v>
      </c>
      <c r="N7" s="77"/>
      <c r="P7" s="20" t="s">
        <v>318</v>
      </c>
    </row>
    <row r="8" spans="1:17">
      <c r="A8" s="77" t="s">
        <v>317</v>
      </c>
      <c r="B8" s="45" t="s">
        <v>213</v>
      </c>
      <c r="C8" s="45" t="str">
        <f>VLOOKUP(B8,[1]!ModTbl,4,0)</f>
        <v>MAPP</v>
      </c>
      <c r="D8" s="45" t="str">
        <f>VLOOKUP(B8,[1]!ModTbl,5,0)</f>
        <v>Mobile Applications</v>
      </c>
      <c r="E8" s="77" t="s">
        <v>82</v>
      </c>
      <c r="F8" s="77" t="str">
        <f>VLOOKUP(B8,[1]!ModTbl,6,0)</f>
        <v>PROG (T)</v>
      </c>
      <c r="G8" s="77">
        <f>VLOOKUP(B8,[1]!ModTbl,7,0)</f>
        <v>7</v>
      </c>
      <c r="H8" s="77">
        <f>VLOOKUP(B8,[1]!ModTbl,8,0)</f>
        <v>0</v>
      </c>
      <c r="I8" s="77">
        <f>VLOOKUP(B8,[1]!ModTbl,9,0)</f>
        <v>30</v>
      </c>
      <c r="J8" s="77">
        <f>VLOOKUP(B8,[1]!ModTbl,10,0)</f>
        <v>45</v>
      </c>
      <c r="K8" s="77">
        <f>VLOOKUP(B8,[1]!ModTbl,11,0)</f>
        <v>0</v>
      </c>
      <c r="L8" s="77">
        <f>VLOOKUP(B8,[1]!ModTbl,12,0)</f>
        <v>75</v>
      </c>
      <c r="M8" s="77">
        <f>VLOOKUP(B8,[1]!ModTbl,13,0)</f>
        <v>5</v>
      </c>
      <c r="N8" s="77"/>
    </row>
    <row r="9" spans="1:17">
      <c r="A9" s="77" t="s">
        <v>317</v>
      </c>
      <c r="B9" s="45" t="s">
        <v>306</v>
      </c>
      <c r="C9" s="45" t="str">
        <f>VLOOKUP(B9,[1]!ModTbl,4,0)</f>
        <v>ELSA</v>
      </c>
      <c r="D9" s="45" t="str">
        <f>VLOOKUP(B9,[1]!ModTbl,5,0)</f>
        <v>Essential Linux System Administration</v>
      </c>
      <c r="E9" s="77" t="s">
        <v>187</v>
      </c>
      <c r="F9" s="77" t="str">
        <f>VLOOKUP(B9,[1]!ModTbl,6,0)</f>
        <v>Nil</v>
      </c>
      <c r="G9" s="77">
        <f>VLOOKUP(B9,[1]!ModTbl,7,0)</f>
        <v>7</v>
      </c>
      <c r="H9" s="77">
        <f>VLOOKUP(B9,[1]!ModTbl,8,0)</f>
        <v>0</v>
      </c>
      <c r="I9" s="77">
        <f>VLOOKUP(B9,[1]!ModTbl,9,0)</f>
        <v>0</v>
      </c>
      <c r="J9" s="77">
        <f>VLOOKUP(B9,[1]!ModTbl,10,0)</f>
        <v>60</v>
      </c>
      <c r="K9" s="77">
        <f>VLOOKUP(B9,[1]!ModTbl,11,0)</f>
        <v>0</v>
      </c>
      <c r="L9" s="77">
        <f>VLOOKUP(B9,[1]!ModTbl,12,0)</f>
        <v>60</v>
      </c>
      <c r="M9" s="77">
        <f>VLOOKUP(B9,[1]!ModTbl,13,0)</f>
        <v>4</v>
      </c>
      <c r="N9" s="77"/>
      <c r="P9" s="20" t="s">
        <v>319</v>
      </c>
      <c r="Q9" s="4" t="s">
        <v>320</v>
      </c>
    </row>
    <row r="10" spans="1:17">
      <c r="A10" s="77" t="s">
        <v>317</v>
      </c>
      <c r="B10" s="45" t="s">
        <v>236</v>
      </c>
      <c r="C10" s="45" t="str">
        <f>VLOOKUP(B10,[1]!ModTbl,4,0)</f>
        <v>AJP</v>
      </c>
      <c r="D10" s="45" t="str">
        <f>VLOOKUP(B10,[1]!ModTbl,5,0)</f>
        <v>Advanced Java Programming</v>
      </c>
      <c r="E10" s="77" t="s">
        <v>187</v>
      </c>
      <c r="F10" s="77" t="str">
        <f>VLOOKUP(B10,[1]!ModTbl,6,0)</f>
        <v>PROG (P)</v>
      </c>
      <c r="G10" s="77">
        <f>VLOOKUP(B10,[1]!ModTbl,7,0)</f>
        <v>7</v>
      </c>
      <c r="H10" s="77">
        <f>VLOOKUP(B10,[1]!ModTbl,8,0)</f>
        <v>23</v>
      </c>
      <c r="I10" s="77">
        <f>VLOOKUP(B10,[1]!ModTbl,9,0)</f>
        <v>7</v>
      </c>
      <c r="J10" s="77">
        <f>VLOOKUP(B10,[1]!ModTbl,10,0)</f>
        <v>30</v>
      </c>
      <c r="K10" s="77">
        <f>VLOOKUP(B10,[1]!ModTbl,11,0)</f>
        <v>0</v>
      </c>
      <c r="L10" s="77">
        <f>VLOOKUP(B10,[1]!ModTbl,12,0)</f>
        <v>60</v>
      </c>
      <c r="M10" s="77">
        <f>VLOOKUP(B10,[1]!ModTbl,13,0)</f>
        <v>4</v>
      </c>
      <c r="N10" s="77"/>
      <c r="P10" s="20" t="s">
        <v>321</v>
      </c>
      <c r="Q10" s="1" t="s">
        <v>322</v>
      </c>
    </row>
    <row r="11" spans="1:17" ht="101.45">
      <c r="A11" s="77" t="s">
        <v>317</v>
      </c>
      <c r="B11" s="45" t="s">
        <v>296</v>
      </c>
      <c r="C11" s="45" t="str">
        <f>VLOOKUP(B11,[1]!ModTbl,4,0)</f>
        <v>BA</v>
      </c>
      <c r="D11" s="45" t="str">
        <f>VLOOKUP(B11,[1]!ModTbl,5,0)</f>
        <v>Business Analytics</v>
      </c>
      <c r="E11" s="77" t="s">
        <v>187</v>
      </c>
      <c r="F11" s="77" t="str">
        <f>VLOOKUP(B11,[1]!ModTbl,6,0)</f>
        <v>Taken ST0249, ST1501, ST1504, ST1505, ST1507 and ST1508 </v>
      </c>
      <c r="G11" s="77">
        <f>VLOOKUP(B11,[1]!ModTbl,7,0)</f>
        <v>7</v>
      </c>
      <c r="H11" s="77">
        <f>VLOOKUP(B11,[1]!ModTbl,8,0)</f>
        <v>0</v>
      </c>
      <c r="I11" s="77">
        <f>VLOOKUP(B11,[1]!ModTbl,9,0)</f>
        <v>30</v>
      </c>
      <c r="J11" s="77">
        <f>VLOOKUP(B11,[1]!ModTbl,10,0)</f>
        <v>30</v>
      </c>
      <c r="K11" s="77">
        <f>VLOOKUP(B11,[1]!ModTbl,11,0)</f>
        <v>0</v>
      </c>
      <c r="L11" s="77">
        <f>VLOOKUP(B11,[1]!ModTbl,12,0)</f>
        <v>60</v>
      </c>
      <c r="M11" s="77">
        <f>VLOOKUP(B11,[1]!ModTbl,13,0)</f>
        <v>4</v>
      </c>
      <c r="N11" s="77"/>
      <c r="P11" s="20" t="s">
        <v>323</v>
      </c>
      <c r="Q11" s="1" t="s">
        <v>324</v>
      </c>
    </row>
    <row r="12" spans="1:17">
      <c r="A12" s="77" t="s">
        <v>317</v>
      </c>
      <c r="B12" s="45" t="s">
        <v>314</v>
      </c>
      <c r="C12" s="45" t="e">
        <f>VLOOKUP(B12,[1]!ModTbl,4,0)</f>
        <v>#N/A</v>
      </c>
      <c r="D12" s="45" t="e">
        <f>VLOOKUP(B12,[1]!ModTbl,5,0)</f>
        <v>#N/A</v>
      </c>
      <c r="E12" s="77" t="s">
        <v>187</v>
      </c>
      <c r="F12" s="77" t="e">
        <f>VLOOKUP(B12,[1]!ModTbl,6,0)</f>
        <v>#N/A</v>
      </c>
      <c r="G12" s="77" t="e">
        <f>VLOOKUP(B12,[1]!ModTbl,7,0)</f>
        <v>#N/A</v>
      </c>
      <c r="H12" s="77" t="e">
        <f>VLOOKUP(B12,[1]!ModTbl,8,0)</f>
        <v>#N/A</v>
      </c>
      <c r="I12" s="77" t="e">
        <f>VLOOKUP(B12,[1]!ModTbl,9,0)</f>
        <v>#N/A</v>
      </c>
      <c r="J12" s="77" t="e">
        <f>VLOOKUP(B12,[1]!ModTbl,10,0)</f>
        <v>#N/A</v>
      </c>
      <c r="K12" s="77" t="e">
        <f>VLOOKUP(B12,[1]!ModTbl,11,0)</f>
        <v>#N/A</v>
      </c>
      <c r="L12" s="77" t="e">
        <f>VLOOKUP(B12,[1]!ModTbl,12,0)</f>
        <v>#N/A</v>
      </c>
      <c r="M12" s="77" t="e">
        <f>VLOOKUP(B12,[1]!ModTbl,13,0)</f>
        <v>#N/A</v>
      </c>
      <c r="N12" s="77"/>
      <c r="P12" s="20" t="s">
        <v>325</v>
      </c>
      <c r="Q12" s="1" t="s">
        <v>326</v>
      </c>
    </row>
    <row r="13" spans="1:17" ht="101.45">
      <c r="A13" s="77" t="s">
        <v>317</v>
      </c>
      <c r="B13" s="45" t="s">
        <v>198</v>
      </c>
      <c r="C13" s="45" t="str">
        <f>VLOOKUP(B13,[1]!ModTbl,4,0)</f>
        <v>IS2</v>
      </c>
      <c r="D13" s="45" t="str">
        <f>VLOOKUP(B13,[1]!ModTbl,5,0)</f>
        <v>Independent Study 2</v>
      </c>
      <c r="E13" s="77" t="s">
        <v>187</v>
      </c>
      <c r="F13" s="77" t="str">
        <f>VLOOKUP(B13,[1]!ModTbl,6,0)</f>
        <v>Taken ST0249, ST1501, ST1504, ST1505, ST1507 and ST1508 </v>
      </c>
      <c r="G13" s="77">
        <f>VLOOKUP(B13,[1]!ModTbl,7,0)</f>
        <v>7</v>
      </c>
      <c r="H13" s="77">
        <f>VLOOKUP(B13,[1]!ModTbl,8,0)</f>
        <v>0</v>
      </c>
      <c r="I13" s="77">
        <f>VLOOKUP(B13,[1]!ModTbl,9,0)</f>
        <v>30</v>
      </c>
      <c r="J13" s="77">
        <f>VLOOKUP(B13,[1]!ModTbl,10,0)</f>
        <v>30</v>
      </c>
      <c r="K13" s="77">
        <f>VLOOKUP(B13,[1]!ModTbl,11,0)</f>
        <v>0</v>
      </c>
      <c r="L13" s="77">
        <f>VLOOKUP(B13,[1]!ModTbl,12,0)</f>
        <v>60</v>
      </c>
      <c r="M13" s="77">
        <f>VLOOKUP(B13,[1]!ModTbl,13,0)</f>
        <v>4</v>
      </c>
      <c r="N13" s="77"/>
    </row>
    <row r="14" spans="1:17">
      <c r="A14" s="77" t="s">
        <v>327</v>
      </c>
      <c r="B14" s="45" t="s">
        <v>235</v>
      </c>
      <c r="C14" s="45" t="str">
        <f>VLOOKUP(B14,[1]!ModTbl,4,0)</f>
        <v>INTS</v>
      </c>
      <c r="D14" s="45" t="str">
        <f>VLOOKUP(B14,[1]!ModTbl,5,0)</f>
        <v>Internship</v>
      </c>
      <c r="E14" s="77" t="s">
        <v>18</v>
      </c>
      <c r="F14" s="77" t="str">
        <f>VLOOKUP(B14,[1]!ModTbl,6,0)</f>
        <v>Nil</v>
      </c>
      <c r="G14" s="77">
        <f>VLOOKUP(B14,[1]!ModTbl,7,0)</f>
        <v>7</v>
      </c>
      <c r="H14" s="77">
        <f>VLOOKUP(B14,[1]!ModTbl,8,0)</f>
        <v>0</v>
      </c>
      <c r="I14" s="77">
        <f>VLOOKUP(B14,[1]!ModTbl,9,0)</f>
        <v>0</v>
      </c>
      <c r="J14" s="77">
        <f>VLOOKUP(B14,[1]!ModTbl,10,0)</f>
        <v>7.5</v>
      </c>
      <c r="K14" s="77">
        <f>VLOOKUP(B14,[1]!ModTbl,11,0)</f>
        <v>0</v>
      </c>
      <c r="L14" s="77">
        <f>VLOOKUP(B14,[1]!ModTbl,12,0)</f>
        <v>7.5</v>
      </c>
      <c r="M14" s="77">
        <f>VLOOKUP(B14,[1]!ModTbl,13,0)</f>
        <v>0.5</v>
      </c>
      <c r="N14" s="77"/>
    </row>
    <row r="15" spans="1:17">
      <c r="A15" s="77" t="s">
        <v>328</v>
      </c>
      <c r="B15" s="45" t="s">
        <v>192</v>
      </c>
      <c r="C15" s="45" t="str">
        <f>VLOOKUP(B15,[1]!ModTbl,4,0)</f>
        <v>ELAW</v>
      </c>
      <c r="D15" s="45" t="str">
        <f>VLOOKUP(B15,[1]!ModTbl,5,0)</f>
        <v xml:space="preserve">Ethics and Law of IT and Media  </v>
      </c>
      <c r="E15" s="77" t="s">
        <v>82</v>
      </c>
      <c r="F15" s="77" t="str">
        <f>VLOOKUP(B15,[1]!ModTbl,6,0)</f>
        <v>Nil</v>
      </c>
      <c r="G15" s="77">
        <f>VLOOKUP(B15,[1]!ModTbl,7,0)</f>
        <v>7</v>
      </c>
      <c r="H15" s="77">
        <f>VLOOKUP(B15,[1]!ModTbl,8,0)</f>
        <v>0</v>
      </c>
      <c r="I15" s="77">
        <f>VLOOKUP(B15,[1]!ModTbl,9,0)</f>
        <v>30</v>
      </c>
      <c r="J15" s="77">
        <f>VLOOKUP(B15,[1]!ModTbl,10,0)</f>
        <v>0</v>
      </c>
      <c r="K15" s="77">
        <f>VLOOKUP(B15,[1]!ModTbl,11,0)</f>
        <v>0</v>
      </c>
      <c r="L15" s="77">
        <f>VLOOKUP(B15,[1]!ModTbl,12,0)</f>
        <v>30</v>
      </c>
      <c r="M15" s="77">
        <f>VLOOKUP(B15,[1]!ModTbl,13,0)</f>
        <v>2</v>
      </c>
      <c r="N15" s="77"/>
    </row>
    <row r="16" spans="1:17">
      <c r="A16" s="77" t="s">
        <v>328</v>
      </c>
      <c r="B16" s="45" t="s">
        <v>193</v>
      </c>
      <c r="C16" s="45" t="str">
        <f>VLOOKUP(B16,[1]!ModTbl,4,0)</f>
        <v>GDP</v>
      </c>
      <c r="D16" s="45" t="str">
        <f>VLOOKUP(B16,[1]!ModTbl,5,0)</f>
        <v>Game Development Portfolio</v>
      </c>
      <c r="E16" s="77" t="s">
        <v>82</v>
      </c>
      <c r="F16" s="77" t="str">
        <f>VLOOKUP(B16,[1]!ModTbl,6,0)</f>
        <v>ST292Z(T)</v>
      </c>
      <c r="G16" s="77">
        <f>VLOOKUP(B16,[1]!ModTbl,7,0)</f>
        <v>7</v>
      </c>
      <c r="H16" s="77">
        <f>VLOOKUP(B16,[1]!ModTbl,8,0)</f>
        <v>0</v>
      </c>
      <c r="I16" s="77">
        <f>VLOOKUP(B16,[1]!ModTbl,9,0)</f>
        <v>22.5</v>
      </c>
      <c r="J16" s="77">
        <f>VLOOKUP(B16,[1]!ModTbl,10,0)</f>
        <v>0</v>
      </c>
      <c r="K16" s="77">
        <f>VLOOKUP(B16,[1]!ModTbl,11,0)</f>
        <v>217.5</v>
      </c>
      <c r="L16" s="77">
        <f>VLOOKUP(B16,[1]!ModTbl,12,0)</f>
        <v>240</v>
      </c>
      <c r="M16" s="77">
        <f>VLOOKUP(B16,[1]!ModTbl,13,0)</f>
        <v>16</v>
      </c>
      <c r="N16" s="77"/>
    </row>
    <row r="17" spans="1:14">
      <c r="A17" s="77" t="s">
        <v>328</v>
      </c>
      <c r="B17" s="45" t="s">
        <v>236</v>
      </c>
      <c r="C17" s="45" t="str">
        <f>VLOOKUP(B17,[1]!ModTbl,4,0)</f>
        <v>AJP</v>
      </c>
      <c r="D17" s="45" t="str">
        <f>VLOOKUP(B17,[1]!ModTbl,5,0)</f>
        <v>Advanced Java Programming</v>
      </c>
      <c r="E17" s="77" t="s">
        <v>187</v>
      </c>
      <c r="F17" s="77" t="str">
        <f>VLOOKUP(B17,[1]!ModTbl,6,0)</f>
        <v>PROG (P)</v>
      </c>
      <c r="G17" s="77">
        <f>VLOOKUP(B17,[1]!ModTbl,7,0)</f>
        <v>7</v>
      </c>
      <c r="H17" s="77">
        <f>VLOOKUP(B17,[1]!ModTbl,8,0)</f>
        <v>23</v>
      </c>
      <c r="I17" s="77">
        <f>VLOOKUP(B17,[1]!ModTbl,9,0)</f>
        <v>7</v>
      </c>
      <c r="J17" s="77">
        <f>VLOOKUP(B17,[1]!ModTbl,10,0)</f>
        <v>30</v>
      </c>
      <c r="K17" s="77">
        <f>VLOOKUP(B17,[1]!ModTbl,11,0)</f>
        <v>0</v>
      </c>
      <c r="L17" s="77">
        <f>VLOOKUP(B17,[1]!ModTbl,12,0)</f>
        <v>60</v>
      </c>
      <c r="M17" s="77">
        <f>VLOOKUP(B17,[1]!ModTbl,13,0)</f>
        <v>4</v>
      </c>
      <c r="N17" s="77"/>
    </row>
    <row r="18" spans="1:14">
      <c r="A18" s="77" t="s">
        <v>328</v>
      </c>
      <c r="B18" s="45" t="s">
        <v>269</v>
      </c>
      <c r="C18" s="45" t="e">
        <f>VLOOKUP(B18,[1]!ModTbl,4,0)</f>
        <v>#N/A</v>
      </c>
      <c r="D18" s="45" t="e">
        <f>VLOOKUP(B18,[1]!ModTbl,5,0)</f>
        <v>#N/A</v>
      </c>
      <c r="E18" s="77" t="s">
        <v>187</v>
      </c>
      <c r="F18" s="77" t="e">
        <f>VLOOKUP(B18,[1]!ModTbl,6,0)</f>
        <v>#N/A</v>
      </c>
      <c r="G18" s="77" t="e">
        <f>VLOOKUP(B18,[1]!ModTbl,7,0)</f>
        <v>#N/A</v>
      </c>
      <c r="H18" s="77" t="e">
        <f>VLOOKUP(B18,[1]!ModTbl,8,0)</f>
        <v>#N/A</v>
      </c>
      <c r="I18" s="77" t="e">
        <f>VLOOKUP(B18,[1]!ModTbl,9,0)</f>
        <v>#N/A</v>
      </c>
      <c r="J18" s="77" t="e">
        <f>VLOOKUP(B18,[1]!ModTbl,10,0)</f>
        <v>#N/A</v>
      </c>
      <c r="K18" s="77" t="e">
        <f>VLOOKUP(B18,[1]!ModTbl,11,0)</f>
        <v>#N/A</v>
      </c>
      <c r="L18" s="77" t="e">
        <f>VLOOKUP(B18,[1]!ModTbl,12,0)</f>
        <v>#N/A</v>
      </c>
      <c r="M18" s="77" t="e">
        <f>VLOOKUP(B18,[1]!ModTbl,13,0)</f>
        <v>#N/A</v>
      </c>
      <c r="N18" s="77"/>
    </row>
    <row r="19" spans="1:14">
      <c r="A19" s="77" t="s">
        <v>328</v>
      </c>
      <c r="B19" s="45" t="s">
        <v>313</v>
      </c>
      <c r="C19" s="45" t="e">
        <f>VLOOKUP(B19,[1]!ModTbl,4,0)</f>
        <v>#N/A</v>
      </c>
      <c r="D19" s="45" t="e">
        <f>VLOOKUP(B19,[1]!ModTbl,5,0)</f>
        <v>#N/A</v>
      </c>
      <c r="E19" s="77" t="s">
        <v>187</v>
      </c>
      <c r="F19" s="77" t="e">
        <f>VLOOKUP(B19,[1]!ModTbl,6,0)</f>
        <v>#N/A</v>
      </c>
      <c r="G19" s="77" t="e">
        <f>VLOOKUP(B19,[1]!ModTbl,7,0)</f>
        <v>#N/A</v>
      </c>
      <c r="H19" s="77" t="e">
        <f>VLOOKUP(B19,[1]!ModTbl,8,0)</f>
        <v>#N/A</v>
      </c>
      <c r="I19" s="77" t="e">
        <f>VLOOKUP(B19,[1]!ModTbl,9,0)</f>
        <v>#N/A</v>
      </c>
      <c r="J19" s="77" t="e">
        <f>VLOOKUP(B19,[1]!ModTbl,10,0)</f>
        <v>#N/A</v>
      </c>
      <c r="K19" s="77" t="e">
        <f>VLOOKUP(B19,[1]!ModTbl,11,0)</f>
        <v>#N/A</v>
      </c>
      <c r="L19" s="77" t="e">
        <f>VLOOKUP(B19,[1]!ModTbl,12,0)</f>
        <v>#N/A</v>
      </c>
      <c r="M19" s="77" t="e">
        <f>VLOOKUP(B19,[1]!ModTbl,13,0)</f>
        <v>#N/A</v>
      </c>
      <c r="N19" s="77"/>
    </row>
    <row r="20" spans="1:14" ht="101.45">
      <c r="A20" s="77" t="s">
        <v>328</v>
      </c>
      <c r="B20" s="45" t="s">
        <v>198</v>
      </c>
      <c r="C20" s="45" t="str">
        <f>VLOOKUP(B20,[1]!ModTbl,4,0)</f>
        <v>IS2</v>
      </c>
      <c r="D20" s="45" t="str">
        <f>VLOOKUP(B20,[1]!ModTbl,5,0)</f>
        <v>Independent Study 2</v>
      </c>
      <c r="E20" s="77" t="s">
        <v>187</v>
      </c>
      <c r="F20" s="77" t="str">
        <f>VLOOKUP(B20,[1]!ModTbl,6,0)</f>
        <v>Taken ST0249, ST1501, ST1504, ST1505, ST1507 and ST1508 </v>
      </c>
      <c r="G20" s="77">
        <f>VLOOKUP(B20,[1]!ModTbl,7,0)</f>
        <v>7</v>
      </c>
      <c r="H20" s="77">
        <f>VLOOKUP(B20,[1]!ModTbl,8,0)</f>
        <v>0</v>
      </c>
      <c r="I20" s="77">
        <f>VLOOKUP(B20,[1]!ModTbl,9,0)</f>
        <v>30</v>
      </c>
      <c r="J20" s="77">
        <f>VLOOKUP(B20,[1]!ModTbl,10,0)</f>
        <v>30</v>
      </c>
      <c r="K20" s="77">
        <f>VLOOKUP(B20,[1]!ModTbl,11,0)</f>
        <v>0</v>
      </c>
      <c r="L20" s="77">
        <f>VLOOKUP(B20,[1]!ModTbl,12,0)</f>
        <v>60</v>
      </c>
      <c r="M20" s="77">
        <f>VLOOKUP(B20,[1]!ModTbl,13,0)</f>
        <v>4</v>
      </c>
      <c r="N20" s="77"/>
    </row>
    <row r="21" spans="1:14">
      <c r="A21" s="77" t="s">
        <v>329</v>
      </c>
      <c r="B21" s="45" t="s">
        <v>235</v>
      </c>
      <c r="C21" s="45" t="str">
        <f>VLOOKUP(B21,[1]!ModTbl,4,0)</f>
        <v>INTS</v>
      </c>
      <c r="D21" s="45" t="str">
        <f>VLOOKUP(B21,[1]!ModTbl,5,0)</f>
        <v>Internship</v>
      </c>
      <c r="E21" s="77" t="s">
        <v>18</v>
      </c>
      <c r="F21" s="77" t="str">
        <f>VLOOKUP(B21,[1]!ModTbl,6,0)</f>
        <v>Nil</v>
      </c>
      <c r="G21" s="77">
        <f>VLOOKUP(B21,[1]!ModTbl,7,0)</f>
        <v>7</v>
      </c>
      <c r="H21" s="77">
        <f>VLOOKUP(B21,[1]!ModTbl,8,0)</f>
        <v>0</v>
      </c>
      <c r="I21" s="77">
        <f>VLOOKUP(B21,[1]!ModTbl,9,0)</f>
        <v>0</v>
      </c>
      <c r="J21" s="77">
        <f>VLOOKUP(B21,[1]!ModTbl,10,0)</f>
        <v>7.5</v>
      </c>
      <c r="K21" s="77">
        <f>VLOOKUP(B21,[1]!ModTbl,11,0)</f>
        <v>0</v>
      </c>
      <c r="L21" s="77">
        <f>VLOOKUP(B21,[1]!ModTbl,12,0)</f>
        <v>7.5</v>
      </c>
      <c r="M21" s="77">
        <f>VLOOKUP(B21,[1]!ModTbl,13,0)</f>
        <v>0.5</v>
      </c>
      <c r="N21" s="77"/>
    </row>
    <row r="22" spans="1:14">
      <c r="A22" s="77" t="s">
        <v>191</v>
      </c>
      <c r="B22" s="45" t="s">
        <v>330</v>
      </c>
      <c r="C22" s="45" t="e">
        <f>VLOOKUP(B22,[1]!ModTbl,4,0)</f>
        <v>#N/A</v>
      </c>
      <c r="D22" s="45" t="e">
        <f>VLOOKUP(B22,[1]!ModTbl,5,0)</f>
        <v>#N/A</v>
      </c>
      <c r="E22" s="77" t="s">
        <v>82</v>
      </c>
      <c r="F22" s="77" t="e">
        <f>VLOOKUP(B22,[1]!ModTbl,6,0)</f>
        <v>#N/A</v>
      </c>
      <c r="G22" s="77" t="e">
        <f>VLOOKUP(B22,[1]!ModTbl,7,0)</f>
        <v>#N/A</v>
      </c>
      <c r="H22" s="77" t="e">
        <f>VLOOKUP(B22,[1]!ModTbl,8,0)</f>
        <v>#N/A</v>
      </c>
      <c r="I22" s="77" t="e">
        <f>VLOOKUP(B22,[1]!ModTbl,9,0)</f>
        <v>#N/A</v>
      </c>
      <c r="J22" s="77" t="e">
        <f>VLOOKUP(B22,[1]!ModTbl,10,0)</f>
        <v>#N/A</v>
      </c>
      <c r="K22" s="77" t="e">
        <f>VLOOKUP(B22,[1]!ModTbl,11,0)</f>
        <v>#N/A</v>
      </c>
      <c r="L22" s="77" t="e">
        <f>VLOOKUP(B22,[1]!ModTbl,12,0)</f>
        <v>#N/A</v>
      </c>
      <c r="M22" s="77" t="e">
        <f>VLOOKUP(B22,[1]!ModTbl,13,0)</f>
        <v>#N/A</v>
      </c>
      <c r="N22" s="77"/>
    </row>
    <row r="23" spans="1:14">
      <c r="A23" s="77" t="s">
        <v>191</v>
      </c>
      <c r="B23" s="45" t="s">
        <v>217</v>
      </c>
      <c r="C23" s="45" t="str">
        <f>VLOOKUP(B23,[1]!ModTbl,4,0)</f>
        <v>SDP</v>
      </c>
      <c r="D23" s="45" t="str">
        <f>VLOOKUP(B23,[1]!ModTbl,5,0)</f>
        <v>Solutions Development Project</v>
      </c>
      <c r="E23" s="77" t="s">
        <v>82</v>
      </c>
      <c r="F23" s="77" t="str">
        <f>VLOOKUP(B23,[1]!ModTbl,6,0)</f>
        <v>ST293Z(T)</v>
      </c>
      <c r="G23" s="77">
        <f>VLOOKUP(B23,[1]!ModTbl,7,0)</f>
        <v>7</v>
      </c>
      <c r="H23" s="77">
        <f>VLOOKUP(B23,[1]!ModTbl,8,0)</f>
        <v>0</v>
      </c>
      <c r="I23" s="77">
        <f>VLOOKUP(B23,[1]!ModTbl,9,0)</f>
        <v>22.5</v>
      </c>
      <c r="J23" s="77">
        <f>VLOOKUP(B23,[1]!ModTbl,10,0)</f>
        <v>0</v>
      </c>
      <c r="K23" s="77">
        <f>VLOOKUP(B23,[1]!ModTbl,11,0)</f>
        <v>217.5</v>
      </c>
      <c r="L23" s="77">
        <f>VLOOKUP(B23,[1]!ModTbl,12,0)</f>
        <v>240</v>
      </c>
      <c r="M23" s="77">
        <f>VLOOKUP(B23,[1]!ModTbl,13,0)</f>
        <v>16</v>
      </c>
      <c r="N23" s="77"/>
    </row>
    <row r="24" spans="1:14">
      <c r="A24" s="77" t="s">
        <v>191</v>
      </c>
      <c r="B24" s="45" t="s">
        <v>303</v>
      </c>
      <c r="C24" s="45" t="str">
        <f>VLOOKUP(B24,[1]!ModTbl,4,0)</f>
        <v>NMA</v>
      </c>
      <c r="D24" s="45" t="str">
        <f>VLOOKUP(B24,[1]!ModTbl,5,0)</f>
        <v>Network Management and Administration</v>
      </c>
      <c r="E24" s="77" t="s">
        <v>187</v>
      </c>
      <c r="F24" s="77" t="str">
        <f>VLOOKUP(B24,[1]!ModTbl,6,0)</f>
        <v>ST1006 (T)</v>
      </c>
      <c r="G24" s="77">
        <f>VLOOKUP(B24,[1]!ModTbl,7,0)</f>
        <v>7</v>
      </c>
      <c r="H24" s="77">
        <f>VLOOKUP(B24,[1]!ModTbl,8,0)</f>
        <v>22.5</v>
      </c>
      <c r="I24" s="77">
        <f>VLOOKUP(B24,[1]!ModTbl,9,0)</f>
        <v>0</v>
      </c>
      <c r="J24" s="77">
        <f>VLOOKUP(B24,[1]!ModTbl,10,0)</f>
        <v>37.5</v>
      </c>
      <c r="K24" s="77">
        <f>VLOOKUP(B24,[1]!ModTbl,11,0)</f>
        <v>0</v>
      </c>
      <c r="L24" s="77">
        <f>VLOOKUP(B24,[1]!ModTbl,12,0)</f>
        <v>60</v>
      </c>
      <c r="M24" s="77">
        <f>VLOOKUP(B24,[1]!ModTbl,13,0)</f>
        <v>4</v>
      </c>
      <c r="N24" s="77"/>
    </row>
    <row r="25" spans="1:14">
      <c r="A25" s="77" t="s">
        <v>191</v>
      </c>
      <c r="B25" s="45" t="s">
        <v>236</v>
      </c>
      <c r="C25" s="45" t="str">
        <f>VLOOKUP(B25,[1]!ModTbl,4,0)</f>
        <v>AJP</v>
      </c>
      <c r="D25" s="45" t="str">
        <f>VLOOKUP(B25,[1]!ModTbl,5,0)</f>
        <v>Advanced Java Programming</v>
      </c>
      <c r="E25" s="77" t="s">
        <v>187</v>
      </c>
      <c r="F25" s="77" t="str">
        <f>VLOOKUP(B25,[1]!ModTbl,6,0)</f>
        <v>PROG (P)</v>
      </c>
      <c r="G25" s="77">
        <f>VLOOKUP(B25,[1]!ModTbl,7,0)</f>
        <v>7</v>
      </c>
      <c r="H25" s="77">
        <f>VLOOKUP(B25,[1]!ModTbl,8,0)</f>
        <v>23</v>
      </c>
      <c r="I25" s="77">
        <f>VLOOKUP(B25,[1]!ModTbl,9,0)</f>
        <v>7</v>
      </c>
      <c r="J25" s="77">
        <f>VLOOKUP(B25,[1]!ModTbl,10,0)</f>
        <v>30</v>
      </c>
      <c r="K25" s="77">
        <f>VLOOKUP(B25,[1]!ModTbl,11,0)</f>
        <v>0</v>
      </c>
      <c r="L25" s="77">
        <f>VLOOKUP(B25,[1]!ModTbl,12,0)</f>
        <v>60</v>
      </c>
      <c r="M25" s="77">
        <f>VLOOKUP(B25,[1]!ModTbl,13,0)</f>
        <v>4</v>
      </c>
      <c r="N25" s="77"/>
    </row>
    <row r="26" spans="1:14" ht="101.45">
      <c r="A26" s="77" t="s">
        <v>191</v>
      </c>
      <c r="B26" s="45" t="s">
        <v>296</v>
      </c>
      <c r="C26" s="45" t="str">
        <f>VLOOKUP(B26,[1]!ModTbl,4,0)</f>
        <v>BA</v>
      </c>
      <c r="D26" s="45" t="str">
        <f>VLOOKUP(B26,[1]!ModTbl,5,0)</f>
        <v>Business Analytics</v>
      </c>
      <c r="E26" s="77" t="s">
        <v>187</v>
      </c>
      <c r="F26" s="77" t="str">
        <f>VLOOKUP(B26,[1]!ModTbl,6,0)</f>
        <v>Taken ST0249, ST1501, ST1504, ST1505, ST1507 and ST1508 </v>
      </c>
      <c r="G26" s="77">
        <f>VLOOKUP(B26,[1]!ModTbl,7,0)</f>
        <v>7</v>
      </c>
      <c r="H26" s="77">
        <f>VLOOKUP(B26,[1]!ModTbl,8,0)</f>
        <v>0</v>
      </c>
      <c r="I26" s="77">
        <f>VLOOKUP(B26,[1]!ModTbl,9,0)</f>
        <v>30</v>
      </c>
      <c r="J26" s="77">
        <f>VLOOKUP(B26,[1]!ModTbl,10,0)</f>
        <v>30</v>
      </c>
      <c r="K26" s="77">
        <f>VLOOKUP(B26,[1]!ModTbl,11,0)</f>
        <v>0</v>
      </c>
      <c r="L26" s="77">
        <f>VLOOKUP(B26,[1]!ModTbl,12,0)</f>
        <v>60</v>
      </c>
      <c r="M26" s="77">
        <f>VLOOKUP(B26,[1]!ModTbl,13,0)</f>
        <v>4</v>
      </c>
      <c r="N26" s="77"/>
    </row>
    <row r="27" spans="1:14" ht="101.45">
      <c r="A27" s="77" t="s">
        <v>191</v>
      </c>
      <c r="B27" s="45" t="s">
        <v>198</v>
      </c>
      <c r="C27" s="45" t="str">
        <f>VLOOKUP(B27,[1]!ModTbl,4,0)</f>
        <v>IS2</v>
      </c>
      <c r="D27" s="45" t="str">
        <f>VLOOKUP(B27,[1]!ModTbl,5,0)</f>
        <v>Independent Study 2</v>
      </c>
      <c r="E27" s="77" t="s">
        <v>187</v>
      </c>
      <c r="F27" s="77" t="str">
        <f>VLOOKUP(B27,[1]!ModTbl,6,0)</f>
        <v>Taken ST0249, ST1501, ST1504, ST1505, ST1507 and ST1508 </v>
      </c>
      <c r="G27" s="77">
        <f>VLOOKUP(B27,[1]!ModTbl,7,0)</f>
        <v>7</v>
      </c>
      <c r="H27" s="77">
        <f>VLOOKUP(B27,[1]!ModTbl,8,0)</f>
        <v>0</v>
      </c>
      <c r="I27" s="77">
        <f>VLOOKUP(B27,[1]!ModTbl,9,0)</f>
        <v>30</v>
      </c>
      <c r="J27" s="77">
        <f>VLOOKUP(B27,[1]!ModTbl,10,0)</f>
        <v>30</v>
      </c>
      <c r="K27" s="77">
        <f>VLOOKUP(B27,[1]!ModTbl,11,0)</f>
        <v>0</v>
      </c>
      <c r="L27" s="77">
        <f>VLOOKUP(B27,[1]!ModTbl,12,0)</f>
        <v>60</v>
      </c>
      <c r="M27" s="77">
        <f>VLOOKUP(B27,[1]!ModTbl,13,0)</f>
        <v>4</v>
      </c>
      <c r="N27" s="77"/>
    </row>
    <row r="28" spans="1:14">
      <c r="A28" s="77" t="s">
        <v>200</v>
      </c>
      <c r="B28" s="45" t="s">
        <v>235</v>
      </c>
      <c r="C28" s="45" t="str">
        <f>VLOOKUP(B28,[1]!ModTbl,4,0)</f>
        <v>INTS</v>
      </c>
      <c r="D28" s="45" t="str">
        <f>VLOOKUP(B28,[1]!ModTbl,5,0)</f>
        <v>Internship</v>
      </c>
      <c r="E28" s="77" t="s">
        <v>18</v>
      </c>
      <c r="F28" s="77" t="str">
        <f>VLOOKUP(B28,[1]!ModTbl,6,0)</f>
        <v>Nil</v>
      </c>
      <c r="G28" s="77">
        <f>VLOOKUP(B28,[1]!ModTbl,7,0)</f>
        <v>7</v>
      </c>
      <c r="H28" s="77">
        <f>VLOOKUP(B28,[1]!ModTbl,8,0)</f>
        <v>0</v>
      </c>
      <c r="I28" s="77">
        <f>VLOOKUP(B28,[1]!ModTbl,9,0)</f>
        <v>0</v>
      </c>
      <c r="J28" s="77">
        <f>VLOOKUP(B28,[1]!ModTbl,10,0)</f>
        <v>7.5</v>
      </c>
      <c r="K28" s="77">
        <f>VLOOKUP(B28,[1]!ModTbl,11,0)</f>
        <v>0</v>
      </c>
      <c r="L28" s="77">
        <f>VLOOKUP(B28,[1]!ModTbl,12,0)</f>
        <v>7.5</v>
      </c>
      <c r="M28" s="77">
        <f>VLOOKUP(B28,[1]!ModTbl,13,0)</f>
        <v>0.5</v>
      </c>
      <c r="N28" s="77"/>
    </row>
    <row r="29" spans="1:14">
      <c r="A29" s="77" t="s">
        <v>331</v>
      </c>
      <c r="B29" s="45" t="s">
        <v>332</v>
      </c>
      <c r="C29" s="45" t="e">
        <f>VLOOKUP(B29,[1]!ModTbl,4,0)</f>
        <v>#N/A</v>
      </c>
      <c r="D29" s="45" t="e">
        <f>VLOOKUP(B29,[1]!ModTbl,5,0)</f>
        <v>#N/A</v>
      </c>
      <c r="E29" s="77" t="s">
        <v>82</v>
      </c>
      <c r="F29" s="77" t="e">
        <f>VLOOKUP(B29,[1]!ModTbl,6,0)</f>
        <v>#N/A</v>
      </c>
      <c r="G29" s="77" t="e">
        <f>VLOOKUP(B29,[1]!ModTbl,7,0)</f>
        <v>#N/A</v>
      </c>
      <c r="H29" s="77" t="e">
        <f>VLOOKUP(B29,[1]!ModTbl,8,0)</f>
        <v>#N/A</v>
      </c>
      <c r="I29" s="77" t="e">
        <f>VLOOKUP(B29,[1]!ModTbl,9,0)</f>
        <v>#N/A</v>
      </c>
      <c r="J29" s="77" t="e">
        <f>VLOOKUP(B29,[1]!ModTbl,10,0)</f>
        <v>#N/A</v>
      </c>
      <c r="K29" s="77" t="e">
        <f>VLOOKUP(B29,[1]!ModTbl,11,0)</f>
        <v>#N/A</v>
      </c>
      <c r="L29" s="77" t="e">
        <f>VLOOKUP(B29,[1]!ModTbl,12,0)</f>
        <v>#N/A</v>
      </c>
      <c r="M29" s="77" t="e">
        <f>VLOOKUP(B29,[1]!ModTbl,13,0)</f>
        <v>#N/A</v>
      </c>
      <c r="N29" s="77"/>
    </row>
    <row r="30" spans="1:14">
      <c r="A30" s="77" t="s">
        <v>331</v>
      </c>
      <c r="B30" s="45" t="s">
        <v>217</v>
      </c>
      <c r="C30" s="45" t="str">
        <f>VLOOKUP(B30,[1]!ModTbl,4,0)</f>
        <v>SDP</v>
      </c>
      <c r="D30" s="45" t="str">
        <f>VLOOKUP(B30,[1]!ModTbl,5,0)</f>
        <v>Solutions Development Project</v>
      </c>
      <c r="E30" s="77" t="s">
        <v>82</v>
      </c>
      <c r="F30" s="77" t="str">
        <f>VLOOKUP(B30,[1]!ModTbl,6,0)</f>
        <v>ST293Z(T)</v>
      </c>
      <c r="G30" s="77">
        <f>VLOOKUP(B30,[1]!ModTbl,7,0)</f>
        <v>7</v>
      </c>
      <c r="H30" s="77">
        <f>VLOOKUP(B30,[1]!ModTbl,8,0)</f>
        <v>0</v>
      </c>
      <c r="I30" s="77">
        <f>VLOOKUP(B30,[1]!ModTbl,9,0)</f>
        <v>22.5</v>
      </c>
      <c r="J30" s="77">
        <f>VLOOKUP(B30,[1]!ModTbl,10,0)</f>
        <v>0</v>
      </c>
      <c r="K30" s="77">
        <f>VLOOKUP(B30,[1]!ModTbl,11,0)</f>
        <v>217.5</v>
      </c>
      <c r="L30" s="77">
        <f>VLOOKUP(B30,[1]!ModTbl,12,0)</f>
        <v>240</v>
      </c>
      <c r="M30" s="77">
        <f>VLOOKUP(B30,[1]!ModTbl,13,0)</f>
        <v>16</v>
      </c>
      <c r="N30" s="77"/>
    </row>
    <row r="31" spans="1:14">
      <c r="A31" s="77" t="s">
        <v>331</v>
      </c>
      <c r="B31" s="45" t="s">
        <v>218</v>
      </c>
      <c r="C31" s="45" t="str">
        <f>VLOOKUP(B31,[1]!ModTbl,4,0)</f>
        <v>CSC</v>
      </c>
      <c r="D31" s="45" t="str">
        <f>VLOOKUP(B31,[1]!ModTbl,5,0)</f>
        <v>Cloud and Service Computing</v>
      </c>
      <c r="E31" s="77" t="s">
        <v>187</v>
      </c>
      <c r="F31" s="77" t="str">
        <f>VLOOKUP(B31,[1]!ModTbl,6,0)</f>
        <v>PROG (T)</v>
      </c>
      <c r="G31" s="77">
        <f>VLOOKUP(B31,[1]!ModTbl,7,0)</f>
        <v>1</v>
      </c>
      <c r="H31" s="77">
        <f>VLOOKUP(B31,[1]!ModTbl,8,0)</f>
        <v>23</v>
      </c>
      <c r="I31" s="77">
        <f>VLOOKUP(B31,[1]!ModTbl,9,0)</f>
        <v>7</v>
      </c>
      <c r="J31" s="77">
        <f>VLOOKUP(B31,[1]!ModTbl,10,0)</f>
        <v>30</v>
      </c>
      <c r="K31" s="77">
        <f>VLOOKUP(B31,[1]!ModTbl,11,0)</f>
        <v>0</v>
      </c>
      <c r="L31" s="77">
        <f>VLOOKUP(B31,[1]!ModTbl,12,0)</f>
        <v>60</v>
      </c>
      <c r="M31" s="77">
        <f>VLOOKUP(B31,[1]!ModTbl,13,0)</f>
        <v>4</v>
      </c>
      <c r="N31" s="77"/>
    </row>
    <row r="32" spans="1:14">
      <c r="A32" s="77" t="s">
        <v>331</v>
      </c>
      <c r="B32" s="45" t="s">
        <v>306</v>
      </c>
      <c r="C32" s="45" t="str">
        <f>VLOOKUP(B32,[1]!ModTbl,4,0)</f>
        <v>ELSA</v>
      </c>
      <c r="D32" s="45" t="str">
        <f>VLOOKUP(B32,[1]!ModTbl,5,0)</f>
        <v>Essential Linux System Administration</v>
      </c>
      <c r="E32" s="77" t="s">
        <v>187</v>
      </c>
      <c r="F32" s="77" t="str">
        <f>VLOOKUP(B32,[1]!ModTbl,6,0)</f>
        <v>Nil</v>
      </c>
      <c r="G32" s="77">
        <f>VLOOKUP(B32,[1]!ModTbl,7,0)</f>
        <v>7</v>
      </c>
      <c r="H32" s="77">
        <f>VLOOKUP(B32,[1]!ModTbl,8,0)</f>
        <v>0</v>
      </c>
      <c r="I32" s="77">
        <f>VLOOKUP(B32,[1]!ModTbl,9,0)</f>
        <v>0</v>
      </c>
      <c r="J32" s="77">
        <f>VLOOKUP(B32,[1]!ModTbl,10,0)</f>
        <v>60</v>
      </c>
      <c r="K32" s="77">
        <f>VLOOKUP(B32,[1]!ModTbl,11,0)</f>
        <v>0</v>
      </c>
      <c r="L32" s="77">
        <f>VLOOKUP(B32,[1]!ModTbl,12,0)</f>
        <v>60</v>
      </c>
      <c r="M32" s="77">
        <f>VLOOKUP(B32,[1]!ModTbl,13,0)</f>
        <v>4</v>
      </c>
      <c r="N32" s="77"/>
    </row>
    <row r="33" spans="1:14">
      <c r="A33" s="77" t="s">
        <v>331</v>
      </c>
      <c r="B33" s="45" t="s">
        <v>236</v>
      </c>
      <c r="C33" s="45" t="str">
        <f>VLOOKUP(B33,[1]!ModTbl,4,0)</f>
        <v>AJP</v>
      </c>
      <c r="D33" s="45" t="str">
        <f>VLOOKUP(B33,[1]!ModTbl,5,0)</f>
        <v>Advanced Java Programming</v>
      </c>
      <c r="E33" s="77" t="s">
        <v>187</v>
      </c>
      <c r="F33" s="77" t="str">
        <f>VLOOKUP(B33,[1]!ModTbl,6,0)</f>
        <v>PROG (P)</v>
      </c>
      <c r="G33" s="77">
        <f>VLOOKUP(B33,[1]!ModTbl,7,0)</f>
        <v>7</v>
      </c>
      <c r="H33" s="77">
        <f>VLOOKUP(B33,[1]!ModTbl,8,0)</f>
        <v>23</v>
      </c>
      <c r="I33" s="77">
        <f>VLOOKUP(B33,[1]!ModTbl,9,0)</f>
        <v>7</v>
      </c>
      <c r="J33" s="77">
        <f>VLOOKUP(B33,[1]!ModTbl,10,0)</f>
        <v>30</v>
      </c>
      <c r="K33" s="77">
        <f>VLOOKUP(B33,[1]!ModTbl,11,0)</f>
        <v>0</v>
      </c>
      <c r="L33" s="77">
        <f>VLOOKUP(B33,[1]!ModTbl,12,0)</f>
        <v>60</v>
      </c>
      <c r="M33" s="77">
        <f>VLOOKUP(B33,[1]!ModTbl,13,0)</f>
        <v>4</v>
      </c>
      <c r="N33" s="77"/>
    </row>
    <row r="34" spans="1:14" ht="101.45">
      <c r="A34" s="77" t="s">
        <v>331</v>
      </c>
      <c r="B34" s="45" t="s">
        <v>296</v>
      </c>
      <c r="C34" s="45" t="str">
        <f>VLOOKUP(B34,[1]!ModTbl,4,0)</f>
        <v>BA</v>
      </c>
      <c r="D34" s="45" t="str">
        <f>VLOOKUP(B34,[1]!ModTbl,5,0)</f>
        <v>Business Analytics</v>
      </c>
      <c r="E34" s="77" t="s">
        <v>187</v>
      </c>
      <c r="F34" s="77" t="str">
        <f>VLOOKUP(B34,[1]!ModTbl,6,0)</f>
        <v>Taken ST0249, ST1501, ST1504, ST1505, ST1507 and ST1508 </v>
      </c>
      <c r="G34" s="77">
        <f>VLOOKUP(B34,[1]!ModTbl,7,0)</f>
        <v>7</v>
      </c>
      <c r="H34" s="77">
        <f>VLOOKUP(B34,[1]!ModTbl,8,0)</f>
        <v>0</v>
      </c>
      <c r="I34" s="77">
        <f>VLOOKUP(B34,[1]!ModTbl,9,0)</f>
        <v>30</v>
      </c>
      <c r="J34" s="77">
        <f>VLOOKUP(B34,[1]!ModTbl,10,0)</f>
        <v>30</v>
      </c>
      <c r="K34" s="77">
        <f>VLOOKUP(B34,[1]!ModTbl,11,0)</f>
        <v>0</v>
      </c>
      <c r="L34" s="77">
        <f>VLOOKUP(B34,[1]!ModTbl,12,0)</f>
        <v>60</v>
      </c>
      <c r="M34" s="77">
        <f>VLOOKUP(B34,[1]!ModTbl,13,0)</f>
        <v>4</v>
      </c>
      <c r="N34" s="77"/>
    </row>
    <row r="35" spans="1:14" ht="101.45">
      <c r="A35" s="77" t="s">
        <v>331</v>
      </c>
      <c r="B35" s="45" t="s">
        <v>198</v>
      </c>
      <c r="C35" s="45" t="str">
        <f>VLOOKUP(B35,[1]!ModTbl,4,0)</f>
        <v>IS2</v>
      </c>
      <c r="D35" s="45" t="str">
        <f>VLOOKUP(B35,[1]!ModTbl,5,0)</f>
        <v>Independent Study 2</v>
      </c>
      <c r="E35" s="77" t="s">
        <v>187</v>
      </c>
      <c r="F35" s="77" t="str">
        <f>VLOOKUP(B35,[1]!ModTbl,6,0)</f>
        <v>Taken ST0249, ST1501, ST1504, ST1505, ST1507 and ST1508 </v>
      </c>
      <c r="G35" s="77">
        <f>VLOOKUP(B35,[1]!ModTbl,7,0)</f>
        <v>7</v>
      </c>
      <c r="H35" s="77">
        <f>VLOOKUP(B35,[1]!ModTbl,8,0)</f>
        <v>0</v>
      </c>
      <c r="I35" s="77">
        <f>VLOOKUP(B35,[1]!ModTbl,9,0)</f>
        <v>30</v>
      </c>
      <c r="J35" s="77">
        <f>VLOOKUP(B35,[1]!ModTbl,10,0)</f>
        <v>30</v>
      </c>
      <c r="K35" s="77">
        <f>VLOOKUP(B35,[1]!ModTbl,11,0)</f>
        <v>0</v>
      </c>
      <c r="L35" s="77">
        <f>VLOOKUP(B35,[1]!ModTbl,12,0)</f>
        <v>60</v>
      </c>
      <c r="M35" s="77">
        <f>VLOOKUP(B35,[1]!ModTbl,13,0)</f>
        <v>4</v>
      </c>
      <c r="N35" s="77"/>
    </row>
    <row r="36" spans="1:14">
      <c r="A36" s="77" t="s">
        <v>333</v>
      </c>
      <c r="B36" s="45" t="s">
        <v>235</v>
      </c>
      <c r="C36" s="45" t="str">
        <f>VLOOKUP(B36,[1]!ModTbl,4,0)</f>
        <v>INTS</v>
      </c>
      <c r="D36" s="45" t="str">
        <f>VLOOKUP(B36,[1]!ModTbl,5,0)</f>
        <v>Internship</v>
      </c>
      <c r="E36" s="77" t="s">
        <v>18</v>
      </c>
      <c r="F36" s="77" t="str">
        <f>VLOOKUP(B36,[1]!ModTbl,6,0)</f>
        <v>Nil</v>
      </c>
      <c r="G36" s="77">
        <f>VLOOKUP(B36,[1]!ModTbl,7,0)</f>
        <v>7</v>
      </c>
      <c r="H36" s="77">
        <f>VLOOKUP(B36,[1]!ModTbl,8,0)</f>
        <v>0</v>
      </c>
      <c r="I36" s="77">
        <f>VLOOKUP(B36,[1]!ModTbl,9,0)</f>
        <v>0</v>
      </c>
      <c r="J36" s="77">
        <f>VLOOKUP(B36,[1]!ModTbl,10,0)</f>
        <v>7.5</v>
      </c>
      <c r="K36" s="77">
        <f>VLOOKUP(B36,[1]!ModTbl,11,0)</f>
        <v>0</v>
      </c>
      <c r="L36" s="77">
        <f>VLOOKUP(B36,[1]!ModTbl,12,0)</f>
        <v>7.5</v>
      </c>
      <c r="M36" s="77">
        <f>VLOOKUP(B36,[1]!ModTbl,13,0)</f>
        <v>0.5</v>
      </c>
      <c r="N36" s="77"/>
    </row>
  </sheetData>
  <mergeCells count="2">
    <mergeCell ref="A5:G5"/>
    <mergeCell ref="H5:M5"/>
  </mergeCells>
  <pageMargins left="0.3" right="0.2" top="0.28999999999999998" bottom="0.33" header="0.17" footer="0.16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4"/>
  <sheetViews>
    <sheetView tabSelected="1" workbookViewId="0">
      <selection activeCell="D17" sqref="D17"/>
    </sheetView>
  </sheetViews>
  <sheetFormatPr defaultColWidth="25.42578125" defaultRowHeight="14.45"/>
  <cols>
    <col min="1" max="1" width="7.42578125" style="57" customWidth="1"/>
    <col min="2" max="2" width="7.5703125" style="57" bestFit="1" customWidth="1"/>
    <col min="3" max="3" width="7.42578125" style="57" bestFit="1" customWidth="1"/>
    <col min="4" max="4" width="47.5703125" style="57" bestFit="1" customWidth="1"/>
    <col min="5" max="5" width="7.42578125" style="57" customWidth="1"/>
    <col min="6" max="6" width="27" style="57" bestFit="1" customWidth="1"/>
    <col min="7" max="7" width="5.42578125" style="57" bestFit="1" customWidth="1"/>
    <col min="8" max="8" width="4.42578125" style="57" bestFit="1" customWidth="1"/>
    <col min="9" max="9" width="6" style="57" customWidth="1"/>
    <col min="10" max="10" width="4.42578125" style="57" bestFit="1" customWidth="1"/>
    <col min="11" max="11" width="4.140625" style="57" bestFit="1" customWidth="1"/>
    <col min="12" max="12" width="5.42578125" style="57" bestFit="1" customWidth="1"/>
    <col min="13" max="13" width="3.42578125" style="57" bestFit="1" customWidth="1"/>
    <col min="14" max="14" width="5.42578125" style="57" bestFit="1" customWidth="1"/>
    <col min="15" max="16384" width="25.42578125" style="57"/>
  </cols>
  <sheetData>
    <row r="1" spans="1:14" ht="18.600000000000001">
      <c r="A1" s="96" t="s">
        <v>30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</row>
    <row r="3" spans="1:14" ht="18.600000000000001">
      <c r="A3" s="97" t="s">
        <v>1</v>
      </c>
      <c r="B3" s="97"/>
      <c r="C3" s="97"/>
      <c r="D3" s="97"/>
      <c r="E3" s="97"/>
      <c r="F3" s="97"/>
      <c r="G3" s="97"/>
      <c r="H3" s="97"/>
      <c r="I3" s="97"/>
      <c r="J3" s="97"/>
      <c r="K3" s="97"/>
      <c r="L3" s="97"/>
      <c r="M3" s="97"/>
      <c r="N3" s="97"/>
    </row>
    <row r="4" spans="1:14">
      <c r="A4" s="95" t="s">
        <v>2</v>
      </c>
      <c r="B4" s="95"/>
      <c r="C4" s="95"/>
      <c r="D4" s="95"/>
      <c r="E4" s="95"/>
      <c r="F4" s="95"/>
      <c r="G4" s="95"/>
      <c r="H4" s="95" t="s">
        <v>3</v>
      </c>
      <c r="I4" s="95"/>
      <c r="J4" s="95"/>
      <c r="K4" s="95"/>
      <c r="L4" s="95"/>
      <c r="M4" s="95"/>
      <c r="N4" s="77"/>
    </row>
    <row r="5" spans="1:14">
      <c r="A5" s="45" t="s">
        <v>4</v>
      </c>
      <c r="B5" s="45" t="s">
        <v>5</v>
      </c>
      <c r="C5" s="45" t="s">
        <v>6</v>
      </c>
      <c r="D5" s="45" t="s">
        <v>7</v>
      </c>
      <c r="E5" s="77" t="s">
        <v>8</v>
      </c>
      <c r="F5" s="77" t="s">
        <v>9</v>
      </c>
      <c r="G5" s="77" t="s">
        <v>8</v>
      </c>
      <c r="H5" s="77" t="s">
        <v>10</v>
      </c>
      <c r="I5" s="77" t="s">
        <v>11</v>
      </c>
      <c r="J5" s="77" t="s">
        <v>12</v>
      </c>
      <c r="K5" s="77" t="s">
        <v>13</v>
      </c>
      <c r="L5" s="77" t="s">
        <v>14</v>
      </c>
      <c r="M5" s="77" t="s">
        <v>15</v>
      </c>
      <c r="N5" s="77" t="s">
        <v>14</v>
      </c>
    </row>
    <row r="6" spans="1:14">
      <c r="A6" s="78" t="s">
        <v>31</v>
      </c>
      <c r="B6" s="86" t="s">
        <v>32</v>
      </c>
      <c r="C6" s="78" t="str">
        <f>VLOOKUP(B6,[1]!ModTbl,4,0)</f>
        <v>ESDE</v>
      </c>
      <c r="D6" s="78" t="s">
        <v>33</v>
      </c>
      <c r="E6" s="79" t="s">
        <v>18</v>
      </c>
      <c r="F6" s="72" t="str">
        <f>VLOOKUP(B6,[1]!ModTbl,6,0)</f>
        <v xml:space="preserve"> ST0503 (Taken) </v>
      </c>
      <c r="G6" s="72">
        <f>VLOOKUP(B6,[1]!ModTbl,7,0)</f>
        <v>7</v>
      </c>
      <c r="H6" s="72">
        <f>VLOOKUP(B6,[1]!ModTbl,8,0)</f>
        <v>0</v>
      </c>
      <c r="I6" s="72">
        <f>VLOOKUP(B6,[1]!ModTbl,9,0)</f>
        <v>45</v>
      </c>
      <c r="J6" s="72">
        <f>VLOOKUP(B6,[1]!ModTbl,10,0)</f>
        <v>45</v>
      </c>
      <c r="K6" s="72">
        <f>VLOOKUP(B6,[1]!ModTbl,11,0)</f>
        <v>0</v>
      </c>
      <c r="L6" s="72">
        <f>VLOOKUP(B6,[1]!ModTbl,12,0)</f>
        <v>90</v>
      </c>
      <c r="M6" s="72">
        <f>VLOOKUP(B6,[1]!ModTbl,13,0)</f>
        <v>6</v>
      </c>
      <c r="N6" s="79"/>
    </row>
    <row r="7" spans="1:14">
      <c r="A7" s="78" t="s">
        <v>31</v>
      </c>
      <c r="B7" s="86" t="s">
        <v>34</v>
      </c>
      <c r="C7" s="78" t="str">
        <f>VLOOKUP(B7,[1]!ModTbl,4,0)</f>
        <v>SEP</v>
      </c>
      <c r="D7" s="78" t="s">
        <v>35</v>
      </c>
      <c r="E7" s="79" t="s">
        <v>18</v>
      </c>
      <c r="F7" s="72" t="str">
        <f>VLOOKUP(B7,[1]!ModTbl,6,0)</f>
        <v xml:space="preserve"> ST0503 (Taken) </v>
      </c>
      <c r="G7" s="72">
        <f>VLOOKUP(B7,[1]!ModTbl,7,0)</f>
        <v>7</v>
      </c>
      <c r="H7" s="72">
        <f>VLOOKUP(B7,[1]!ModTbl,8,0)</f>
        <v>15</v>
      </c>
      <c r="I7" s="72">
        <f>VLOOKUP(B7,[1]!ModTbl,9,0)</f>
        <v>60</v>
      </c>
      <c r="J7" s="72">
        <f>VLOOKUP(B7,[1]!ModTbl,10,0)</f>
        <v>0</v>
      </c>
      <c r="K7" s="72">
        <f>VLOOKUP(B7,[1]!ModTbl,11,0)</f>
        <v>0</v>
      </c>
      <c r="L7" s="72">
        <f>VLOOKUP(B7,[1]!ModTbl,12,0)</f>
        <v>75</v>
      </c>
      <c r="M7" s="72">
        <f>VLOOKUP(B7,[1]!ModTbl,13,0)</f>
        <v>5</v>
      </c>
      <c r="N7" s="79"/>
    </row>
    <row r="8" spans="1:14">
      <c r="A8" s="78" t="s">
        <v>31</v>
      </c>
      <c r="B8" s="82" t="s">
        <v>36</v>
      </c>
      <c r="C8" s="73" t="s">
        <v>37</v>
      </c>
      <c r="D8" s="78" t="s">
        <v>38</v>
      </c>
      <c r="E8" s="79" t="s">
        <v>29</v>
      </c>
      <c r="F8" s="72" t="s">
        <v>27</v>
      </c>
      <c r="G8" s="72">
        <v>7</v>
      </c>
      <c r="H8" s="72">
        <f>VLOOKUP(B8,[1]!ModTbl,8,0)</f>
        <v>0</v>
      </c>
      <c r="I8" s="72">
        <f>VLOOKUP(B8,[1]!ModTbl,9,0)</f>
        <v>33</v>
      </c>
      <c r="J8" s="72">
        <f>VLOOKUP(B8,[1]!ModTbl,10,0)</f>
        <v>0</v>
      </c>
      <c r="K8" s="72">
        <f>VLOOKUP(B8,[1]!ModTbl,11,0)</f>
        <v>12</v>
      </c>
      <c r="L8" s="72">
        <f>VLOOKUP(B8,[1]!ModTbl,12,0)</f>
        <v>45</v>
      </c>
      <c r="M8" s="72">
        <f>VLOOKUP(B8,[1]!ModTbl,13,0)</f>
        <v>3</v>
      </c>
      <c r="N8" s="79"/>
    </row>
    <row r="9" spans="1:14">
      <c r="A9" s="58" t="s">
        <v>39</v>
      </c>
      <c r="B9" s="87" t="s">
        <v>40</v>
      </c>
      <c r="C9" s="58" t="str">
        <f>VLOOKUP(B9,[1]!ModTbl,4,0)</f>
        <v>ADES</v>
      </c>
      <c r="D9" s="58" t="s">
        <v>41</v>
      </c>
      <c r="E9" s="59" t="s">
        <v>18</v>
      </c>
      <c r="F9" s="77" t="str">
        <f>VLOOKUP(B9,[1]!ModTbl,6,0)</f>
        <v xml:space="preserve"> ST0503 (Taken) </v>
      </c>
      <c r="G9" s="77">
        <f>VLOOKUP(B9,[1]!ModTbl,7,0)</f>
        <v>7</v>
      </c>
      <c r="H9" s="77">
        <f>VLOOKUP(B9,[1]!ModTbl,8,0)</f>
        <v>30</v>
      </c>
      <c r="I9" s="77">
        <f>VLOOKUP(B9,[1]!ModTbl,9,0)</f>
        <v>15</v>
      </c>
      <c r="J9" s="77">
        <f>VLOOKUP(B9,[1]!ModTbl,10,0)</f>
        <v>45</v>
      </c>
      <c r="K9" s="77">
        <f>VLOOKUP(B9,[1]!ModTbl,11,0)</f>
        <v>0</v>
      </c>
      <c r="L9" s="77">
        <f>VLOOKUP(B9,[1]!ModTbl,12,0)</f>
        <v>90</v>
      </c>
      <c r="M9" s="77">
        <f>VLOOKUP(B9,[1]!ModTbl,13,0)</f>
        <v>6</v>
      </c>
      <c r="N9" s="59"/>
    </row>
    <row r="10" spans="1:14">
      <c r="A10" s="58" t="s">
        <v>39</v>
      </c>
      <c r="B10" s="87" t="s">
        <v>42</v>
      </c>
      <c r="C10" s="58" t="str">
        <f>VLOOKUP(B10,[1]!ModTbl,4,0)</f>
        <v>DENG</v>
      </c>
      <c r="D10" s="58" t="s">
        <v>43</v>
      </c>
      <c r="E10" s="59" t="s">
        <v>18</v>
      </c>
      <c r="F10" s="77" t="str">
        <f>VLOOKUP(B10,[1]!ModTbl,6,0)</f>
        <v>Nil</v>
      </c>
      <c r="G10" s="77" t="str">
        <f>VLOOKUP(B10,[1]!ModTbl,7,0)</f>
        <v> 7</v>
      </c>
      <c r="H10" s="77">
        <f>VLOOKUP(B10,[1]!ModTbl,8,0)</f>
        <v>15</v>
      </c>
      <c r="I10" s="77">
        <f>VLOOKUP(B10,[1]!ModTbl,9,0)</f>
        <v>30</v>
      </c>
      <c r="J10" s="77">
        <f>VLOOKUP(B10,[1]!ModTbl,10,0)</f>
        <v>30</v>
      </c>
      <c r="K10" s="77">
        <f>VLOOKUP(B10,[1]!ModTbl,11,0)</f>
        <v>0</v>
      </c>
      <c r="L10" s="77">
        <f>VLOOKUP(B10,[1]!ModTbl,12,0)</f>
        <v>75</v>
      </c>
      <c r="M10" s="77">
        <f>VLOOKUP(B10,[1]!ModTbl,13,0)</f>
        <v>5</v>
      </c>
      <c r="N10" s="59"/>
    </row>
    <row r="11" spans="1:14">
      <c r="A11" s="58" t="s">
        <v>44</v>
      </c>
      <c r="B11" s="83" t="s">
        <v>45</v>
      </c>
      <c r="C11" s="45" t="str">
        <f>VLOOKUP(B11,[1]!ModTbl,4,0)</f>
        <v>ANDE</v>
      </c>
      <c r="D11" s="45" t="s">
        <v>46</v>
      </c>
      <c r="E11" s="59" t="s">
        <v>47</v>
      </c>
      <c r="F11" s="77" t="str">
        <f>VLOOKUP(B11,[1]!ModTbl,6,0)</f>
        <v>ST0509 (Taken)</v>
      </c>
      <c r="G11" s="77">
        <f>VLOOKUP(B11,[1]!ModTbl,7,0)</f>
        <v>7</v>
      </c>
      <c r="H11" s="77">
        <f>VLOOKUP(B11,[1]!ModTbl,8,0)</f>
        <v>0</v>
      </c>
      <c r="I11" s="77">
        <f>VLOOKUP(B11,[1]!ModTbl,9,0)</f>
        <v>30</v>
      </c>
      <c r="J11" s="77">
        <f>VLOOKUP(B11,[1]!ModTbl,10,0)</f>
        <v>30</v>
      </c>
      <c r="K11" s="77">
        <f>VLOOKUP(B11,[1]!ModTbl,11,0)</f>
        <v>0</v>
      </c>
      <c r="L11" s="77">
        <f>VLOOKUP(B11,[1]!ModTbl,12,0)</f>
        <v>60</v>
      </c>
      <c r="M11" s="77">
        <f>VLOOKUP(B11,[1]!ModTbl,13,0)</f>
        <v>4</v>
      </c>
      <c r="N11" s="59"/>
    </row>
    <row r="12" spans="1:14" ht="30.95" customHeight="1">
      <c r="A12" s="58" t="s">
        <v>44</v>
      </c>
      <c r="B12" s="89" t="s">
        <v>48</v>
      </c>
      <c r="C12" s="74" t="str">
        <f>VLOOKUP(B12,[1]!ModTbl,4,0)</f>
        <v>IGRA</v>
      </c>
      <c r="D12" s="74" t="str">
        <f>VLOOKUP(B12,[1]!ModTbl,5,0)</f>
        <v>Infographics</v>
      </c>
      <c r="E12" s="81" t="s">
        <v>49</v>
      </c>
      <c r="F12" s="76" t="str">
        <f>VLOOKUP(B12,[1]!ModTbl,6,0)</f>
        <v>Taken ST0249, ST1501, ST1504, ST1505, ST1507 and ST1508 </v>
      </c>
      <c r="G12" s="76">
        <f>VLOOKUP(B12,[1]!ModTbl,7,0)</f>
        <v>7</v>
      </c>
      <c r="H12" s="76">
        <f>VLOOKUP(B12,[1]!ModTbl,8,0)</f>
        <v>0</v>
      </c>
      <c r="I12" s="76">
        <f>VLOOKUP(B12,[1]!ModTbl,9,0)</f>
        <v>30</v>
      </c>
      <c r="J12" s="76">
        <f>VLOOKUP(B12,[1]!ModTbl,10,0)</f>
        <v>30</v>
      </c>
      <c r="K12" s="76">
        <f>VLOOKUP(B12,[1]!ModTbl,11,0)</f>
        <v>0</v>
      </c>
      <c r="L12" s="76">
        <f>VLOOKUP(B12,[1]!ModTbl,12,0)</f>
        <v>60</v>
      </c>
      <c r="M12" s="76">
        <f>VLOOKUP(B12,[1]!ModTbl,13,0)</f>
        <v>4</v>
      </c>
      <c r="N12" s="81"/>
    </row>
    <row r="13" spans="1:14">
      <c r="A13" s="58" t="s">
        <v>44</v>
      </c>
      <c r="B13" s="89" t="s">
        <v>50</v>
      </c>
      <c r="C13" s="74" t="str">
        <f>VLOOKUP(B13,[1]!ModTbl,4,0)</f>
        <v>ISDT</v>
      </c>
      <c r="D13" s="80" t="s">
        <v>51</v>
      </c>
      <c r="E13" s="81" t="s">
        <v>52</v>
      </c>
      <c r="F13" s="76" t="str">
        <f>VLOOKUP(B13,[1]!ModTbl,6,0)</f>
        <v>Nil</v>
      </c>
      <c r="G13" s="76">
        <f>VLOOKUP(B13,[1]!ModTbl,7,0)</f>
        <v>7</v>
      </c>
      <c r="H13" s="76">
        <f>VLOOKUP(B13,[1]!ModTbl,8,0)</f>
        <v>0</v>
      </c>
      <c r="I13" s="76">
        <f>VLOOKUP(B13,[1]!ModTbl,9,0)</f>
        <v>30</v>
      </c>
      <c r="J13" s="76">
        <f>VLOOKUP(B13,[1]!ModTbl,10,0)</f>
        <v>45</v>
      </c>
      <c r="K13" s="76">
        <f>VLOOKUP(B13,[1]!ModTbl,11,0)</f>
        <v>0</v>
      </c>
      <c r="L13" s="76">
        <f>VLOOKUP(B13,[1]!ModTbl,12,0)</f>
        <v>75</v>
      </c>
      <c r="M13" s="76">
        <f>VLOOKUP(B13,[1]!ModTbl,13,0)</f>
        <v>5</v>
      </c>
      <c r="N13" s="81"/>
    </row>
    <row r="14" spans="1:14">
      <c r="A14" s="58" t="s">
        <v>39</v>
      </c>
      <c r="B14" s="83" t="s">
        <v>53</v>
      </c>
      <c r="C14" s="58" t="str">
        <f>VLOOKUP(B14,[1]!ModTbl,4,0)</f>
        <v>CPF</v>
      </c>
      <c r="D14" s="58" t="s">
        <v>54</v>
      </c>
      <c r="E14" s="59" t="s">
        <v>29</v>
      </c>
      <c r="F14" s="77" t="str">
        <f>VLOOKUP(B14,[1]!ModTbl,6,0)</f>
        <v>Nil</v>
      </c>
      <c r="G14" s="77">
        <f>VLOOKUP(B14,[1]!ModTbl,7,0)</f>
        <v>7</v>
      </c>
      <c r="H14" s="77">
        <f>VLOOKUP(B14,[1]!ModTbl,8,0)</f>
        <v>0</v>
      </c>
      <c r="I14" s="77">
        <f>VLOOKUP(B14,[1]!ModTbl,9,0)</f>
        <v>16</v>
      </c>
      <c r="J14" s="77">
        <f>VLOOKUP(B14,[1]!ModTbl,10,0)</f>
        <v>0</v>
      </c>
      <c r="K14" s="77">
        <f>VLOOKUP(B14,[1]!ModTbl,11,0)</f>
        <v>14</v>
      </c>
      <c r="L14" s="77">
        <f>VLOOKUP(B14,[1]!ModTbl,12,0)</f>
        <v>30</v>
      </c>
      <c r="M14" s="77">
        <f>VLOOKUP(B14,[1]!ModTbl,13,0)</f>
        <v>2</v>
      </c>
      <c r="N14" s="59"/>
    </row>
  </sheetData>
  <mergeCells count="4">
    <mergeCell ref="A4:G4"/>
    <mergeCell ref="H4:M4"/>
    <mergeCell ref="A1:N1"/>
    <mergeCell ref="A3:N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B8"/>
  <sheetViews>
    <sheetView zoomScaleNormal="100" workbookViewId="0">
      <selection activeCell="B7" sqref="B7"/>
    </sheetView>
  </sheetViews>
  <sheetFormatPr defaultColWidth="25.42578125" defaultRowHeight="14.45"/>
  <cols>
    <col min="1" max="1" width="7.42578125" style="57" customWidth="1"/>
    <col min="2" max="2" width="7.5703125" style="57" bestFit="1" customWidth="1"/>
    <col min="3" max="3" width="7.42578125" style="57" bestFit="1" customWidth="1"/>
    <col min="4" max="4" width="47.5703125" style="57" bestFit="1" customWidth="1"/>
    <col min="5" max="5" width="7.42578125" style="57" customWidth="1"/>
    <col min="6" max="6" width="27" style="57" bestFit="1" customWidth="1"/>
    <col min="7" max="7" width="5.42578125" style="57" bestFit="1" customWidth="1"/>
    <col min="8" max="8" width="4.42578125" style="57" bestFit="1" customWidth="1"/>
    <col min="9" max="9" width="5.42578125" style="57" customWidth="1"/>
    <col min="10" max="10" width="4.42578125" style="57" bestFit="1" customWidth="1"/>
    <col min="11" max="11" width="4.140625" style="57" bestFit="1" customWidth="1"/>
    <col min="12" max="12" width="5.42578125" style="57" bestFit="1" customWidth="1"/>
    <col min="13" max="13" width="3.42578125" style="57" bestFit="1" customWidth="1"/>
    <col min="14" max="14" width="5.42578125" style="57" bestFit="1" customWidth="1"/>
    <col min="15" max="16384" width="25.42578125" style="57"/>
  </cols>
  <sheetData>
    <row r="1" spans="1:28" ht="18.600000000000001">
      <c r="A1" s="96" t="s">
        <v>55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</row>
    <row r="3" spans="1:28" ht="18.600000000000001">
      <c r="A3" s="97" t="s">
        <v>1</v>
      </c>
      <c r="B3" s="97"/>
      <c r="C3" s="97"/>
      <c r="D3" s="97"/>
      <c r="E3" s="97"/>
      <c r="F3" s="97"/>
      <c r="G3" s="97"/>
      <c r="H3" s="97"/>
      <c r="I3" s="97"/>
      <c r="J3" s="97"/>
      <c r="K3" s="97"/>
      <c r="L3" s="97"/>
      <c r="M3" s="97"/>
      <c r="N3" s="97"/>
    </row>
    <row r="4" spans="1:28">
      <c r="A4" s="95" t="s">
        <v>2</v>
      </c>
      <c r="B4" s="95"/>
      <c r="C4" s="95"/>
      <c r="D4" s="95"/>
      <c r="E4" s="95"/>
      <c r="F4" s="95"/>
      <c r="G4" s="95"/>
      <c r="H4" s="95" t="s">
        <v>3</v>
      </c>
      <c r="I4" s="95"/>
      <c r="J4" s="95"/>
      <c r="K4" s="95"/>
      <c r="L4" s="95"/>
      <c r="M4" s="95"/>
      <c r="N4" s="77"/>
    </row>
    <row r="5" spans="1:28">
      <c r="A5" s="45" t="s">
        <v>4</v>
      </c>
      <c r="B5" s="45" t="s">
        <v>5</v>
      </c>
      <c r="C5" s="45" t="s">
        <v>6</v>
      </c>
      <c r="D5" s="45" t="s">
        <v>7</v>
      </c>
      <c r="E5" s="77" t="s">
        <v>8</v>
      </c>
      <c r="F5" s="77" t="s">
        <v>9</v>
      </c>
      <c r="G5" s="77" t="s">
        <v>8</v>
      </c>
      <c r="H5" s="77" t="s">
        <v>10</v>
      </c>
      <c r="I5" s="77" t="s">
        <v>11</v>
      </c>
      <c r="J5" s="77" t="s">
        <v>12</v>
      </c>
      <c r="K5" s="77" t="s">
        <v>13</v>
      </c>
      <c r="L5" s="77" t="s">
        <v>14</v>
      </c>
      <c r="M5" s="77" t="s">
        <v>15</v>
      </c>
      <c r="N5" s="77" t="s">
        <v>14</v>
      </c>
    </row>
    <row r="6" spans="1:28">
      <c r="A6" s="55" t="s">
        <v>56</v>
      </c>
      <c r="B6" s="88" t="s">
        <v>57</v>
      </c>
      <c r="C6" s="45" t="str">
        <f>VLOOKUP(B6,[1]!ModTbl,4,0)</f>
        <v>SAP</v>
      </c>
      <c r="D6" s="60" t="s">
        <v>58</v>
      </c>
      <c r="E6" s="61" t="s">
        <v>18</v>
      </c>
      <c r="F6" s="52" t="s">
        <v>59</v>
      </c>
      <c r="G6" s="77">
        <f>VLOOKUP(B6,[1]!ModTbl,7,0)</f>
        <v>7</v>
      </c>
      <c r="H6" s="77">
        <f>VLOOKUP(B6,[1]!ModTbl,8,0)</f>
        <v>2.5</v>
      </c>
      <c r="I6" s="77">
        <f>VLOOKUP(B6,[1]!ModTbl,9,0)</f>
        <v>22.5</v>
      </c>
      <c r="J6" s="77">
        <f>VLOOKUP(B6,[1]!ModTbl,10,0)</f>
        <v>0</v>
      </c>
      <c r="K6" s="77">
        <f>VLOOKUP(B6,[1]!ModTbl,11,0)</f>
        <v>245</v>
      </c>
      <c r="L6" s="77">
        <f>VLOOKUP(B6,[1]!ModTbl,12,0)</f>
        <v>270</v>
      </c>
      <c r="M6" s="77">
        <f>VLOOKUP(B6,[1]!ModTbl,13,0)</f>
        <v>18</v>
      </c>
      <c r="N6" s="61"/>
      <c r="P6" s="98" t="s">
        <v>2</v>
      </c>
      <c r="Q6" s="98"/>
      <c r="R6" s="98"/>
      <c r="S6" s="98"/>
      <c r="T6" s="98"/>
      <c r="U6" s="98"/>
      <c r="V6" s="98"/>
      <c r="W6" s="98" t="s">
        <v>3</v>
      </c>
      <c r="X6" s="99"/>
      <c r="Y6" s="99"/>
      <c r="Z6" s="99"/>
      <c r="AA6" s="99"/>
      <c r="AB6" s="99"/>
    </row>
    <row r="7" spans="1:28" ht="29.1">
      <c r="A7" s="55" t="s">
        <v>56</v>
      </c>
      <c r="B7" s="88" t="s">
        <v>60</v>
      </c>
      <c r="C7" s="45" t="str">
        <f>VLOOKUP(B7,[1]!ModTbl,4,0)</f>
        <v>IPS</v>
      </c>
      <c r="D7" s="60" t="s">
        <v>61</v>
      </c>
      <c r="E7" s="61" t="s">
        <v>18</v>
      </c>
      <c r="F7" s="52" t="str">
        <f>VLOOKUP(B7,[1]!ModTbl,6,0)</f>
        <v>Taken ST0249, ST1501, ST1504, ST1505, ST1507 and ST1508 </v>
      </c>
      <c r="G7" s="77">
        <f>VLOOKUP(B7,[1]!ModTbl,7,0)</f>
        <v>7</v>
      </c>
      <c r="H7" s="77">
        <f>VLOOKUP(B7,[1]!ModTbl,8,0)</f>
        <v>0</v>
      </c>
      <c r="I7" s="77">
        <f>VLOOKUP(B7,[1]!ModTbl,9,0)</f>
        <v>20</v>
      </c>
      <c r="J7" s="77">
        <f>VLOOKUP(B7,[1]!ModTbl,10,0)</f>
        <v>0</v>
      </c>
      <c r="K7" s="77">
        <f>VLOOKUP(B7,[1]!ModTbl,11,0)</f>
        <v>10</v>
      </c>
      <c r="L7" s="77">
        <f>VLOOKUP(B7,[1]!ModTbl,12,0)</f>
        <v>30</v>
      </c>
      <c r="M7" s="77">
        <f>VLOOKUP(B7,[1]!ModTbl,13,0)</f>
        <v>2</v>
      </c>
      <c r="N7" s="61"/>
      <c r="P7" s="68" t="s">
        <v>4</v>
      </c>
      <c r="Q7" s="68" t="s">
        <v>5</v>
      </c>
      <c r="R7" s="68" t="s">
        <v>6</v>
      </c>
      <c r="S7" s="68" t="s">
        <v>7</v>
      </c>
      <c r="T7" s="70" t="s">
        <v>8</v>
      </c>
      <c r="U7" s="70" t="s">
        <v>9</v>
      </c>
      <c r="V7" s="70" t="s">
        <v>8</v>
      </c>
      <c r="W7" s="70" t="s">
        <v>10</v>
      </c>
      <c r="X7" s="70" t="s">
        <v>11</v>
      </c>
      <c r="Y7" s="70" t="s">
        <v>12</v>
      </c>
      <c r="Z7" s="70" t="s">
        <v>13</v>
      </c>
      <c r="AA7" s="70" t="s">
        <v>14</v>
      </c>
      <c r="AB7" s="70" t="s">
        <v>15</v>
      </c>
    </row>
    <row r="8" spans="1:28" ht="29.1">
      <c r="A8" s="45" t="s">
        <v>62</v>
      </c>
      <c r="B8" s="83" t="s">
        <v>63</v>
      </c>
      <c r="C8" s="45" t="str">
        <f>VLOOKUP(B8,[1]!ModTbl,4,0)</f>
        <v>INTS</v>
      </c>
      <c r="D8" s="58" t="s">
        <v>64</v>
      </c>
      <c r="E8" s="59" t="s">
        <v>18</v>
      </c>
      <c r="F8" s="77" t="str">
        <f>VLOOKUP(B8,[1]!ModTbl,6,0)</f>
        <v>Nil</v>
      </c>
      <c r="G8" s="77">
        <f>VLOOKUP(B8,[1]!ModTbl,7,0)</f>
        <v>7</v>
      </c>
      <c r="H8" s="77">
        <f>VLOOKUP(B8,[1]!ModTbl,8,0)</f>
        <v>0</v>
      </c>
      <c r="I8" s="77">
        <f>VLOOKUP(B8,[1]!ModTbl,9,0)</f>
        <v>0</v>
      </c>
      <c r="J8" s="77">
        <f>VLOOKUP(B8,[1]!ModTbl,10,0)</f>
        <v>0</v>
      </c>
      <c r="K8" s="77">
        <f>VLOOKUP(B8,[1]!ModTbl,11,0)</f>
        <v>0</v>
      </c>
      <c r="L8" s="77">
        <f>VLOOKUP(B8,[1]!ModTbl,12,0)</f>
        <v>0</v>
      </c>
      <c r="M8" s="77">
        <f>VLOOKUP(B8,[1]!ModTbl,13,0)</f>
        <v>22</v>
      </c>
      <c r="N8" s="59"/>
      <c r="P8" s="68" t="s">
        <v>65</v>
      </c>
      <c r="Q8" s="10" t="s">
        <v>66</v>
      </c>
      <c r="R8" s="68" t="s">
        <v>67</v>
      </c>
      <c r="S8" s="68" t="s">
        <v>68</v>
      </c>
      <c r="T8" s="70" t="s">
        <v>18</v>
      </c>
      <c r="U8" s="69" t="s">
        <v>69</v>
      </c>
      <c r="V8" s="70">
        <v>7</v>
      </c>
      <c r="W8" s="70" t="s">
        <v>69</v>
      </c>
      <c r="X8" s="70" t="s">
        <v>69</v>
      </c>
      <c r="Y8" s="70" t="s">
        <v>69</v>
      </c>
      <c r="Z8" s="70">
        <v>30</v>
      </c>
      <c r="AA8" s="70">
        <v>30</v>
      </c>
      <c r="AB8" s="70">
        <v>2</v>
      </c>
    </row>
  </sheetData>
  <mergeCells count="6">
    <mergeCell ref="A1:N1"/>
    <mergeCell ref="A3:N3"/>
    <mergeCell ref="P6:V6"/>
    <mergeCell ref="W6:AB6"/>
    <mergeCell ref="A4:G4"/>
    <mergeCell ref="H4:M4"/>
  </mergeCells>
  <pageMargins left="0.7" right="0.7" top="0.75" bottom="0.75" header="0.3" footer="0.3"/>
  <pageSetup paperSize="9" scale="69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AC81"/>
  <sheetViews>
    <sheetView zoomScale="80" zoomScaleNormal="80" workbookViewId="0">
      <selection activeCell="D37" sqref="D37"/>
    </sheetView>
  </sheetViews>
  <sheetFormatPr defaultColWidth="25.42578125" defaultRowHeight="14.45"/>
  <cols>
    <col min="1" max="1" width="7.42578125" customWidth="1"/>
    <col min="2" max="2" width="7.5703125" bestFit="1" customWidth="1"/>
    <col min="3" max="3" width="7.42578125" bestFit="1" customWidth="1"/>
    <col min="4" max="4" width="47.5703125" bestFit="1" customWidth="1"/>
    <col min="5" max="5" width="6.5703125" customWidth="1"/>
    <col min="6" max="6" width="27" bestFit="1" customWidth="1"/>
    <col min="7" max="7" width="5.42578125" bestFit="1" customWidth="1"/>
    <col min="8" max="8" width="4.42578125" bestFit="1" customWidth="1"/>
    <col min="9" max="9" width="5.5703125" customWidth="1"/>
    <col min="10" max="10" width="4.42578125" bestFit="1" customWidth="1"/>
    <col min="11" max="11" width="5.5703125" bestFit="1" customWidth="1"/>
    <col min="12" max="12" width="5.42578125" bestFit="1" customWidth="1"/>
    <col min="13" max="13" width="6.85546875" customWidth="1"/>
    <col min="14" max="14" width="5.42578125" bestFit="1" customWidth="1"/>
    <col min="19" max="19" width="37.42578125" bestFit="1" customWidth="1"/>
    <col min="21" max="21" width="39" bestFit="1" customWidth="1"/>
  </cols>
  <sheetData>
    <row r="1" spans="1:16" ht="18.600000000000001">
      <c r="A1" s="93" t="s">
        <v>70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</row>
    <row r="3" spans="1:16" ht="18.600000000000001">
      <c r="A3" s="94" t="s">
        <v>71</v>
      </c>
      <c r="B3" s="94"/>
      <c r="C3" s="94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</row>
    <row r="4" spans="1:16">
      <c r="A4" s="95" t="s">
        <v>2</v>
      </c>
      <c r="B4" s="95"/>
      <c r="C4" s="95"/>
      <c r="D4" s="95"/>
      <c r="E4" s="95"/>
      <c r="F4" s="95"/>
      <c r="G4" s="95"/>
      <c r="H4" s="95" t="s">
        <v>3</v>
      </c>
      <c r="I4" s="95"/>
      <c r="J4" s="95"/>
      <c r="K4" s="95"/>
      <c r="L4" s="95"/>
      <c r="M4" s="95"/>
      <c r="N4" s="77"/>
    </row>
    <row r="5" spans="1:16">
      <c r="A5" s="48" t="s">
        <v>4</v>
      </c>
      <c r="B5" s="45" t="s">
        <v>5</v>
      </c>
      <c r="C5" s="45" t="s">
        <v>6</v>
      </c>
      <c r="D5" s="45" t="s">
        <v>7</v>
      </c>
      <c r="E5" s="77" t="s">
        <v>8</v>
      </c>
      <c r="F5" s="77" t="s">
        <v>9</v>
      </c>
      <c r="G5" s="77" t="s">
        <v>8</v>
      </c>
      <c r="H5" s="77" t="s">
        <v>10</v>
      </c>
      <c r="I5" s="77" t="s">
        <v>11</v>
      </c>
      <c r="J5" s="77" t="s">
        <v>12</v>
      </c>
      <c r="K5" s="77" t="s">
        <v>13</v>
      </c>
      <c r="L5" s="77" t="s">
        <v>14</v>
      </c>
      <c r="M5" s="77" t="s">
        <v>15</v>
      </c>
      <c r="N5" s="77" t="s">
        <v>14</v>
      </c>
      <c r="P5" s="45" t="s">
        <v>72</v>
      </c>
    </row>
    <row r="6" spans="1:16">
      <c r="A6" s="48" t="s">
        <v>73</v>
      </c>
      <c r="B6" s="45" t="s">
        <v>74</v>
      </c>
      <c r="C6" s="45" t="str">
        <f>VLOOKUP(B6,[1]!ModTbl,4,0)</f>
        <v>FED</v>
      </c>
      <c r="D6" s="45" t="str">
        <f>VLOOKUP(B6,[1]!ModTbl,5,0)</f>
        <v>Front-End Web Development</v>
      </c>
      <c r="E6" s="77" t="s">
        <v>18</v>
      </c>
      <c r="F6" s="77" t="str">
        <f>VLOOKUP(B6,[1]!ModTbl,6,0)</f>
        <v>Nil</v>
      </c>
      <c r="G6" s="77">
        <f>VLOOKUP(B6,[1]!ModTbl,7,0)</f>
        <v>7</v>
      </c>
      <c r="H6" s="77">
        <f>VLOOKUP(B6,[1]!ModTbl,8,0)</f>
        <v>0</v>
      </c>
      <c r="I6" s="77">
        <f>VLOOKUP(B6,[1]!ModTbl,9,0)</f>
        <v>37.5</v>
      </c>
      <c r="J6" s="77">
        <f>VLOOKUP(B6,[1]!ModTbl,10,0)</f>
        <v>37.5</v>
      </c>
      <c r="K6" s="77">
        <f>VLOOKUP(B6,[1]!ModTbl,11,0)</f>
        <v>0</v>
      </c>
      <c r="L6" s="77">
        <f>VLOOKUP(B6,[1]!ModTbl,12,0)</f>
        <v>75</v>
      </c>
      <c r="M6" s="77">
        <f>VLOOKUP(B6,[1]!ModTbl,13,0)</f>
        <v>5</v>
      </c>
      <c r="N6" s="77"/>
    </row>
    <row r="7" spans="1:16">
      <c r="A7" s="48" t="s">
        <v>73</v>
      </c>
      <c r="B7" s="45" t="s">
        <v>75</v>
      </c>
      <c r="C7" s="45" t="str">
        <f>VLOOKUP(B7,[1]!ModTbl,4,0)</f>
        <v>FOP</v>
      </c>
      <c r="D7" s="45" t="str">
        <f>VLOOKUP(B7,[1]!ModTbl,5,0)</f>
        <v>Fundamentals of Programming</v>
      </c>
      <c r="E7" s="77" t="s">
        <v>18</v>
      </c>
      <c r="F7" s="77" t="str">
        <f>VLOOKUP(B7,[1]!ModTbl,6,0)</f>
        <v>Nil</v>
      </c>
      <c r="G7" s="77">
        <f>VLOOKUP(B7,[1]!ModTbl,7,0)</f>
        <v>7</v>
      </c>
      <c r="H7" s="77">
        <f>VLOOKUP(B7,[1]!ModTbl,8,0)</f>
        <v>0</v>
      </c>
      <c r="I7" s="77">
        <f>VLOOKUP(B7,[1]!ModTbl,9,0)</f>
        <v>30</v>
      </c>
      <c r="J7" s="77">
        <f>VLOOKUP(B7,[1]!ModTbl,10,0)</f>
        <v>60</v>
      </c>
      <c r="K7" s="77">
        <f>VLOOKUP(B7,[1]!ModTbl,11,0)</f>
        <v>0</v>
      </c>
      <c r="L7" s="77">
        <f>VLOOKUP(B7,[1]!ModTbl,12,0)</f>
        <v>90</v>
      </c>
      <c r="M7" s="77">
        <f>VLOOKUP(B7,[1]!ModTbl,13,0)</f>
        <v>6</v>
      </c>
      <c r="N7" s="77"/>
    </row>
    <row r="8" spans="1:16" ht="29.1">
      <c r="A8" s="48" t="s">
        <v>73</v>
      </c>
      <c r="B8" s="45" t="s">
        <v>76</v>
      </c>
      <c r="C8" s="45" t="str">
        <f>VLOOKUP(B8,[1]!ModTbl,4,0)</f>
        <v>FOC</v>
      </c>
      <c r="D8" s="45" t="str">
        <f>VLOOKUP(B8,[1]!ModTbl,5,0)</f>
        <v>Fundamentals of Computing</v>
      </c>
      <c r="E8" s="77" t="s">
        <v>18</v>
      </c>
      <c r="F8" s="77" t="str">
        <f>VLOOKUP(B8,[1]!ModTbl,6,0)</f>
        <v>Taken ST0249, ST1501, ST1504, ST1505, ST1507 and ST1508 </v>
      </c>
      <c r="G8" s="77">
        <f>VLOOKUP(B8,[1]!ModTbl,7,0)</f>
        <v>7</v>
      </c>
      <c r="H8" s="77">
        <f>VLOOKUP(B8,[1]!ModTbl,8,0)</f>
        <v>0</v>
      </c>
      <c r="I8" s="77">
        <f>VLOOKUP(B8,[1]!ModTbl,9,0)</f>
        <v>30</v>
      </c>
      <c r="J8" s="77">
        <f>VLOOKUP(B8,[1]!ModTbl,10,0)</f>
        <v>30</v>
      </c>
      <c r="K8" s="77">
        <f>VLOOKUP(B8,[1]!ModTbl,11,0)</f>
        <v>0</v>
      </c>
      <c r="L8" s="77">
        <f>VLOOKUP(B8,[1]!ModTbl,12,0)</f>
        <v>60</v>
      </c>
      <c r="M8" s="77">
        <f>VLOOKUP(B8,[1]!ModTbl,13,0)</f>
        <v>4</v>
      </c>
      <c r="N8" s="77"/>
    </row>
    <row r="9" spans="1:16">
      <c r="A9" s="48" t="s">
        <v>73</v>
      </c>
      <c r="B9" s="45" t="s">
        <v>77</v>
      </c>
      <c r="C9" s="45" t="str">
        <f>VLOOKUP(B9,[1]!ModTbl,4,0)</f>
        <v>MATH</v>
      </c>
      <c r="D9" s="45" t="str">
        <f>VLOOKUP(B9,[1]!ModTbl,5,0)</f>
        <v>Mathematics</v>
      </c>
      <c r="E9" s="77" t="s">
        <v>18</v>
      </c>
      <c r="F9" s="77" t="str">
        <f>VLOOKUP(B9,[1]!ModTbl,6,0)</f>
        <v>Nil</v>
      </c>
      <c r="G9" s="77">
        <f>VLOOKUP(B9,[1]!ModTbl,7,0)</f>
        <v>1</v>
      </c>
      <c r="H9" s="77">
        <f>VLOOKUP(B9,[1]!ModTbl,8,0)</f>
        <v>15</v>
      </c>
      <c r="I9" s="77">
        <f>VLOOKUP(B9,[1]!ModTbl,9,0)</f>
        <v>45</v>
      </c>
      <c r="J9" s="77">
        <f>VLOOKUP(B9,[1]!ModTbl,10,0)</f>
        <v>0</v>
      </c>
      <c r="K9" s="77">
        <f>VLOOKUP(B9,[1]!ModTbl,11,0)</f>
        <v>0</v>
      </c>
      <c r="L9" s="77">
        <f>VLOOKUP(B9,[1]!ModTbl,12,0)</f>
        <v>60</v>
      </c>
      <c r="M9" s="77">
        <f>VLOOKUP(B9,[1]!ModTbl,13,0)</f>
        <v>4</v>
      </c>
      <c r="N9" s="77"/>
    </row>
    <row r="10" spans="1:16">
      <c r="A10" s="48" t="s">
        <v>73</v>
      </c>
      <c r="B10" s="45" t="s">
        <v>78</v>
      </c>
      <c r="C10" s="45" t="str">
        <f>VLOOKUP(B10,[1]!ModTbl,4,0)</f>
        <v>CPR</v>
      </c>
      <c r="D10" s="45" t="str">
        <f>VLOOKUP(B10,[1]!ModTbl,5,0)</f>
        <v>Communicating for Project (Proposal) Effectiveness</v>
      </c>
      <c r="E10" s="77" t="s">
        <v>18</v>
      </c>
      <c r="F10" s="77" t="str">
        <f>VLOOKUP(B10,[1]!ModTbl,6,0)</f>
        <v>Nil</v>
      </c>
      <c r="G10" s="77">
        <f>VLOOKUP(B10,[1]!ModTbl,7,0)</f>
        <v>7</v>
      </c>
      <c r="H10" s="77">
        <f>VLOOKUP(B10,[1]!ModTbl,8,0)</f>
        <v>0</v>
      </c>
      <c r="I10" s="77">
        <f>VLOOKUP(B10,[1]!ModTbl,9,0)</f>
        <v>21</v>
      </c>
      <c r="J10" s="77">
        <f>VLOOKUP(B10,[1]!ModTbl,10,0)</f>
        <v>0</v>
      </c>
      <c r="K10" s="77">
        <f>VLOOKUP(B10,[1]!ModTbl,11,0)</f>
        <v>9</v>
      </c>
      <c r="L10" s="77">
        <f>VLOOKUP(B10,[1]!ModTbl,12,0)</f>
        <v>30</v>
      </c>
      <c r="M10" s="77">
        <f>VLOOKUP(B10,[1]!ModTbl,13,0)</f>
        <v>2</v>
      </c>
      <c r="N10" s="77"/>
    </row>
    <row r="11" spans="1:16">
      <c r="A11" s="48" t="s">
        <v>73</v>
      </c>
      <c r="B11" s="44" t="s">
        <v>79</v>
      </c>
      <c r="C11" s="45" t="str">
        <f>VLOOKUP(B11,[1]!ModTbl,4,0)</f>
        <v>CAT</v>
      </c>
      <c r="D11" s="45" t="str">
        <f>VLOOKUP(B11,[1]!ModTbl,5,0)</f>
        <v>Critical and Analytical Thinking</v>
      </c>
      <c r="E11" s="77" t="s">
        <v>18</v>
      </c>
      <c r="F11" s="77" t="str">
        <f>VLOOKUP(B11,[1]!ModTbl,6,0)</f>
        <v>Nil</v>
      </c>
      <c r="G11" s="77">
        <f>VLOOKUP(B11,[1]!ModTbl,7,0)</f>
        <v>7</v>
      </c>
      <c r="H11" s="77">
        <f>VLOOKUP(B11,[1]!ModTbl,8,0)</f>
        <v>0</v>
      </c>
      <c r="I11" s="77">
        <f>VLOOKUP(B11,[1]!ModTbl,9,0)</f>
        <v>30</v>
      </c>
      <c r="J11" s="77">
        <f>VLOOKUP(B11,[1]!ModTbl,10,0)</f>
        <v>0</v>
      </c>
      <c r="K11" s="77">
        <f>VLOOKUP(B11,[1]!ModTbl,11,0)</f>
        <v>0</v>
      </c>
      <c r="L11" s="77">
        <f>VLOOKUP(B11,[1]!ModTbl,12,0)</f>
        <v>30</v>
      </c>
      <c r="M11" s="77">
        <f>VLOOKUP(B11,[1]!ModTbl,13,0)</f>
        <v>2</v>
      </c>
      <c r="N11" s="77"/>
    </row>
    <row r="12" spans="1:16">
      <c r="A12" s="48" t="s">
        <v>73</v>
      </c>
      <c r="B12" s="44" t="s">
        <v>80</v>
      </c>
      <c r="C12" s="45" t="str">
        <f>VLOOKUP(B12,[1]!ModTbl,4,0)</f>
        <v>ECG1</v>
      </c>
      <c r="D12" s="45" t="str">
        <f>VLOOKUP(B12,[1]!ModTbl,5,0)</f>
        <v>Education &amp; Career Guidance 1</v>
      </c>
      <c r="E12" s="77" t="s">
        <v>18</v>
      </c>
      <c r="F12" s="77" t="str">
        <f>VLOOKUP(B12,[1]!ModTbl,6,0)</f>
        <v>Nil</v>
      </c>
      <c r="G12" s="77">
        <f>VLOOKUP(B12,[1]!ModTbl,7,0)</f>
        <v>7</v>
      </c>
      <c r="H12" s="77">
        <f>VLOOKUP(B12,[1]!ModTbl,8,0)</f>
        <v>0</v>
      </c>
      <c r="I12" s="77">
        <f>VLOOKUP(B12,[1]!ModTbl,9,0)</f>
        <v>30</v>
      </c>
      <c r="J12" s="77">
        <f>VLOOKUP(B12,[1]!ModTbl,10,0)</f>
        <v>0</v>
      </c>
      <c r="K12" s="77">
        <f>VLOOKUP(B12,[1]!ModTbl,11,0)</f>
        <v>0</v>
      </c>
      <c r="L12" s="77">
        <f>VLOOKUP(B12,[1]!ModTbl,12,0)</f>
        <v>30</v>
      </c>
      <c r="M12" s="77">
        <f>VLOOKUP(B12,[1]!ModTbl,13,0)</f>
        <v>2</v>
      </c>
      <c r="N12" s="77"/>
    </row>
    <row r="14" spans="1:16" ht="18.600000000000001">
      <c r="A14" s="94" t="s">
        <v>1</v>
      </c>
      <c r="B14" s="94"/>
      <c r="C14" s="94"/>
      <c r="D14" s="94"/>
      <c r="E14" s="94"/>
      <c r="F14" s="94"/>
      <c r="G14" s="94"/>
      <c r="H14" s="94"/>
      <c r="I14" s="94"/>
      <c r="J14" s="94"/>
      <c r="K14" s="94"/>
      <c r="L14" s="94"/>
      <c r="M14" s="94"/>
      <c r="N14" s="94"/>
    </row>
    <row r="15" spans="1:16">
      <c r="A15" s="95" t="s">
        <v>2</v>
      </c>
      <c r="B15" s="95"/>
      <c r="C15" s="95"/>
      <c r="D15" s="95"/>
      <c r="E15" s="95"/>
      <c r="F15" s="95"/>
      <c r="G15" s="95"/>
      <c r="H15" s="95" t="s">
        <v>3</v>
      </c>
      <c r="I15" s="95"/>
      <c r="J15" s="95"/>
      <c r="K15" s="95"/>
      <c r="L15" s="95"/>
      <c r="M15" s="95"/>
      <c r="N15" s="77"/>
    </row>
    <row r="16" spans="1:16">
      <c r="A16" s="48" t="s">
        <v>4</v>
      </c>
      <c r="B16" s="45" t="s">
        <v>5</v>
      </c>
      <c r="C16" s="45" t="s">
        <v>6</v>
      </c>
      <c r="D16" s="45" t="s">
        <v>7</v>
      </c>
      <c r="E16" s="77" t="s">
        <v>8</v>
      </c>
      <c r="F16" s="77" t="s">
        <v>9</v>
      </c>
      <c r="G16" s="77" t="s">
        <v>8</v>
      </c>
      <c r="H16" s="77" t="s">
        <v>10</v>
      </c>
      <c r="I16" s="77" t="s">
        <v>11</v>
      </c>
      <c r="J16" s="77" t="s">
        <v>12</v>
      </c>
      <c r="K16" s="77" t="s">
        <v>13</v>
      </c>
      <c r="L16" s="77" t="s">
        <v>14</v>
      </c>
      <c r="M16" s="77" t="s">
        <v>15</v>
      </c>
      <c r="N16" s="77" t="s">
        <v>14</v>
      </c>
    </row>
    <row r="17" spans="1:25" ht="29.85" customHeight="1">
      <c r="A17" s="49" t="s">
        <v>81</v>
      </c>
      <c r="B17" s="56" t="s">
        <v>17</v>
      </c>
      <c r="C17" s="45" t="str">
        <f>VLOOKUP(B17,[1]!ModTbl,4,0)</f>
        <v>BED</v>
      </c>
      <c r="D17" s="45" t="str">
        <f>VLOOKUP(B17,[1]!ModTbl,5,0)</f>
        <v>Back-End Web Development</v>
      </c>
      <c r="E17" s="46" t="s">
        <v>18</v>
      </c>
      <c r="F17" s="77" t="str">
        <f>VLOOKUP(B17,[1]!ModTbl,6,0)</f>
        <v> ST0501 (Taken) , ST0502 (Passed)</v>
      </c>
      <c r="G17" s="77" t="str">
        <f>VLOOKUP(B17,[1]!ModTbl,7,0)</f>
        <v> 7</v>
      </c>
      <c r="H17" s="77">
        <f>VLOOKUP(B17,[1]!ModTbl,8,0)</f>
        <v>0</v>
      </c>
      <c r="I17" s="77">
        <f>VLOOKUP(B17,[1]!ModTbl,9,0)</f>
        <v>45</v>
      </c>
      <c r="J17" s="77">
        <f>VLOOKUP(B17,[1]!ModTbl,10,0)</f>
        <v>45</v>
      </c>
      <c r="K17" s="77">
        <f>VLOOKUP(B17,[1]!ModTbl,11,0)</f>
        <v>0</v>
      </c>
      <c r="L17" s="77">
        <f>VLOOKUP(B17,[1]!ModTbl,12,0)</f>
        <v>90</v>
      </c>
      <c r="M17" s="77">
        <f>VLOOKUP(B17,[1]!ModTbl,13,0)</f>
        <v>6</v>
      </c>
      <c r="N17" s="46"/>
    </row>
    <row r="18" spans="1:25" ht="29.1">
      <c r="A18" s="49" t="s">
        <v>81</v>
      </c>
      <c r="B18" s="56" t="s">
        <v>19</v>
      </c>
      <c r="C18" s="45" t="str">
        <f>VLOOKUP(B18,[1]!ModTbl,4,0)</f>
        <v>MAD</v>
      </c>
      <c r="D18" s="45" t="str">
        <f>VLOOKUP(B18,[1]!ModTbl,5,0)</f>
        <v>Mobile Application Development</v>
      </c>
      <c r="E18" s="46" t="s">
        <v>18</v>
      </c>
      <c r="F18" s="77" t="str">
        <f>VLOOKUP(B18,[1]!ModTbl,6,0)</f>
        <v> ST0501 (Taken) , ST0502 (Taken)</v>
      </c>
      <c r="G18" s="77">
        <f>VLOOKUP(B18,[1]!ModTbl,7,0)</f>
        <v>7</v>
      </c>
      <c r="H18" s="77">
        <f>VLOOKUP(B18,[1]!ModTbl,8,0)</f>
        <v>0</v>
      </c>
      <c r="I18" s="77">
        <f>VLOOKUP(B18,[1]!ModTbl,9,0)</f>
        <v>30</v>
      </c>
      <c r="J18" s="77">
        <f>VLOOKUP(B18,[1]!ModTbl,10,0)</f>
        <v>45</v>
      </c>
      <c r="K18" s="77">
        <f>VLOOKUP(B18,[1]!ModTbl,11,0)</f>
        <v>0</v>
      </c>
      <c r="L18" s="77">
        <f>VLOOKUP(B18,[1]!ModTbl,12,0)</f>
        <v>75</v>
      </c>
      <c r="M18" s="77">
        <f>VLOOKUP(B18,[1]!ModTbl,13,0)</f>
        <v>5</v>
      </c>
      <c r="N18" s="46"/>
    </row>
    <row r="19" spans="1:25">
      <c r="A19" s="49" t="s">
        <v>81</v>
      </c>
      <c r="B19" s="56" t="s">
        <v>20</v>
      </c>
      <c r="C19" s="45" t="str">
        <f>VLOOKUP(B19,[1]!ModTbl,4,0)</f>
        <v>DEUI</v>
      </c>
      <c r="D19" s="45" t="str">
        <f>VLOOKUP(B19,[1]!ModTbl,5,0)</f>
        <v>Design for User Interaction</v>
      </c>
      <c r="E19" s="46" t="s">
        <v>82</v>
      </c>
      <c r="F19" s="77" t="str">
        <f>VLOOKUP(B19,[1]!ModTbl,6,0)</f>
        <v>Nil</v>
      </c>
      <c r="G19" s="77">
        <f>VLOOKUP(B19,[1]!ModTbl,7,0)</f>
        <v>7</v>
      </c>
      <c r="H19" s="77">
        <f>VLOOKUP(B19,[1]!ModTbl,8,0)</f>
        <v>0</v>
      </c>
      <c r="I19" s="77">
        <f>VLOOKUP(B19,[1]!ModTbl,9,0)</f>
        <v>30</v>
      </c>
      <c r="J19" s="77">
        <f>VLOOKUP(B19,[1]!ModTbl,10,0)</f>
        <v>45</v>
      </c>
      <c r="K19" s="77">
        <f>VLOOKUP(B19,[1]!ModTbl,11,0)</f>
        <v>0</v>
      </c>
      <c r="L19" s="77">
        <f>VLOOKUP(B19,[1]!ModTbl,12,0)</f>
        <v>75</v>
      </c>
      <c r="M19" s="77">
        <f>VLOOKUP(B19,[1]!ModTbl,13,0)</f>
        <v>5</v>
      </c>
      <c r="N19" s="46"/>
    </row>
    <row r="20" spans="1:25">
      <c r="A20" s="49" t="s">
        <v>81</v>
      </c>
      <c r="B20" s="56" t="s">
        <v>21</v>
      </c>
      <c r="C20" s="45" t="str">
        <f>VLOOKUP(B20,[1]!ModTbl,4,0)</f>
        <v>JPRG</v>
      </c>
      <c r="D20" s="45" t="str">
        <f>VLOOKUP(B20,[1]!ModTbl,5,0)</f>
        <v>Java Programming</v>
      </c>
      <c r="E20" s="46" t="s">
        <v>22</v>
      </c>
      <c r="F20" s="77" t="str">
        <f>VLOOKUP(B20,[1]!ModTbl,6,0)</f>
        <v>ST0502 (Passed)</v>
      </c>
      <c r="G20" s="77" t="str">
        <f>VLOOKUP(B20,[1]!ModTbl,7,0)</f>
        <v> 7</v>
      </c>
      <c r="H20" s="77">
        <f>VLOOKUP(B20,[1]!ModTbl,8,0)</f>
        <v>0</v>
      </c>
      <c r="I20" s="77">
        <f>VLOOKUP(B20,[1]!ModTbl,9,0)</f>
        <v>15</v>
      </c>
      <c r="J20" s="77">
        <f>VLOOKUP(B20,[1]!ModTbl,10,0)</f>
        <v>45</v>
      </c>
      <c r="K20" s="77" t="str">
        <f>VLOOKUP(B20,[1]!ModTbl,11,0)</f>
        <v> 0</v>
      </c>
      <c r="L20" s="77">
        <f>VLOOKUP(B20,[1]!ModTbl,12,0)</f>
        <v>60</v>
      </c>
      <c r="M20" s="77">
        <f>VLOOKUP(B20,[1]!ModTbl,13,0)</f>
        <v>4</v>
      </c>
      <c r="N20" s="46"/>
    </row>
    <row r="21" spans="1:25">
      <c r="A21" s="53" t="s">
        <v>81</v>
      </c>
      <c r="B21" s="51" t="s">
        <v>23</v>
      </c>
      <c r="C21" s="45" t="str">
        <f>VLOOKUP(B21,[1]!ModTbl,4,0)</f>
        <v>DVDE</v>
      </c>
      <c r="D21" s="55" t="str">
        <f>VLOOKUP(B21,[1]!ModTbl,5,0)</f>
        <v>Digital Visual Design</v>
      </c>
      <c r="E21" s="46" t="s">
        <v>24</v>
      </c>
      <c r="F21" s="77" t="str">
        <f>VLOOKUP(B21,[1]!ModTbl,6,0)</f>
        <v>Nil</v>
      </c>
      <c r="G21" s="77">
        <f>VLOOKUP(B21,[1]!ModTbl,7,0)</f>
        <v>7</v>
      </c>
      <c r="H21" s="77">
        <f>VLOOKUP(B21,[1]!ModTbl,8,0)</f>
        <v>0</v>
      </c>
      <c r="I21" s="77">
        <f>VLOOKUP(B21,[1]!ModTbl,9,0)</f>
        <v>60</v>
      </c>
      <c r="J21" s="77">
        <f>VLOOKUP(B21,[1]!ModTbl,10,0)</f>
        <v>0</v>
      </c>
      <c r="K21" s="77">
        <f>VLOOKUP(B21,[1]!ModTbl,11,0)</f>
        <v>0</v>
      </c>
      <c r="L21" s="77">
        <f>VLOOKUP(B21,[1]!ModTbl,12,0)</f>
        <v>60</v>
      </c>
      <c r="M21" s="77">
        <f>VLOOKUP(B21,[1]!ModTbl,13,0)</f>
        <v>4</v>
      </c>
      <c r="N21" s="46"/>
    </row>
    <row r="22" spans="1:25">
      <c r="A22" s="53" t="s">
        <v>81</v>
      </c>
      <c r="B22" s="56" t="s">
        <v>25</v>
      </c>
      <c r="C22" s="45" t="str">
        <f>VLOOKUP(B22,[1]!ModTbl,4,0)</f>
        <v>INIS</v>
      </c>
      <c r="D22" s="55" t="str">
        <f>VLOOKUP(B22,[1]!ModTbl,5,0)</f>
        <v>Introduction to Immersive Simulation</v>
      </c>
      <c r="E22" s="46" t="s">
        <v>26</v>
      </c>
      <c r="F22" s="77" t="s">
        <v>27</v>
      </c>
      <c r="G22" s="77">
        <f>VLOOKUP(B22,[1]!ModTbl,7,0)</f>
        <v>7</v>
      </c>
      <c r="H22" s="77">
        <f>VLOOKUP(B22,[1]!ModTbl,8,0)</f>
        <v>0</v>
      </c>
      <c r="I22" s="77">
        <f>VLOOKUP(B22,[1]!ModTbl,9,0)</f>
        <v>30</v>
      </c>
      <c r="J22" s="77">
        <f>VLOOKUP(B22,[1]!ModTbl,10,0)</f>
        <v>30</v>
      </c>
      <c r="K22" s="77">
        <f>VLOOKUP(B22,[1]!ModTbl,11,0)</f>
        <v>0</v>
      </c>
      <c r="L22" s="77">
        <f>VLOOKUP(B22,[1]!ModTbl,12,0)</f>
        <v>60</v>
      </c>
      <c r="M22" s="77">
        <f>VLOOKUP(B22,[1]!ModTbl,13,0)</f>
        <v>4</v>
      </c>
      <c r="N22" s="46"/>
    </row>
    <row r="23" spans="1:25">
      <c r="A23" s="49" t="s">
        <v>81</v>
      </c>
      <c r="B23" s="56" t="s">
        <v>28</v>
      </c>
      <c r="C23" s="45" t="str">
        <f>VLOOKUP(B23,[1]!ModTbl,4,0)</f>
        <v>NAT</v>
      </c>
      <c r="D23" s="55" t="str">
        <f>VLOOKUP(B23,[1]!ModTbl,5,0)</f>
        <v>Narrative Thinking</v>
      </c>
      <c r="E23" s="46" t="s">
        <v>29</v>
      </c>
      <c r="F23" s="77" t="str">
        <f>VLOOKUP(B23,[1]!ModTbl,6,0)</f>
        <v>Nil</v>
      </c>
      <c r="G23" s="77">
        <f>VLOOKUP(B23,[1]!ModTbl,7,0)</f>
        <v>7</v>
      </c>
      <c r="H23" s="77">
        <f>VLOOKUP(B23,[1]!ModTbl,8,0)</f>
        <v>0</v>
      </c>
      <c r="I23" s="77">
        <f>VLOOKUP(B23,[1]!ModTbl,9,0)</f>
        <v>30</v>
      </c>
      <c r="J23" s="77">
        <f>VLOOKUP(B23,[1]!ModTbl,10,0)</f>
        <v>0</v>
      </c>
      <c r="K23" s="77">
        <f>VLOOKUP(B23,[1]!ModTbl,11,0)</f>
        <v>0</v>
      </c>
      <c r="L23" s="77">
        <f>VLOOKUP(B23,[1]!ModTbl,12,0)</f>
        <v>30</v>
      </c>
      <c r="M23" s="77">
        <f>VLOOKUP(B23,[1]!ModTbl,13,0)</f>
        <v>2</v>
      </c>
      <c r="N23" s="46"/>
    </row>
    <row r="24" spans="1:25">
      <c r="A24" s="53" t="s">
        <v>83</v>
      </c>
      <c r="B24" s="51" t="s">
        <v>32</v>
      </c>
      <c r="C24" s="45" t="str">
        <f>VLOOKUP(B24,[1]!ModTbl,4,0)</f>
        <v>ESDE</v>
      </c>
      <c r="D24" s="51" t="s">
        <v>33</v>
      </c>
      <c r="E24" s="50" t="s">
        <v>18</v>
      </c>
      <c r="F24" s="52" t="str">
        <f>VLOOKUP(B24,[1]!ModTbl,6,0)</f>
        <v xml:space="preserve"> ST0503 (Taken) </v>
      </c>
      <c r="G24" s="52">
        <f>VLOOKUP(B24,[1]!ModTbl,7,0)</f>
        <v>7</v>
      </c>
      <c r="H24" s="52">
        <f>VLOOKUP(B24,[1]!ModTbl,8,0)</f>
        <v>0</v>
      </c>
      <c r="I24" s="52">
        <f>VLOOKUP(B24,[1]!ModTbl,9,0)</f>
        <v>45</v>
      </c>
      <c r="J24" s="52">
        <f>VLOOKUP(B24,[1]!ModTbl,10,0)</f>
        <v>45</v>
      </c>
      <c r="K24" s="52">
        <f>VLOOKUP(B24,[1]!ModTbl,11,0)</f>
        <v>0</v>
      </c>
      <c r="L24" s="52">
        <f>VLOOKUP(B24,[1]!ModTbl,12,0)</f>
        <v>90</v>
      </c>
      <c r="M24" s="52">
        <f>VLOOKUP(B24,[1]!ModTbl,13,0)</f>
        <v>6</v>
      </c>
      <c r="N24" s="50"/>
    </row>
    <row r="25" spans="1:25">
      <c r="A25" s="53" t="s">
        <v>83</v>
      </c>
      <c r="B25" s="51" t="s">
        <v>34</v>
      </c>
      <c r="C25" s="45" t="str">
        <f>VLOOKUP(B25,[1]!ModTbl,4,0)</f>
        <v>SEP</v>
      </c>
      <c r="D25" s="51" t="s">
        <v>35</v>
      </c>
      <c r="E25" s="50" t="s">
        <v>18</v>
      </c>
      <c r="F25" s="52" t="str">
        <f>VLOOKUP(B25,[1]!ModTbl,6,0)</f>
        <v xml:space="preserve"> ST0503 (Taken) </v>
      </c>
      <c r="G25" s="52">
        <f>VLOOKUP(B25,[1]!ModTbl,7,0)</f>
        <v>7</v>
      </c>
      <c r="H25" s="52">
        <f>VLOOKUP(B25,[1]!ModTbl,8,0)</f>
        <v>15</v>
      </c>
      <c r="I25" s="52">
        <f>VLOOKUP(B25,[1]!ModTbl,9,0)</f>
        <v>60</v>
      </c>
      <c r="J25" s="52">
        <f>VLOOKUP(B25,[1]!ModTbl,10,0)</f>
        <v>0</v>
      </c>
      <c r="K25" s="52">
        <f>VLOOKUP(B25,[1]!ModTbl,11,0)</f>
        <v>0</v>
      </c>
      <c r="L25" s="52">
        <f>VLOOKUP(B25,[1]!ModTbl,12,0)</f>
        <v>75</v>
      </c>
      <c r="M25" s="52">
        <f>VLOOKUP(B25,[1]!ModTbl,13,0)</f>
        <v>5</v>
      </c>
      <c r="N25" s="50"/>
    </row>
    <row r="26" spans="1:25">
      <c r="A26" s="53" t="s">
        <v>84</v>
      </c>
      <c r="B26" s="51" t="s">
        <v>85</v>
      </c>
      <c r="C26" s="45" t="str">
        <f>VLOOKUP(B26,[1]!ModTbl,4,0)</f>
        <v>SIP</v>
      </c>
      <c r="D26" s="51" t="s">
        <v>86</v>
      </c>
      <c r="E26" s="50" t="s">
        <v>29</v>
      </c>
      <c r="F26" s="52" t="str">
        <f>VLOOKUP(B26,[1]!ModTbl,6,0)</f>
        <v>Nil</v>
      </c>
      <c r="G26" s="52">
        <f>VLOOKUP(B26,[1]!ModTbl,7,0)</f>
        <v>7</v>
      </c>
      <c r="H26" s="52">
        <f>VLOOKUP(B26,[1]!ModTbl,8,0)</f>
        <v>0</v>
      </c>
      <c r="I26" s="52">
        <f>VLOOKUP(B26,[1]!ModTbl,9,0)</f>
        <v>39</v>
      </c>
      <c r="J26" s="52">
        <f>VLOOKUP(B26,[1]!ModTbl,10,0)</f>
        <v>0</v>
      </c>
      <c r="K26" s="52">
        <f>VLOOKUP(B26,[1]!ModTbl,11,0)</f>
        <v>6</v>
      </c>
      <c r="L26" s="52">
        <f>VLOOKUP(B26,[1]!ModTbl,12,0)</f>
        <v>45</v>
      </c>
      <c r="M26" s="52">
        <f>VLOOKUP(B26,[1]!ModTbl,13,0)</f>
        <v>3</v>
      </c>
      <c r="N26" s="50"/>
    </row>
    <row r="27" spans="1:25" ht="29.1">
      <c r="A27" s="49" t="s">
        <v>84</v>
      </c>
      <c r="B27" s="56" t="s">
        <v>87</v>
      </c>
      <c r="C27" s="45" t="str">
        <f>VLOOKUP(B27,[1]!ModTbl,4,0)</f>
        <v>JAD</v>
      </c>
      <c r="D27" s="56" t="s">
        <v>88</v>
      </c>
      <c r="E27" s="50" t="s">
        <v>89</v>
      </c>
      <c r="F27" s="52" t="str">
        <f>VLOOKUP(B27,[1]!ModTbl,6,0)</f>
        <v>ST0501 (Taken), ST0509 (Taken)</v>
      </c>
      <c r="G27" s="52" t="str">
        <f>VLOOKUP(B27,[1]!ModTbl,7,0)</f>
        <v> 7</v>
      </c>
      <c r="H27" s="52">
        <f>VLOOKUP(B27,[1]!ModTbl,8,0)</f>
        <v>0</v>
      </c>
      <c r="I27" s="52">
        <f>VLOOKUP(B27,[1]!ModTbl,9,0)</f>
        <v>30</v>
      </c>
      <c r="J27" s="52">
        <f>VLOOKUP(B27,[1]!ModTbl,10,0)</f>
        <v>30</v>
      </c>
      <c r="K27" s="52" t="str">
        <f>VLOOKUP(B27,[1]!ModTbl,11,0)</f>
        <v> 0</v>
      </c>
      <c r="L27" s="52">
        <f>VLOOKUP(B27,[1]!ModTbl,12,0)</f>
        <v>60</v>
      </c>
      <c r="M27" s="52">
        <f>VLOOKUP(B27,[1]!ModTbl,13,0)</f>
        <v>4</v>
      </c>
      <c r="N27" s="50"/>
    </row>
    <row r="28" spans="1:25">
      <c r="A28" s="53" t="s">
        <v>84</v>
      </c>
      <c r="B28" s="51" t="s">
        <v>90</v>
      </c>
      <c r="C28" s="45" t="str">
        <f>VLOOKUP(B28,[1]!ModTbl,4,0)</f>
        <v>UID</v>
      </c>
      <c r="D28" s="55" t="str">
        <f>VLOOKUP(B28,[1]!ModTbl,5,0)</f>
        <v xml:space="preserve">User Interface Design </v>
      </c>
      <c r="E28" s="50" t="s">
        <v>91</v>
      </c>
      <c r="F28" s="52" t="str">
        <f>VLOOKUP(B28,[1]!ModTbl,6,0)</f>
        <v>Nil</v>
      </c>
      <c r="G28" s="52">
        <f>VLOOKUP(B28,[1]!ModTbl,7,0)</f>
        <v>7</v>
      </c>
      <c r="H28" s="52">
        <f>VLOOKUP(B28,[1]!ModTbl,8,0)</f>
        <v>0</v>
      </c>
      <c r="I28" s="52">
        <f>VLOOKUP(B28,[1]!ModTbl,9,0)</f>
        <v>60</v>
      </c>
      <c r="J28" s="52">
        <f>VLOOKUP(B28,[1]!ModTbl,10,0)</f>
        <v>0</v>
      </c>
      <c r="K28" s="52">
        <f>VLOOKUP(B28,[1]!ModTbl,11,0)</f>
        <v>0</v>
      </c>
      <c r="L28" s="52">
        <f>VLOOKUP(B28,[1]!ModTbl,12,0)</f>
        <v>60</v>
      </c>
      <c r="M28" s="52">
        <f>VLOOKUP(B28,[1]!ModTbl,13,0)</f>
        <v>4</v>
      </c>
      <c r="N28" s="50"/>
    </row>
    <row r="29" spans="1:25">
      <c r="A29" s="53" t="s">
        <v>84</v>
      </c>
      <c r="B29" s="51" t="s">
        <v>92</v>
      </c>
      <c r="C29" s="45" t="str">
        <f>VLOOKUP(B29,[1]!ModTbl,4,0)</f>
        <v>SISO</v>
      </c>
      <c r="D29" s="51" t="s">
        <v>93</v>
      </c>
      <c r="E29" s="50" t="s">
        <v>94</v>
      </c>
      <c r="F29" s="52" t="str">
        <f>VLOOKUP(B29,[1]!ModTbl,6,0)</f>
        <v>ST0513 (Taken)</v>
      </c>
      <c r="G29" s="52">
        <f>VLOOKUP(B29,[1]!ModTbl,7,0)</f>
        <v>7</v>
      </c>
      <c r="H29" s="52">
        <f>VLOOKUP(B29,[1]!ModTbl,8,0)</f>
        <v>0</v>
      </c>
      <c r="I29" s="52">
        <f>VLOOKUP(B29,[1]!ModTbl,9,0)</f>
        <v>30</v>
      </c>
      <c r="J29" s="52">
        <f>VLOOKUP(B29,[1]!ModTbl,10,0)</f>
        <v>45</v>
      </c>
      <c r="K29" s="52">
        <f>VLOOKUP(B29,[1]!ModTbl,11,0)</f>
        <v>0</v>
      </c>
      <c r="L29" s="52">
        <f>VLOOKUP(B29,[1]!ModTbl,12,0)</f>
        <v>75</v>
      </c>
      <c r="M29" s="52">
        <f>VLOOKUP(B29,[1]!ModTbl,13,0)</f>
        <v>5</v>
      </c>
      <c r="N29" s="50"/>
    </row>
    <row r="30" spans="1:25">
      <c r="A30" s="53" t="s">
        <v>84</v>
      </c>
      <c r="B30" s="51"/>
      <c r="C30" s="45" t="s">
        <v>95</v>
      </c>
      <c r="D30" s="56" t="s">
        <v>96</v>
      </c>
      <c r="E30" s="50" t="s">
        <v>29</v>
      </c>
      <c r="F30" s="52" t="e">
        <f>VLOOKUP(B30,[1]!ModTbl,6,0)</f>
        <v>#N/A</v>
      </c>
      <c r="G30" s="52" t="e">
        <f>VLOOKUP(B30,[1]!ModTbl,7,0)</f>
        <v>#N/A</v>
      </c>
      <c r="H30" s="52" t="e">
        <f>VLOOKUP(B30,[1]!ModTbl,8,0)</f>
        <v>#N/A</v>
      </c>
      <c r="I30" s="52" t="e">
        <f>VLOOKUP(B30,[1]!ModTbl,9,0)</f>
        <v>#N/A</v>
      </c>
      <c r="J30" s="52" t="e">
        <f>VLOOKUP(B30,[1]!ModTbl,10,0)</f>
        <v>#N/A</v>
      </c>
      <c r="K30" s="52" t="e">
        <f>VLOOKUP(B30,[1]!ModTbl,11,0)</f>
        <v>#N/A</v>
      </c>
      <c r="L30" s="52" t="e">
        <f>VLOOKUP(B30,[1]!ModTbl,12,0)</f>
        <v>#N/A</v>
      </c>
      <c r="M30" s="52" t="e">
        <f>VLOOKUP(B30,[1]!ModTbl,13,0)</f>
        <v>#N/A</v>
      </c>
      <c r="N30" s="50"/>
    </row>
    <row r="31" spans="1:25">
      <c r="A31" s="53" t="s">
        <v>84</v>
      </c>
      <c r="B31" s="51" t="s">
        <v>97</v>
      </c>
      <c r="C31" s="45" t="str">
        <f>VLOOKUP(B31,[1]!ModTbl,4,0)</f>
        <v>ECG2</v>
      </c>
      <c r="D31" s="51" t="s">
        <v>98</v>
      </c>
      <c r="E31" s="50" t="s">
        <v>29</v>
      </c>
      <c r="F31" s="52" t="str">
        <f>VLOOKUP(B31,[1]!ModTbl,6,0)</f>
        <v>Nil</v>
      </c>
      <c r="G31" s="52">
        <f>VLOOKUP(B31,[1]!ModTbl,7,0)</f>
        <v>7</v>
      </c>
      <c r="H31" s="52">
        <f>VLOOKUP(B31,[1]!ModTbl,8,0)</f>
        <v>0</v>
      </c>
      <c r="I31" s="52">
        <f>VLOOKUP(B31,[1]!ModTbl,9,0)</f>
        <v>12</v>
      </c>
      <c r="J31" s="52">
        <f>VLOOKUP(B31,[1]!ModTbl,10,0)</f>
        <v>0</v>
      </c>
      <c r="K31" s="52">
        <f>VLOOKUP(B31,[1]!ModTbl,11,0)</f>
        <v>3</v>
      </c>
      <c r="L31" s="52">
        <f>VLOOKUP(B31,[1]!ModTbl,12,0)</f>
        <v>15</v>
      </c>
      <c r="M31" s="52">
        <f>VLOOKUP(B31,[1]!ModTbl,13,0)</f>
        <v>1</v>
      </c>
      <c r="N31" s="50"/>
    </row>
    <row r="32" spans="1:25">
      <c r="A32" s="49" t="s">
        <v>99</v>
      </c>
      <c r="B32" s="65" t="s">
        <v>40</v>
      </c>
      <c r="C32" s="45" t="str">
        <f>VLOOKUP(B32,[1]!ModTbl,4,0)</f>
        <v>ADES</v>
      </c>
      <c r="D32" s="56" t="s">
        <v>41</v>
      </c>
      <c r="E32" s="46" t="s">
        <v>82</v>
      </c>
      <c r="F32" s="77" t="str">
        <f>VLOOKUP(B32,[1]!ModTbl,6,0)</f>
        <v xml:space="preserve"> ST0503 (Taken) </v>
      </c>
      <c r="G32" s="77">
        <f>VLOOKUP(B32,[1]!ModTbl,7,0)</f>
        <v>7</v>
      </c>
      <c r="H32" s="77">
        <f>VLOOKUP(B32,[1]!ModTbl,8,0)</f>
        <v>30</v>
      </c>
      <c r="I32" s="77">
        <f>VLOOKUP(B32,[1]!ModTbl,9,0)</f>
        <v>15</v>
      </c>
      <c r="J32" s="77">
        <f>VLOOKUP(B32,[1]!ModTbl,10,0)</f>
        <v>45</v>
      </c>
      <c r="K32" s="77">
        <f>VLOOKUP(B32,[1]!ModTbl,11,0)</f>
        <v>0</v>
      </c>
      <c r="L32" s="77">
        <f>VLOOKUP(B32,[1]!ModTbl,12,0)</f>
        <v>90</v>
      </c>
      <c r="M32" s="77">
        <f>VLOOKUP(B32,[1]!ModTbl,13,0)</f>
        <v>6</v>
      </c>
      <c r="N32" s="46"/>
      <c r="Q32" s="4" t="s">
        <v>100</v>
      </c>
      <c r="R32" s="4"/>
      <c r="S32" s="4"/>
      <c r="T32" s="1"/>
      <c r="U32" s="6"/>
      <c r="V32" s="1"/>
      <c r="W32" s="1"/>
      <c r="X32" s="1"/>
      <c r="Y32" s="1"/>
    </row>
    <row r="33" spans="1:29">
      <c r="A33" s="49" t="s">
        <v>99</v>
      </c>
      <c r="B33" s="65" t="s">
        <v>42</v>
      </c>
      <c r="C33" s="45" t="str">
        <f>VLOOKUP(B33,[1]!ModTbl,4,0)</f>
        <v>DENG</v>
      </c>
      <c r="D33" s="56" t="s">
        <v>43</v>
      </c>
      <c r="E33" s="46" t="s">
        <v>18</v>
      </c>
      <c r="F33" s="77" t="str">
        <f>VLOOKUP(B33,[1]!ModTbl,6,0)</f>
        <v>Nil</v>
      </c>
      <c r="G33" s="77" t="str">
        <f>VLOOKUP(B33,[1]!ModTbl,7,0)</f>
        <v> 7</v>
      </c>
      <c r="H33" s="77">
        <f>VLOOKUP(B33,[1]!ModTbl,8,0)</f>
        <v>15</v>
      </c>
      <c r="I33" s="77">
        <f>VLOOKUP(B33,[1]!ModTbl,9,0)</f>
        <v>30</v>
      </c>
      <c r="J33" s="77">
        <f>VLOOKUP(B33,[1]!ModTbl,10,0)</f>
        <v>30</v>
      </c>
      <c r="K33" s="77">
        <f>VLOOKUP(B33,[1]!ModTbl,11,0)</f>
        <v>0</v>
      </c>
      <c r="L33" s="77">
        <f>VLOOKUP(B33,[1]!ModTbl,12,0)</f>
        <v>75</v>
      </c>
      <c r="M33" s="77">
        <f>VLOOKUP(B33,[1]!ModTbl,13,0)</f>
        <v>5</v>
      </c>
      <c r="N33" s="46"/>
      <c r="Q33" s="4" t="s">
        <v>101</v>
      </c>
      <c r="R33" s="4"/>
      <c r="S33" s="4"/>
      <c r="T33" s="1"/>
      <c r="U33" s="6"/>
      <c r="V33" s="1"/>
      <c r="W33" s="1"/>
      <c r="X33" s="1"/>
      <c r="Y33" s="1"/>
    </row>
    <row r="34" spans="1:29">
      <c r="A34" s="49" t="s">
        <v>102</v>
      </c>
      <c r="B34" s="56" t="s">
        <v>45</v>
      </c>
      <c r="C34" s="45" t="str">
        <f>VLOOKUP(B34,[1]!ModTbl,4,0)</f>
        <v>ANDE</v>
      </c>
      <c r="D34" s="45" t="s">
        <v>46</v>
      </c>
      <c r="E34" s="46" t="s">
        <v>47</v>
      </c>
      <c r="F34" s="77" t="str">
        <f>VLOOKUP(B34,[1]!ModTbl,6,0)</f>
        <v>ST0509 (Taken)</v>
      </c>
      <c r="G34" s="77">
        <f>VLOOKUP(B34,[1]!ModTbl,7,0)</f>
        <v>7</v>
      </c>
      <c r="H34" s="77">
        <f>VLOOKUP(B34,[1]!ModTbl,8,0)</f>
        <v>0</v>
      </c>
      <c r="I34" s="77">
        <f>VLOOKUP(B34,[1]!ModTbl,9,0)</f>
        <v>30</v>
      </c>
      <c r="J34" s="77">
        <f>VLOOKUP(B34,[1]!ModTbl,10,0)</f>
        <v>30</v>
      </c>
      <c r="K34" s="77">
        <f>VLOOKUP(B34,[1]!ModTbl,11,0)</f>
        <v>0</v>
      </c>
      <c r="L34" s="77">
        <f>VLOOKUP(B34,[1]!ModTbl,12,0)</f>
        <v>60</v>
      </c>
      <c r="M34" s="77">
        <f>VLOOKUP(B34,[1]!ModTbl,13,0)</f>
        <v>4</v>
      </c>
      <c r="N34" s="46"/>
      <c r="Q34" s="56"/>
      <c r="R34" s="100" t="s">
        <v>103</v>
      </c>
      <c r="S34" s="101"/>
      <c r="T34" s="104" t="s">
        <v>104</v>
      </c>
      <c r="U34" s="105"/>
      <c r="V34" s="105"/>
      <c r="W34" s="105"/>
      <c r="X34" s="105"/>
      <c r="Y34" s="105"/>
    </row>
    <row r="35" spans="1:29" ht="30.95" customHeight="1">
      <c r="A35" s="53" t="s">
        <v>102</v>
      </c>
      <c r="B35" s="51" t="s">
        <v>48</v>
      </c>
      <c r="C35" s="45" t="str">
        <f>VLOOKUP(B35,[1]!ModTbl,4,0)</f>
        <v>IGRA</v>
      </c>
      <c r="D35" s="55" t="str">
        <f>VLOOKUP(B35,[1]!ModTbl,5,0)</f>
        <v>Infographics</v>
      </c>
      <c r="E35" s="50" t="s">
        <v>49</v>
      </c>
      <c r="F35" s="52" t="str">
        <f>VLOOKUP(B35,[1]!ModTbl,6,0)</f>
        <v>Taken ST0249, ST1501, ST1504, ST1505, ST1507 and ST1508 </v>
      </c>
      <c r="G35" s="52">
        <f>VLOOKUP(B35,[1]!ModTbl,7,0)</f>
        <v>7</v>
      </c>
      <c r="H35" s="52">
        <f>VLOOKUP(B35,[1]!ModTbl,8,0)</f>
        <v>0</v>
      </c>
      <c r="I35" s="52">
        <f>VLOOKUP(B35,[1]!ModTbl,9,0)</f>
        <v>30</v>
      </c>
      <c r="J35" s="52">
        <f>VLOOKUP(B35,[1]!ModTbl,10,0)</f>
        <v>30</v>
      </c>
      <c r="K35" s="52">
        <f>VLOOKUP(B35,[1]!ModTbl,11,0)</f>
        <v>0</v>
      </c>
      <c r="L35" s="52">
        <f>VLOOKUP(B35,[1]!ModTbl,12,0)</f>
        <v>60</v>
      </c>
      <c r="M35" s="52">
        <f>VLOOKUP(B35,[1]!ModTbl,13,0)</f>
        <v>4</v>
      </c>
      <c r="N35" s="50"/>
      <c r="Q35" s="56">
        <v>1</v>
      </c>
      <c r="R35" s="56" t="s">
        <v>40</v>
      </c>
      <c r="S35" s="56" t="s">
        <v>41</v>
      </c>
      <c r="T35" s="46" t="s">
        <v>105</v>
      </c>
      <c r="U35" s="102" t="s">
        <v>106</v>
      </c>
      <c r="V35" s="103"/>
      <c r="W35" s="103"/>
      <c r="X35" s="103"/>
      <c r="Y35" s="103"/>
    </row>
    <row r="36" spans="1:29">
      <c r="A36" s="53" t="s">
        <v>102</v>
      </c>
      <c r="B36" s="51" t="s">
        <v>50</v>
      </c>
      <c r="C36" s="45" t="str">
        <f>VLOOKUP(B36,[1]!ModTbl,4,0)</f>
        <v>ISDT</v>
      </c>
      <c r="D36" s="56" t="s">
        <v>51</v>
      </c>
      <c r="E36" s="50" t="s">
        <v>52</v>
      </c>
      <c r="F36" s="52" t="str">
        <f>VLOOKUP(B36,[1]!ModTbl,6,0)</f>
        <v>Nil</v>
      </c>
      <c r="G36" s="52">
        <f>VLOOKUP(B36,[1]!ModTbl,7,0)</f>
        <v>7</v>
      </c>
      <c r="H36" s="52">
        <f>VLOOKUP(B36,[1]!ModTbl,8,0)</f>
        <v>0</v>
      </c>
      <c r="I36" s="52">
        <f>VLOOKUP(B36,[1]!ModTbl,9,0)</f>
        <v>30</v>
      </c>
      <c r="J36" s="52">
        <f>VLOOKUP(B36,[1]!ModTbl,10,0)</f>
        <v>45</v>
      </c>
      <c r="K36" s="52">
        <f>VLOOKUP(B36,[1]!ModTbl,11,0)</f>
        <v>0</v>
      </c>
      <c r="L36" s="52">
        <f>VLOOKUP(B36,[1]!ModTbl,12,0)</f>
        <v>75</v>
      </c>
      <c r="M36" s="52">
        <f>VLOOKUP(B36,[1]!ModTbl,13,0)</f>
        <v>5</v>
      </c>
      <c r="N36" s="50"/>
      <c r="Q36" s="56">
        <v>2</v>
      </c>
      <c r="R36" s="56" t="s">
        <v>42</v>
      </c>
      <c r="S36" s="56" t="s">
        <v>43</v>
      </c>
      <c r="T36" s="46" t="s">
        <v>107</v>
      </c>
      <c r="U36" s="102" t="s">
        <v>108</v>
      </c>
      <c r="V36" s="103"/>
      <c r="W36" s="103"/>
      <c r="X36" s="103"/>
      <c r="Y36" s="103"/>
    </row>
    <row r="37" spans="1:29">
      <c r="A37" s="49" t="s">
        <v>102</v>
      </c>
      <c r="B37" s="56" t="s">
        <v>53</v>
      </c>
      <c r="C37" s="45" t="str">
        <f>VLOOKUP(B37,[1]!ModTbl,4,0)</f>
        <v>CPF</v>
      </c>
      <c r="D37" s="56" t="s">
        <v>54</v>
      </c>
      <c r="E37" s="46" t="s">
        <v>29</v>
      </c>
      <c r="F37" s="77" t="str">
        <f>VLOOKUP(B37,[1]!ModTbl,6,0)</f>
        <v>Nil</v>
      </c>
      <c r="G37" s="77">
        <f>VLOOKUP(B37,[1]!ModTbl,7,0)</f>
        <v>7</v>
      </c>
      <c r="H37" s="77">
        <f>VLOOKUP(B37,[1]!ModTbl,8,0)</f>
        <v>0</v>
      </c>
      <c r="I37" s="77">
        <f>VLOOKUP(B37,[1]!ModTbl,9,0)</f>
        <v>16</v>
      </c>
      <c r="J37" s="77">
        <f>VLOOKUP(B37,[1]!ModTbl,10,0)</f>
        <v>0</v>
      </c>
      <c r="K37" s="77">
        <f>VLOOKUP(B37,[1]!ModTbl,11,0)</f>
        <v>14</v>
      </c>
      <c r="L37" s="77">
        <f>VLOOKUP(B37,[1]!ModTbl,12,0)</f>
        <v>30</v>
      </c>
      <c r="M37" s="77">
        <f>VLOOKUP(B37,[1]!ModTbl,13,0)</f>
        <v>2</v>
      </c>
      <c r="N37" s="46"/>
    </row>
    <row r="38" spans="1:29">
      <c r="A38" s="49" t="s">
        <v>102</v>
      </c>
      <c r="B38" s="56"/>
      <c r="C38" s="45" t="s">
        <v>95</v>
      </c>
      <c r="D38" s="56" t="s">
        <v>96</v>
      </c>
      <c r="E38" s="46" t="s">
        <v>29</v>
      </c>
      <c r="F38" s="77" t="e">
        <f>VLOOKUP(B38,[1]!ModTbl,6,0)</f>
        <v>#N/A</v>
      </c>
      <c r="G38" s="77" t="e">
        <f>VLOOKUP(B38,[1]!ModTbl,7,0)</f>
        <v>#N/A</v>
      </c>
      <c r="H38" s="77" t="e">
        <f>VLOOKUP(B38,[1]!ModTbl,8,0)</f>
        <v>#N/A</v>
      </c>
      <c r="I38" s="77" t="e">
        <f>VLOOKUP(B38,[1]!ModTbl,9,0)</f>
        <v>#N/A</v>
      </c>
      <c r="J38" s="77" t="e">
        <f>VLOOKUP(B38,[1]!ModTbl,10,0)</f>
        <v>#N/A</v>
      </c>
      <c r="K38" s="77" t="e">
        <f>VLOOKUP(B38,[1]!ModTbl,11,0)</f>
        <v>#N/A</v>
      </c>
      <c r="L38" s="77" t="e">
        <f>VLOOKUP(B38,[1]!ModTbl,12,0)</f>
        <v>#N/A</v>
      </c>
      <c r="M38" s="77" t="e">
        <f>VLOOKUP(B38,[1]!ModTbl,13,0)</f>
        <v>#N/A</v>
      </c>
      <c r="N38" s="46"/>
      <c r="P38" s="98" t="s">
        <v>2</v>
      </c>
      <c r="Q38" s="98"/>
      <c r="R38" s="98"/>
      <c r="S38" s="98"/>
      <c r="T38" s="98"/>
      <c r="U38" s="98"/>
      <c r="V38" s="98"/>
      <c r="W38" s="98" t="s">
        <v>3</v>
      </c>
      <c r="X38" s="99"/>
      <c r="Y38" s="99"/>
      <c r="Z38" s="99"/>
      <c r="AA38" s="99"/>
      <c r="AB38" s="99"/>
      <c r="AC38" s="67"/>
    </row>
    <row r="39" spans="1:29">
      <c r="A39" s="54" t="s">
        <v>109</v>
      </c>
      <c r="B39" s="51" t="s">
        <v>57</v>
      </c>
      <c r="C39" s="45" t="str">
        <f>VLOOKUP(B39,[1]!ModTbl,4,0)</f>
        <v>SAP</v>
      </c>
      <c r="D39" s="51" t="s">
        <v>58</v>
      </c>
      <c r="E39" s="50" t="s">
        <v>82</v>
      </c>
      <c r="F39" s="52" t="s">
        <v>59</v>
      </c>
      <c r="G39" s="77">
        <f>VLOOKUP(B39,[1]!ModTbl,7,0)</f>
        <v>7</v>
      </c>
      <c r="H39" s="77">
        <f>VLOOKUP(B39,[1]!ModTbl,8,0)</f>
        <v>2.5</v>
      </c>
      <c r="I39" s="77">
        <f>VLOOKUP(B39,[1]!ModTbl,9,0)</f>
        <v>22.5</v>
      </c>
      <c r="J39" s="77">
        <f>VLOOKUP(B39,[1]!ModTbl,10,0)</f>
        <v>0</v>
      </c>
      <c r="K39" s="77">
        <f>VLOOKUP(B39,[1]!ModTbl,11,0)</f>
        <v>245</v>
      </c>
      <c r="L39" s="77">
        <f>VLOOKUP(B39,[1]!ModTbl,12,0)</f>
        <v>270</v>
      </c>
      <c r="M39" s="77">
        <f>VLOOKUP(B39,[1]!ModTbl,13,0)</f>
        <v>18</v>
      </c>
      <c r="N39" s="50"/>
      <c r="P39" s="68" t="s">
        <v>4</v>
      </c>
      <c r="Q39" s="68" t="s">
        <v>5</v>
      </c>
      <c r="R39" s="68" t="s">
        <v>6</v>
      </c>
      <c r="S39" s="68" t="s">
        <v>7</v>
      </c>
      <c r="T39" s="70" t="s">
        <v>8</v>
      </c>
      <c r="U39" s="70" t="s">
        <v>9</v>
      </c>
      <c r="V39" s="70" t="s">
        <v>8</v>
      </c>
      <c r="W39" s="70" t="s">
        <v>10</v>
      </c>
      <c r="X39" s="70" t="s">
        <v>11</v>
      </c>
      <c r="Y39" s="70" t="s">
        <v>12</v>
      </c>
      <c r="Z39" s="70" t="s">
        <v>13</v>
      </c>
      <c r="AA39" s="70" t="s">
        <v>14</v>
      </c>
      <c r="AB39" s="70" t="s">
        <v>15</v>
      </c>
      <c r="AC39" s="67" t="s">
        <v>14</v>
      </c>
    </row>
    <row r="40" spans="1:29">
      <c r="A40" s="54" t="s">
        <v>109</v>
      </c>
      <c r="B40" s="51" t="s">
        <v>60</v>
      </c>
      <c r="C40" s="45" t="str">
        <f>VLOOKUP(B40,[1]!ModTbl,4,0)</f>
        <v>IPS</v>
      </c>
      <c r="D40" s="51" t="s">
        <v>61</v>
      </c>
      <c r="E40" s="50" t="s">
        <v>18</v>
      </c>
      <c r="F40" s="52" t="s">
        <v>27</v>
      </c>
      <c r="G40" s="77">
        <f>VLOOKUP(B40,[1]!ModTbl,7,0)</f>
        <v>7</v>
      </c>
      <c r="H40" s="77">
        <f>VLOOKUP(B40,[1]!ModTbl,8,0)</f>
        <v>0</v>
      </c>
      <c r="I40" s="77">
        <f>VLOOKUP(B40,[1]!ModTbl,9,0)</f>
        <v>20</v>
      </c>
      <c r="J40" s="77">
        <f>VLOOKUP(B40,[1]!ModTbl,10,0)</f>
        <v>0</v>
      </c>
      <c r="K40" s="77">
        <f>VLOOKUP(B40,[1]!ModTbl,11,0)</f>
        <v>10</v>
      </c>
      <c r="L40" s="77">
        <f>VLOOKUP(B40,[1]!ModTbl,12,0)</f>
        <v>30</v>
      </c>
      <c r="M40" s="77">
        <f>VLOOKUP(B40,[1]!ModTbl,13,0)</f>
        <v>2</v>
      </c>
      <c r="N40" s="50"/>
      <c r="P40" s="68" t="s">
        <v>110</v>
      </c>
      <c r="Q40" s="68" t="s">
        <v>105</v>
      </c>
      <c r="R40" s="68" t="s">
        <v>111</v>
      </c>
      <c r="S40" s="68" t="s">
        <v>112</v>
      </c>
      <c r="T40" s="70" t="s">
        <v>18</v>
      </c>
      <c r="U40" s="10" t="s">
        <v>113</v>
      </c>
      <c r="V40" s="70">
        <v>7</v>
      </c>
      <c r="W40" s="70" t="s">
        <v>69</v>
      </c>
      <c r="X40" s="70" t="s">
        <v>69</v>
      </c>
      <c r="Y40" s="70" t="s">
        <v>69</v>
      </c>
      <c r="Z40" s="70">
        <v>90</v>
      </c>
      <c r="AA40" s="70">
        <v>90</v>
      </c>
      <c r="AB40" s="70">
        <v>6</v>
      </c>
      <c r="AC40" s="67"/>
    </row>
    <row r="41" spans="1:29">
      <c r="A41" s="54" t="s">
        <v>109</v>
      </c>
      <c r="B41" s="51"/>
      <c r="C41" s="45" t="s">
        <v>95</v>
      </c>
      <c r="D41" s="51" t="s">
        <v>96</v>
      </c>
      <c r="E41" s="50" t="s">
        <v>29</v>
      </c>
      <c r="F41" s="52" t="e">
        <f>VLOOKUP(B30,[1]!ModTbl,6,0)</f>
        <v>#N/A</v>
      </c>
      <c r="G41" s="52" t="e">
        <f>VLOOKUP(B41,[1]!ModTbl,7,0)</f>
        <v>#N/A</v>
      </c>
      <c r="H41" s="52" t="e">
        <f>VLOOKUP(B41,[1]!ModTbl,8,0)</f>
        <v>#N/A</v>
      </c>
      <c r="I41" s="52" t="e">
        <f>VLOOKUP(C41,[1]!ModTbl,8,0)</f>
        <v>#N/A</v>
      </c>
      <c r="J41" s="52" t="e">
        <f>VLOOKUP(D41,[1]!ModTbl,8,0)</f>
        <v>#N/A</v>
      </c>
      <c r="K41" s="52" t="e">
        <f>VLOOKUP(E41,[1]!ModTbl,8,0)</f>
        <v>#N/A</v>
      </c>
      <c r="L41" s="52">
        <v>60</v>
      </c>
      <c r="M41" s="52">
        <v>4</v>
      </c>
      <c r="N41" s="50"/>
      <c r="P41" s="68" t="s">
        <v>110</v>
      </c>
      <c r="Q41" s="68" t="s">
        <v>107</v>
      </c>
      <c r="R41" s="68" t="s">
        <v>114</v>
      </c>
      <c r="S41" s="68" t="s">
        <v>115</v>
      </c>
      <c r="T41" s="70" t="s">
        <v>18</v>
      </c>
      <c r="U41" s="68" t="s">
        <v>116</v>
      </c>
      <c r="V41" s="70">
        <v>7</v>
      </c>
      <c r="W41" s="70" t="s">
        <v>69</v>
      </c>
      <c r="X41" s="70" t="s">
        <v>69</v>
      </c>
      <c r="Y41" s="70" t="s">
        <v>69</v>
      </c>
      <c r="Z41" s="70">
        <v>75</v>
      </c>
      <c r="AA41" s="70">
        <v>75</v>
      </c>
      <c r="AB41" s="70">
        <v>5</v>
      </c>
      <c r="AC41" s="67"/>
    </row>
    <row r="42" spans="1:29">
      <c r="A42" s="48" t="s">
        <v>117</v>
      </c>
      <c r="B42" s="56" t="s">
        <v>63</v>
      </c>
      <c r="C42" s="45" t="str">
        <f>VLOOKUP(B42,[1]!ModTbl,4,0)</f>
        <v>INTS</v>
      </c>
      <c r="D42" s="56" t="s">
        <v>64</v>
      </c>
      <c r="E42" s="46" t="s">
        <v>18</v>
      </c>
      <c r="F42" s="77" t="str">
        <f>VLOOKUP(B42,[1]!ModTbl,6,0)</f>
        <v>Nil</v>
      </c>
      <c r="G42" s="77">
        <f>VLOOKUP(B42,[1]!ModTbl,7,0)</f>
        <v>7</v>
      </c>
      <c r="H42" s="77">
        <f>VLOOKUP(B42,[1]!ModTbl,8,0)</f>
        <v>0</v>
      </c>
      <c r="I42" s="77">
        <f>VLOOKUP(B42,[1]!ModTbl,9,0)</f>
        <v>0</v>
      </c>
      <c r="J42" s="77">
        <f>VLOOKUP(B42,[1]!ModTbl,10,0)</f>
        <v>0</v>
      </c>
      <c r="K42" s="77">
        <f>VLOOKUP(B42,[1]!ModTbl,11,0)</f>
        <v>0</v>
      </c>
      <c r="L42" s="77">
        <f>VLOOKUP(B42,[1]!ModTbl,12,0)</f>
        <v>0</v>
      </c>
      <c r="M42" s="77">
        <f>VLOOKUP(B42,[1]!ModTbl,13,0)</f>
        <v>22</v>
      </c>
      <c r="N42" s="46"/>
    </row>
    <row r="45" spans="1:29" s="57" customFormat="1" ht="19.5" customHeight="1">
      <c r="A45" s="97" t="s">
        <v>118</v>
      </c>
      <c r="B45" s="97"/>
      <c r="C45" s="97"/>
      <c r="D45" s="97"/>
      <c r="E45" s="97"/>
      <c r="F45" s="97"/>
      <c r="G45" s="97"/>
      <c r="H45" s="97"/>
      <c r="I45" s="97"/>
      <c r="J45" s="97"/>
      <c r="K45" s="97"/>
      <c r="L45" s="97"/>
      <c r="M45" s="97"/>
      <c r="N45" s="97"/>
    </row>
    <row r="46" spans="1:29" s="57" customFormat="1" ht="19.5" customHeight="1">
      <c r="A46" s="95" t="s">
        <v>2</v>
      </c>
      <c r="B46" s="95"/>
      <c r="C46" s="95"/>
      <c r="D46" s="95"/>
      <c r="E46" s="95"/>
      <c r="F46" s="95"/>
      <c r="G46" s="95"/>
      <c r="H46" s="95" t="s">
        <v>3</v>
      </c>
      <c r="I46" s="95"/>
      <c r="J46" s="95"/>
      <c r="K46" s="95"/>
      <c r="L46" s="95"/>
      <c r="M46" s="95"/>
      <c r="N46" s="77"/>
    </row>
    <row r="47" spans="1:29" s="57" customFormat="1" ht="19.5" customHeight="1">
      <c r="A47" s="45" t="s">
        <v>4</v>
      </c>
      <c r="B47" s="45" t="s">
        <v>5</v>
      </c>
      <c r="C47" s="45" t="s">
        <v>6</v>
      </c>
      <c r="D47" s="45" t="s">
        <v>7</v>
      </c>
      <c r="E47" s="77" t="s">
        <v>8</v>
      </c>
      <c r="F47" s="77" t="s">
        <v>9</v>
      </c>
      <c r="G47" s="77" t="s">
        <v>8</v>
      </c>
      <c r="H47" s="77" t="s">
        <v>10</v>
      </c>
      <c r="I47" s="77" t="s">
        <v>11</v>
      </c>
      <c r="J47" s="77" t="s">
        <v>12</v>
      </c>
      <c r="K47" s="77" t="s">
        <v>13</v>
      </c>
      <c r="L47" s="77" t="s">
        <v>14</v>
      </c>
      <c r="M47" s="77" t="s">
        <v>15</v>
      </c>
      <c r="N47" s="77" t="s">
        <v>14</v>
      </c>
    </row>
    <row r="48" spans="1:29" s="57" customFormat="1" ht="19.5" customHeight="1">
      <c r="A48" s="58" t="s">
        <v>119</v>
      </c>
      <c r="B48" s="58" t="s">
        <v>17</v>
      </c>
      <c r="C48" s="45" t="str">
        <f>VLOOKUP(B48,[1]!ModTbl,4,0)</f>
        <v>BED</v>
      </c>
      <c r="D48" s="45" t="s">
        <v>120</v>
      </c>
      <c r="E48" s="59" t="s">
        <v>18</v>
      </c>
      <c r="F48" s="77" t="str">
        <f>VLOOKUP(B48,[1]!ModTbl,6,0)</f>
        <v> ST0501 (Taken) , ST0502 (Passed)</v>
      </c>
      <c r="G48" s="77" t="str">
        <f>VLOOKUP(B48,[1]!ModTbl,7,0)</f>
        <v> 7</v>
      </c>
      <c r="H48" s="77">
        <f>VLOOKUP(B48,[1]!ModTbl,8,0)</f>
        <v>0</v>
      </c>
      <c r="I48" s="77">
        <f>VLOOKUP(B48,[1]!ModTbl,9,0)</f>
        <v>45</v>
      </c>
      <c r="J48" s="77">
        <f>VLOOKUP(B48,[1]!ModTbl,10,0)</f>
        <v>45</v>
      </c>
      <c r="K48" s="77">
        <f>VLOOKUP(B48,[1]!ModTbl,11,0)</f>
        <v>0</v>
      </c>
      <c r="L48" s="77">
        <f>VLOOKUP(B48,[1]!ModTbl,12,0)</f>
        <v>90</v>
      </c>
      <c r="M48" s="77">
        <f>VLOOKUP(B48,[1]!ModTbl,13,0)</f>
        <v>6</v>
      </c>
      <c r="N48" s="59"/>
    </row>
    <row r="49" spans="1:14" s="57" customFormat="1" ht="19.5" customHeight="1">
      <c r="A49" s="58" t="s">
        <v>119</v>
      </c>
      <c r="B49" s="58" t="s">
        <v>121</v>
      </c>
      <c r="C49" s="45" t="str">
        <f>VLOOKUP(B49,[1]!ModTbl,4,0)</f>
        <v>PDS</v>
      </c>
      <c r="D49" s="45" t="s">
        <v>122</v>
      </c>
      <c r="E49" s="59" t="s">
        <v>82</v>
      </c>
      <c r="F49" s="77" t="str">
        <f>VLOOKUP(B49,[1]!ModTbl,6,0)</f>
        <v>Nil</v>
      </c>
      <c r="G49" s="77">
        <f>VLOOKUP(B49,[1]!ModTbl,7,0)</f>
        <v>7</v>
      </c>
      <c r="H49" s="77">
        <f>VLOOKUP(B49,[1]!ModTbl,8,0)</f>
        <v>0</v>
      </c>
      <c r="I49" s="77">
        <f>VLOOKUP(B49,[1]!ModTbl,9,0)</f>
        <v>30</v>
      </c>
      <c r="J49" s="77">
        <f>VLOOKUP(B49,[1]!ModTbl,10,0)</f>
        <v>30</v>
      </c>
      <c r="K49" s="77">
        <f>VLOOKUP(B49,[1]!ModTbl,11,0)</f>
        <v>0</v>
      </c>
      <c r="L49" s="77">
        <f>VLOOKUP(B49,[1]!ModTbl,12,0)</f>
        <v>60</v>
      </c>
      <c r="M49" s="77">
        <f>VLOOKUP(B49,[1]!ModTbl,13,0)</f>
        <v>4</v>
      </c>
      <c r="N49" s="59"/>
    </row>
    <row r="50" spans="1:14" s="57" customFormat="1" ht="19.5" customHeight="1">
      <c r="A50" s="58" t="s">
        <v>119</v>
      </c>
      <c r="B50" s="58" t="s">
        <v>123</v>
      </c>
      <c r="C50" s="45" t="str">
        <f>VLOOKUP(B50,[1]!ModTbl,4,0)</f>
        <v>SDSA</v>
      </c>
      <c r="D50" s="47" t="s">
        <v>124</v>
      </c>
      <c r="E50" s="59" t="s">
        <v>82</v>
      </c>
      <c r="F50" s="77" t="str">
        <f>VLOOKUP(B50,[1]!ModTbl,6,0)</f>
        <v>Nil</v>
      </c>
      <c r="G50" s="77">
        <f>VLOOKUP(B50,[1]!ModTbl,7,0)</f>
        <v>7</v>
      </c>
      <c r="H50" s="77">
        <f>VLOOKUP(B50,[1]!ModTbl,8,0)</f>
        <v>15</v>
      </c>
      <c r="I50" s="77">
        <f>VLOOKUP(B50,[1]!ModTbl,9,0)</f>
        <v>0</v>
      </c>
      <c r="J50" s="77">
        <f>VLOOKUP(B50,[1]!ModTbl,10,0)</f>
        <v>45</v>
      </c>
      <c r="K50" s="77">
        <f>VLOOKUP(B50,[1]!ModTbl,11,0)</f>
        <v>0</v>
      </c>
      <c r="L50" s="77">
        <f>VLOOKUP(B50,[1]!ModTbl,12,0)</f>
        <v>60</v>
      </c>
      <c r="M50" s="77">
        <f>VLOOKUP(B50,[1]!ModTbl,13,0)</f>
        <v>4</v>
      </c>
      <c r="N50" s="59"/>
    </row>
    <row r="51" spans="1:14" s="57" customFormat="1" ht="19.5" customHeight="1">
      <c r="A51" s="58" t="s">
        <v>119</v>
      </c>
      <c r="B51" s="58" t="s">
        <v>125</v>
      </c>
      <c r="C51" s="45" t="str">
        <f>VLOOKUP(B51,[1]!ModTbl,4,0)</f>
        <v>DAVI</v>
      </c>
      <c r="D51" s="58" t="s">
        <v>126</v>
      </c>
      <c r="E51" s="59" t="s">
        <v>82</v>
      </c>
      <c r="F51" s="77" t="str">
        <f>VLOOKUP(B51,[1]!ModTbl,6,0)</f>
        <v>Nil</v>
      </c>
      <c r="G51" s="77" t="str">
        <f>VLOOKUP(B51,[1]!ModTbl,7,0)</f>
        <v> 7</v>
      </c>
      <c r="H51" s="77">
        <f>VLOOKUP(B51,[1]!ModTbl,8,0)</f>
        <v>0</v>
      </c>
      <c r="I51" s="77">
        <f>VLOOKUP(B51,[1]!ModTbl,9,0)</f>
        <v>30</v>
      </c>
      <c r="J51" s="77">
        <f>VLOOKUP(B51,[1]!ModTbl,10,0)</f>
        <v>30</v>
      </c>
      <c r="K51" s="77">
        <f>VLOOKUP(B51,[1]!ModTbl,11,0)</f>
        <v>0</v>
      </c>
      <c r="L51" s="77">
        <f>VLOOKUP(B51,[1]!ModTbl,12,0)</f>
        <v>60</v>
      </c>
      <c r="M51" s="77">
        <f>VLOOKUP(B51,[1]!ModTbl,13,0)</f>
        <v>4</v>
      </c>
      <c r="N51" s="59"/>
    </row>
    <row r="52" spans="1:14" s="57" customFormat="1" ht="19.5" customHeight="1">
      <c r="A52" s="58" t="s">
        <v>119</v>
      </c>
      <c r="B52" s="58" t="s">
        <v>28</v>
      </c>
      <c r="C52" s="45" t="str">
        <f>VLOOKUP(B52,[1]!ModTbl,4,0)</f>
        <v>NAT</v>
      </c>
      <c r="D52" s="45" t="s">
        <v>127</v>
      </c>
      <c r="E52" s="59" t="s">
        <v>29</v>
      </c>
      <c r="F52" s="77" t="str">
        <f>VLOOKUP(B52,[1]!ModTbl,6,0)</f>
        <v>Nil</v>
      </c>
      <c r="G52" s="77">
        <f>VLOOKUP(B52,[1]!ModTbl,7,0)</f>
        <v>7</v>
      </c>
      <c r="H52" s="77">
        <f>VLOOKUP(B52,[1]!ModTbl,8,0)</f>
        <v>0</v>
      </c>
      <c r="I52" s="77">
        <f>VLOOKUP(B52,[1]!ModTbl,9,0)</f>
        <v>30</v>
      </c>
      <c r="J52" s="77">
        <f>VLOOKUP(B52,[1]!ModTbl,10,0)</f>
        <v>0</v>
      </c>
      <c r="K52" s="77">
        <f>VLOOKUP(B52,[1]!ModTbl,11,0)</f>
        <v>0</v>
      </c>
      <c r="L52" s="77">
        <f>VLOOKUP(B52,[1]!ModTbl,12,0)</f>
        <v>30</v>
      </c>
      <c r="M52" s="77">
        <f>VLOOKUP(B52,[1]!ModTbl,13,0)</f>
        <v>2</v>
      </c>
      <c r="N52" s="59"/>
    </row>
    <row r="53" spans="1:14" s="57" customFormat="1" ht="19.5" customHeight="1">
      <c r="A53" s="60" t="s">
        <v>128</v>
      </c>
      <c r="B53" s="60" t="s">
        <v>129</v>
      </c>
      <c r="C53" s="45" t="str">
        <f>VLOOKUP(B53,[1]!ModTbl,4,0)</f>
        <v>FSP</v>
      </c>
      <c r="D53" s="60" t="s">
        <v>130</v>
      </c>
      <c r="E53" s="61" t="s">
        <v>82</v>
      </c>
      <c r="F53" s="52" t="str">
        <f>VLOOKUP(B53,[1]!ModTbl,6,0)</f>
        <v>ST0503 (Taken)</v>
      </c>
      <c r="G53" s="52" t="str">
        <f>VLOOKUP(B53,[1]!ModTbl,7,0)</f>
        <v> 7</v>
      </c>
      <c r="H53" s="52">
        <f>VLOOKUP(B53,[1]!ModTbl,8,0)</f>
        <v>0</v>
      </c>
      <c r="I53" s="52">
        <f>VLOOKUP(B53,[1]!ModTbl,9,0)</f>
        <v>60</v>
      </c>
      <c r="J53" s="52">
        <f>VLOOKUP(B53,[1]!ModTbl,10,0)</f>
        <v>0</v>
      </c>
      <c r="K53" s="52">
        <f>VLOOKUP(B53,[1]!ModTbl,11,0)</f>
        <v>0</v>
      </c>
      <c r="L53" s="52">
        <f>VLOOKUP(B53,[1]!ModTbl,12,0)</f>
        <v>60</v>
      </c>
      <c r="M53" s="52">
        <f>VLOOKUP(B53,[1]!ModTbl,13,0)</f>
        <v>4</v>
      </c>
      <c r="N53" s="61"/>
    </row>
    <row r="54" spans="1:14" s="57" customFormat="1" ht="19.5" customHeight="1">
      <c r="A54" s="60" t="s">
        <v>128</v>
      </c>
      <c r="B54" s="60" t="s">
        <v>131</v>
      </c>
      <c r="C54" s="45" t="str">
        <f>VLOOKUP(B54,[1]!ModTbl,4,0)</f>
        <v>AIML</v>
      </c>
      <c r="D54" s="60" t="s">
        <v>132</v>
      </c>
      <c r="E54" s="61" t="s">
        <v>82</v>
      </c>
      <c r="F54" s="52" t="str">
        <f>VLOOKUP(B54,[1]!ModTbl,6,0)</f>
        <v>Nil</v>
      </c>
      <c r="G54" s="52">
        <f>VLOOKUP(B54,[1]!ModTbl,7,0)</f>
        <v>7</v>
      </c>
      <c r="H54" s="52">
        <f>VLOOKUP(B54,[1]!ModTbl,8,0)</f>
        <v>0</v>
      </c>
      <c r="I54" s="52">
        <f>VLOOKUP(B54,[1]!ModTbl,9,0)</f>
        <v>30</v>
      </c>
      <c r="J54" s="52">
        <f>VLOOKUP(B54,[1]!ModTbl,10,0)</f>
        <v>30</v>
      </c>
      <c r="K54" s="52">
        <f>VLOOKUP(B54,[1]!ModTbl,11,0)</f>
        <v>0</v>
      </c>
      <c r="L54" s="52">
        <f>VLOOKUP(B54,[1]!ModTbl,12,0)</f>
        <v>60</v>
      </c>
      <c r="M54" s="52">
        <f>VLOOKUP(B54,[1]!ModTbl,13,0)</f>
        <v>4</v>
      </c>
      <c r="N54" s="61"/>
    </row>
    <row r="55" spans="1:14" s="57" customFormat="1" ht="19.5" customHeight="1">
      <c r="A55" s="60" t="s">
        <v>128</v>
      </c>
      <c r="B55" s="60" t="s">
        <v>42</v>
      </c>
      <c r="C55" s="45" t="str">
        <f>VLOOKUP(B55,[1]!ModTbl,4,0)</f>
        <v>DENG</v>
      </c>
      <c r="D55" s="60" t="s">
        <v>43</v>
      </c>
      <c r="E55" s="61" t="s">
        <v>18</v>
      </c>
      <c r="F55" s="52" t="str">
        <f>VLOOKUP(B55,[1]!ModTbl,6,0)</f>
        <v>Nil</v>
      </c>
      <c r="G55" s="52" t="str">
        <f>VLOOKUP(B55,[1]!ModTbl,7,0)</f>
        <v> 7</v>
      </c>
      <c r="H55" s="52">
        <f>VLOOKUP(B55,[1]!ModTbl,8,0)</f>
        <v>15</v>
      </c>
      <c r="I55" s="52">
        <f>VLOOKUP(B55,[1]!ModTbl,9,0)</f>
        <v>30</v>
      </c>
      <c r="J55" s="52">
        <f>VLOOKUP(B55,[1]!ModTbl,10,0)</f>
        <v>30</v>
      </c>
      <c r="K55" s="52">
        <f>VLOOKUP(B55,[1]!ModTbl,11,0)</f>
        <v>0</v>
      </c>
      <c r="L55" s="52">
        <f>VLOOKUP(B55,[1]!ModTbl,12,0)</f>
        <v>75</v>
      </c>
      <c r="M55" s="52">
        <f>VLOOKUP(B55,[1]!ModTbl,13,0)</f>
        <v>5</v>
      </c>
      <c r="N55" s="61"/>
    </row>
    <row r="56" spans="1:14" s="57" customFormat="1" ht="19.5" customHeight="1">
      <c r="A56" s="60" t="s">
        <v>128</v>
      </c>
      <c r="B56" s="60" t="s">
        <v>133</v>
      </c>
      <c r="C56" s="45" t="str">
        <f>VLOOKUP(B56,[1]!ModTbl,4,0)</f>
        <v>MAI</v>
      </c>
      <c r="D56" s="60" t="s">
        <v>134</v>
      </c>
      <c r="E56" s="61" t="s">
        <v>82</v>
      </c>
      <c r="F56" s="52" t="str">
        <f>VLOOKUP(B56,[1]!ModTbl,6,0)</f>
        <v>Nil</v>
      </c>
      <c r="G56" s="52">
        <f>VLOOKUP(B56,[1]!ModTbl,7,0)</f>
        <v>7</v>
      </c>
      <c r="H56" s="52">
        <f>VLOOKUP(B56,[1]!ModTbl,8,0)</f>
        <v>15</v>
      </c>
      <c r="I56" s="52">
        <f>VLOOKUP(B56,[1]!ModTbl,9,0)</f>
        <v>22.5</v>
      </c>
      <c r="J56" s="52">
        <f>VLOOKUP(B56,[1]!ModTbl,10,0)</f>
        <v>22.5</v>
      </c>
      <c r="K56" s="52">
        <f>VLOOKUP(B56,[1]!ModTbl,11,0)</f>
        <v>0</v>
      </c>
      <c r="L56" s="52">
        <f>VLOOKUP(B56,[1]!ModTbl,12,0)</f>
        <v>60</v>
      </c>
      <c r="M56" s="52">
        <f>VLOOKUP(B56,[1]!ModTbl,13,0)</f>
        <v>4</v>
      </c>
      <c r="N56" s="61"/>
    </row>
    <row r="57" spans="1:14" s="57" customFormat="1" ht="19.5" customHeight="1">
      <c r="A57" s="60" t="s">
        <v>135</v>
      </c>
      <c r="B57" s="60"/>
      <c r="C57" s="45" t="s">
        <v>95</v>
      </c>
      <c r="D57" s="60" t="s">
        <v>96</v>
      </c>
      <c r="E57" s="61" t="s">
        <v>29</v>
      </c>
      <c r="F57" s="52" t="e">
        <f>VLOOKUP(B57,[1]!ModTbl,6,0)</f>
        <v>#N/A</v>
      </c>
      <c r="G57" s="52" t="e">
        <f>VLOOKUP(B57,[1]!ModTbl,7,0)</f>
        <v>#N/A</v>
      </c>
      <c r="H57" s="52" t="e">
        <f>VLOOKUP(B57,[1]!ModTbl,8,0)</f>
        <v>#N/A</v>
      </c>
      <c r="I57" s="52" t="e">
        <f>VLOOKUP(B57,[1]!ModTbl,9,0)</f>
        <v>#N/A</v>
      </c>
      <c r="J57" s="52" t="e">
        <f>VLOOKUP(B57,[1]!ModTbl,10,0)</f>
        <v>#N/A</v>
      </c>
      <c r="K57" s="52" t="e">
        <f>VLOOKUP(B57,[1]!ModTbl,11,0)</f>
        <v>#N/A</v>
      </c>
      <c r="L57" s="52" t="e">
        <f>VLOOKUP(B57,[1]!ModTbl,12,0)</f>
        <v>#N/A</v>
      </c>
      <c r="M57" s="52" t="e">
        <f>VLOOKUP(B57,[1]!ModTbl,13,0)</f>
        <v>#N/A</v>
      </c>
      <c r="N57" s="61"/>
    </row>
    <row r="58" spans="1:14" s="57" customFormat="1" ht="19.5" customHeight="1">
      <c r="A58" s="60" t="s">
        <v>135</v>
      </c>
      <c r="B58" s="60" t="s">
        <v>97</v>
      </c>
      <c r="C58" s="45" t="str">
        <f>VLOOKUP(B58,[1]!ModTbl,4,0)</f>
        <v>ECG2</v>
      </c>
      <c r="D58" s="60" t="s">
        <v>98</v>
      </c>
      <c r="E58" s="61" t="s">
        <v>29</v>
      </c>
      <c r="F58" s="52" t="str">
        <f>VLOOKUP(B58,[1]!ModTbl,6,0)</f>
        <v>Nil</v>
      </c>
      <c r="G58" s="52">
        <f>VLOOKUP(B58,[1]!ModTbl,7,0)</f>
        <v>7</v>
      </c>
      <c r="H58" s="52">
        <f>VLOOKUP(B58,[1]!ModTbl,8,0)</f>
        <v>0</v>
      </c>
      <c r="I58" s="52">
        <f>VLOOKUP(B58,[1]!ModTbl,9,0)</f>
        <v>12</v>
      </c>
      <c r="J58" s="52">
        <f>VLOOKUP(B58,[1]!ModTbl,10,0)</f>
        <v>0</v>
      </c>
      <c r="K58" s="52">
        <f>VLOOKUP(B58,[1]!ModTbl,11,0)</f>
        <v>3</v>
      </c>
      <c r="L58" s="52">
        <f>VLOOKUP(B58,[1]!ModTbl,12,0)</f>
        <v>15</v>
      </c>
      <c r="M58" s="52">
        <f>VLOOKUP(B58,[1]!ModTbl,13,0)</f>
        <v>1</v>
      </c>
      <c r="N58" s="61"/>
    </row>
    <row r="59" spans="1:14" s="57" customFormat="1" ht="19.5" customHeight="1">
      <c r="A59" s="58" t="s">
        <v>136</v>
      </c>
      <c r="B59" s="58" t="s">
        <v>137</v>
      </c>
      <c r="C59" s="45" t="str">
        <f>VLOOKUP(B59,[1]!ModTbl,4,0)</f>
        <v>DELE </v>
      </c>
      <c r="D59" s="58" t="s">
        <v>138</v>
      </c>
      <c r="E59" s="59" t="s">
        <v>82</v>
      </c>
      <c r="F59" s="77" t="str">
        <f>VLOOKUP(B59,[1]!ModTbl,6,0)</f>
        <v>Nil</v>
      </c>
      <c r="G59" s="77">
        <f>VLOOKUP(B59,[1]!ModTbl,7,0)</f>
        <v>7</v>
      </c>
      <c r="H59" s="77">
        <f>VLOOKUP(B59,[1]!ModTbl,8,0)</f>
        <v>0</v>
      </c>
      <c r="I59" s="77">
        <f>VLOOKUP(B59,[1]!ModTbl,9,0)</f>
        <v>30</v>
      </c>
      <c r="J59" s="77">
        <f>VLOOKUP(B59,[1]!ModTbl,10,0)</f>
        <v>45</v>
      </c>
      <c r="K59" s="77">
        <f>VLOOKUP(B59,[1]!ModTbl,11,0)</f>
        <v>0</v>
      </c>
      <c r="L59" s="77">
        <f>VLOOKUP(B59,[1]!ModTbl,12,0)</f>
        <v>75</v>
      </c>
      <c r="M59" s="77">
        <f>VLOOKUP(B59,[1]!ModTbl,13,0)</f>
        <v>5</v>
      </c>
      <c r="N59" s="59"/>
    </row>
    <row r="60" spans="1:14" s="57" customFormat="1" ht="19.5" customHeight="1">
      <c r="A60" s="58" t="s">
        <v>136</v>
      </c>
      <c r="B60" s="58" t="s">
        <v>139</v>
      </c>
      <c r="C60" s="45" t="str">
        <f>VLOOKUP(B60,[1]!ModTbl,4,0)</f>
        <v>DOAA</v>
      </c>
      <c r="D60" s="58" t="s">
        <v>140</v>
      </c>
      <c r="E60" s="59" t="s">
        <v>82</v>
      </c>
      <c r="F60" s="77" t="str">
        <f>VLOOKUP(B60,[1]!ModTbl,6,0)</f>
        <v>Nil</v>
      </c>
      <c r="G60" s="77">
        <f>VLOOKUP(B60,[1]!ModTbl,7,0)</f>
        <v>7</v>
      </c>
      <c r="H60" s="77">
        <f>VLOOKUP(B60,[1]!ModTbl,8,0)</f>
        <v>0</v>
      </c>
      <c r="I60" s="77">
        <f>VLOOKUP(B60,[1]!ModTbl,9,0)</f>
        <v>30</v>
      </c>
      <c r="J60" s="77">
        <f>VLOOKUP(B60,[1]!ModTbl,10,0)</f>
        <v>30</v>
      </c>
      <c r="K60" s="77">
        <f>VLOOKUP(B60,[1]!ModTbl,11,0)</f>
        <v>0</v>
      </c>
      <c r="L60" s="77">
        <f>VLOOKUP(B60,[1]!ModTbl,12,0)</f>
        <v>60</v>
      </c>
      <c r="M60" s="77">
        <f>VLOOKUP(B60,[1]!ModTbl,13,0)</f>
        <v>4</v>
      </c>
      <c r="N60" s="59"/>
    </row>
    <row r="61" spans="1:14" s="57" customFormat="1" ht="19.5" customHeight="1">
      <c r="A61" s="58" t="s">
        <v>136</v>
      </c>
      <c r="B61" s="58" t="s">
        <v>141</v>
      </c>
      <c r="C61" s="45" t="str">
        <f>VLOOKUP(B61,[1]!ModTbl,4,0)</f>
        <v>DSAA</v>
      </c>
      <c r="D61" s="62" t="s">
        <v>142</v>
      </c>
      <c r="E61" s="63" t="s">
        <v>82</v>
      </c>
      <c r="F61" s="77" t="str">
        <f>VLOOKUP(B61,[1]!ModTbl,6,0)</f>
        <v>Nil</v>
      </c>
      <c r="G61" s="77">
        <f>VLOOKUP(B61,[1]!ModTbl,7,0)</f>
        <v>7</v>
      </c>
      <c r="H61" s="77">
        <f>VLOOKUP(B61,[1]!ModTbl,8,0)</f>
        <v>0</v>
      </c>
      <c r="I61" s="77">
        <f>VLOOKUP(B61,[1]!ModTbl,9,0)</f>
        <v>30</v>
      </c>
      <c r="J61" s="77">
        <f>VLOOKUP(B61,[1]!ModTbl,10,0)</f>
        <v>30</v>
      </c>
      <c r="K61" s="77">
        <f>VLOOKUP(B61,[1]!ModTbl,11,0)</f>
        <v>0</v>
      </c>
      <c r="L61" s="77">
        <f>VLOOKUP(B61,[1]!ModTbl,12,0)</f>
        <v>60</v>
      </c>
      <c r="M61" s="77">
        <f>VLOOKUP(B61,[1]!ModTbl,13,0)</f>
        <v>4</v>
      </c>
      <c r="N61" s="59"/>
    </row>
    <row r="62" spans="1:14" s="57" customFormat="1" ht="19.5" customHeight="1">
      <c r="A62" s="58" t="s">
        <v>136</v>
      </c>
      <c r="B62" s="58" t="s">
        <v>53</v>
      </c>
      <c r="C62" s="45" t="str">
        <f>VLOOKUP(B62,[1]!ModTbl,4,0)</f>
        <v>CPF</v>
      </c>
      <c r="D62" s="58" t="s">
        <v>54</v>
      </c>
      <c r="E62" s="59" t="s">
        <v>29</v>
      </c>
      <c r="F62" s="77" t="str">
        <f>VLOOKUP(B62,[1]!ModTbl,6,0)</f>
        <v>Nil</v>
      </c>
      <c r="G62" s="77">
        <f>VLOOKUP(B62,[1]!ModTbl,7,0)</f>
        <v>7</v>
      </c>
      <c r="H62" s="77">
        <f>VLOOKUP(B62,[1]!ModTbl,8,0)</f>
        <v>0</v>
      </c>
      <c r="I62" s="77">
        <f>VLOOKUP(B62,[1]!ModTbl,9,0)</f>
        <v>16</v>
      </c>
      <c r="J62" s="77">
        <f>VLOOKUP(B62,[1]!ModTbl,10,0)</f>
        <v>0</v>
      </c>
      <c r="K62" s="77">
        <f>VLOOKUP(B62,[1]!ModTbl,11,0)</f>
        <v>14</v>
      </c>
      <c r="L62" s="77">
        <f>VLOOKUP(B62,[1]!ModTbl,12,0)</f>
        <v>30</v>
      </c>
      <c r="M62" s="77">
        <f>VLOOKUP(B62,[1]!ModTbl,13,0)</f>
        <v>2</v>
      </c>
      <c r="N62" s="59"/>
    </row>
    <row r="63" spans="1:14" s="57" customFormat="1" ht="19.5" customHeight="1">
      <c r="A63" s="58" t="s">
        <v>136</v>
      </c>
      <c r="B63" s="58" t="s">
        <v>85</v>
      </c>
      <c r="C63" s="45" t="str">
        <f>VLOOKUP(B63,[1]!ModTbl,4,0)</f>
        <v>SIP</v>
      </c>
      <c r="D63" s="58" t="s">
        <v>86</v>
      </c>
      <c r="E63" s="59" t="s">
        <v>29</v>
      </c>
      <c r="F63" s="77" t="str">
        <f>VLOOKUP(B63,[1]!ModTbl,6,0)</f>
        <v>Nil</v>
      </c>
      <c r="G63" s="77">
        <f>VLOOKUP(B63,[1]!ModTbl,7,0)</f>
        <v>7</v>
      </c>
      <c r="H63" s="77">
        <f>VLOOKUP(B63,[1]!ModTbl,8,0)</f>
        <v>0</v>
      </c>
      <c r="I63" s="77">
        <f>VLOOKUP(B63,[1]!ModTbl,9,0)</f>
        <v>39</v>
      </c>
      <c r="J63" s="77">
        <f>VLOOKUP(B63,[1]!ModTbl,10,0)</f>
        <v>0</v>
      </c>
      <c r="K63" s="77">
        <f>VLOOKUP(B63,[1]!ModTbl,11,0)</f>
        <v>6</v>
      </c>
      <c r="L63" s="77">
        <f>VLOOKUP(B63,[1]!ModTbl,12,0)</f>
        <v>45</v>
      </c>
      <c r="M63" s="77">
        <f>VLOOKUP(B63,[1]!ModTbl,13,0)</f>
        <v>3</v>
      </c>
      <c r="N63" s="59"/>
    </row>
    <row r="64" spans="1:14" s="57" customFormat="1" ht="19.5" customHeight="1">
      <c r="A64" s="58" t="s">
        <v>143</v>
      </c>
      <c r="B64" s="58"/>
      <c r="C64" s="45" t="s">
        <v>95</v>
      </c>
      <c r="D64" s="58" t="s">
        <v>96</v>
      </c>
      <c r="E64" s="59" t="s">
        <v>29</v>
      </c>
      <c r="F64" s="77" t="e">
        <f>VLOOKUP(B64,[1]!ModTbl,6,0)</f>
        <v>#N/A</v>
      </c>
      <c r="G64" s="77" t="e">
        <f>VLOOKUP(B64,[1]!ModTbl,7,0)</f>
        <v>#N/A</v>
      </c>
      <c r="H64" s="77" t="e">
        <f>VLOOKUP(B64,[1]!ModTbl,8,0)</f>
        <v>#N/A</v>
      </c>
      <c r="I64" s="77" t="e">
        <f>VLOOKUP(B64,[1]!ModTbl,9,0)</f>
        <v>#N/A</v>
      </c>
      <c r="J64" s="77" t="e">
        <f>VLOOKUP(B64,[1]!ModTbl,10,0)</f>
        <v>#N/A</v>
      </c>
      <c r="K64" s="77" t="e">
        <f>VLOOKUP(B64,[1]!ModTbl,11,0)</f>
        <v>#N/A</v>
      </c>
      <c r="L64" s="77" t="e">
        <f>VLOOKUP(B64,[1]!ModTbl,12,0)</f>
        <v>#N/A</v>
      </c>
      <c r="M64" s="77" t="e">
        <f>VLOOKUP(B64,[1]!ModTbl,13,0)</f>
        <v>#N/A</v>
      </c>
      <c r="N64" s="59"/>
    </row>
    <row r="65" spans="1:14" s="57" customFormat="1" ht="29.1">
      <c r="A65" s="60" t="s">
        <v>144</v>
      </c>
      <c r="B65" s="60" t="s">
        <v>145</v>
      </c>
      <c r="C65" s="45" t="str">
        <f>VLOOKUP(B65,[1]!ModTbl,4,0)</f>
        <v>DSDA</v>
      </c>
      <c r="D65" s="55" t="s">
        <v>146</v>
      </c>
      <c r="E65" s="61" t="s">
        <v>82</v>
      </c>
      <c r="F65" s="52" t="str">
        <f>VLOOKUP(B65,[1]!ModTbl,6,0)</f>
        <v>Taken ST0501 &amp; ST0502 or ST0503 or ST1503 </v>
      </c>
      <c r="G65" s="52">
        <f>VLOOKUP(B65,[1]!ModTbl,7,0)</f>
        <v>7</v>
      </c>
      <c r="H65" s="52">
        <f>VLOOKUP(B65,[1]!ModTbl,8,0)</f>
        <v>0</v>
      </c>
      <c r="I65" s="52">
        <f>VLOOKUP(B65,[1]!ModTbl,9,0)</f>
        <v>22.5</v>
      </c>
      <c r="J65" s="52">
        <f>VLOOKUP(B65,[1]!ModTbl,10,0)</f>
        <v>0</v>
      </c>
      <c r="K65" s="71">
        <f>VLOOKUP(B65,[1]!ModTbl,11,0)</f>
        <v>247.5</v>
      </c>
      <c r="L65" s="52">
        <f>VLOOKUP(B65,[1]!ModTbl,12,0)</f>
        <v>270</v>
      </c>
      <c r="M65" s="52">
        <f>VLOOKUP(B65,[1]!ModTbl,13,0)</f>
        <v>18</v>
      </c>
      <c r="N65" s="61"/>
    </row>
    <row r="66" spans="1:14" s="57" customFormat="1" ht="19.5" customHeight="1">
      <c r="A66" s="60" t="s">
        <v>144</v>
      </c>
      <c r="B66" s="60" t="s">
        <v>60</v>
      </c>
      <c r="C66" s="45" t="str">
        <f>VLOOKUP(B66,[1]!ModTbl,4,0)</f>
        <v>IPS</v>
      </c>
      <c r="D66" s="55" t="s">
        <v>61</v>
      </c>
      <c r="E66" s="61" t="s">
        <v>18</v>
      </c>
      <c r="F66" s="52" t="str">
        <f>VLOOKUP(B66,[1]!ModTbl,6,0)</f>
        <v>Taken ST0249, ST1501, ST1504, ST1505, ST1507 and ST1508 </v>
      </c>
      <c r="G66" s="52">
        <f>VLOOKUP(B66,[1]!ModTbl,7,0)</f>
        <v>7</v>
      </c>
      <c r="H66" s="52">
        <f>VLOOKUP(B66,[1]!ModTbl,8,0)</f>
        <v>0</v>
      </c>
      <c r="I66" s="52">
        <f>VLOOKUP(B66,[1]!ModTbl,9,0)</f>
        <v>20</v>
      </c>
      <c r="J66" s="52">
        <f>VLOOKUP(B66,[1]!ModTbl,10,0)</f>
        <v>0</v>
      </c>
      <c r="K66" s="52">
        <f>VLOOKUP(B66,[1]!ModTbl,11,0)</f>
        <v>10</v>
      </c>
      <c r="L66" s="52">
        <f>VLOOKUP(B66,[1]!ModTbl,12,0)</f>
        <v>30</v>
      </c>
      <c r="M66" s="52">
        <f>VLOOKUP(B66,[1]!ModTbl,13,0)</f>
        <v>2</v>
      </c>
      <c r="N66" s="61"/>
    </row>
    <row r="67" spans="1:14" s="57" customFormat="1" ht="19.5" customHeight="1">
      <c r="A67" s="58" t="s">
        <v>144</v>
      </c>
      <c r="B67" s="58"/>
      <c r="C67" s="45" t="s">
        <v>95</v>
      </c>
      <c r="D67" s="45" t="s">
        <v>96</v>
      </c>
      <c r="E67" s="59" t="s">
        <v>29</v>
      </c>
      <c r="F67" s="77" t="e">
        <f>VLOOKUP(B67,[1]!ModTbl,6,0)</f>
        <v>#N/A</v>
      </c>
      <c r="G67" s="77" t="e">
        <f>VLOOKUP(B67,[1]!ModTbl,7,0)</f>
        <v>#N/A</v>
      </c>
      <c r="H67" s="77" t="e">
        <f>VLOOKUP(B67,[1]!ModTbl,8,0)</f>
        <v>#N/A</v>
      </c>
      <c r="I67" s="77" t="e">
        <f>VLOOKUP(B67,[1]!ModTbl,9,0)</f>
        <v>#N/A</v>
      </c>
      <c r="J67" s="77" t="e">
        <f>VLOOKUP(B67,[1]!ModTbl,10,0)</f>
        <v>#N/A</v>
      </c>
      <c r="K67" s="77" t="e">
        <f>VLOOKUP(B67,[1]!ModTbl,11,0)</f>
        <v>#N/A</v>
      </c>
      <c r="L67" s="77" t="e">
        <f>VLOOKUP(B67,[1]!ModTbl,12,0)</f>
        <v>#N/A</v>
      </c>
      <c r="M67" s="77" t="e">
        <f>VLOOKUP(B67,[1]!ModTbl,13,0)</f>
        <v>#N/A</v>
      </c>
      <c r="N67" s="59"/>
    </row>
    <row r="68" spans="1:14" s="57" customFormat="1" ht="19.5" customHeight="1">
      <c r="A68" s="58" t="s">
        <v>147</v>
      </c>
      <c r="B68" s="58" t="s">
        <v>63</v>
      </c>
      <c r="C68" s="45" t="str">
        <f>VLOOKUP(B68,[1]!ModTbl,4,0)</f>
        <v>INTS</v>
      </c>
      <c r="D68" s="45" t="s">
        <v>64</v>
      </c>
      <c r="E68" s="59" t="s">
        <v>18</v>
      </c>
      <c r="F68" s="77" t="str">
        <f>VLOOKUP(B68,[1]!ModTbl,6,0)</f>
        <v>Nil</v>
      </c>
      <c r="G68" s="77">
        <f>VLOOKUP(B68,[1]!ModTbl,7,0)</f>
        <v>7</v>
      </c>
      <c r="H68" s="77">
        <f>VLOOKUP(B68,[1]!ModTbl,8,0)</f>
        <v>0</v>
      </c>
      <c r="I68" s="77">
        <f>VLOOKUP(B68,[1]!ModTbl,9,0)</f>
        <v>0</v>
      </c>
      <c r="J68" s="77">
        <f>VLOOKUP(B68,[1]!ModTbl,10,0)</f>
        <v>0</v>
      </c>
      <c r="K68" s="77">
        <f>VLOOKUP(B68,[1]!ModTbl,11,0)</f>
        <v>0</v>
      </c>
      <c r="L68" s="77">
        <f>VLOOKUP(B68,[1]!ModTbl,12,0)</f>
        <v>0</v>
      </c>
      <c r="M68" s="77">
        <f>VLOOKUP(B68,[1]!ModTbl,13,0)</f>
        <v>22</v>
      </c>
      <c r="N68" s="59"/>
    </row>
    <row r="81" spans="1:15">
      <c r="A81" s="66"/>
      <c r="B81" s="66"/>
      <c r="C81" s="66"/>
      <c r="D81" s="66"/>
      <c r="E81" s="66"/>
      <c r="F81" s="66"/>
      <c r="G81" s="66"/>
      <c r="H81" s="66"/>
      <c r="I81" s="66"/>
      <c r="J81" s="66"/>
      <c r="K81" s="66"/>
      <c r="L81" s="66"/>
      <c r="M81" s="66"/>
      <c r="N81" s="66"/>
      <c r="O81" s="66"/>
    </row>
  </sheetData>
  <mergeCells count="16">
    <mergeCell ref="R34:S34"/>
    <mergeCell ref="T34:Y34"/>
    <mergeCell ref="U35:Y35"/>
    <mergeCell ref="U36:Y36"/>
    <mergeCell ref="P38:V38"/>
    <mergeCell ref="W38:AB38"/>
    <mergeCell ref="A45:N45"/>
    <mergeCell ref="A46:G46"/>
    <mergeCell ref="H46:M46"/>
    <mergeCell ref="A1:N1"/>
    <mergeCell ref="A3:N3"/>
    <mergeCell ref="A4:G4"/>
    <mergeCell ref="H4:M4"/>
    <mergeCell ref="A14:N14"/>
    <mergeCell ref="A15:G15"/>
    <mergeCell ref="H15:M15"/>
  </mergeCells>
  <pageMargins left="0.7" right="0.7" top="0.75" bottom="0.75" header="0.3" footer="0.3"/>
  <pageSetup paperSize="9" scale="69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8"/>
  <dimension ref="A1:AD99"/>
  <sheetViews>
    <sheetView zoomScale="80" zoomScaleNormal="80" workbookViewId="0">
      <selection activeCell="D36" sqref="D36"/>
    </sheetView>
  </sheetViews>
  <sheetFormatPr defaultColWidth="9.140625" defaultRowHeight="14.45"/>
  <cols>
    <col min="1" max="1" width="9.140625" style="1"/>
    <col min="2" max="3" width="9.140625" style="4"/>
    <col min="4" max="4" width="45.5703125" style="4" customWidth="1"/>
    <col min="5" max="5" width="9" style="1" customWidth="1"/>
    <col min="6" max="6" width="12.5703125" style="6" customWidth="1"/>
    <col min="7" max="14" width="5.5703125" style="1" customWidth="1"/>
    <col min="15" max="15" width="4.42578125" style="1" customWidth="1"/>
    <col min="16" max="16" width="24.140625" style="1" customWidth="1"/>
    <col min="17" max="16384" width="9.140625" style="1"/>
  </cols>
  <sheetData>
    <row r="1" spans="1:16" ht="18.600000000000001">
      <c r="A1" s="7" t="s">
        <v>148</v>
      </c>
    </row>
    <row r="2" spans="1:16">
      <c r="A2" s="2"/>
    </row>
    <row r="3" spans="1:16" ht="18.600000000000001">
      <c r="A3" s="7" t="s">
        <v>149</v>
      </c>
    </row>
    <row r="4" spans="1:16">
      <c r="A4" s="2"/>
    </row>
    <row r="5" spans="1:16" ht="15" customHeight="1">
      <c r="A5" s="95" t="s">
        <v>2</v>
      </c>
      <c r="B5" s="95"/>
      <c r="C5" s="95"/>
      <c r="D5" s="95"/>
      <c r="E5" s="95"/>
      <c r="F5" s="95"/>
      <c r="G5" s="95"/>
      <c r="H5" s="95" t="s">
        <v>3</v>
      </c>
      <c r="I5" s="95"/>
      <c r="J5" s="95"/>
      <c r="K5" s="95"/>
      <c r="L5" s="95"/>
      <c r="M5" s="95"/>
      <c r="N5" s="77"/>
    </row>
    <row r="6" spans="1:16" ht="29.1">
      <c r="A6" s="77" t="s">
        <v>4</v>
      </c>
      <c r="B6" s="45" t="s">
        <v>5</v>
      </c>
      <c r="C6" s="45" t="s">
        <v>6</v>
      </c>
      <c r="D6" s="45" t="s">
        <v>7</v>
      </c>
      <c r="E6" s="77" t="s">
        <v>8</v>
      </c>
      <c r="F6" s="77" t="s">
        <v>9</v>
      </c>
      <c r="G6" s="77" t="s">
        <v>8</v>
      </c>
      <c r="H6" s="77" t="s">
        <v>10</v>
      </c>
      <c r="I6" s="77" t="s">
        <v>11</v>
      </c>
      <c r="J6" s="77" t="s">
        <v>12</v>
      </c>
      <c r="K6" s="77" t="s">
        <v>13</v>
      </c>
      <c r="L6" s="77" t="s">
        <v>14</v>
      </c>
      <c r="M6" s="77" t="s">
        <v>15</v>
      </c>
      <c r="N6" s="77" t="s">
        <v>14</v>
      </c>
      <c r="P6" s="17" t="s">
        <v>150</v>
      </c>
    </row>
    <row r="7" spans="1:16">
      <c r="A7" s="77" t="s">
        <v>73</v>
      </c>
      <c r="B7" s="45" t="s">
        <v>151</v>
      </c>
      <c r="C7" s="45" t="str">
        <f>VLOOKUP(B7,[1]!ModTbl,4,0)</f>
        <v>GE1</v>
      </c>
      <c r="D7" s="45" t="str">
        <f>VLOOKUP(B7,[1]!ModTbl,5,0)</f>
        <v>General Education 1</v>
      </c>
      <c r="E7" s="77" t="s">
        <v>29</v>
      </c>
      <c r="F7" s="77" t="str">
        <f>VLOOKUP(B7,[1]!ModTbl,6,0)</f>
        <v>Nil</v>
      </c>
      <c r="G7" s="77">
        <f>VLOOKUP(B7,[1]!ModTbl,7,0)</f>
        <v>7</v>
      </c>
      <c r="H7" s="77">
        <f>VLOOKUP(B7,[1]!ModTbl,8,0)</f>
        <v>0</v>
      </c>
      <c r="I7" s="77">
        <f>VLOOKUP(B7,[1]!ModTbl,9,0)</f>
        <v>30</v>
      </c>
      <c r="J7" s="77">
        <f>VLOOKUP(B7,[1]!ModTbl,10,0)</f>
        <v>0</v>
      </c>
      <c r="K7" s="77">
        <f>VLOOKUP(B7,[1]!ModTbl,11,0)</f>
        <v>0</v>
      </c>
      <c r="L7" s="77">
        <f>VLOOKUP(B7,[1]!ModTbl,12,0)</f>
        <v>30</v>
      </c>
      <c r="M7" s="77">
        <f>VLOOKUP(B7,[1]!ModTbl,13,0)</f>
        <v>2</v>
      </c>
      <c r="N7" s="77"/>
      <c r="P7" s="34" t="s">
        <v>152</v>
      </c>
    </row>
    <row r="8" spans="1:16">
      <c r="A8" s="77" t="s">
        <v>73</v>
      </c>
      <c r="B8" s="45" t="s">
        <v>153</v>
      </c>
      <c r="C8" s="45" t="str">
        <f>VLOOKUP(B8,[1]!ModTbl,4,0)</f>
        <v>PROG</v>
      </c>
      <c r="D8" s="45" t="str">
        <f>VLOOKUP(B8,[1]!ModTbl,5,0)</f>
        <v>Programming Fundamentals</v>
      </c>
      <c r="E8" s="77" t="s">
        <v>18</v>
      </c>
      <c r="F8" s="77" t="str">
        <f>VLOOKUP(B8,[1]!ModTbl,6,0)</f>
        <v>Nil</v>
      </c>
      <c r="G8" s="77">
        <f>VLOOKUP(B8,[1]!ModTbl,7,0)</f>
        <v>1</v>
      </c>
      <c r="H8" s="77">
        <f>VLOOKUP(B8,[1]!ModTbl,8,0)</f>
        <v>0</v>
      </c>
      <c r="I8" s="77">
        <f>VLOOKUP(B8,[1]!ModTbl,9,0)</f>
        <v>30</v>
      </c>
      <c r="J8" s="77">
        <f>VLOOKUP(B8,[1]!ModTbl,10,0)</f>
        <v>60</v>
      </c>
      <c r="K8" s="77">
        <f>VLOOKUP(B8,[1]!ModTbl,11,0)</f>
        <v>0</v>
      </c>
      <c r="L8" s="77">
        <f>VLOOKUP(B8,[1]!ModTbl,12,0)</f>
        <v>90</v>
      </c>
      <c r="M8" s="77">
        <f>VLOOKUP(B8,[1]!ModTbl,13,0)</f>
        <v>6</v>
      </c>
      <c r="N8" s="77"/>
    </row>
    <row r="9" spans="1:16">
      <c r="A9" s="77" t="s">
        <v>73</v>
      </c>
      <c r="B9" s="45" t="s">
        <v>154</v>
      </c>
      <c r="C9" s="45" t="str">
        <f>VLOOKUP(B9,[1]!ModTbl,4,0)</f>
        <v>NETF</v>
      </c>
      <c r="D9" s="45" t="str">
        <f>VLOOKUP(B9,[1]!ModTbl,5,0)</f>
        <v>Network Fundamentals</v>
      </c>
      <c r="E9" s="77" t="s">
        <v>18</v>
      </c>
      <c r="F9" s="77" t="str">
        <f>VLOOKUP(B9,[1]!ModTbl,6,0)</f>
        <v>Nil</v>
      </c>
      <c r="G9" s="77">
        <f>VLOOKUP(B9,[1]!ModTbl,7,0)</f>
        <v>1</v>
      </c>
      <c r="H9" s="77">
        <f>VLOOKUP(B9,[1]!ModTbl,8,0)</f>
        <v>0</v>
      </c>
      <c r="I9" s="77">
        <f>VLOOKUP(B9,[1]!ModTbl,9,0)</f>
        <v>60</v>
      </c>
      <c r="J9" s="77">
        <f>VLOOKUP(B9,[1]!ModTbl,10,0)</f>
        <v>0</v>
      </c>
      <c r="K9" s="77">
        <f>VLOOKUP(B9,[1]!ModTbl,11,0)</f>
        <v>0</v>
      </c>
      <c r="L9" s="77">
        <f>VLOOKUP(B9,[1]!ModTbl,12,0)</f>
        <v>60</v>
      </c>
      <c r="M9" s="77">
        <f>VLOOKUP(B9,[1]!ModTbl,13,0)</f>
        <v>4</v>
      </c>
      <c r="N9" s="77"/>
    </row>
    <row r="10" spans="1:16">
      <c r="A10" s="77" t="s">
        <v>16</v>
      </c>
      <c r="B10" s="45" t="s">
        <v>155</v>
      </c>
      <c r="C10" s="45" t="str">
        <f>VLOOKUP(B10,[1]!ModTbl,4,0)</f>
        <v>GE2</v>
      </c>
      <c r="D10" s="45" t="str">
        <f>VLOOKUP(B10,[1]!ModTbl,5,0)</f>
        <v>General Education 2</v>
      </c>
      <c r="E10" s="77" t="s">
        <v>29</v>
      </c>
      <c r="F10" s="77" t="str">
        <f>VLOOKUP(B10,[1]!ModTbl,6,0)</f>
        <v>Nil</v>
      </c>
      <c r="G10" s="77">
        <f>VLOOKUP(B10,[1]!ModTbl,7,0)</f>
        <v>7</v>
      </c>
      <c r="H10" s="77">
        <f>VLOOKUP(B10,[1]!ModTbl,8,0)</f>
        <v>0</v>
      </c>
      <c r="I10" s="77">
        <f>VLOOKUP(B10,[1]!ModTbl,9,0)</f>
        <v>30</v>
      </c>
      <c r="J10" s="77">
        <f>VLOOKUP(B10,[1]!ModTbl,10,0)</f>
        <v>0</v>
      </c>
      <c r="K10" s="77">
        <f>VLOOKUP(B10,[1]!ModTbl,11,0)</f>
        <v>0</v>
      </c>
      <c r="L10" s="77">
        <f>VLOOKUP(B10,[1]!ModTbl,12,0)</f>
        <v>30</v>
      </c>
      <c r="M10" s="77">
        <f>VLOOKUP(B10,[1]!ModTbl,13,0)</f>
        <v>2</v>
      </c>
      <c r="N10" s="77"/>
      <c r="P10" s="34" t="s">
        <v>156</v>
      </c>
    </row>
    <row r="11" spans="1:16">
      <c r="A11" s="77" t="s">
        <v>16</v>
      </c>
      <c r="B11" s="45" t="s">
        <v>157</v>
      </c>
      <c r="C11" s="45" t="str">
        <f>VLOOKUP(B11,[1]!ModTbl,4,0)</f>
        <v>APPD</v>
      </c>
      <c r="D11" s="45" t="str">
        <f>VLOOKUP(B11,[1]!ModTbl,5,0)</f>
        <v>Application Development</v>
      </c>
      <c r="E11" s="77" t="s">
        <v>18</v>
      </c>
      <c r="F11" s="77" t="str">
        <f>VLOOKUP(B11,[1]!ModTbl,6,0)</f>
        <v>PROG (T)</v>
      </c>
      <c r="G11" s="77">
        <f>VLOOKUP(B11,[1]!ModTbl,7,0)</f>
        <v>7</v>
      </c>
      <c r="H11" s="77">
        <f>VLOOKUP(B11,[1]!ModTbl,8,0)</f>
        <v>0</v>
      </c>
      <c r="I11" s="77">
        <f>VLOOKUP(B11,[1]!ModTbl,9,0)</f>
        <v>37.5</v>
      </c>
      <c r="J11" s="77">
        <f>VLOOKUP(B11,[1]!ModTbl,10,0)</f>
        <v>37.5</v>
      </c>
      <c r="K11" s="77">
        <f>VLOOKUP(B11,[1]!ModTbl,11,0)</f>
        <v>0</v>
      </c>
      <c r="L11" s="77">
        <f>VLOOKUP(B11,[1]!ModTbl,12,0)</f>
        <v>75</v>
      </c>
      <c r="M11" s="77">
        <f>VLOOKUP(B11,[1]!ModTbl,13,0)</f>
        <v>5</v>
      </c>
      <c r="N11" s="77"/>
      <c r="P11" s="1" t="s">
        <v>158</v>
      </c>
    </row>
    <row r="12" spans="1:16">
      <c r="A12" s="77" t="s">
        <v>16</v>
      </c>
      <c r="B12" s="44" t="s">
        <v>159</v>
      </c>
      <c r="C12" s="45" t="str">
        <f>VLOOKUP(B12,[1]!ModTbl,4,0)</f>
        <v>NMA</v>
      </c>
      <c r="D12" s="45" t="str">
        <f>VLOOKUP(B12,[1]!ModTbl,5,0)</f>
        <v>Network Management and Assurance</v>
      </c>
      <c r="E12" s="77" t="s">
        <v>18</v>
      </c>
      <c r="F12" s="77" t="str">
        <f>VLOOKUP(B12,[1]!ModTbl,6,0)</f>
        <v>NETF (T)</v>
      </c>
      <c r="G12" s="77">
        <f>VLOOKUP(B12,[1]!ModTbl,7,0)</f>
        <v>1</v>
      </c>
      <c r="H12" s="77">
        <f>VLOOKUP(B12,[1]!ModTbl,8,0)</f>
        <v>22.5</v>
      </c>
      <c r="I12" s="77">
        <f>VLOOKUP(B12,[1]!ModTbl,9,0)</f>
        <v>0</v>
      </c>
      <c r="J12" s="77">
        <f>VLOOKUP(B12,[1]!ModTbl,10,0)</f>
        <v>37.5</v>
      </c>
      <c r="K12" s="77">
        <f>VLOOKUP(B12,[1]!ModTbl,11,0)</f>
        <v>0</v>
      </c>
      <c r="L12" s="77">
        <f>VLOOKUP(B12,[1]!ModTbl,12,0)</f>
        <v>60</v>
      </c>
      <c r="M12" s="77">
        <f>VLOOKUP(B12,[1]!ModTbl,13,0)</f>
        <v>4</v>
      </c>
      <c r="N12" s="77"/>
      <c r="O12" s="6"/>
      <c r="P12" s="1" t="s">
        <v>160</v>
      </c>
    </row>
    <row r="13" spans="1:16" ht="49.5" customHeight="1">
      <c r="A13" s="77" t="s">
        <v>16</v>
      </c>
      <c r="B13" s="45" t="s">
        <v>161</v>
      </c>
      <c r="C13" s="45" t="str">
        <f>VLOOKUP(B13,[1]!ModTbl,4,0)</f>
        <v>EM1</v>
      </c>
      <c r="D13" s="45" t="str">
        <f>VLOOKUP(B13,[1]!ModTbl,5,0)</f>
        <v>Engineering Mathematics</v>
      </c>
      <c r="E13" s="77" t="s">
        <v>29</v>
      </c>
      <c r="F13" s="77" t="str">
        <f>VLOOKUP(B13,[1]!ModTbl,6,0)</f>
        <v>Nil</v>
      </c>
      <c r="G13" s="77">
        <f>VLOOKUP(B13,[1]!ModTbl,7,0)</f>
        <v>1</v>
      </c>
      <c r="H13" s="77">
        <f>VLOOKUP(B13,[1]!ModTbl,8,0)</f>
        <v>15</v>
      </c>
      <c r="I13" s="77">
        <f>VLOOKUP(B13,[1]!ModTbl,9,0)</f>
        <v>45</v>
      </c>
      <c r="J13" s="77">
        <f>VLOOKUP(B13,[1]!ModTbl,10,0)</f>
        <v>0</v>
      </c>
      <c r="K13" s="77">
        <f>VLOOKUP(B13,[1]!ModTbl,11,0)</f>
        <v>0</v>
      </c>
      <c r="L13" s="77">
        <f>VLOOKUP(B13,[1]!ModTbl,12,0)</f>
        <v>60</v>
      </c>
      <c r="M13" s="77">
        <f>VLOOKUP(B13,[1]!ModTbl,13,0)</f>
        <v>4</v>
      </c>
      <c r="N13" s="77"/>
      <c r="P13" s="35"/>
    </row>
    <row r="14" spans="1:16">
      <c r="A14" s="77" t="s">
        <v>162</v>
      </c>
      <c r="B14" s="45" t="s">
        <v>77</v>
      </c>
      <c r="C14" s="45" t="str">
        <f>VLOOKUP(B14,[1]!ModTbl,4,0)</f>
        <v>MATH</v>
      </c>
      <c r="D14" s="45" t="str">
        <f>VLOOKUP(B14,[1]!ModTbl,5,0)</f>
        <v>Mathematics</v>
      </c>
      <c r="E14" s="77" t="s">
        <v>18</v>
      </c>
      <c r="F14" s="77" t="str">
        <f>VLOOKUP(B14,[1]!ModTbl,6,0)</f>
        <v>Nil</v>
      </c>
      <c r="G14" s="77">
        <f>VLOOKUP(B14,[1]!ModTbl,7,0)</f>
        <v>1</v>
      </c>
      <c r="H14" s="77">
        <f>VLOOKUP(B14,[1]!ModTbl,8,0)</f>
        <v>15</v>
      </c>
      <c r="I14" s="77">
        <f>VLOOKUP(B14,[1]!ModTbl,9,0)</f>
        <v>45</v>
      </c>
      <c r="J14" s="77">
        <f>VLOOKUP(B14,[1]!ModTbl,10,0)</f>
        <v>0</v>
      </c>
      <c r="K14" s="77">
        <f>VLOOKUP(B14,[1]!ModTbl,11,0)</f>
        <v>0</v>
      </c>
      <c r="L14" s="77">
        <f>VLOOKUP(B14,[1]!ModTbl,12,0)</f>
        <v>60</v>
      </c>
      <c r="M14" s="77">
        <f>VLOOKUP(B14,[1]!ModTbl,13,0)</f>
        <v>4</v>
      </c>
      <c r="N14" s="77"/>
    </row>
    <row r="15" spans="1:16">
      <c r="A15" s="77" t="s">
        <v>162</v>
      </c>
      <c r="B15" s="45" t="s">
        <v>23</v>
      </c>
      <c r="C15" s="45" t="str">
        <f>VLOOKUP(B15,[1]!ModTbl,4,0)</f>
        <v>DVDE</v>
      </c>
      <c r="D15" s="45" t="str">
        <f>VLOOKUP(B15,[1]!ModTbl,5,0)</f>
        <v>Digital Visual Design</v>
      </c>
      <c r="E15" s="77" t="s">
        <v>18</v>
      </c>
      <c r="F15" s="77" t="str">
        <f>VLOOKUP(B15,[1]!ModTbl,6,0)</f>
        <v>Nil</v>
      </c>
      <c r="G15" s="77">
        <f>VLOOKUP(B15,[1]!ModTbl,7,0)</f>
        <v>7</v>
      </c>
      <c r="H15" s="77">
        <f>VLOOKUP(B15,[1]!ModTbl,8,0)</f>
        <v>0</v>
      </c>
      <c r="I15" s="77">
        <f>VLOOKUP(B15,[1]!ModTbl,9,0)</f>
        <v>60</v>
      </c>
      <c r="J15" s="77">
        <f>VLOOKUP(B15,[1]!ModTbl,10,0)</f>
        <v>0</v>
      </c>
      <c r="K15" s="77">
        <f>VLOOKUP(B15,[1]!ModTbl,11,0)</f>
        <v>0</v>
      </c>
      <c r="L15" s="77">
        <f>VLOOKUP(B15,[1]!ModTbl,12,0)</f>
        <v>60</v>
      </c>
      <c r="M15" s="77">
        <f>VLOOKUP(B15,[1]!ModTbl,13,0)</f>
        <v>4</v>
      </c>
      <c r="N15" s="77"/>
    </row>
    <row r="16" spans="1:16">
      <c r="A16" s="77" t="s">
        <v>162</v>
      </c>
      <c r="B16" s="45" t="s">
        <v>163</v>
      </c>
      <c r="C16" s="45" t="str">
        <f>VLOOKUP(B16,[1]!ModTbl,4,0)</f>
        <v>WCD</v>
      </c>
      <c r="D16" s="45" t="str">
        <f>VLOOKUP(B16,[1]!ModTbl,5,0)</f>
        <v>Web Client Development</v>
      </c>
      <c r="E16" s="77" t="s">
        <v>18</v>
      </c>
      <c r="F16" s="77" t="str">
        <f>VLOOKUP(B16,[1]!ModTbl,6,0)</f>
        <v>Nil</v>
      </c>
      <c r="G16" s="77">
        <f>VLOOKUP(B16,[1]!ModTbl,7,0)</f>
        <v>7</v>
      </c>
      <c r="H16" s="77">
        <f>VLOOKUP(B16,[1]!ModTbl,8,0)</f>
        <v>0</v>
      </c>
      <c r="I16" s="77">
        <f>VLOOKUP(B16,[1]!ModTbl,9,0)</f>
        <v>37.5</v>
      </c>
      <c r="J16" s="77">
        <f>VLOOKUP(B16,[1]!ModTbl,10,0)</f>
        <v>37.5</v>
      </c>
      <c r="K16" s="77">
        <f>VLOOKUP(B16,[1]!ModTbl,11,0)</f>
        <v>0</v>
      </c>
      <c r="L16" s="77">
        <f>VLOOKUP(B16,[1]!ModTbl,12,0)</f>
        <v>75</v>
      </c>
      <c r="M16" s="77">
        <f>VLOOKUP(B16,[1]!ModTbl,13,0)</f>
        <v>5</v>
      </c>
      <c r="N16" s="77"/>
    </row>
    <row r="17" spans="1:16">
      <c r="A17" s="77" t="s">
        <v>164</v>
      </c>
      <c r="B17" s="45" t="s">
        <v>78</v>
      </c>
      <c r="C17" s="45" t="str">
        <f>VLOOKUP(B17,[1]!ModTbl,4,0)</f>
        <v>CPR</v>
      </c>
      <c r="D17" s="45" t="str">
        <f>VLOOKUP(B17,[1]!ModTbl,5,0)</f>
        <v>Communicating for Project (Proposal) Effectiveness</v>
      </c>
      <c r="E17" s="77" t="s">
        <v>18</v>
      </c>
      <c r="F17" s="77" t="str">
        <f>VLOOKUP(B17,[1]!ModTbl,6,0)</f>
        <v>Nil</v>
      </c>
      <c r="G17" s="77">
        <f>VLOOKUP(B17,[1]!ModTbl,7,0)</f>
        <v>7</v>
      </c>
      <c r="H17" s="77">
        <f>VLOOKUP(B17,[1]!ModTbl,8,0)</f>
        <v>0</v>
      </c>
      <c r="I17" s="77">
        <f>VLOOKUP(B17,[1]!ModTbl,9,0)</f>
        <v>21</v>
      </c>
      <c r="J17" s="77">
        <f>VLOOKUP(B17,[1]!ModTbl,10,0)</f>
        <v>0</v>
      </c>
      <c r="K17" s="77">
        <f>VLOOKUP(B17,[1]!ModTbl,11,0)</f>
        <v>9</v>
      </c>
      <c r="L17" s="77">
        <f>VLOOKUP(B17,[1]!ModTbl,12,0)</f>
        <v>30</v>
      </c>
      <c r="M17" s="77">
        <f>VLOOKUP(B17,[1]!ModTbl,13,0)</f>
        <v>2</v>
      </c>
      <c r="N17" s="77"/>
      <c r="P17" s="1" t="s">
        <v>165</v>
      </c>
    </row>
    <row r="18" spans="1:16">
      <c r="A18" s="77" t="s">
        <v>164</v>
      </c>
      <c r="B18" s="45" t="s">
        <v>166</v>
      </c>
      <c r="C18" s="45" t="str">
        <f>VLOOKUP(B18,[1]!ModTbl,4,0)</f>
        <v>DBMS</v>
      </c>
      <c r="D18" s="45" t="str">
        <f>VLOOKUP(B18,[1]!ModTbl,5,0)</f>
        <v>Database Management Systems</v>
      </c>
      <c r="E18" s="77" t="s">
        <v>18</v>
      </c>
      <c r="F18" s="77" t="str">
        <f>VLOOKUP(B18,[1]!ModTbl,6,0)</f>
        <v>Nil</v>
      </c>
      <c r="G18" s="77">
        <f>VLOOKUP(B18,[1]!ModTbl,7,0)</f>
        <v>1</v>
      </c>
      <c r="H18" s="77">
        <f>VLOOKUP(B18,[1]!ModTbl,8,0)</f>
        <v>0</v>
      </c>
      <c r="I18" s="77">
        <f>VLOOKUP(B18,[1]!ModTbl,9,0)</f>
        <v>52.5</v>
      </c>
      <c r="J18" s="77">
        <f>VLOOKUP(B18,[1]!ModTbl,10,0)</f>
        <v>22.5</v>
      </c>
      <c r="K18" s="77">
        <f>VLOOKUP(B18,[1]!ModTbl,11,0)</f>
        <v>0</v>
      </c>
      <c r="L18" s="77">
        <f>VLOOKUP(B18,[1]!ModTbl,12,0)</f>
        <v>75</v>
      </c>
      <c r="M18" s="77">
        <f>VLOOKUP(B18,[1]!ModTbl,13,0)</f>
        <v>5</v>
      </c>
      <c r="N18" s="77"/>
    </row>
    <row r="19" spans="1:16">
      <c r="A19" s="77" t="s">
        <v>164</v>
      </c>
      <c r="B19" s="45" t="s">
        <v>167</v>
      </c>
      <c r="C19" s="45" t="str">
        <f>VLOOKUP(B19,[1]!ModTbl,4,0)</f>
        <v>ISEC</v>
      </c>
      <c r="D19" s="45" t="str">
        <f>VLOOKUP(B19,[1]!ModTbl,5,0)</f>
        <v>Infocomm Security</v>
      </c>
      <c r="E19" s="77" t="s">
        <v>18</v>
      </c>
      <c r="F19" s="77" t="str">
        <f>VLOOKUP(B19,[1]!ModTbl,6,0)</f>
        <v>Nil</v>
      </c>
      <c r="G19" s="77">
        <f>VLOOKUP(B19,[1]!ModTbl,7,0)</f>
        <v>1</v>
      </c>
      <c r="H19" s="77">
        <f>VLOOKUP(B19,[1]!ModTbl,8,0)</f>
        <v>0</v>
      </c>
      <c r="I19" s="77">
        <f>VLOOKUP(B19,[1]!ModTbl,9,0)</f>
        <v>45</v>
      </c>
      <c r="J19" s="77">
        <f>VLOOKUP(B19,[1]!ModTbl,10,0)</f>
        <v>15</v>
      </c>
      <c r="K19" s="77">
        <f>VLOOKUP(B19,[1]!ModTbl,11,0)</f>
        <v>0</v>
      </c>
      <c r="L19" s="77">
        <f>VLOOKUP(B19,[1]!ModTbl,12,0)</f>
        <v>60</v>
      </c>
      <c r="M19" s="77">
        <f>VLOOKUP(B19,[1]!ModTbl,13,0)</f>
        <v>4</v>
      </c>
      <c r="N19" s="77"/>
    </row>
    <row r="21" spans="1:16">
      <c r="A21" s="3"/>
    </row>
    <row r="22" spans="1:16">
      <c r="A22" s="3"/>
    </row>
    <row r="23" spans="1:16" ht="18.600000000000001">
      <c r="A23" s="7" t="s">
        <v>168</v>
      </c>
      <c r="O23" s="6"/>
    </row>
    <row r="24" spans="1:16">
      <c r="A24" s="2"/>
      <c r="O24" s="6"/>
    </row>
    <row r="25" spans="1:16" ht="15" customHeight="1">
      <c r="A25" s="95" t="s">
        <v>2</v>
      </c>
      <c r="B25" s="95"/>
      <c r="C25" s="95"/>
      <c r="D25" s="95"/>
      <c r="E25" s="95"/>
      <c r="F25" s="95"/>
      <c r="G25" s="95"/>
      <c r="H25" s="95" t="s">
        <v>3</v>
      </c>
      <c r="I25" s="95"/>
      <c r="J25" s="95"/>
      <c r="K25" s="95"/>
      <c r="L25" s="95"/>
      <c r="M25" s="95"/>
      <c r="N25" s="77"/>
      <c r="O25" s="6"/>
    </row>
    <row r="26" spans="1:16" ht="29.1">
      <c r="A26" s="77" t="s">
        <v>4</v>
      </c>
      <c r="B26" s="45" t="s">
        <v>5</v>
      </c>
      <c r="C26" s="45" t="s">
        <v>6</v>
      </c>
      <c r="D26" s="45" t="s">
        <v>7</v>
      </c>
      <c r="E26" s="77" t="s">
        <v>8</v>
      </c>
      <c r="F26" s="77" t="s">
        <v>169</v>
      </c>
      <c r="G26" s="77" t="s">
        <v>8</v>
      </c>
      <c r="H26" s="77" t="s">
        <v>10</v>
      </c>
      <c r="I26" s="77" t="s">
        <v>11</v>
      </c>
      <c r="J26" s="77" t="s">
        <v>12</v>
      </c>
      <c r="K26" s="77" t="s">
        <v>13</v>
      </c>
      <c r="L26" s="77" t="s">
        <v>14</v>
      </c>
      <c r="M26" s="77" t="s">
        <v>15</v>
      </c>
      <c r="N26" s="77" t="s">
        <v>14</v>
      </c>
      <c r="O26" s="6"/>
      <c r="P26" s="2" t="s">
        <v>150</v>
      </c>
    </row>
    <row r="27" spans="1:16" ht="46.5" customHeight="1">
      <c r="A27" s="77">
        <v>2</v>
      </c>
      <c r="B27" s="45" t="s">
        <v>161</v>
      </c>
      <c r="C27" s="45" t="str">
        <f>VLOOKUP(B27,[1]!ModTbl,4,0)</f>
        <v>EM1</v>
      </c>
      <c r="D27" s="45" t="str">
        <f>VLOOKUP(B27,[1]!ModTbl,5,0)</f>
        <v>Engineering Mathematics</v>
      </c>
      <c r="E27" s="77" t="s">
        <v>29</v>
      </c>
      <c r="F27" s="77" t="str">
        <f>VLOOKUP(B27,[1]!ModTbl,6,0)</f>
        <v>Nil</v>
      </c>
      <c r="G27" s="77">
        <f>VLOOKUP(B27,[1]!ModTbl,7,0)</f>
        <v>1</v>
      </c>
      <c r="H27" s="77">
        <f>VLOOKUP(B27,[1]!ModTbl,8,0)</f>
        <v>15</v>
      </c>
      <c r="I27" s="77">
        <f>VLOOKUP(B27,[1]!ModTbl,9,0)</f>
        <v>45</v>
      </c>
      <c r="J27" s="77">
        <f>VLOOKUP(B27,[1]!ModTbl,10,0)</f>
        <v>0</v>
      </c>
      <c r="K27" s="77">
        <f>VLOOKUP(B27,[1]!ModTbl,11,0)</f>
        <v>0</v>
      </c>
      <c r="L27" s="77">
        <f>VLOOKUP(B27,[1]!ModTbl,12,0)</f>
        <v>60</v>
      </c>
      <c r="M27" s="77">
        <f>VLOOKUP(B27,[1]!ModTbl,13,0)</f>
        <v>4</v>
      </c>
      <c r="N27" s="77"/>
      <c r="P27" s="35" t="s">
        <v>170</v>
      </c>
    </row>
    <row r="28" spans="1:16">
      <c r="A28" s="77" t="s">
        <v>171</v>
      </c>
      <c r="B28" s="9" t="s">
        <v>172</v>
      </c>
      <c r="C28" s="45" t="str">
        <f>VLOOKUP(B28,[1]!ModTbl,4,0)</f>
        <v>SIP</v>
      </c>
      <c r="D28" s="45" t="str">
        <f>VLOOKUP(B28,[1]!ModTbl,5,0)</f>
        <v>Social Innovation Project</v>
      </c>
      <c r="E28" s="77" t="s">
        <v>29</v>
      </c>
      <c r="F28" s="77" t="str">
        <f>VLOOKUP(B28,[1]!ModTbl,6,0)</f>
        <v>Nil</v>
      </c>
      <c r="G28" s="77">
        <f>VLOOKUP(B28,[1]!ModTbl,7,0)</f>
        <v>7</v>
      </c>
      <c r="H28" s="77">
        <f>VLOOKUP(B28,[1]!ModTbl,8,0)</f>
        <v>0</v>
      </c>
      <c r="I28" s="77">
        <f>VLOOKUP(B28,[1]!ModTbl,9,0)</f>
        <v>30</v>
      </c>
      <c r="J28" s="77">
        <f>VLOOKUP(B28,[1]!ModTbl,10,0)</f>
        <v>0</v>
      </c>
      <c r="K28" s="77">
        <f>VLOOKUP(B28,[1]!ModTbl,11,0)</f>
        <v>0</v>
      </c>
      <c r="L28" s="77">
        <f>VLOOKUP(B28,[1]!ModTbl,12,0)</f>
        <v>30</v>
      </c>
      <c r="M28" s="77">
        <f>VLOOKUP(B28,[1]!ModTbl,13,0)</f>
        <v>2</v>
      </c>
      <c r="N28" s="77"/>
      <c r="O28" s="6"/>
    </row>
    <row r="29" spans="1:16">
      <c r="A29" s="77" t="s">
        <v>171</v>
      </c>
      <c r="B29" s="18" t="s">
        <v>173</v>
      </c>
      <c r="C29" s="45" t="str">
        <f>VLOOKUP(B29,[1]!ModTbl,4,0)</f>
        <v>GPRG</v>
      </c>
      <c r="D29" s="45" t="str">
        <f>VLOOKUP(B29,[1]!ModTbl,5,0)</f>
        <v>Game Programming Using C++ </v>
      </c>
      <c r="E29" s="77" t="s">
        <v>82</v>
      </c>
      <c r="F29" s="77" t="str">
        <f>VLOOKUP(B29,[1]!ModTbl,6,0)</f>
        <v>ST1012 (T)</v>
      </c>
      <c r="G29" s="77">
        <f>VLOOKUP(B29,[1]!ModTbl,7,0)</f>
        <v>1</v>
      </c>
      <c r="H29" s="77">
        <f>VLOOKUP(B29,[1]!ModTbl,8,0)</f>
        <v>0</v>
      </c>
      <c r="I29" s="77">
        <f>VLOOKUP(B29,[1]!ModTbl,9,0)</f>
        <v>75</v>
      </c>
      <c r="J29" s="77">
        <f>VLOOKUP(B29,[1]!ModTbl,10,0)</f>
        <v>0</v>
      </c>
      <c r="K29" s="77">
        <f>VLOOKUP(B29,[1]!ModTbl,11,0)</f>
        <v>0</v>
      </c>
      <c r="L29" s="77">
        <f>VLOOKUP(B29,[1]!ModTbl,12,0)</f>
        <v>75</v>
      </c>
      <c r="M29" s="77">
        <f>VLOOKUP(B29,[1]!ModTbl,13,0)</f>
        <v>5</v>
      </c>
      <c r="N29" s="77"/>
      <c r="O29" s="6"/>
      <c r="P29" s="1" t="s">
        <v>174</v>
      </c>
    </row>
    <row r="30" spans="1:16">
      <c r="A30" s="77" t="s">
        <v>171</v>
      </c>
      <c r="B30" s="44" t="s">
        <v>175</v>
      </c>
      <c r="C30" s="45" t="str">
        <f>VLOOKUP(B30,[1]!ModTbl,4,0)</f>
        <v>INGD</v>
      </c>
      <c r="D30" s="45" t="str">
        <f>VLOOKUP(B30,[1]!ModTbl,5,0)</f>
        <v>Introduction to Game Development</v>
      </c>
      <c r="E30" s="77" t="s">
        <v>82</v>
      </c>
      <c r="F30" s="77" t="str">
        <f>VLOOKUP(B30,[1]!ModTbl,6,0)</f>
        <v>Nil</v>
      </c>
      <c r="G30" s="77">
        <f>VLOOKUP(B30,[1]!ModTbl,7,0)</f>
        <v>7</v>
      </c>
      <c r="H30" s="77">
        <f>VLOOKUP(B30,[1]!ModTbl,8,0)</f>
        <v>0</v>
      </c>
      <c r="I30" s="77">
        <f>VLOOKUP(B30,[1]!ModTbl,9,0)</f>
        <v>75</v>
      </c>
      <c r="J30" s="77">
        <f>VLOOKUP(B30,[1]!ModTbl,10,0)</f>
        <v>0</v>
      </c>
      <c r="K30" s="77">
        <f>VLOOKUP(B30,[1]!ModTbl,11,0)</f>
        <v>0</v>
      </c>
      <c r="L30" s="77">
        <f>VLOOKUP(B30,[1]!ModTbl,12,0)</f>
        <v>75</v>
      </c>
      <c r="M30" s="77">
        <f>VLOOKUP(B30,[1]!ModTbl,13,0)</f>
        <v>5</v>
      </c>
      <c r="N30" s="77"/>
      <c r="O30" s="6"/>
    </row>
    <row r="31" spans="1:16" ht="101.45">
      <c r="A31" s="77" t="s">
        <v>171</v>
      </c>
      <c r="B31" s="44" t="s">
        <v>176</v>
      </c>
      <c r="C31" s="45" t="str">
        <f>VLOOKUP(B31,[1]!ModTbl,4,0)</f>
        <v>LDSS</v>
      </c>
      <c r="D31" s="45" t="str">
        <f>VLOOKUP(B31,[1]!ModTbl,5,0)</f>
        <v>3D Level Design &amp; Scripting Studio</v>
      </c>
      <c r="E31" s="77" t="s">
        <v>82</v>
      </c>
      <c r="F31" s="77" t="str">
        <f>VLOOKUP(B31,[1]!ModTbl,6,0)</f>
        <v>Taken ST0249, ST1501, ST1504, ST1505, ST1507 and ST1508 </v>
      </c>
      <c r="G31" s="77">
        <f>VLOOKUP(B31,[1]!ModTbl,7,0)</f>
        <v>7</v>
      </c>
      <c r="H31" s="77">
        <f>VLOOKUP(B31,[1]!ModTbl,8,0)</f>
        <v>0</v>
      </c>
      <c r="I31" s="77">
        <f>VLOOKUP(B31,[1]!ModTbl,9,0)</f>
        <v>75</v>
      </c>
      <c r="J31" s="77">
        <f>VLOOKUP(B31,[1]!ModTbl,10,0)</f>
        <v>0</v>
      </c>
      <c r="K31" s="77">
        <f>VLOOKUP(B31,[1]!ModTbl,11,0)</f>
        <v>0</v>
      </c>
      <c r="L31" s="77">
        <f>VLOOKUP(B31,[1]!ModTbl,12,0)</f>
        <v>75</v>
      </c>
      <c r="M31" s="77">
        <f>VLOOKUP(B31,[1]!ModTbl,13,0)</f>
        <v>5</v>
      </c>
      <c r="N31" s="77"/>
      <c r="O31" s="6"/>
    </row>
    <row r="32" spans="1:16" ht="101.45">
      <c r="A32" s="77" t="s">
        <v>171</v>
      </c>
      <c r="B32" s="44" t="s">
        <v>177</v>
      </c>
      <c r="C32" s="45" t="str">
        <f>VLOOKUP(B32,[1]!ModTbl,4,0)</f>
        <v>GDS</v>
      </c>
      <c r="D32" s="45" t="str">
        <f>VLOOKUP(B32,[1]!ModTbl,5,0)</f>
        <v>3D Game Development Studio</v>
      </c>
      <c r="E32" s="77" t="s">
        <v>82</v>
      </c>
      <c r="F32" s="77" t="str">
        <f>VLOOKUP(B32,[1]!ModTbl,6,0)</f>
        <v>Taken ST0249, ST1501, ST1504, ST1505, ST1507 and ST1508 </v>
      </c>
      <c r="G32" s="77">
        <f>VLOOKUP(B32,[1]!ModTbl,7,0)</f>
        <v>7</v>
      </c>
      <c r="H32" s="77">
        <f>VLOOKUP(B32,[1]!ModTbl,8,0)</f>
        <v>0</v>
      </c>
      <c r="I32" s="77">
        <f>VLOOKUP(B32,[1]!ModTbl,9,0)</f>
        <v>75</v>
      </c>
      <c r="J32" s="77">
        <f>VLOOKUP(B32,[1]!ModTbl,10,0)</f>
        <v>0</v>
      </c>
      <c r="K32" s="77">
        <f>VLOOKUP(B32,[1]!ModTbl,11,0)</f>
        <v>0</v>
      </c>
      <c r="L32" s="77">
        <f>VLOOKUP(B32,[1]!ModTbl,12,0)</f>
        <v>75</v>
      </c>
      <c r="M32" s="77">
        <f>VLOOKUP(B32,[1]!ModTbl,13,0)</f>
        <v>5</v>
      </c>
      <c r="N32" s="77"/>
      <c r="O32" s="6"/>
    </row>
    <row r="33" spans="1:16">
      <c r="A33" s="26" t="s">
        <v>171</v>
      </c>
      <c r="B33" s="30" t="s">
        <v>178</v>
      </c>
      <c r="C33" s="45" t="str">
        <f>VLOOKUP(B33,[1]!ModTbl,4,0)</f>
        <v>MGDE</v>
      </c>
      <c r="D33" s="45" t="str">
        <f>VLOOKUP(B33,[1]!ModTbl,5,0)</f>
        <v>Mobile Game Development</v>
      </c>
      <c r="E33" s="77" t="s">
        <v>82</v>
      </c>
      <c r="F33" s="77" t="str">
        <f>VLOOKUP(B33,[1]!ModTbl,6,0)</f>
        <v>PROG (T)</v>
      </c>
      <c r="G33" s="77">
        <f>VLOOKUP(B33,[1]!ModTbl,7,0)</f>
        <v>7</v>
      </c>
      <c r="H33" s="77">
        <f>VLOOKUP(B33,[1]!ModTbl,8,0)</f>
        <v>0</v>
      </c>
      <c r="I33" s="77">
        <f>VLOOKUP(B33,[1]!ModTbl,9,0)</f>
        <v>15</v>
      </c>
      <c r="J33" s="77">
        <f>VLOOKUP(B33,[1]!ModTbl,10,0)</f>
        <v>45</v>
      </c>
      <c r="K33" s="77">
        <f>VLOOKUP(B33,[1]!ModTbl,11,0)</f>
        <v>0</v>
      </c>
      <c r="L33" s="77">
        <f>VLOOKUP(B33,[1]!ModTbl,12,0)</f>
        <v>60</v>
      </c>
      <c r="M33" s="77">
        <f>VLOOKUP(B33,[1]!ModTbl,13,0)</f>
        <v>4</v>
      </c>
      <c r="N33" s="77"/>
      <c r="O33" s="6"/>
      <c r="P33" s="1" t="s">
        <v>179</v>
      </c>
    </row>
    <row r="34" spans="1:16">
      <c r="A34" s="77" t="s">
        <v>180</v>
      </c>
      <c r="B34" s="9" t="s">
        <v>181</v>
      </c>
      <c r="C34" s="45" t="str">
        <f>VLOOKUP(B34,[1]!ModTbl,4,0)</f>
        <v>GE3</v>
      </c>
      <c r="D34" s="45" t="str">
        <f>VLOOKUP(B34,[1]!ModTbl,5,0)</f>
        <v>General Education 3</v>
      </c>
      <c r="E34" s="77" t="s">
        <v>29</v>
      </c>
      <c r="F34" s="77" t="str">
        <f>VLOOKUP(B34,[1]!ModTbl,6,0)</f>
        <v>Nil</v>
      </c>
      <c r="G34" s="77">
        <f>VLOOKUP(B34,[1]!ModTbl,7,0)</f>
        <v>7</v>
      </c>
      <c r="H34" s="77">
        <f>VLOOKUP(B34,[1]!ModTbl,8,0)</f>
        <v>0</v>
      </c>
      <c r="I34" s="77">
        <f>VLOOKUP(B34,[1]!ModTbl,9,0)</f>
        <v>30</v>
      </c>
      <c r="J34" s="77">
        <f>VLOOKUP(B34,[1]!ModTbl,10,0)</f>
        <v>0</v>
      </c>
      <c r="K34" s="77">
        <f>VLOOKUP(B34,[1]!ModTbl,11,0)</f>
        <v>0</v>
      </c>
      <c r="L34" s="77">
        <f>VLOOKUP(B34,[1]!ModTbl,12,0)</f>
        <v>30</v>
      </c>
      <c r="M34" s="77">
        <f>VLOOKUP(B34,[1]!ModTbl,13,0)</f>
        <v>2</v>
      </c>
      <c r="N34" s="77"/>
      <c r="O34" s="6"/>
    </row>
    <row r="35" spans="1:16">
      <c r="A35" s="26" t="s">
        <v>180</v>
      </c>
      <c r="B35" s="29" t="s">
        <v>53</v>
      </c>
      <c r="C35" s="45" t="str">
        <f>VLOOKUP(B35,[1]!ModTbl,4,0)</f>
        <v>CPF</v>
      </c>
      <c r="D35" s="45" t="str">
        <f>VLOOKUP(B35,[1]!ModTbl,5,0)</f>
        <v>Communicating for Professional Effectiveness</v>
      </c>
      <c r="E35" s="77" t="s">
        <v>82</v>
      </c>
      <c r="F35" s="77" t="str">
        <f>VLOOKUP(B35,[1]!ModTbl,6,0)</f>
        <v>Nil</v>
      </c>
      <c r="G35" s="77">
        <f>VLOOKUP(B35,[1]!ModTbl,7,0)</f>
        <v>7</v>
      </c>
      <c r="H35" s="77">
        <f>VLOOKUP(B35,[1]!ModTbl,8,0)</f>
        <v>0</v>
      </c>
      <c r="I35" s="77">
        <f>VLOOKUP(B35,[1]!ModTbl,9,0)</f>
        <v>16</v>
      </c>
      <c r="J35" s="77">
        <f>VLOOKUP(B35,[1]!ModTbl,10,0)</f>
        <v>0</v>
      </c>
      <c r="K35" s="77">
        <f>VLOOKUP(B35,[1]!ModTbl,11,0)</f>
        <v>14</v>
      </c>
      <c r="L35" s="77">
        <f>VLOOKUP(B35,[1]!ModTbl,12,0)</f>
        <v>30</v>
      </c>
      <c r="M35" s="77">
        <f>VLOOKUP(B35,[1]!ModTbl,13,0)</f>
        <v>2</v>
      </c>
      <c r="N35" s="77"/>
      <c r="O35" s="6"/>
    </row>
    <row r="36" spans="1:16">
      <c r="A36" s="77" t="s">
        <v>180</v>
      </c>
      <c r="B36" s="44" t="s">
        <v>182</v>
      </c>
      <c r="C36" s="45" t="str">
        <f>VLOOKUP(B36,[1]!ModTbl,4,0)</f>
        <v>IGRA</v>
      </c>
      <c r="D36" s="45" t="str">
        <f>VLOOKUP(B36,[1]!ModTbl,5,0)</f>
        <v>Interactive Computer Graphics</v>
      </c>
      <c r="E36" s="77" t="s">
        <v>82</v>
      </c>
      <c r="F36" s="77" t="str">
        <f>VLOOKUP(B36,[1]!ModTbl,6,0)</f>
        <v>Nil</v>
      </c>
      <c r="G36" s="77">
        <f>VLOOKUP(B36,[1]!ModTbl,7,0)</f>
        <v>1</v>
      </c>
      <c r="H36" s="77">
        <f>VLOOKUP(B36,[1]!ModTbl,8,0)</f>
        <v>0</v>
      </c>
      <c r="I36" s="77">
        <f>VLOOKUP(B36,[1]!ModTbl,9,0)</f>
        <v>15</v>
      </c>
      <c r="J36" s="77">
        <f>VLOOKUP(B36,[1]!ModTbl,10,0)</f>
        <v>75</v>
      </c>
      <c r="K36" s="77">
        <f>VLOOKUP(B36,[1]!ModTbl,11,0)</f>
        <v>0</v>
      </c>
      <c r="L36" s="77">
        <f>VLOOKUP(B36,[1]!ModTbl,12,0)</f>
        <v>90</v>
      </c>
      <c r="M36" s="77">
        <f>VLOOKUP(B36,[1]!ModTbl,13,0)</f>
        <v>6</v>
      </c>
      <c r="N36" s="77"/>
      <c r="O36" s="6"/>
      <c r="P36" s="1" t="s">
        <v>183</v>
      </c>
    </row>
    <row r="37" spans="1:16" ht="101.45">
      <c r="A37" s="77" t="s">
        <v>180</v>
      </c>
      <c r="B37" s="44" t="s">
        <v>184</v>
      </c>
      <c r="C37" s="45" t="str">
        <f>VLOOKUP(B37,[1]!ModTbl,4,0)</f>
        <v>LDSS</v>
      </c>
      <c r="D37" s="45" t="str">
        <f>VLOOKUP(B37,[1]!ModTbl,5,0)</f>
        <v>3D Level Design &amp; Scripting Studio</v>
      </c>
      <c r="E37" s="77" t="s">
        <v>82</v>
      </c>
      <c r="F37" s="77" t="str">
        <f>VLOOKUP(B37,[1]!ModTbl,6,0)</f>
        <v>Taken ST0249, ST1501, ST1504, ST1505, ST1507 and ST1508 </v>
      </c>
      <c r="G37" s="77">
        <f>VLOOKUP(B37,[1]!ModTbl,7,0)</f>
        <v>7</v>
      </c>
      <c r="H37" s="77">
        <f>VLOOKUP(B37,[1]!ModTbl,8,0)</f>
        <v>0</v>
      </c>
      <c r="I37" s="77">
        <f>VLOOKUP(B37,[1]!ModTbl,9,0)</f>
        <v>75</v>
      </c>
      <c r="J37" s="77">
        <f>VLOOKUP(B37,[1]!ModTbl,10,0)</f>
        <v>0</v>
      </c>
      <c r="K37" s="77">
        <f>VLOOKUP(B37,[1]!ModTbl,11,0)</f>
        <v>0</v>
      </c>
      <c r="L37" s="77">
        <f>VLOOKUP(B37,[1]!ModTbl,12,0)</f>
        <v>75</v>
      </c>
      <c r="M37" s="77">
        <f>VLOOKUP(B37,[1]!ModTbl,13,0)</f>
        <v>5</v>
      </c>
      <c r="N37" s="77"/>
      <c r="O37" s="6"/>
    </row>
    <row r="38" spans="1:16" ht="101.45">
      <c r="A38" s="77" t="s">
        <v>180</v>
      </c>
      <c r="B38" s="44" t="s">
        <v>185</v>
      </c>
      <c r="C38" s="45" t="str">
        <f>VLOOKUP(B38,[1]!ModTbl,4,0)</f>
        <v>GDS</v>
      </c>
      <c r="D38" s="45" t="str">
        <f>VLOOKUP(B38,[1]!ModTbl,5,0)</f>
        <v>3D Game Development Studio</v>
      </c>
      <c r="E38" s="77" t="s">
        <v>82</v>
      </c>
      <c r="F38" s="77" t="str">
        <f>VLOOKUP(B38,[1]!ModTbl,6,0)</f>
        <v>Taken ST0249, ST1501, ST1504, ST1505, ST1507 and ST1508 </v>
      </c>
      <c r="G38" s="77">
        <f>VLOOKUP(B38,[1]!ModTbl,7,0)</f>
        <v>7</v>
      </c>
      <c r="H38" s="77">
        <f>VLOOKUP(B38,[1]!ModTbl,8,0)</f>
        <v>0</v>
      </c>
      <c r="I38" s="77">
        <f>VLOOKUP(B38,[1]!ModTbl,9,0)</f>
        <v>75</v>
      </c>
      <c r="J38" s="77">
        <f>VLOOKUP(B38,[1]!ModTbl,10,0)</f>
        <v>0</v>
      </c>
      <c r="K38" s="77">
        <f>VLOOKUP(B38,[1]!ModTbl,11,0)</f>
        <v>0</v>
      </c>
      <c r="L38" s="77">
        <f>VLOOKUP(B38,[1]!ModTbl,12,0)</f>
        <v>75</v>
      </c>
      <c r="M38" s="77">
        <f>VLOOKUP(B38,[1]!ModTbl,13,0)</f>
        <v>5</v>
      </c>
      <c r="N38" s="77"/>
      <c r="O38" s="6"/>
    </row>
    <row r="39" spans="1:16">
      <c r="A39" s="77" t="s">
        <v>180</v>
      </c>
      <c r="B39" s="44" t="s">
        <v>186</v>
      </c>
      <c r="C39" s="45" t="str">
        <f>VLOOKUP(B39,[1]!ModTbl,4,0)</f>
        <v>IOT</v>
      </c>
      <c r="D39" s="45" t="str">
        <f>VLOOKUP(B39,[1]!ModTbl,5,0)</f>
        <v>Internet Of Things</v>
      </c>
      <c r="E39" s="77" t="s">
        <v>187</v>
      </c>
      <c r="F39" s="77" t="str">
        <f>VLOOKUP(B39,[1]!ModTbl,6,0)</f>
        <v>Nil</v>
      </c>
      <c r="G39" s="77">
        <f>VLOOKUP(B39,[1]!ModTbl,7,0)</f>
        <v>7</v>
      </c>
      <c r="H39" s="77">
        <f>VLOOKUP(B39,[1]!ModTbl,8,0)</f>
        <v>0</v>
      </c>
      <c r="I39" s="77">
        <f>VLOOKUP(B39,[1]!ModTbl,9,0)</f>
        <v>15</v>
      </c>
      <c r="J39" s="77">
        <f>VLOOKUP(B39,[1]!ModTbl,10,0)</f>
        <v>45</v>
      </c>
      <c r="K39" s="77">
        <f>VLOOKUP(B39,[1]!ModTbl,11,0)</f>
        <v>0</v>
      </c>
      <c r="L39" s="77">
        <f>VLOOKUP(B39,[1]!ModTbl,12,0)</f>
        <v>60</v>
      </c>
      <c r="M39" s="77">
        <f>VLOOKUP(B39,[1]!ModTbl,13,0)</f>
        <v>4</v>
      </c>
      <c r="N39" s="77"/>
      <c r="O39" s="6"/>
    </row>
    <row r="40" spans="1:16">
      <c r="A40" s="77" t="s">
        <v>180</v>
      </c>
      <c r="B40" s="18" t="s">
        <v>121</v>
      </c>
      <c r="C40" s="45" t="str">
        <f>VLOOKUP(B40,[1]!ModTbl,4,0)</f>
        <v>PDS</v>
      </c>
      <c r="D40" s="45" t="str">
        <f>VLOOKUP(B40,[1]!ModTbl,5,0)</f>
        <v>Programming for Data Science</v>
      </c>
      <c r="E40" s="77" t="s">
        <v>187</v>
      </c>
      <c r="F40" s="77" t="str">
        <f>VLOOKUP(B40,[1]!ModTbl,6,0)</f>
        <v>Nil</v>
      </c>
      <c r="G40" s="77">
        <f>VLOOKUP(B40,[1]!ModTbl,7,0)</f>
        <v>7</v>
      </c>
      <c r="H40" s="77">
        <f>VLOOKUP(B40,[1]!ModTbl,8,0)</f>
        <v>0</v>
      </c>
      <c r="I40" s="77">
        <f>VLOOKUP(B40,[1]!ModTbl,9,0)</f>
        <v>30</v>
      </c>
      <c r="J40" s="77">
        <f>VLOOKUP(B40,[1]!ModTbl,10,0)</f>
        <v>30</v>
      </c>
      <c r="K40" s="77">
        <f>VLOOKUP(B40,[1]!ModTbl,11,0)</f>
        <v>0</v>
      </c>
      <c r="L40" s="77">
        <f>VLOOKUP(B40,[1]!ModTbl,12,0)</f>
        <v>60</v>
      </c>
      <c r="M40" s="77">
        <f>VLOOKUP(B40,[1]!ModTbl,13,0)</f>
        <v>4</v>
      </c>
      <c r="N40" s="77"/>
      <c r="O40" s="6"/>
    </row>
    <row r="41" spans="1:16" ht="101.45">
      <c r="A41" s="77" t="s">
        <v>180</v>
      </c>
      <c r="B41" s="44" t="s">
        <v>188</v>
      </c>
      <c r="C41" s="45" t="str">
        <f>VLOOKUP(B41,[1]!ModTbl,4,0)</f>
        <v>BI</v>
      </c>
      <c r="D41" s="45" t="str">
        <f>VLOOKUP(B41,[1]!ModTbl,5,0)</f>
        <v>Business Intelligence</v>
      </c>
      <c r="E41" s="77" t="s">
        <v>187</v>
      </c>
      <c r="F41" s="77" t="str">
        <f>VLOOKUP(B41,[1]!ModTbl,6,0)</f>
        <v>Taken ST0249, ST1501, ST1504, ST1505, ST1507 and ST1508 </v>
      </c>
      <c r="G41" s="77">
        <f>VLOOKUP(B41,[1]!ModTbl,7,0)</f>
        <v>7</v>
      </c>
      <c r="H41" s="77">
        <f>VLOOKUP(B41,[1]!ModTbl,8,0)</f>
        <v>0</v>
      </c>
      <c r="I41" s="77">
        <f>VLOOKUP(B41,[1]!ModTbl,9,0)</f>
        <v>30</v>
      </c>
      <c r="J41" s="77">
        <f>VLOOKUP(B41,[1]!ModTbl,10,0)</f>
        <v>30</v>
      </c>
      <c r="K41" s="77">
        <f>VLOOKUP(B41,[1]!ModTbl,11,0)</f>
        <v>0</v>
      </c>
      <c r="L41" s="77">
        <f>VLOOKUP(B41,[1]!ModTbl,12,0)</f>
        <v>60</v>
      </c>
      <c r="M41" s="77">
        <f>VLOOKUP(B41,[1]!ModTbl,13,0)</f>
        <v>4</v>
      </c>
      <c r="N41" s="77"/>
      <c r="O41" s="6">
        <v>1</v>
      </c>
      <c r="P41" s="1" t="s">
        <v>189</v>
      </c>
    </row>
    <row r="42" spans="1:16">
      <c r="A42" s="77" t="s">
        <v>180</v>
      </c>
      <c r="B42" s="44" t="s">
        <v>90</v>
      </c>
      <c r="C42" s="45" t="str">
        <f>VLOOKUP(B42,[1]!ModTbl,4,0)</f>
        <v>UID</v>
      </c>
      <c r="D42" s="45" t="str">
        <f>VLOOKUP(B42,[1]!ModTbl,5,0)</f>
        <v xml:space="preserve">User Interface Design </v>
      </c>
      <c r="E42" s="77" t="s">
        <v>187</v>
      </c>
      <c r="F42" s="77" t="str">
        <f>VLOOKUP(B42,[1]!ModTbl,6,0)</f>
        <v>Nil</v>
      </c>
      <c r="G42" s="77">
        <f>VLOOKUP(B42,[1]!ModTbl,7,0)</f>
        <v>7</v>
      </c>
      <c r="H42" s="77">
        <f>VLOOKUP(B42,[1]!ModTbl,8,0)</f>
        <v>0</v>
      </c>
      <c r="I42" s="77">
        <f>VLOOKUP(B42,[1]!ModTbl,9,0)</f>
        <v>60</v>
      </c>
      <c r="J42" s="77">
        <f>VLOOKUP(B42,[1]!ModTbl,10,0)</f>
        <v>0</v>
      </c>
      <c r="K42" s="77">
        <f>VLOOKUP(B42,[1]!ModTbl,11,0)</f>
        <v>0</v>
      </c>
      <c r="L42" s="77">
        <f>VLOOKUP(B42,[1]!ModTbl,12,0)</f>
        <v>60</v>
      </c>
      <c r="M42" s="77">
        <f>VLOOKUP(B42,[1]!ModTbl,13,0)</f>
        <v>4</v>
      </c>
      <c r="N42" s="77"/>
      <c r="O42" s="6"/>
    </row>
    <row r="43" spans="1:16">
      <c r="A43" s="77" t="s">
        <v>180</v>
      </c>
      <c r="B43" s="44" t="s">
        <v>131</v>
      </c>
      <c r="C43" s="45" t="str">
        <f>VLOOKUP(B43,[1]!ModTbl,4,0)</f>
        <v>AIML</v>
      </c>
      <c r="D43" s="45" t="str">
        <f>VLOOKUP(B43,[1]!ModTbl,5,0)</f>
        <v>AI &amp; Machine Learning</v>
      </c>
      <c r="E43" s="77" t="s">
        <v>187</v>
      </c>
      <c r="F43" s="77" t="str">
        <f>VLOOKUP(B43,[1]!ModTbl,6,0)</f>
        <v>Nil</v>
      </c>
      <c r="G43" s="77">
        <f>VLOOKUP(B43,[1]!ModTbl,7,0)</f>
        <v>7</v>
      </c>
      <c r="H43" s="77">
        <f>VLOOKUP(B43,[1]!ModTbl,8,0)</f>
        <v>0</v>
      </c>
      <c r="I43" s="77">
        <f>VLOOKUP(B43,[1]!ModTbl,9,0)</f>
        <v>30</v>
      </c>
      <c r="J43" s="77">
        <f>VLOOKUP(B43,[1]!ModTbl,10,0)</f>
        <v>30</v>
      </c>
      <c r="K43" s="77">
        <f>VLOOKUP(B43,[1]!ModTbl,11,0)</f>
        <v>0</v>
      </c>
      <c r="L43" s="77">
        <f>VLOOKUP(B43,[1]!ModTbl,12,0)</f>
        <v>60</v>
      </c>
      <c r="M43" s="77">
        <f>VLOOKUP(B43,[1]!ModTbl,13,0)</f>
        <v>4</v>
      </c>
      <c r="N43" s="77"/>
      <c r="O43" s="6"/>
    </row>
    <row r="44" spans="1:16" ht="101.45">
      <c r="A44" s="77" t="s">
        <v>180</v>
      </c>
      <c r="B44" s="44" t="s">
        <v>190</v>
      </c>
      <c r="C44" s="45" t="str">
        <f>VLOOKUP(B44,[1]!ModTbl,4,0)</f>
        <v>IS1</v>
      </c>
      <c r="D44" s="45" t="str">
        <f>VLOOKUP(B44,[1]!ModTbl,5,0)</f>
        <v>Independent Study 1</v>
      </c>
      <c r="E44" s="77" t="s">
        <v>187</v>
      </c>
      <c r="F44" s="77" t="str">
        <f>VLOOKUP(B44,[1]!ModTbl,6,0)</f>
        <v>Taken ST0249, ST1501, ST1504, ST1505, ST1507 and ST1508 </v>
      </c>
      <c r="G44" s="77">
        <f>VLOOKUP(B44,[1]!ModTbl,7,0)</f>
        <v>7</v>
      </c>
      <c r="H44" s="77">
        <f>VLOOKUP(B44,[1]!ModTbl,8,0)</f>
        <v>0</v>
      </c>
      <c r="I44" s="77">
        <f>VLOOKUP(B44,[1]!ModTbl,9,0)</f>
        <v>30</v>
      </c>
      <c r="J44" s="77">
        <f>VLOOKUP(B44,[1]!ModTbl,10,0)</f>
        <v>30</v>
      </c>
      <c r="K44" s="77">
        <f>VLOOKUP(B44,[1]!ModTbl,11,0)</f>
        <v>0</v>
      </c>
      <c r="L44" s="77">
        <f>VLOOKUP(B44,[1]!ModTbl,12,0)</f>
        <v>60</v>
      </c>
      <c r="M44" s="77">
        <f>VLOOKUP(B44,[1]!ModTbl,13,0)</f>
        <v>4</v>
      </c>
      <c r="N44" s="77"/>
      <c r="O44" s="6"/>
    </row>
    <row r="45" spans="1:16">
      <c r="A45" s="77" t="s">
        <v>191</v>
      </c>
      <c r="B45" s="44" t="s">
        <v>192</v>
      </c>
      <c r="C45" s="45" t="str">
        <f>VLOOKUP(B45,[1]!ModTbl,4,0)</f>
        <v>ELAW</v>
      </c>
      <c r="D45" s="45" t="str">
        <f>VLOOKUP(B45,[1]!ModTbl,5,0)</f>
        <v xml:space="preserve">Ethics and Law of IT and Media  </v>
      </c>
      <c r="E45" s="77" t="s">
        <v>18</v>
      </c>
      <c r="F45" s="77" t="str">
        <f>VLOOKUP(B45,[1]!ModTbl,6,0)</f>
        <v>Nil</v>
      </c>
      <c r="G45" s="77">
        <f>VLOOKUP(B45,[1]!ModTbl,7,0)</f>
        <v>7</v>
      </c>
      <c r="H45" s="77">
        <f>VLOOKUP(B45,[1]!ModTbl,8,0)</f>
        <v>0</v>
      </c>
      <c r="I45" s="77">
        <f>VLOOKUP(B45,[1]!ModTbl,9,0)</f>
        <v>30</v>
      </c>
      <c r="J45" s="77">
        <f>VLOOKUP(B45,[1]!ModTbl,10,0)</f>
        <v>0</v>
      </c>
      <c r="K45" s="77">
        <f>VLOOKUP(B45,[1]!ModTbl,11,0)</f>
        <v>0</v>
      </c>
      <c r="L45" s="77">
        <f>VLOOKUP(B45,[1]!ModTbl,12,0)</f>
        <v>30</v>
      </c>
      <c r="M45" s="77">
        <f>VLOOKUP(B45,[1]!ModTbl,13,0)</f>
        <v>2</v>
      </c>
      <c r="N45" s="77"/>
      <c r="O45" s="6"/>
    </row>
    <row r="46" spans="1:16">
      <c r="A46" s="77" t="s">
        <v>191</v>
      </c>
      <c r="B46" s="44" t="s">
        <v>193</v>
      </c>
      <c r="C46" s="45" t="str">
        <f>VLOOKUP(B46,[1]!ModTbl,4,0)</f>
        <v>GDP</v>
      </c>
      <c r="D46" s="45" t="str">
        <f>VLOOKUP(B46,[1]!ModTbl,5,0)</f>
        <v>Game Development Portfolio</v>
      </c>
      <c r="E46" s="77" t="s">
        <v>82</v>
      </c>
      <c r="F46" s="77" t="str">
        <f>VLOOKUP(B46,[1]!ModTbl,6,0)</f>
        <v>ST292Z(T)</v>
      </c>
      <c r="G46" s="77">
        <f>VLOOKUP(B46,[1]!ModTbl,7,0)</f>
        <v>7</v>
      </c>
      <c r="H46" s="77">
        <f>VLOOKUP(B46,[1]!ModTbl,8,0)</f>
        <v>0</v>
      </c>
      <c r="I46" s="77">
        <f>VLOOKUP(B46,[1]!ModTbl,9,0)</f>
        <v>22.5</v>
      </c>
      <c r="J46" s="77">
        <f>VLOOKUP(B46,[1]!ModTbl,10,0)</f>
        <v>0</v>
      </c>
      <c r="K46" s="77">
        <f>VLOOKUP(B46,[1]!ModTbl,11,0)</f>
        <v>217.5</v>
      </c>
      <c r="L46" s="77">
        <f>VLOOKUP(B46,[1]!ModTbl,12,0)</f>
        <v>240</v>
      </c>
      <c r="M46" s="77">
        <f>VLOOKUP(B46,[1]!ModTbl,13,0)</f>
        <v>16</v>
      </c>
      <c r="N46" s="77"/>
      <c r="O46" s="6"/>
      <c r="P46" s="1" t="s">
        <v>194</v>
      </c>
    </row>
    <row r="47" spans="1:16">
      <c r="A47" s="77" t="s">
        <v>191</v>
      </c>
      <c r="B47" s="44" t="s">
        <v>186</v>
      </c>
      <c r="C47" s="45" t="str">
        <f>VLOOKUP(B47,[1]!ModTbl,4,0)</f>
        <v>IOT</v>
      </c>
      <c r="D47" s="45" t="str">
        <f>VLOOKUP(B47,[1]!ModTbl,5,0)</f>
        <v>Internet Of Things</v>
      </c>
      <c r="E47" s="77" t="s">
        <v>187</v>
      </c>
      <c r="F47" s="77" t="str">
        <f>VLOOKUP(B47,[1]!ModTbl,6,0)</f>
        <v>Nil</v>
      </c>
      <c r="G47" s="77">
        <f>VLOOKUP(B47,[1]!ModTbl,7,0)</f>
        <v>7</v>
      </c>
      <c r="H47" s="77">
        <f>VLOOKUP(B47,[1]!ModTbl,8,0)</f>
        <v>0</v>
      </c>
      <c r="I47" s="77">
        <f>VLOOKUP(B47,[1]!ModTbl,9,0)</f>
        <v>15</v>
      </c>
      <c r="J47" s="77">
        <f>VLOOKUP(B47,[1]!ModTbl,10,0)</f>
        <v>45</v>
      </c>
      <c r="K47" s="77">
        <f>VLOOKUP(B47,[1]!ModTbl,11,0)</f>
        <v>0</v>
      </c>
      <c r="L47" s="77">
        <f>VLOOKUP(B47,[1]!ModTbl,12,0)</f>
        <v>60</v>
      </c>
      <c r="M47" s="77">
        <f>VLOOKUP(B47,[1]!ModTbl,13,0)</f>
        <v>4</v>
      </c>
      <c r="N47" s="77"/>
      <c r="O47" s="6"/>
      <c r="P47" s="1" t="s">
        <v>158</v>
      </c>
    </row>
    <row r="48" spans="1:16">
      <c r="A48" s="77" t="s">
        <v>191</v>
      </c>
      <c r="B48" s="18" t="s">
        <v>121</v>
      </c>
      <c r="C48" s="45" t="str">
        <f>VLOOKUP(B48,[1]!ModTbl,4,0)</f>
        <v>PDS</v>
      </c>
      <c r="D48" s="45" t="str">
        <f>VLOOKUP(B48,[1]!ModTbl,5,0)</f>
        <v>Programming for Data Science</v>
      </c>
      <c r="E48" s="77" t="s">
        <v>187</v>
      </c>
      <c r="F48" s="77" t="str">
        <f>VLOOKUP(B48,[1]!ModTbl,6,0)</f>
        <v>Nil</v>
      </c>
      <c r="G48" s="77">
        <f>VLOOKUP(B48,[1]!ModTbl,7,0)</f>
        <v>7</v>
      </c>
      <c r="H48" s="77">
        <f>VLOOKUP(B48,[1]!ModTbl,8,0)</f>
        <v>0</v>
      </c>
      <c r="I48" s="77">
        <f>VLOOKUP(B48,[1]!ModTbl,9,0)</f>
        <v>30</v>
      </c>
      <c r="J48" s="77">
        <f>VLOOKUP(B48,[1]!ModTbl,10,0)</f>
        <v>30</v>
      </c>
      <c r="K48" s="77">
        <f>VLOOKUP(B48,[1]!ModTbl,11,0)</f>
        <v>0</v>
      </c>
      <c r="L48" s="77">
        <f>VLOOKUP(B48,[1]!ModTbl,12,0)</f>
        <v>60</v>
      </c>
      <c r="M48" s="77">
        <f>VLOOKUP(B48,[1]!ModTbl,13,0)</f>
        <v>4</v>
      </c>
      <c r="N48" s="77"/>
      <c r="O48" s="6"/>
      <c r="P48" s="1" t="s">
        <v>195</v>
      </c>
    </row>
    <row r="49" spans="1:16" ht="101.45">
      <c r="A49" s="77" t="s">
        <v>191</v>
      </c>
      <c r="B49" s="44" t="s">
        <v>188</v>
      </c>
      <c r="C49" s="45" t="str">
        <f>VLOOKUP(B49,[1]!ModTbl,4,0)</f>
        <v>BI</v>
      </c>
      <c r="D49" s="45" t="str">
        <f>VLOOKUP(B49,[1]!ModTbl,5,0)</f>
        <v>Business Intelligence</v>
      </c>
      <c r="E49" s="77" t="s">
        <v>187</v>
      </c>
      <c r="F49" s="77" t="str">
        <f>VLOOKUP(B49,[1]!ModTbl,6,0)</f>
        <v>Taken ST0249, ST1501, ST1504, ST1505, ST1507 and ST1508 </v>
      </c>
      <c r="G49" s="77">
        <f>VLOOKUP(B49,[1]!ModTbl,7,0)</f>
        <v>7</v>
      </c>
      <c r="H49" s="77">
        <f>VLOOKUP(B49,[1]!ModTbl,8,0)</f>
        <v>0</v>
      </c>
      <c r="I49" s="77">
        <f>VLOOKUP(B49,[1]!ModTbl,9,0)</f>
        <v>30</v>
      </c>
      <c r="J49" s="77">
        <f>VLOOKUP(B49,[1]!ModTbl,10,0)</f>
        <v>30</v>
      </c>
      <c r="K49" s="77">
        <f>VLOOKUP(B49,[1]!ModTbl,11,0)</f>
        <v>0</v>
      </c>
      <c r="L49" s="77">
        <f>VLOOKUP(B49,[1]!ModTbl,12,0)</f>
        <v>60</v>
      </c>
      <c r="M49" s="77">
        <f>VLOOKUP(B49,[1]!ModTbl,13,0)</f>
        <v>4</v>
      </c>
      <c r="N49" s="77"/>
      <c r="O49" s="6"/>
    </row>
    <row r="50" spans="1:16">
      <c r="A50" s="77" t="s">
        <v>191</v>
      </c>
      <c r="B50" s="44" t="s">
        <v>196</v>
      </c>
      <c r="C50" s="45" t="str">
        <f>VLOOKUP(B50,[1]!ModTbl,4,0)</f>
        <v>ARVR</v>
      </c>
      <c r="D50" s="45" t="str">
        <f>VLOOKUP(B50,[1]!ModTbl,5,0)</f>
        <v>Augmented Reality &amp; Virtual Reality Development </v>
      </c>
      <c r="E50" s="77" t="s">
        <v>187</v>
      </c>
      <c r="F50" s="77" t="str">
        <f>VLOOKUP(B50,[1]!ModTbl,6,0)</f>
        <v>Nil</v>
      </c>
      <c r="G50" s="77">
        <f>VLOOKUP(B50,[1]!ModTbl,7,0)</f>
        <v>7</v>
      </c>
      <c r="H50" s="77">
        <f>VLOOKUP(B50,[1]!ModTbl,8,0)</f>
        <v>0</v>
      </c>
      <c r="I50" s="77">
        <f>VLOOKUP(B50,[1]!ModTbl,9,0)</f>
        <v>60</v>
      </c>
      <c r="J50" s="77">
        <f>VLOOKUP(B50,[1]!ModTbl,10,0)</f>
        <v>0</v>
      </c>
      <c r="K50" s="77">
        <f>VLOOKUP(B50,[1]!ModTbl,11,0)</f>
        <v>0</v>
      </c>
      <c r="L50" s="77">
        <f>VLOOKUP(B50,[1]!ModTbl,12,0)</f>
        <v>60</v>
      </c>
      <c r="M50" s="77">
        <f>VLOOKUP(B50,[1]!ModTbl,13,0)</f>
        <v>4</v>
      </c>
      <c r="N50" s="77"/>
      <c r="O50" s="6"/>
    </row>
    <row r="51" spans="1:16">
      <c r="A51" s="77" t="s">
        <v>191</v>
      </c>
      <c r="B51" s="44" t="s">
        <v>197</v>
      </c>
      <c r="C51" s="45" t="str">
        <f>VLOOKUP(B51,[1]!ModTbl,4,0)</f>
        <v>DSAL</v>
      </c>
      <c r="D51" s="45" t="str">
        <f>VLOOKUP(B51,[1]!ModTbl,5,0)</f>
        <v>Data Structures and Algorithms</v>
      </c>
      <c r="E51" s="77" t="s">
        <v>187</v>
      </c>
      <c r="F51" s="77" t="str">
        <f>VLOOKUP(B51,[1]!ModTbl,6,0)</f>
        <v>ST1012 (P)</v>
      </c>
      <c r="G51" s="77">
        <f>VLOOKUP(B51,[1]!ModTbl,7,0)</f>
        <v>1</v>
      </c>
      <c r="H51" s="77">
        <f>VLOOKUP(B51,[1]!ModTbl,8,0)</f>
        <v>0</v>
      </c>
      <c r="I51" s="77">
        <f>VLOOKUP(B51,[1]!ModTbl,9,0)</f>
        <v>15</v>
      </c>
      <c r="J51" s="77">
        <f>VLOOKUP(B51,[1]!ModTbl,10,0)</f>
        <v>60</v>
      </c>
      <c r="K51" s="77">
        <f>VLOOKUP(B51,[1]!ModTbl,11,0)</f>
        <v>0</v>
      </c>
      <c r="L51" s="77">
        <f>VLOOKUP(B51,[1]!ModTbl,12,0)</f>
        <v>75</v>
      </c>
      <c r="M51" s="77">
        <f>VLOOKUP(B51,[1]!ModTbl,13,0)</f>
        <v>5</v>
      </c>
      <c r="N51" s="77"/>
      <c r="O51" s="6"/>
    </row>
    <row r="52" spans="1:16" ht="101.45">
      <c r="A52" s="77" t="s">
        <v>191</v>
      </c>
      <c r="B52" s="44" t="s">
        <v>198</v>
      </c>
      <c r="C52" s="45" t="str">
        <f>VLOOKUP(B52,[1]!ModTbl,4,0)</f>
        <v>IS2</v>
      </c>
      <c r="D52" s="45" t="str">
        <f>VLOOKUP(B52,[1]!ModTbl,5,0)</f>
        <v>Independent Study 2</v>
      </c>
      <c r="E52" s="77" t="s">
        <v>187</v>
      </c>
      <c r="F52" s="77" t="str">
        <f>VLOOKUP(B52,[1]!ModTbl,6,0)</f>
        <v>Taken ST0249, ST1501, ST1504, ST1505, ST1507 and ST1508 </v>
      </c>
      <c r="G52" s="77">
        <f>VLOOKUP(B52,[1]!ModTbl,7,0)</f>
        <v>7</v>
      </c>
      <c r="H52" s="77">
        <f>VLOOKUP(B52,[1]!ModTbl,8,0)</f>
        <v>0</v>
      </c>
      <c r="I52" s="77">
        <f>VLOOKUP(B52,[1]!ModTbl,9,0)</f>
        <v>30</v>
      </c>
      <c r="J52" s="77">
        <f>VLOOKUP(B52,[1]!ModTbl,10,0)</f>
        <v>30</v>
      </c>
      <c r="K52" s="77">
        <f>VLOOKUP(B52,[1]!ModTbl,11,0)</f>
        <v>0</v>
      </c>
      <c r="L52" s="77">
        <f>VLOOKUP(B52,[1]!ModTbl,12,0)</f>
        <v>60</v>
      </c>
      <c r="M52" s="77">
        <f>VLOOKUP(B52,[1]!ModTbl,13,0)</f>
        <v>4</v>
      </c>
      <c r="N52" s="77"/>
      <c r="O52" s="6"/>
      <c r="P52" s="1" t="s">
        <v>199</v>
      </c>
    </row>
    <row r="53" spans="1:16">
      <c r="A53" s="77" t="s">
        <v>200</v>
      </c>
      <c r="B53" s="44" t="s">
        <v>63</v>
      </c>
      <c r="C53" s="45" t="str">
        <f>VLOOKUP(B53,[1]!ModTbl,4,0)</f>
        <v>INTS</v>
      </c>
      <c r="D53" s="45" t="str">
        <f>VLOOKUP(B53,[1]!ModTbl,5,0)</f>
        <v>Internship</v>
      </c>
      <c r="E53" s="77" t="s">
        <v>82</v>
      </c>
      <c r="F53" s="77" t="str">
        <f>VLOOKUP(B53,[1]!ModTbl,6,0)</f>
        <v>Nil</v>
      </c>
      <c r="G53" s="77">
        <f>VLOOKUP(B53,[1]!ModTbl,7,0)</f>
        <v>7</v>
      </c>
      <c r="H53" s="77">
        <f>VLOOKUP(B53,[1]!ModTbl,8,0)</f>
        <v>0</v>
      </c>
      <c r="I53" s="77">
        <f>VLOOKUP(B53,[1]!ModTbl,9,0)</f>
        <v>0</v>
      </c>
      <c r="J53" s="77">
        <f>VLOOKUP(B53,[1]!ModTbl,10,0)</f>
        <v>0</v>
      </c>
      <c r="K53" s="77">
        <f>VLOOKUP(B53,[1]!ModTbl,11,0)</f>
        <v>0</v>
      </c>
      <c r="L53" s="77">
        <f>VLOOKUP(B53,[1]!ModTbl,12,0)</f>
        <v>0</v>
      </c>
      <c r="M53" s="77">
        <f>VLOOKUP(B53,[1]!ModTbl,13,0)</f>
        <v>22</v>
      </c>
      <c r="N53" s="77"/>
      <c r="O53" s="6"/>
    </row>
    <row r="54" spans="1:16">
      <c r="A54" s="8"/>
      <c r="B54" s="5"/>
      <c r="C54" s="5"/>
      <c r="D54" s="5"/>
      <c r="E54" s="8"/>
      <c r="F54" s="8"/>
      <c r="G54" s="8"/>
      <c r="H54" s="8"/>
      <c r="I54" s="8"/>
      <c r="J54" s="8"/>
      <c r="K54" s="8"/>
      <c r="L54" s="8"/>
      <c r="M54" s="8"/>
      <c r="N54" s="8"/>
      <c r="O54" s="6"/>
    </row>
    <row r="55" spans="1:16">
      <c r="A55" s="8"/>
      <c r="B55" s="5"/>
      <c r="C55" s="5"/>
      <c r="D55" s="5"/>
      <c r="E55" s="8"/>
      <c r="F55" s="8"/>
      <c r="G55" s="8"/>
      <c r="H55" s="8"/>
      <c r="I55" s="8"/>
      <c r="J55" s="8"/>
      <c r="K55" s="8"/>
      <c r="L55" s="8"/>
      <c r="M55" s="8"/>
      <c r="N55" s="8"/>
      <c r="O55" s="6"/>
    </row>
    <row r="56" spans="1:16" ht="18.600000000000001">
      <c r="A56" s="14" t="s">
        <v>201</v>
      </c>
      <c r="B56" s="15"/>
      <c r="C56" s="16"/>
      <c r="O56" s="6"/>
    </row>
    <row r="57" spans="1:16">
      <c r="A57" s="2"/>
      <c r="O57" s="6"/>
    </row>
    <row r="58" spans="1:16" ht="15" customHeight="1">
      <c r="A58" s="95" t="s">
        <v>2</v>
      </c>
      <c r="B58" s="95"/>
      <c r="C58" s="95"/>
      <c r="D58" s="95"/>
      <c r="E58" s="95"/>
      <c r="F58" s="95"/>
      <c r="G58" s="95"/>
      <c r="H58" s="95" t="s">
        <v>3</v>
      </c>
      <c r="I58" s="95"/>
      <c r="J58" s="95"/>
      <c r="K58" s="95"/>
      <c r="L58" s="95"/>
      <c r="M58" s="95"/>
      <c r="N58" s="77"/>
      <c r="O58" s="6"/>
    </row>
    <row r="59" spans="1:16" ht="29.1">
      <c r="A59" s="77" t="s">
        <v>4</v>
      </c>
      <c r="B59" s="45" t="s">
        <v>5</v>
      </c>
      <c r="C59" s="45" t="s">
        <v>6</v>
      </c>
      <c r="D59" s="45" t="s">
        <v>7</v>
      </c>
      <c r="E59" s="77" t="s">
        <v>8</v>
      </c>
      <c r="F59" s="77" t="s">
        <v>169</v>
      </c>
      <c r="G59" s="77" t="s">
        <v>8</v>
      </c>
      <c r="H59" s="77" t="s">
        <v>10</v>
      </c>
      <c r="I59" s="77" t="s">
        <v>11</v>
      </c>
      <c r="J59" s="77" t="s">
        <v>12</v>
      </c>
      <c r="K59" s="77" t="s">
        <v>13</v>
      </c>
      <c r="L59" s="77" t="s">
        <v>14</v>
      </c>
      <c r="M59" s="77" t="s">
        <v>15</v>
      </c>
      <c r="N59" s="77" t="s">
        <v>14</v>
      </c>
      <c r="O59" s="6" t="s">
        <v>202</v>
      </c>
      <c r="P59" s="2" t="s">
        <v>150</v>
      </c>
    </row>
    <row r="60" spans="1:16" ht="46.5" customHeight="1">
      <c r="A60" s="77" t="s">
        <v>44</v>
      </c>
      <c r="B60" s="45" t="s">
        <v>161</v>
      </c>
      <c r="C60" s="45" t="str">
        <f>VLOOKUP(B60,[1]!ModTbl,4,0)</f>
        <v>EM1</v>
      </c>
      <c r="D60" s="45" t="str">
        <f>VLOOKUP(B60,[1]!ModTbl,5,0)</f>
        <v>Engineering Mathematics</v>
      </c>
      <c r="E60" s="77" t="s">
        <v>29</v>
      </c>
      <c r="F60" s="77" t="str">
        <f>VLOOKUP(B60,[1]!ModTbl,6,0)</f>
        <v>Nil</v>
      </c>
      <c r="G60" s="77">
        <f>VLOOKUP(B60,[1]!ModTbl,7,0)</f>
        <v>1</v>
      </c>
      <c r="H60" s="77">
        <f>VLOOKUP(B60,[1]!ModTbl,8,0)</f>
        <v>15</v>
      </c>
      <c r="I60" s="77">
        <f>VLOOKUP(B60,[1]!ModTbl,9,0)</f>
        <v>45</v>
      </c>
      <c r="J60" s="77">
        <f>VLOOKUP(B60,[1]!ModTbl,10,0)</f>
        <v>0</v>
      </c>
      <c r="K60" s="77">
        <f>VLOOKUP(B60,[1]!ModTbl,11,0)</f>
        <v>0</v>
      </c>
      <c r="L60" s="77">
        <f>VLOOKUP(B60,[1]!ModTbl,12,0)</f>
        <v>60</v>
      </c>
      <c r="M60" s="77">
        <f>VLOOKUP(B60,[1]!ModTbl,13,0)</f>
        <v>4</v>
      </c>
      <c r="N60" s="77"/>
      <c r="P60" s="35" t="s">
        <v>203</v>
      </c>
    </row>
    <row r="61" spans="1:16" ht="101.45">
      <c r="A61" s="77" t="s">
        <v>204</v>
      </c>
      <c r="B61" s="44" t="s">
        <v>205</v>
      </c>
      <c r="C61" s="45" t="str">
        <f>VLOOKUP(B61,[1]!ModTbl,4,0)</f>
        <v>SEP</v>
      </c>
      <c r="D61" s="45" t="str">
        <f>VLOOKUP(B61,[1]!ModTbl,5,0)</f>
        <v>Software Engineering Practice</v>
      </c>
      <c r="E61" s="77" t="s">
        <v>82</v>
      </c>
      <c r="F61" s="77" t="str">
        <f>VLOOKUP(B61,[1]!ModTbl,6,0)</f>
        <v>Taken ST0249, ST1501, ST1504, ST1505, ST1507 and ST1508 </v>
      </c>
      <c r="G61" s="77">
        <f>VLOOKUP(B61,[1]!ModTbl,7,0)</f>
        <v>7</v>
      </c>
      <c r="H61" s="77">
        <f>VLOOKUP(B61,[1]!ModTbl,8,0)</f>
        <v>0</v>
      </c>
      <c r="I61" s="77">
        <f>VLOOKUP(B61,[1]!ModTbl,9,0)</f>
        <v>30</v>
      </c>
      <c r="J61" s="77">
        <f>VLOOKUP(B61,[1]!ModTbl,10,0)</f>
        <v>45</v>
      </c>
      <c r="K61" s="77">
        <f>VLOOKUP(B61,[1]!ModTbl,11,0)</f>
        <v>0</v>
      </c>
      <c r="L61" s="77">
        <f>VLOOKUP(B61,[1]!ModTbl,12,0)</f>
        <v>75</v>
      </c>
      <c r="M61" s="77">
        <f>VLOOKUP(B61,[1]!ModTbl,13,0)</f>
        <v>5</v>
      </c>
      <c r="N61" s="77"/>
      <c r="O61" s="6"/>
    </row>
    <row r="62" spans="1:16" ht="101.45">
      <c r="A62" s="26" t="s">
        <v>206</v>
      </c>
      <c r="B62" s="30" t="s">
        <v>207</v>
      </c>
      <c r="C62" s="45" t="str">
        <f>VLOOKUP(B62,[1]!ModTbl,4,0)</f>
        <v>SEP</v>
      </c>
      <c r="D62" s="45" t="str">
        <f>VLOOKUP(B62,[1]!ModTbl,5,0)</f>
        <v>Software Engineering Practice</v>
      </c>
      <c r="E62" s="26" t="s">
        <v>82</v>
      </c>
      <c r="F62" s="77" t="str">
        <f>VLOOKUP(B62,[1]!ModTbl,6,0)</f>
        <v>Taken ST0249, ST1501, ST1504, ST1505, ST1507 and ST1508 </v>
      </c>
      <c r="G62" s="77">
        <f>VLOOKUP(B62,[1]!ModTbl,7,0)</f>
        <v>7</v>
      </c>
      <c r="H62" s="77">
        <f>VLOOKUP(B62,[1]!ModTbl,8,0)</f>
        <v>0</v>
      </c>
      <c r="I62" s="77">
        <f>VLOOKUP(B62,[1]!ModTbl,9,0)</f>
        <v>30</v>
      </c>
      <c r="J62" s="77">
        <f>VLOOKUP(B62,[1]!ModTbl,10,0)</f>
        <v>45</v>
      </c>
      <c r="K62" s="77">
        <f>VLOOKUP(B62,[1]!ModTbl,11,0)</f>
        <v>0</v>
      </c>
      <c r="L62" s="77">
        <f>VLOOKUP(B62,[1]!ModTbl,12,0)</f>
        <v>75</v>
      </c>
      <c r="M62" s="77">
        <f>VLOOKUP(B62,[1]!ModTbl,13,0)</f>
        <v>5</v>
      </c>
      <c r="N62" s="77"/>
      <c r="O62" s="6"/>
    </row>
    <row r="63" spans="1:16">
      <c r="A63" s="77" t="s">
        <v>208</v>
      </c>
      <c r="B63" s="44" t="s">
        <v>53</v>
      </c>
      <c r="C63" s="45" t="str">
        <f>VLOOKUP(B63,[1]!ModTbl,4,0)</f>
        <v>CPF</v>
      </c>
      <c r="D63" s="45" t="str">
        <f>VLOOKUP(B63,[1]!ModTbl,5,0)</f>
        <v>Communicating for Professional Effectiveness</v>
      </c>
      <c r="E63" s="77" t="s">
        <v>29</v>
      </c>
      <c r="F63" s="77" t="str">
        <f>VLOOKUP(B63,[1]!ModTbl,6,0)</f>
        <v>Nil</v>
      </c>
      <c r="G63" s="77">
        <f>VLOOKUP(B63,[1]!ModTbl,7,0)</f>
        <v>7</v>
      </c>
      <c r="H63" s="77">
        <f>VLOOKUP(B63,[1]!ModTbl,8,0)</f>
        <v>0</v>
      </c>
      <c r="I63" s="77">
        <f>VLOOKUP(B63,[1]!ModTbl,9,0)</f>
        <v>16</v>
      </c>
      <c r="J63" s="77">
        <f>VLOOKUP(B63,[1]!ModTbl,10,0)</f>
        <v>0</v>
      </c>
      <c r="K63" s="77">
        <f>VLOOKUP(B63,[1]!ModTbl,11,0)</f>
        <v>14</v>
      </c>
      <c r="L63" s="77">
        <f>VLOOKUP(B63,[1]!ModTbl,12,0)</f>
        <v>30</v>
      </c>
      <c r="M63" s="77">
        <f>VLOOKUP(B63,[1]!ModTbl,13,0)</f>
        <v>2</v>
      </c>
      <c r="N63" s="77"/>
      <c r="O63" s="6"/>
      <c r="P63" s="1" t="s">
        <v>165</v>
      </c>
    </row>
    <row r="64" spans="1:16">
      <c r="A64" s="77" t="s">
        <v>208</v>
      </c>
      <c r="B64" s="44" t="s">
        <v>172</v>
      </c>
      <c r="C64" s="45" t="str">
        <f>VLOOKUP(B64,[1]!ModTbl,4,0)</f>
        <v>SIP</v>
      </c>
      <c r="D64" s="45" t="str">
        <f>VLOOKUP(B64,[1]!ModTbl,5,0)</f>
        <v>Social Innovation Project</v>
      </c>
      <c r="E64" s="77" t="s">
        <v>29</v>
      </c>
      <c r="F64" s="77" t="str">
        <f>VLOOKUP(B64,[1]!ModTbl,6,0)</f>
        <v>Nil</v>
      </c>
      <c r="G64" s="77">
        <f>VLOOKUP(B64,[1]!ModTbl,7,0)</f>
        <v>7</v>
      </c>
      <c r="H64" s="77">
        <f>VLOOKUP(B64,[1]!ModTbl,8,0)</f>
        <v>0</v>
      </c>
      <c r="I64" s="77">
        <f>VLOOKUP(B64,[1]!ModTbl,9,0)</f>
        <v>30</v>
      </c>
      <c r="J64" s="77">
        <f>VLOOKUP(B64,[1]!ModTbl,10,0)</f>
        <v>0</v>
      </c>
      <c r="K64" s="77">
        <f>VLOOKUP(B64,[1]!ModTbl,11,0)</f>
        <v>0</v>
      </c>
      <c r="L64" s="77">
        <f>VLOOKUP(B64,[1]!ModTbl,12,0)</f>
        <v>30</v>
      </c>
      <c r="M64" s="77">
        <f>VLOOKUP(B64,[1]!ModTbl,13,0)</f>
        <v>2</v>
      </c>
      <c r="N64" s="77"/>
      <c r="O64" s="6">
        <v>1</v>
      </c>
    </row>
    <row r="65" spans="1:16">
      <c r="A65" s="77" t="s">
        <v>208</v>
      </c>
      <c r="B65" s="18" t="s">
        <v>209</v>
      </c>
      <c r="C65" s="45" t="str">
        <f>VLOOKUP(B65,[1]!ModTbl,4,0)</f>
        <v>WEBA</v>
      </c>
      <c r="D65" s="45" t="str">
        <f>VLOOKUP(B65,[1]!ModTbl,5,0)</f>
        <v>Web Applications Development</v>
      </c>
      <c r="E65" s="77" t="s">
        <v>82</v>
      </c>
      <c r="F65" s="77" t="str">
        <f>VLOOKUP(B65,[1]!ModTbl,6,0)</f>
        <v>APPD (T)</v>
      </c>
      <c r="G65" s="77">
        <f>VLOOKUP(B65,[1]!ModTbl,7,0)</f>
        <v>7</v>
      </c>
      <c r="H65" s="77">
        <f>VLOOKUP(B65,[1]!ModTbl,8,0)</f>
        <v>0</v>
      </c>
      <c r="I65" s="77">
        <f>VLOOKUP(B65,[1]!ModTbl,9,0)</f>
        <v>30</v>
      </c>
      <c r="J65" s="77">
        <f>VLOOKUP(B65,[1]!ModTbl,10,0)</f>
        <v>45</v>
      </c>
      <c r="K65" s="77">
        <f>VLOOKUP(B65,[1]!ModTbl,11,0)</f>
        <v>0</v>
      </c>
      <c r="L65" s="77">
        <f>VLOOKUP(B65,[1]!ModTbl,12,0)</f>
        <v>75</v>
      </c>
      <c r="M65" s="77">
        <f>VLOOKUP(B65,[1]!ModTbl,13,0)</f>
        <v>5</v>
      </c>
      <c r="N65" s="77"/>
      <c r="O65" s="6">
        <v>1</v>
      </c>
      <c r="P65" s="1" t="s">
        <v>179</v>
      </c>
    </row>
    <row r="66" spans="1:16">
      <c r="A66" s="77" t="s">
        <v>208</v>
      </c>
      <c r="B66" s="44" t="s">
        <v>192</v>
      </c>
      <c r="C66" s="45" t="str">
        <f>VLOOKUP(B66,[1]!ModTbl,4,0)</f>
        <v>ELAW</v>
      </c>
      <c r="D66" s="45" t="str">
        <f>VLOOKUP(B66,[1]!ModTbl,5,0)</f>
        <v xml:space="preserve">Ethics and Law of IT and Media  </v>
      </c>
      <c r="E66" s="77" t="s">
        <v>18</v>
      </c>
      <c r="F66" s="77" t="str">
        <f>VLOOKUP(B66,[1]!ModTbl,6,0)</f>
        <v>Nil</v>
      </c>
      <c r="G66" s="77">
        <f>VLOOKUP(B66,[1]!ModTbl,7,0)</f>
        <v>7</v>
      </c>
      <c r="H66" s="77">
        <f>VLOOKUP(B66,[1]!ModTbl,8,0)</f>
        <v>0</v>
      </c>
      <c r="I66" s="77">
        <f>VLOOKUP(B66,[1]!ModTbl,9,0)</f>
        <v>30</v>
      </c>
      <c r="J66" s="77">
        <f>VLOOKUP(B66,[1]!ModTbl,10,0)</f>
        <v>0</v>
      </c>
      <c r="K66" s="77">
        <f>VLOOKUP(B66,[1]!ModTbl,11,0)</f>
        <v>0</v>
      </c>
      <c r="L66" s="77">
        <f>VLOOKUP(B66,[1]!ModTbl,12,0)</f>
        <v>30</v>
      </c>
      <c r="M66" s="77">
        <f>VLOOKUP(B66,[1]!ModTbl,13,0)</f>
        <v>2</v>
      </c>
      <c r="N66" s="77"/>
      <c r="O66" s="6">
        <v>7</v>
      </c>
    </row>
    <row r="67" spans="1:16">
      <c r="A67" s="40" t="s">
        <v>204</v>
      </c>
      <c r="B67" s="44" t="s">
        <v>186</v>
      </c>
      <c r="C67" s="45" t="str">
        <f>VLOOKUP(B67,[1]!ModTbl,4,0)</f>
        <v>IOT</v>
      </c>
      <c r="D67" s="45" t="str">
        <f>VLOOKUP(B67,[1]!ModTbl,5,0)</f>
        <v>Internet Of Things</v>
      </c>
      <c r="E67" s="37" t="s">
        <v>210</v>
      </c>
      <c r="F67" s="77" t="str">
        <f>VLOOKUP(B67,[1]!ModTbl,6,0)</f>
        <v>Nil</v>
      </c>
      <c r="G67" s="77">
        <f>VLOOKUP(B67,[1]!ModTbl,7,0)</f>
        <v>7</v>
      </c>
      <c r="H67" s="77">
        <f>VLOOKUP(B67,[1]!ModTbl,8,0)</f>
        <v>0</v>
      </c>
      <c r="I67" s="77">
        <f>VLOOKUP(B67,[1]!ModTbl,9,0)</f>
        <v>15</v>
      </c>
      <c r="J67" s="77">
        <f>VLOOKUP(B67,[1]!ModTbl,10,0)</f>
        <v>45</v>
      </c>
      <c r="K67" s="77">
        <f>VLOOKUP(B67,[1]!ModTbl,11,0)</f>
        <v>0</v>
      </c>
      <c r="L67" s="77">
        <f>VLOOKUP(B67,[1]!ModTbl,12,0)</f>
        <v>60</v>
      </c>
      <c r="M67" s="77">
        <f>VLOOKUP(B67,[1]!ModTbl,13,0)</f>
        <v>4</v>
      </c>
      <c r="N67" s="46"/>
      <c r="O67" s="6"/>
    </row>
    <row r="68" spans="1:16">
      <c r="A68" s="40" t="s">
        <v>204</v>
      </c>
      <c r="B68" s="43" t="s">
        <v>121</v>
      </c>
      <c r="C68" s="45" t="str">
        <f>VLOOKUP(B68,[1]!ModTbl,4,0)</f>
        <v>PDS</v>
      </c>
      <c r="D68" s="45" t="str">
        <f>VLOOKUP(B68,[1]!ModTbl,5,0)</f>
        <v>Programming for Data Science</v>
      </c>
      <c r="E68" s="37" t="s">
        <v>210</v>
      </c>
      <c r="F68" s="77" t="str">
        <f>VLOOKUP(B68,[1]!ModTbl,6,0)</f>
        <v>Nil</v>
      </c>
      <c r="G68" s="77">
        <f>VLOOKUP(B68,[1]!ModTbl,7,0)</f>
        <v>7</v>
      </c>
      <c r="H68" s="77">
        <f>VLOOKUP(B68,[1]!ModTbl,8,0)</f>
        <v>0</v>
      </c>
      <c r="I68" s="77">
        <f>VLOOKUP(B68,[1]!ModTbl,9,0)</f>
        <v>30</v>
      </c>
      <c r="J68" s="77">
        <f>VLOOKUP(B68,[1]!ModTbl,10,0)</f>
        <v>30</v>
      </c>
      <c r="K68" s="77">
        <f>VLOOKUP(B68,[1]!ModTbl,11,0)</f>
        <v>0</v>
      </c>
      <c r="L68" s="77">
        <f>VLOOKUP(B68,[1]!ModTbl,12,0)</f>
        <v>60</v>
      </c>
      <c r="M68" s="77">
        <f>VLOOKUP(B68,[1]!ModTbl,13,0)</f>
        <v>4</v>
      </c>
      <c r="N68" s="77"/>
      <c r="O68" s="6"/>
      <c r="P68" s="42" t="s">
        <v>174</v>
      </c>
    </row>
    <row r="69" spans="1:16" ht="101.45">
      <c r="A69" s="40" t="s">
        <v>204</v>
      </c>
      <c r="B69" s="38" t="s">
        <v>188</v>
      </c>
      <c r="C69" s="45" t="str">
        <f>VLOOKUP(B69,[1]!ModTbl,4,0)</f>
        <v>BI</v>
      </c>
      <c r="D69" s="45" t="str">
        <f>VLOOKUP(B69,[1]!ModTbl,5,0)</f>
        <v>Business Intelligence</v>
      </c>
      <c r="E69" s="37" t="s">
        <v>210</v>
      </c>
      <c r="F69" s="77" t="str">
        <f>VLOOKUP(B69,[1]!ModTbl,6,0)</f>
        <v>Taken ST0249, ST1501, ST1504, ST1505, ST1507 and ST1508 </v>
      </c>
      <c r="G69" s="77">
        <f>VLOOKUP(B69,[1]!ModTbl,7,0)</f>
        <v>7</v>
      </c>
      <c r="H69" s="77">
        <f>VLOOKUP(B69,[1]!ModTbl,8,0)</f>
        <v>0</v>
      </c>
      <c r="I69" s="77">
        <f>VLOOKUP(B69,[1]!ModTbl,9,0)</f>
        <v>30</v>
      </c>
      <c r="J69" s="77">
        <f>VLOOKUP(B69,[1]!ModTbl,10,0)</f>
        <v>30</v>
      </c>
      <c r="K69" s="77">
        <f>VLOOKUP(B69,[1]!ModTbl,11,0)</f>
        <v>0</v>
      </c>
      <c r="L69" s="77">
        <f>VLOOKUP(B69,[1]!ModTbl,12,0)</f>
        <v>60</v>
      </c>
      <c r="M69" s="77">
        <f>VLOOKUP(B69,[1]!ModTbl,13,0)</f>
        <v>4</v>
      </c>
      <c r="N69" s="77"/>
      <c r="O69" s="6"/>
    </row>
    <row r="70" spans="1:16">
      <c r="A70" s="40" t="s">
        <v>204</v>
      </c>
      <c r="B70" s="38" t="s">
        <v>197</v>
      </c>
      <c r="C70" s="45" t="str">
        <f>VLOOKUP(B70,[1]!ModTbl,4,0)</f>
        <v>DSAL</v>
      </c>
      <c r="D70" s="45" t="str">
        <f>VLOOKUP(B70,[1]!ModTbl,5,0)</f>
        <v>Data Structures and Algorithms</v>
      </c>
      <c r="E70" s="37" t="s">
        <v>210</v>
      </c>
      <c r="F70" s="77" t="str">
        <f>VLOOKUP(B70,[1]!ModTbl,6,0)</f>
        <v>ST1012 (P)</v>
      </c>
      <c r="G70" s="77">
        <f>VLOOKUP(B70,[1]!ModTbl,7,0)</f>
        <v>1</v>
      </c>
      <c r="H70" s="77">
        <f>VLOOKUP(B70,[1]!ModTbl,8,0)</f>
        <v>0</v>
      </c>
      <c r="I70" s="77">
        <f>VLOOKUP(B70,[1]!ModTbl,9,0)</f>
        <v>15</v>
      </c>
      <c r="J70" s="77">
        <f>VLOOKUP(B70,[1]!ModTbl,10,0)</f>
        <v>60</v>
      </c>
      <c r="K70" s="77">
        <f>VLOOKUP(B70,[1]!ModTbl,11,0)</f>
        <v>0</v>
      </c>
      <c r="L70" s="77">
        <f>VLOOKUP(B70,[1]!ModTbl,12,0)</f>
        <v>75</v>
      </c>
      <c r="M70" s="77">
        <f>VLOOKUP(B70,[1]!ModTbl,13,0)</f>
        <v>5</v>
      </c>
      <c r="N70" s="46"/>
      <c r="O70" s="6"/>
      <c r="P70" s="1" t="s">
        <v>158</v>
      </c>
    </row>
    <row r="71" spans="1:16">
      <c r="A71" s="40" t="s">
        <v>204</v>
      </c>
      <c r="B71" s="39" t="s">
        <v>196</v>
      </c>
      <c r="C71" s="45" t="str">
        <f>VLOOKUP(B71,[1]!ModTbl,4,0)</f>
        <v>ARVR</v>
      </c>
      <c r="D71" s="45" t="str">
        <f>VLOOKUP(B71,[1]!ModTbl,5,0)</f>
        <v>Augmented Reality &amp; Virtual Reality Development </v>
      </c>
      <c r="E71" s="37" t="s">
        <v>210</v>
      </c>
      <c r="F71" s="77" t="str">
        <f>VLOOKUP(B71,[1]!ModTbl,6,0)</f>
        <v>Nil</v>
      </c>
      <c r="G71" s="77">
        <f>VLOOKUP(B71,[1]!ModTbl,7,0)</f>
        <v>7</v>
      </c>
      <c r="H71" s="77">
        <f>VLOOKUP(B71,[1]!ModTbl,8,0)</f>
        <v>0</v>
      </c>
      <c r="I71" s="77">
        <f>VLOOKUP(B71,[1]!ModTbl,9,0)</f>
        <v>60</v>
      </c>
      <c r="J71" s="77">
        <f>VLOOKUP(B71,[1]!ModTbl,10,0)</f>
        <v>0</v>
      </c>
      <c r="K71" s="77">
        <f>VLOOKUP(B71,[1]!ModTbl,11,0)</f>
        <v>0</v>
      </c>
      <c r="L71" s="77">
        <f>VLOOKUP(B71,[1]!ModTbl,12,0)</f>
        <v>60</v>
      </c>
      <c r="M71" s="77">
        <f>VLOOKUP(B71,[1]!ModTbl,13,0)</f>
        <v>4</v>
      </c>
      <c r="N71" s="46"/>
      <c r="O71" s="6"/>
    </row>
    <row r="72" spans="1:16" ht="101.45">
      <c r="A72" s="40" t="s">
        <v>204</v>
      </c>
      <c r="B72" s="38" t="s">
        <v>190</v>
      </c>
      <c r="C72" s="45" t="str">
        <f>VLOOKUP(B72,[1]!ModTbl,4,0)</f>
        <v>IS1</v>
      </c>
      <c r="D72" s="45" t="str">
        <f>VLOOKUP(B72,[1]!ModTbl,5,0)</f>
        <v>Independent Study 1</v>
      </c>
      <c r="E72" s="37" t="s">
        <v>211</v>
      </c>
      <c r="F72" s="77" t="str">
        <f>VLOOKUP(B72,[1]!ModTbl,6,0)</f>
        <v>Taken ST0249, ST1501, ST1504, ST1505, ST1507 and ST1508 </v>
      </c>
      <c r="G72" s="77">
        <f>VLOOKUP(B72,[1]!ModTbl,7,0)</f>
        <v>7</v>
      </c>
      <c r="H72" s="77">
        <f>VLOOKUP(B72,[1]!ModTbl,8,0)</f>
        <v>0</v>
      </c>
      <c r="I72" s="77">
        <f>VLOOKUP(B72,[1]!ModTbl,9,0)</f>
        <v>30</v>
      </c>
      <c r="J72" s="77">
        <f>VLOOKUP(B72,[1]!ModTbl,10,0)</f>
        <v>30</v>
      </c>
      <c r="K72" s="77">
        <f>VLOOKUP(B72,[1]!ModTbl,11,0)</f>
        <v>0</v>
      </c>
      <c r="L72" s="77">
        <f>VLOOKUP(B72,[1]!ModTbl,12,0)</f>
        <v>60</v>
      </c>
      <c r="M72" s="77">
        <f>VLOOKUP(B72,[1]!ModTbl,13,0)</f>
        <v>4</v>
      </c>
      <c r="N72" s="46"/>
      <c r="O72" s="6"/>
    </row>
    <row r="73" spans="1:16">
      <c r="A73" s="77" t="s">
        <v>212</v>
      </c>
      <c r="B73" s="44" t="s">
        <v>181</v>
      </c>
      <c r="C73" s="45" t="str">
        <f>VLOOKUP(B73,[1]!ModTbl,4,0)</f>
        <v>GE3</v>
      </c>
      <c r="D73" s="45" t="str">
        <f>VLOOKUP(B73,[1]!ModTbl,5,0)</f>
        <v>General Education 3</v>
      </c>
      <c r="E73" s="77" t="s">
        <v>29</v>
      </c>
      <c r="F73" s="77" t="str">
        <f>VLOOKUP(B73,[1]!ModTbl,6,0)</f>
        <v>Nil</v>
      </c>
      <c r="G73" s="77">
        <f>VLOOKUP(B73,[1]!ModTbl,7,0)</f>
        <v>7</v>
      </c>
      <c r="H73" s="77">
        <f>VLOOKUP(B73,[1]!ModTbl,8,0)</f>
        <v>0</v>
      </c>
      <c r="I73" s="77">
        <f>VLOOKUP(B73,[1]!ModTbl,9,0)</f>
        <v>30</v>
      </c>
      <c r="J73" s="77">
        <f>VLOOKUP(B73,[1]!ModTbl,10,0)</f>
        <v>0</v>
      </c>
      <c r="K73" s="77">
        <f>VLOOKUP(B73,[1]!ModTbl,11,0)</f>
        <v>0</v>
      </c>
      <c r="L73" s="77">
        <f>VLOOKUP(B73,[1]!ModTbl,12,0)</f>
        <v>30</v>
      </c>
      <c r="M73" s="77">
        <f>VLOOKUP(B73,[1]!ModTbl,13,0)</f>
        <v>2</v>
      </c>
      <c r="N73" s="77"/>
      <c r="O73" s="6">
        <v>2</v>
      </c>
    </row>
    <row r="74" spans="1:16">
      <c r="A74" s="77" t="s">
        <v>212</v>
      </c>
      <c r="B74" s="44" t="s">
        <v>20</v>
      </c>
      <c r="C74" s="45" t="str">
        <f>VLOOKUP(B74,[1]!ModTbl,4,0)</f>
        <v>DEUI</v>
      </c>
      <c r="D74" s="45" t="str">
        <f>VLOOKUP(B74,[1]!ModTbl,5,0)</f>
        <v>Design for User Interaction</v>
      </c>
      <c r="E74" s="77" t="s">
        <v>82</v>
      </c>
      <c r="F74" s="77" t="str">
        <f>VLOOKUP(B74,[1]!ModTbl,6,0)</f>
        <v>Nil</v>
      </c>
      <c r="G74" s="77">
        <f>VLOOKUP(B74,[1]!ModTbl,7,0)</f>
        <v>7</v>
      </c>
      <c r="H74" s="77">
        <f>VLOOKUP(B74,[1]!ModTbl,8,0)</f>
        <v>0</v>
      </c>
      <c r="I74" s="77">
        <f>VLOOKUP(B74,[1]!ModTbl,9,0)</f>
        <v>30</v>
      </c>
      <c r="J74" s="77">
        <f>VLOOKUP(B74,[1]!ModTbl,10,0)</f>
        <v>45</v>
      </c>
      <c r="K74" s="77">
        <f>VLOOKUP(B74,[1]!ModTbl,11,0)</f>
        <v>0</v>
      </c>
      <c r="L74" s="77">
        <f>VLOOKUP(B74,[1]!ModTbl,12,0)</f>
        <v>75</v>
      </c>
      <c r="M74" s="77">
        <f>VLOOKUP(B74,[1]!ModTbl,13,0)</f>
        <v>5</v>
      </c>
      <c r="N74" s="77"/>
      <c r="O74" s="6"/>
    </row>
    <row r="75" spans="1:16">
      <c r="A75" s="77" t="s">
        <v>212</v>
      </c>
      <c r="B75" s="44" t="s">
        <v>213</v>
      </c>
      <c r="C75" s="45" t="str">
        <f>VLOOKUP(B75,[1]!ModTbl,4,0)</f>
        <v>MAPP</v>
      </c>
      <c r="D75" s="45" t="str">
        <f>VLOOKUP(B75,[1]!ModTbl,5,0)</f>
        <v>Mobile Applications</v>
      </c>
      <c r="E75" s="77" t="s">
        <v>82</v>
      </c>
      <c r="F75" s="77" t="str">
        <f>VLOOKUP(B75,[1]!ModTbl,6,0)</f>
        <v>PROG (T)</v>
      </c>
      <c r="G75" s="77">
        <f>VLOOKUP(B75,[1]!ModTbl,7,0)</f>
        <v>7</v>
      </c>
      <c r="H75" s="77">
        <f>VLOOKUP(B75,[1]!ModTbl,8,0)</f>
        <v>0</v>
      </c>
      <c r="I75" s="77">
        <f>VLOOKUP(B75,[1]!ModTbl,9,0)</f>
        <v>30</v>
      </c>
      <c r="J75" s="77">
        <f>VLOOKUP(B75,[1]!ModTbl,10,0)</f>
        <v>45</v>
      </c>
      <c r="K75" s="77">
        <f>VLOOKUP(B75,[1]!ModTbl,11,0)</f>
        <v>0</v>
      </c>
      <c r="L75" s="77">
        <f>VLOOKUP(B75,[1]!ModTbl,12,0)</f>
        <v>75</v>
      </c>
      <c r="M75" s="77">
        <f>VLOOKUP(B75,[1]!ModTbl,13,0)</f>
        <v>5</v>
      </c>
      <c r="N75" s="77"/>
      <c r="O75" s="6">
        <v>7</v>
      </c>
      <c r="P75" s="1" t="s">
        <v>158</v>
      </c>
    </row>
    <row r="76" spans="1:16" ht="101.45">
      <c r="A76" s="77" t="s">
        <v>212</v>
      </c>
      <c r="B76" s="44" t="s">
        <v>214</v>
      </c>
      <c r="C76" s="45" t="str">
        <f>VLOOKUP(B76,[1]!ModTbl,4,0)</f>
        <v>ENBP</v>
      </c>
      <c r="D76" s="45" t="str">
        <f>VLOOKUP(B76,[1]!ModTbl,5,0)</f>
        <v>Enterprise Business Processes</v>
      </c>
      <c r="E76" s="77" t="s">
        <v>82</v>
      </c>
      <c r="F76" s="77" t="str">
        <f>VLOOKUP(B76,[1]!ModTbl,6,0)</f>
        <v>Taken ST0249, ST1501, ST1504, ST1505, ST1507 and ST1508 </v>
      </c>
      <c r="G76" s="77">
        <f>VLOOKUP(B76,[1]!ModTbl,7,0)</f>
        <v>1</v>
      </c>
      <c r="H76" s="77">
        <f>VLOOKUP(B76,[1]!ModTbl,8,0)</f>
        <v>0</v>
      </c>
      <c r="I76" s="77">
        <f>VLOOKUP(B76,[1]!ModTbl,9,0)</f>
        <v>30</v>
      </c>
      <c r="J76" s="77">
        <f>VLOOKUP(B76,[1]!ModTbl,10,0)</f>
        <v>30</v>
      </c>
      <c r="K76" s="77">
        <f>VLOOKUP(B76,[1]!ModTbl,11,0)</f>
        <v>0</v>
      </c>
      <c r="L76" s="77">
        <f>VLOOKUP(B76,[1]!ModTbl,12,0)</f>
        <v>60</v>
      </c>
      <c r="M76" s="77">
        <f>VLOOKUP(B76,[1]!ModTbl,13,0)</f>
        <v>4</v>
      </c>
      <c r="N76" s="77"/>
      <c r="O76" s="6"/>
    </row>
    <row r="77" spans="1:16">
      <c r="A77" s="21" t="s">
        <v>206</v>
      </c>
      <c r="B77" s="44" t="s">
        <v>186</v>
      </c>
      <c r="C77" s="45" t="str">
        <f>VLOOKUP(B77,[1]!ModTbl,4,0)</f>
        <v>IOT</v>
      </c>
      <c r="D77" s="45" t="str">
        <f>VLOOKUP(B77,[1]!ModTbl,5,0)</f>
        <v>Internet Of Things</v>
      </c>
      <c r="E77" s="37" t="s">
        <v>211</v>
      </c>
      <c r="F77" s="77" t="str">
        <f>VLOOKUP(B77,[1]!ModTbl,6,0)</f>
        <v>Nil</v>
      </c>
      <c r="G77" s="77">
        <f>VLOOKUP(B77,[1]!ModTbl,7,0)</f>
        <v>7</v>
      </c>
      <c r="H77" s="77">
        <f>VLOOKUP(B77,[1]!ModTbl,8,0)</f>
        <v>0</v>
      </c>
      <c r="I77" s="77">
        <f>VLOOKUP(B77,[1]!ModTbl,9,0)</f>
        <v>15</v>
      </c>
      <c r="J77" s="77">
        <f>VLOOKUP(B77,[1]!ModTbl,10,0)</f>
        <v>45</v>
      </c>
      <c r="K77" s="77">
        <f>VLOOKUP(B77,[1]!ModTbl,11,0)</f>
        <v>0</v>
      </c>
      <c r="L77" s="77">
        <f>VLOOKUP(B77,[1]!ModTbl,12,0)</f>
        <v>60</v>
      </c>
      <c r="M77" s="77">
        <f>VLOOKUP(B77,[1]!ModTbl,13,0)</f>
        <v>4</v>
      </c>
      <c r="N77" s="77"/>
      <c r="O77" s="6"/>
    </row>
    <row r="78" spans="1:16">
      <c r="A78" s="21" t="s">
        <v>206</v>
      </c>
      <c r="B78" s="43" t="s">
        <v>121</v>
      </c>
      <c r="C78" s="45" t="str">
        <f>VLOOKUP(B78,[1]!ModTbl,4,0)</f>
        <v>PDS</v>
      </c>
      <c r="D78" s="45" t="str">
        <f>VLOOKUP(B78,[1]!ModTbl,5,0)</f>
        <v>Programming for Data Science</v>
      </c>
      <c r="E78" s="37" t="s">
        <v>211</v>
      </c>
      <c r="F78" s="77" t="str">
        <f>VLOOKUP(B78,[1]!ModTbl,6,0)</f>
        <v>Nil</v>
      </c>
      <c r="G78" s="77">
        <f>VLOOKUP(B78,[1]!ModTbl,7,0)</f>
        <v>7</v>
      </c>
      <c r="H78" s="77">
        <f>VLOOKUP(B78,[1]!ModTbl,8,0)</f>
        <v>0</v>
      </c>
      <c r="I78" s="77">
        <f>VLOOKUP(B78,[1]!ModTbl,9,0)</f>
        <v>30</v>
      </c>
      <c r="J78" s="77">
        <f>VLOOKUP(B78,[1]!ModTbl,10,0)</f>
        <v>30</v>
      </c>
      <c r="K78" s="77">
        <f>VLOOKUP(B78,[1]!ModTbl,11,0)</f>
        <v>0</v>
      </c>
      <c r="L78" s="77">
        <f>VLOOKUP(B78,[1]!ModTbl,12,0)</f>
        <v>60</v>
      </c>
      <c r="M78" s="77">
        <f>VLOOKUP(B78,[1]!ModTbl,13,0)</f>
        <v>4</v>
      </c>
      <c r="N78" s="77"/>
      <c r="O78" s="6"/>
    </row>
    <row r="79" spans="1:16">
      <c r="A79" s="21" t="s">
        <v>206</v>
      </c>
      <c r="B79" s="38" t="s">
        <v>90</v>
      </c>
      <c r="C79" s="45" t="str">
        <f>VLOOKUP(B79,[1]!ModTbl,4,0)</f>
        <v>UID</v>
      </c>
      <c r="D79" s="45" t="str">
        <f>VLOOKUP(B79,[1]!ModTbl,5,0)</f>
        <v xml:space="preserve">User Interface Design </v>
      </c>
      <c r="E79" s="37" t="s">
        <v>211</v>
      </c>
      <c r="F79" s="77" t="str">
        <f>VLOOKUP(B79,[1]!ModTbl,6,0)</f>
        <v>Nil</v>
      </c>
      <c r="G79" s="77">
        <f>VLOOKUP(B79,[1]!ModTbl,7,0)</f>
        <v>7</v>
      </c>
      <c r="H79" s="77">
        <f>VLOOKUP(B79,[1]!ModTbl,8,0)</f>
        <v>0</v>
      </c>
      <c r="I79" s="77">
        <f>VLOOKUP(B79,[1]!ModTbl,9,0)</f>
        <v>60</v>
      </c>
      <c r="J79" s="77">
        <f>VLOOKUP(B79,[1]!ModTbl,10,0)</f>
        <v>0</v>
      </c>
      <c r="K79" s="77">
        <f>VLOOKUP(B79,[1]!ModTbl,11,0)</f>
        <v>0</v>
      </c>
      <c r="L79" s="77">
        <f>VLOOKUP(B79,[1]!ModTbl,12,0)</f>
        <v>60</v>
      </c>
      <c r="M79" s="77">
        <f>VLOOKUP(B79,[1]!ModTbl,13,0)</f>
        <v>4</v>
      </c>
      <c r="N79" s="77"/>
      <c r="O79" s="6"/>
    </row>
    <row r="80" spans="1:16">
      <c r="A80" s="21" t="s">
        <v>206</v>
      </c>
      <c r="B80" s="41" t="s">
        <v>131</v>
      </c>
      <c r="C80" s="45" t="str">
        <f>VLOOKUP(B80,[1]!ModTbl,4,0)</f>
        <v>AIML</v>
      </c>
      <c r="D80" s="45" t="str">
        <f>VLOOKUP(B80,[1]!ModTbl,5,0)</f>
        <v>AI &amp; Machine Learning</v>
      </c>
      <c r="E80" s="37" t="s">
        <v>211</v>
      </c>
      <c r="F80" s="77" t="str">
        <f>VLOOKUP(B80,[1]!ModTbl,6,0)</f>
        <v>Nil</v>
      </c>
      <c r="G80" s="77">
        <f>VLOOKUP(B80,[1]!ModTbl,7,0)</f>
        <v>7</v>
      </c>
      <c r="H80" s="77">
        <f>VLOOKUP(B80,[1]!ModTbl,8,0)</f>
        <v>0</v>
      </c>
      <c r="I80" s="77">
        <f>VLOOKUP(B80,[1]!ModTbl,9,0)</f>
        <v>30</v>
      </c>
      <c r="J80" s="77">
        <f>VLOOKUP(B80,[1]!ModTbl,10,0)</f>
        <v>30</v>
      </c>
      <c r="K80" s="77">
        <f>VLOOKUP(B80,[1]!ModTbl,11,0)</f>
        <v>0</v>
      </c>
      <c r="L80" s="77">
        <f>VLOOKUP(B80,[1]!ModTbl,12,0)</f>
        <v>60</v>
      </c>
      <c r="M80" s="77">
        <f>VLOOKUP(B80,[1]!ModTbl,13,0)</f>
        <v>4</v>
      </c>
      <c r="N80" s="77"/>
      <c r="O80" s="6"/>
      <c r="P80" s="42" t="s">
        <v>174</v>
      </c>
    </row>
    <row r="81" spans="1:30" ht="101.45">
      <c r="A81" s="21" t="s">
        <v>206</v>
      </c>
      <c r="B81" s="39" t="s">
        <v>188</v>
      </c>
      <c r="C81" s="45" t="str">
        <f>VLOOKUP(B81,[1]!ModTbl,4,0)</f>
        <v>BI</v>
      </c>
      <c r="D81" s="45" t="s">
        <v>215</v>
      </c>
      <c r="E81" s="37" t="s">
        <v>211</v>
      </c>
      <c r="F81" s="77" t="str">
        <f>VLOOKUP(B81,[1]!ModTbl,6,0)</f>
        <v>Taken ST0249, ST1501, ST1504, ST1505, ST1507 and ST1508 </v>
      </c>
      <c r="G81" s="77">
        <f>VLOOKUP(B81,[1]!ModTbl,7,0)</f>
        <v>7</v>
      </c>
      <c r="H81" s="77">
        <f>VLOOKUP(B81,[1]!ModTbl,8,0)</f>
        <v>0</v>
      </c>
      <c r="I81" s="77">
        <f>VLOOKUP(B81,[1]!ModTbl,9,0)</f>
        <v>30</v>
      </c>
      <c r="J81" s="77">
        <f>VLOOKUP(B81,[1]!ModTbl,10,0)</f>
        <v>30</v>
      </c>
      <c r="K81" s="77">
        <f>VLOOKUP(B81,[1]!ModTbl,11,0)</f>
        <v>0</v>
      </c>
      <c r="L81" s="77">
        <f>VLOOKUP(B81,[1]!ModTbl,12,0)</f>
        <v>60</v>
      </c>
      <c r="M81" s="77">
        <f>VLOOKUP(B81,[1]!ModTbl,13,0)</f>
        <v>4</v>
      </c>
      <c r="N81" s="77"/>
      <c r="O81" s="6">
        <v>1</v>
      </c>
    </row>
    <row r="82" spans="1:30" ht="101.45">
      <c r="A82" s="21" t="s">
        <v>206</v>
      </c>
      <c r="B82" s="38" t="s">
        <v>198</v>
      </c>
      <c r="C82" s="45" t="str">
        <f>VLOOKUP(B82,[1]!ModTbl,4,0)</f>
        <v>IS2</v>
      </c>
      <c r="D82" s="45" t="str">
        <f>VLOOKUP(B82,[1]!ModTbl,5,0)</f>
        <v>Independent Study 2</v>
      </c>
      <c r="E82" s="37" t="s">
        <v>211</v>
      </c>
      <c r="F82" s="77" t="str">
        <f>VLOOKUP(B82,[1]!ModTbl,6,0)</f>
        <v>Taken ST0249, ST1501, ST1504, ST1505, ST1507 and ST1508 </v>
      </c>
      <c r="G82" s="77">
        <f>VLOOKUP(B82,[1]!ModTbl,7,0)</f>
        <v>7</v>
      </c>
      <c r="H82" s="77">
        <f>VLOOKUP(B82,[1]!ModTbl,8,0)</f>
        <v>0</v>
      </c>
      <c r="I82" s="77">
        <f>VLOOKUP(B82,[1]!ModTbl,9,0)</f>
        <v>30</v>
      </c>
      <c r="J82" s="77">
        <f>VLOOKUP(B82,[1]!ModTbl,10,0)</f>
        <v>30</v>
      </c>
      <c r="K82" s="77">
        <f>VLOOKUP(B82,[1]!ModTbl,11,0)</f>
        <v>0</v>
      </c>
      <c r="L82" s="77">
        <f>VLOOKUP(B82,[1]!ModTbl,12,0)</f>
        <v>60</v>
      </c>
      <c r="M82" s="77">
        <f>VLOOKUP(B82,[1]!ModTbl,13,0)</f>
        <v>4</v>
      </c>
      <c r="N82" s="77"/>
      <c r="O82" s="6"/>
    </row>
    <row r="83" spans="1:30">
      <c r="A83" s="77" t="s">
        <v>216</v>
      </c>
      <c r="B83" s="64" t="s">
        <v>217</v>
      </c>
      <c r="C83" s="45" t="str">
        <f>VLOOKUP(B83,[1]!ModTbl,4,0)</f>
        <v>SDP</v>
      </c>
      <c r="D83" s="45" t="str">
        <f>VLOOKUP(B83,[1]!ModTbl,5,0)</f>
        <v>Solutions Development Project</v>
      </c>
      <c r="E83" s="36" t="s">
        <v>82</v>
      </c>
      <c r="F83" s="77" t="str">
        <f>VLOOKUP(B83,[1]!ModTbl,6,0)</f>
        <v>ST293Z(T)</v>
      </c>
      <c r="G83" s="77">
        <f>VLOOKUP(B83,[1]!ModTbl,7,0)</f>
        <v>7</v>
      </c>
      <c r="H83" s="77">
        <f>VLOOKUP(B83,[1]!ModTbl,8,0)</f>
        <v>0</v>
      </c>
      <c r="I83" s="77">
        <f>VLOOKUP(B83,[1]!ModTbl,9,0)</f>
        <v>22.5</v>
      </c>
      <c r="J83" s="77">
        <f>VLOOKUP(B83,[1]!ModTbl,10,0)</f>
        <v>0</v>
      </c>
      <c r="K83" s="77">
        <f>VLOOKUP(B83,[1]!ModTbl,11,0)</f>
        <v>217.5</v>
      </c>
      <c r="L83" s="77">
        <f>VLOOKUP(B83,[1]!ModTbl,12,0)</f>
        <v>240</v>
      </c>
      <c r="M83" s="77">
        <f>VLOOKUP(B83,[1]!ModTbl,13,0)</f>
        <v>16</v>
      </c>
      <c r="N83" s="46"/>
      <c r="O83" s="6"/>
      <c r="R83" s="4" t="s">
        <v>100</v>
      </c>
      <c r="S83" s="4"/>
      <c r="T83" s="4"/>
      <c r="V83" s="6"/>
    </row>
    <row r="84" spans="1:30">
      <c r="A84" s="77" t="s">
        <v>216</v>
      </c>
      <c r="B84" s="64" t="s">
        <v>218</v>
      </c>
      <c r="C84" s="45" t="str">
        <f>VLOOKUP(B84,[1]!ModTbl,4,0)</f>
        <v>CSC</v>
      </c>
      <c r="D84" s="45" t="str">
        <f>VLOOKUP(B84,[1]!ModTbl,5,0)</f>
        <v>Cloud and Service Computing</v>
      </c>
      <c r="E84" s="36" t="s">
        <v>82</v>
      </c>
      <c r="F84" s="77" t="str">
        <f>VLOOKUP(B84,[1]!ModTbl,6,0)</f>
        <v>PROG (T)</v>
      </c>
      <c r="G84" s="77">
        <f>VLOOKUP(B84,[1]!ModTbl,7,0)</f>
        <v>1</v>
      </c>
      <c r="H84" s="77">
        <f>VLOOKUP(B84,[1]!ModTbl,8,0)</f>
        <v>23</v>
      </c>
      <c r="I84" s="77">
        <f>VLOOKUP(B84,[1]!ModTbl,9,0)</f>
        <v>7</v>
      </c>
      <c r="J84" s="77">
        <f>VLOOKUP(B84,[1]!ModTbl,10,0)</f>
        <v>30</v>
      </c>
      <c r="K84" s="77">
        <f>VLOOKUP(B84,[1]!ModTbl,11,0)</f>
        <v>0</v>
      </c>
      <c r="L84" s="77">
        <f>VLOOKUP(B84,[1]!ModTbl,12,0)</f>
        <v>60</v>
      </c>
      <c r="M84" s="77">
        <f>VLOOKUP(B84,[1]!ModTbl,13,0)</f>
        <v>4</v>
      </c>
      <c r="N84" s="46"/>
      <c r="O84" s="6"/>
      <c r="P84" s="1" t="s">
        <v>158</v>
      </c>
      <c r="R84" s="4" t="s">
        <v>101</v>
      </c>
      <c r="S84" s="4"/>
      <c r="T84" s="4"/>
      <c r="V84" s="6"/>
    </row>
    <row r="85" spans="1:30">
      <c r="A85" s="11" t="s">
        <v>219</v>
      </c>
      <c r="B85" s="44" t="s">
        <v>63</v>
      </c>
      <c r="C85" s="45" t="str">
        <f>VLOOKUP(B85,[1]!ModTbl,4,0)</f>
        <v>INTS</v>
      </c>
      <c r="D85" s="45" t="str">
        <f>VLOOKUP(B85,[1]!ModTbl,5,0)</f>
        <v>Internship</v>
      </c>
      <c r="E85" s="11" t="s">
        <v>82</v>
      </c>
      <c r="F85" s="77" t="str">
        <f>VLOOKUP(B85,[1]!ModTbl,6,0)</f>
        <v>Nil</v>
      </c>
      <c r="G85" s="77">
        <f>VLOOKUP(B85,[1]!ModTbl,7,0)</f>
        <v>7</v>
      </c>
      <c r="H85" s="77">
        <f>VLOOKUP(B85,[1]!ModTbl,8,0)</f>
        <v>0</v>
      </c>
      <c r="I85" s="77">
        <f>VLOOKUP(B85,[1]!ModTbl,9,0)</f>
        <v>0</v>
      </c>
      <c r="J85" s="77">
        <f>VLOOKUP(B85,[1]!ModTbl,10,0)</f>
        <v>0</v>
      </c>
      <c r="K85" s="77">
        <f>VLOOKUP(B85,[1]!ModTbl,11,0)</f>
        <v>0</v>
      </c>
      <c r="L85" s="77">
        <f>VLOOKUP(B85,[1]!ModTbl,12,0)</f>
        <v>0</v>
      </c>
      <c r="M85" s="77">
        <f>VLOOKUP(B85,[1]!ModTbl,13,0)</f>
        <v>22</v>
      </c>
      <c r="N85" s="46"/>
      <c r="O85" s="6"/>
      <c r="R85" s="56"/>
      <c r="S85" s="100" t="s">
        <v>103</v>
      </c>
      <c r="T85" s="101"/>
      <c r="U85" s="104" t="s">
        <v>104</v>
      </c>
      <c r="V85" s="105"/>
      <c r="W85" s="105"/>
      <c r="X85" s="105"/>
      <c r="Y85" s="105"/>
      <c r="Z85" s="105"/>
    </row>
    <row r="86" spans="1:30">
      <c r="R86" s="56">
        <v>1</v>
      </c>
      <c r="S86" s="56" t="s">
        <v>217</v>
      </c>
      <c r="T86" s="56" t="s">
        <v>220</v>
      </c>
      <c r="U86" s="46" t="s">
        <v>221</v>
      </c>
      <c r="V86" s="102" t="s">
        <v>222</v>
      </c>
      <c r="W86" s="103"/>
      <c r="X86" s="103"/>
      <c r="Y86" s="103"/>
      <c r="Z86" s="103"/>
    </row>
    <row r="87" spans="1:30">
      <c r="B87" s="4" t="s">
        <v>223</v>
      </c>
      <c r="R87" s="56">
        <v>2</v>
      </c>
      <c r="S87" s="56" t="s">
        <v>218</v>
      </c>
      <c r="T87" s="56" t="s">
        <v>224</v>
      </c>
      <c r="U87" s="46" t="s">
        <v>225</v>
      </c>
      <c r="V87" s="102" t="s">
        <v>226</v>
      </c>
      <c r="W87" s="103"/>
      <c r="X87" s="103"/>
      <c r="Y87" s="103"/>
      <c r="Z87" s="103"/>
    </row>
    <row r="88" spans="1:30">
      <c r="B88" s="4" t="s">
        <v>227</v>
      </c>
      <c r="R88" s="4"/>
      <c r="S88" s="4"/>
      <c r="T88" s="4"/>
      <c r="V88" s="6"/>
    </row>
    <row r="89" spans="1:30">
      <c r="Q89" s="98" t="s">
        <v>2</v>
      </c>
      <c r="R89" s="98"/>
      <c r="S89" s="98"/>
      <c r="T89" s="98"/>
      <c r="U89" s="98"/>
      <c r="V89" s="98"/>
      <c r="W89" s="98"/>
      <c r="X89" s="98" t="s">
        <v>3</v>
      </c>
      <c r="Y89" s="99"/>
      <c r="Z89" s="99"/>
      <c r="AA89" s="99"/>
      <c r="AB89" s="99"/>
      <c r="AC89" s="99"/>
      <c r="AD89" s="67"/>
    </row>
    <row r="90" spans="1:30" ht="57.95">
      <c r="Q90" s="68" t="s">
        <v>4</v>
      </c>
      <c r="R90" s="68" t="s">
        <v>5</v>
      </c>
      <c r="S90" s="68" t="s">
        <v>6</v>
      </c>
      <c r="T90" s="68" t="s">
        <v>7</v>
      </c>
      <c r="U90" s="70" t="s">
        <v>8</v>
      </c>
      <c r="V90" s="70" t="s">
        <v>9</v>
      </c>
      <c r="W90" s="70" t="s">
        <v>8</v>
      </c>
      <c r="X90" s="70" t="s">
        <v>10</v>
      </c>
      <c r="Y90" s="70" t="s">
        <v>11</v>
      </c>
      <c r="Z90" s="70" t="s">
        <v>12</v>
      </c>
      <c r="AA90" s="70" t="s">
        <v>13</v>
      </c>
      <c r="AB90" s="70" t="s">
        <v>14</v>
      </c>
      <c r="AC90" s="70" t="s">
        <v>15</v>
      </c>
      <c r="AD90" s="67" t="s">
        <v>14</v>
      </c>
    </row>
    <row r="91" spans="1:30" ht="72.599999999999994">
      <c r="Q91" s="68" t="s">
        <v>65</v>
      </c>
      <c r="R91" s="68" t="s">
        <v>225</v>
      </c>
      <c r="S91" s="68" t="s">
        <v>228</v>
      </c>
      <c r="T91" s="68" t="s">
        <v>229</v>
      </c>
      <c r="U91" s="70" t="s">
        <v>18</v>
      </c>
      <c r="V91" s="68" t="s">
        <v>230</v>
      </c>
      <c r="W91" s="70">
        <v>7</v>
      </c>
      <c r="X91" s="70" t="s">
        <v>69</v>
      </c>
      <c r="Y91" s="70" t="s">
        <v>69</v>
      </c>
      <c r="Z91" s="70" t="s">
        <v>69</v>
      </c>
      <c r="AA91" s="70">
        <v>60</v>
      </c>
      <c r="AB91" s="70">
        <v>60</v>
      </c>
      <c r="AC91" s="70">
        <v>4</v>
      </c>
      <c r="AD91" s="67"/>
    </row>
    <row r="92" spans="1:30" ht="116.1">
      <c r="Q92" s="68" t="s">
        <v>56</v>
      </c>
      <c r="R92" s="68" t="s">
        <v>221</v>
      </c>
      <c r="S92" s="68" t="s">
        <v>231</v>
      </c>
      <c r="T92" s="68" t="s">
        <v>232</v>
      </c>
      <c r="U92" s="70" t="s">
        <v>18</v>
      </c>
      <c r="V92" s="68" t="s">
        <v>233</v>
      </c>
      <c r="W92" s="70">
        <v>7</v>
      </c>
      <c r="X92" s="70" t="s">
        <v>69</v>
      </c>
      <c r="Y92" s="70" t="s">
        <v>69</v>
      </c>
      <c r="Z92" s="70" t="s">
        <v>69</v>
      </c>
      <c r="AA92" s="70">
        <v>240</v>
      </c>
      <c r="AB92" s="70">
        <v>240</v>
      </c>
      <c r="AC92" s="70">
        <v>16</v>
      </c>
      <c r="AD92" s="67"/>
    </row>
    <row r="97" ht="26.1" customHeight="1"/>
    <row r="98" ht="44.45" customHeight="1"/>
    <row r="99" ht="56.45" customHeight="1"/>
  </sheetData>
  <mergeCells count="12">
    <mergeCell ref="Q89:W89"/>
    <mergeCell ref="X89:AC89"/>
    <mergeCell ref="V86:Z86"/>
    <mergeCell ref="V87:Z87"/>
    <mergeCell ref="S85:T85"/>
    <mergeCell ref="U85:Z85"/>
    <mergeCell ref="A5:G5"/>
    <mergeCell ref="H5:M5"/>
    <mergeCell ref="A25:G25"/>
    <mergeCell ref="H25:M25"/>
    <mergeCell ref="A58:G58"/>
    <mergeCell ref="H58:M58"/>
  </mergeCells>
  <pageMargins left="0.2" right="0.2" top="0.45" bottom="0.21" header="0.31496062992125984" footer="0.31496062992125984"/>
  <pageSetup paperSize="9" orientation="landscape" r:id="rId1"/>
  <rowBreaks count="2" manualBreakCount="2">
    <brk id="21" max="16383" man="1"/>
    <brk id="54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9"/>
  <dimension ref="A1:P87"/>
  <sheetViews>
    <sheetView zoomScale="80" zoomScaleNormal="80" workbookViewId="0">
      <selection activeCell="B54" sqref="B54"/>
    </sheetView>
  </sheetViews>
  <sheetFormatPr defaultColWidth="9.140625" defaultRowHeight="14.45"/>
  <cols>
    <col min="1" max="1" width="9.140625" style="1"/>
    <col min="2" max="3" width="9.140625" style="4"/>
    <col min="4" max="4" width="45.5703125" style="4" customWidth="1"/>
    <col min="5" max="5" width="9" style="1" customWidth="1"/>
    <col min="6" max="6" width="12.5703125" style="6" customWidth="1"/>
    <col min="7" max="14" width="5.5703125" style="1" customWidth="1"/>
    <col min="15" max="15" width="4.42578125" style="1" customWidth="1"/>
    <col min="16" max="16" width="24.140625" style="1" customWidth="1"/>
    <col min="17" max="16384" width="9.140625" style="1"/>
  </cols>
  <sheetData>
    <row r="1" spans="1:16" ht="18.600000000000001">
      <c r="A1" s="7" t="s">
        <v>234</v>
      </c>
    </row>
    <row r="2" spans="1:16">
      <c r="A2" s="2"/>
    </row>
    <row r="3" spans="1:16" ht="18.600000000000001">
      <c r="A3" s="7" t="s">
        <v>149</v>
      </c>
    </row>
    <row r="4" spans="1:16">
      <c r="A4" s="2"/>
    </row>
    <row r="5" spans="1:16" ht="15" customHeight="1">
      <c r="A5" s="95" t="s">
        <v>2</v>
      </c>
      <c r="B5" s="95"/>
      <c r="C5" s="95"/>
      <c r="D5" s="95"/>
      <c r="E5" s="95"/>
      <c r="F5" s="95"/>
      <c r="G5" s="95"/>
      <c r="H5" s="95" t="s">
        <v>3</v>
      </c>
      <c r="I5" s="95"/>
      <c r="J5" s="95"/>
      <c r="K5" s="95"/>
      <c r="L5" s="95"/>
      <c r="M5" s="95"/>
      <c r="N5" s="77"/>
    </row>
    <row r="6" spans="1:16" ht="29.1">
      <c r="A6" s="77" t="s">
        <v>4</v>
      </c>
      <c r="B6" s="45" t="s">
        <v>5</v>
      </c>
      <c r="C6" s="45" t="s">
        <v>6</v>
      </c>
      <c r="D6" s="45" t="s">
        <v>7</v>
      </c>
      <c r="E6" s="77" t="s">
        <v>8</v>
      </c>
      <c r="F6" s="77" t="s">
        <v>9</v>
      </c>
      <c r="G6" s="77" t="s">
        <v>8</v>
      </c>
      <c r="H6" s="77" t="s">
        <v>10</v>
      </c>
      <c r="I6" s="77" t="s">
        <v>11</v>
      </c>
      <c r="J6" s="77" t="s">
        <v>12</v>
      </c>
      <c r="K6" s="77" t="s">
        <v>13</v>
      </c>
      <c r="L6" s="77" t="s">
        <v>14</v>
      </c>
      <c r="M6" s="77" t="s">
        <v>15</v>
      </c>
      <c r="N6" s="77" t="s">
        <v>14</v>
      </c>
      <c r="P6" s="17" t="s">
        <v>150</v>
      </c>
    </row>
    <row r="7" spans="1:16">
      <c r="A7" s="77" t="s">
        <v>73</v>
      </c>
      <c r="B7" s="45" t="s">
        <v>151</v>
      </c>
      <c r="C7" s="45" t="str">
        <f>VLOOKUP(B7,[1]!ModTbl,4,0)</f>
        <v>GE1</v>
      </c>
      <c r="D7" s="45" t="str">
        <f>VLOOKUP(B7,[1]!ModTbl,5,0)</f>
        <v>General Education 1</v>
      </c>
      <c r="E7" s="77" t="s">
        <v>29</v>
      </c>
      <c r="F7" s="77" t="str">
        <f>VLOOKUP(B7,[1]!ModTbl,6,0)</f>
        <v>Nil</v>
      </c>
      <c r="G7" s="77">
        <f>VLOOKUP(B7,[1]!ModTbl,7,0)</f>
        <v>7</v>
      </c>
      <c r="H7" s="77">
        <f>VLOOKUP(B7,[1]!ModTbl,8,0)</f>
        <v>0</v>
      </c>
      <c r="I7" s="77">
        <f>VLOOKUP(B7,[1]!ModTbl,9,0)</f>
        <v>30</v>
      </c>
      <c r="J7" s="77">
        <f>VLOOKUP(B7,[1]!ModTbl,10,0)</f>
        <v>0</v>
      </c>
      <c r="K7" s="77">
        <f>VLOOKUP(B7,[1]!ModTbl,11,0)</f>
        <v>0</v>
      </c>
      <c r="L7" s="77">
        <f>VLOOKUP(B7,[1]!ModTbl,12,0)</f>
        <v>30</v>
      </c>
      <c r="M7" s="77">
        <f>VLOOKUP(B7,[1]!ModTbl,13,0)</f>
        <v>2</v>
      </c>
      <c r="N7" s="77"/>
      <c r="P7" s="34" t="s">
        <v>152</v>
      </c>
    </row>
    <row r="8" spans="1:16">
      <c r="A8" s="77" t="s">
        <v>73</v>
      </c>
      <c r="B8" s="45" t="s">
        <v>153</v>
      </c>
      <c r="C8" s="45" t="str">
        <f>VLOOKUP(B8,[1]!ModTbl,4,0)</f>
        <v>PROG</v>
      </c>
      <c r="D8" s="45" t="str">
        <f>VLOOKUP(B8,[1]!ModTbl,5,0)</f>
        <v>Programming Fundamentals</v>
      </c>
      <c r="E8" s="77" t="s">
        <v>18</v>
      </c>
      <c r="F8" s="77" t="str">
        <f>VLOOKUP(B8,[1]!ModTbl,6,0)</f>
        <v>Nil</v>
      </c>
      <c r="G8" s="77">
        <f>VLOOKUP(B8,[1]!ModTbl,7,0)</f>
        <v>1</v>
      </c>
      <c r="H8" s="77">
        <f>VLOOKUP(B8,[1]!ModTbl,8,0)</f>
        <v>0</v>
      </c>
      <c r="I8" s="77">
        <f>VLOOKUP(B8,[1]!ModTbl,9,0)</f>
        <v>30</v>
      </c>
      <c r="J8" s="77">
        <f>VLOOKUP(B8,[1]!ModTbl,10,0)</f>
        <v>60</v>
      </c>
      <c r="K8" s="77">
        <f>VLOOKUP(B8,[1]!ModTbl,11,0)</f>
        <v>0</v>
      </c>
      <c r="L8" s="77">
        <f>VLOOKUP(B8,[1]!ModTbl,12,0)</f>
        <v>90</v>
      </c>
      <c r="M8" s="77">
        <f>VLOOKUP(B8,[1]!ModTbl,13,0)</f>
        <v>6</v>
      </c>
      <c r="N8" s="77"/>
    </row>
    <row r="9" spans="1:16">
      <c r="A9" s="77" t="s">
        <v>73</v>
      </c>
      <c r="B9" s="45" t="s">
        <v>154</v>
      </c>
      <c r="C9" s="45" t="str">
        <f>VLOOKUP(B9,[1]!ModTbl,4,0)</f>
        <v>NETF</v>
      </c>
      <c r="D9" s="45" t="str">
        <f>VLOOKUP(B9,[1]!ModTbl,5,0)</f>
        <v>Network Fundamentals</v>
      </c>
      <c r="E9" s="77" t="s">
        <v>18</v>
      </c>
      <c r="F9" s="77" t="str">
        <f>VLOOKUP(B9,[1]!ModTbl,6,0)</f>
        <v>Nil</v>
      </c>
      <c r="G9" s="77">
        <f>VLOOKUP(B9,[1]!ModTbl,7,0)</f>
        <v>1</v>
      </c>
      <c r="H9" s="77">
        <f>VLOOKUP(B9,[1]!ModTbl,8,0)</f>
        <v>0</v>
      </c>
      <c r="I9" s="77">
        <f>VLOOKUP(B9,[1]!ModTbl,9,0)</f>
        <v>60</v>
      </c>
      <c r="J9" s="77">
        <f>VLOOKUP(B9,[1]!ModTbl,10,0)</f>
        <v>0</v>
      </c>
      <c r="K9" s="77">
        <f>VLOOKUP(B9,[1]!ModTbl,11,0)</f>
        <v>0</v>
      </c>
      <c r="L9" s="77">
        <f>VLOOKUP(B9,[1]!ModTbl,12,0)</f>
        <v>60</v>
      </c>
      <c r="M9" s="77">
        <f>VLOOKUP(B9,[1]!ModTbl,13,0)</f>
        <v>4</v>
      </c>
      <c r="N9" s="77"/>
    </row>
    <row r="10" spans="1:16">
      <c r="A10" s="77" t="s">
        <v>16</v>
      </c>
      <c r="B10" s="45" t="s">
        <v>155</v>
      </c>
      <c r="C10" s="45" t="str">
        <f>VLOOKUP(B10,[1]!ModTbl,4,0)</f>
        <v>GE2</v>
      </c>
      <c r="D10" s="45" t="str">
        <f>VLOOKUP(B10,[1]!ModTbl,5,0)</f>
        <v>General Education 2</v>
      </c>
      <c r="E10" s="77" t="s">
        <v>29</v>
      </c>
      <c r="F10" s="77" t="str">
        <f>VLOOKUP(B10,[1]!ModTbl,6,0)</f>
        <v>Nil</v>
      </c>
      <c r="G10" s="77">
        <f>VLOOKUP(B10,[1]!ModTbl,7,0)</f>
        <v>7</v>
      </c>
      <c r="H10" s="77">
        <f>VLOOKUP(B10,[1]!ModTbl,8,0)</f>
        <v>0</v>
      </c>
      <c r="I10" s="77">
        <f>VLOOKUP(B10,[1]!ModTbl,9,0)</f>
        <v>30</v>
      </c>
      <c r="J10" s="77">
        <f>VLOOKUP(B10,[1]!ModTbl,10,0)</f>
        <v>0</v>
      </c>
      <c r="K10" s="77">
        <f>VLOOKUP(B10,[1]!ModTbl,11,0)</f>
        <v>0</v>
      </c>
      <c r="L10" s="77">
        <f>VLOOKUP(B10,[1]!ModTbl,12,0)</f>
        <v>30</v>
      </c>
      <c r="M10" s="77">
        <f>VLOOKUP(B10,[1]!ModTbl,13,0)</f>
        <v>2</v>
      </c>
      <c r="N10" s="77"/>
      <c r="P10" s="34" t="s">
        <v>156</v>
      </c>
    </row>
    <row r="11" spans="1:16">
      <c r="A11" s="77" t="s">
        <v>16</v>
      </c>
      <c r="B11" s="45" t="s">
        <v>157</v>
      </c>
      <c r="C11" s="45" t="str">
        <f>VLOOKUP(B11,[1]!ModTbl,4,0)</f>
        <v>APPD</v>
      </c>
      <c r="D11" s="45" t="str">
        <f>VLOOKUP(B11,[1]!ModTbl,5,0)</f>
        <v>Application Development</v>
      </c>
      <c r="E11" s="77" t="s">
        <v>18</v>
      </c>
      <c r="F11" s="77" t="str">
        <f>VLOOKUP(B11,[1]!ModTbl,6,0)</f>
        <v>PROG (T)</v>
      </c>
      <c r="G11" s="77">
        <f>VLOOKUP(B11,[1]!ModTbl,7,0)</f>
        <v>7</v>
      </c>
      <c r="H11" s="77">
        <f>VLOOKUP(B11,[1]!ModTbl,8,0)</f>
        <v>0</v>
      </c>
      <c r="I11" s="77">
        <f>VLOOKUP(B11,[1]!ModTbl,9,0)</f>
        <v>37.5</v>
      </c>
      <c r="J11" s="77">
        <f>VLOOKUP(B11,[1]!ModTbl,10,0)</f>
        <v>37.5</v>
      </c>
      <c r="K11" s="77">
        <f>VLOOKUP(B11,[1]!ModTbl,11,0)</f>
        <v>0</v>
      </c>
      <c r="L11" s="77">
        <f>VLOOKUP(B11,[1]!ModTbl,12,0)</f>
        <v>75</v>
      </c>
      <c r="M11" s="77">
        <f>VLOOKUP(B11,[1]!ModTbl,13,0)</f>
        <v>5</v>
      </c>
      <c r="N11" s="77"/>
      <c r="P11" s="1" t="s">
        <v>158</v>
      </c>
    </row>
    <row r="12" spans="1:16">
      <c r="A12" s="77" t="s">
        <v>16</v>
      </c>
      <c r="B12" s="44" t="s">
        <v>159</v>
      </c>
      <c r="C12" s="45" t="str">
        <f>VLOOKUP(B12,[1]!ModTbl,4,0)</f>
        <v>NMA</v>
      </c>
      <c r="D12" s="45" t="str">
        <f>VLOOKUP(B12,[1]!ModTbl,5,0)</f>
        <v>Network Management and Assurance</v>
      </c>
      <c r="E12" s="77" t="s">
        <v>18</v>
      </c>
      <c r="F12" s="77" t="str">
        <f>VLOOKUP(B12,[1]!ModTbl,6,0)</f>
        <v>NETF (T)</v>
      </c>
      <c r="G12" s="77">
        <f>VLOOKUP(B12,[1]!ModTbl,7,0)</f>
        <v>1</v>
      </c>
      <c r="H12" s="77">
        <f>VLOOKUP(B12,[1]!ModTbl,8,0)</f>
        <v>22.5</v>
      </c>
      <c r="I12" s="77">
        <f>VLOOKUP(B12,[1]!ModTbl,9,0)</f>
        <v>0</v>
      </c>
      <c r="J12" s="77">
        <f>VLOOKUP(B12,[1]!ModTbl,10,0)</f>
        <v>37.5</v>
      </c>
      <c r="K12" s="77">
        <f>VLOOKUP(B12,[1]!ModTbl,11,0)</f>
        <v>0</v>
      </c>
      <c r="L12" s="77">
        <f>VLOOKUP(B12,[1]!ModTbl,12,0)</f>
        <v>60</v>
      </c>
      <c r="M12" s="77">
        <f>VLOOKUP(B12,[1]!ModTbl,13,0)</f>
        <v>4</v>
      </c>
      <c r="N12" s="77"/>
      <c r="O12" s="6"/>
      <c r="P12" s="1" t="s">
        <v>160</v>
      </c>
    </row>
    <row r="13" spans="1:16" ht="49.5" customHeight="1">
      <c r="A13" s="77" t="s">
        <v>16</v>
      </c>
      <c r="B13" s="45" t="s">
        <v>161</v>
      </c>
      <c r="C13" s="45" t="str">
        <f>VLOOKUP(B13,[1]!ModTbl,4,0)</f>
        <v>EM1</v>
      </c>
      <c r="D13" s="45" t="str">
        <f>VLOOKUP(B13,[1]!ModTbl,5,0)</f>
        <v>Engineering Mathematics</v>
      </c>
      <c r="E13" s="77" t="s">
        <v>29</v>
      </c>
      <c r="F13" s="77" t="str">
        <f>VLOOKUP(B13,[1]!ModTbl,6,0)</f>
        <v>Nil</v>
      </c>
      <c r="G13" s="77">
        <f>VLOOKUP(B13,[1]!ModTbl,7,0)</f>
        <v>1</v>
      </c>
      <c r="H13" s="77">
        <f>VLOOKUP(B13,[1]!ModTbl,8,0)</f>
        <v>15</v>
      </c>
      <c r="I13" s="77">
        <f>VLOOKUP(B13,[1]!ModTbl,9,0)</f>
        <v>45</v>
      </c>
      <c r="J13" s="77">
        <f>VLOOKUP(B13,[1]!ModTbl,10,0)</f>
        <v>0</v>
      </c>
      <c r="K13" s="77">
        <f>VLOOKUP(B13,[1]!ModTbl,11,0)</f>
        <v>0</v>
      </c>
      <c r="L13" s="77">
        <f>VLOOKUP(B13,[1]!ModTbl,12,0)</f>
        <v>60</v>
      </c>
      <c r="M13" s="77">
        <f>VLOOKUP(B13,[1]!ModTbl,13,0)</f>
        <v>4</v>
      </c>
      <c r="N13" s="77"/>
      <c r="P13" s="35"/>
    </row>
    <row r="14" spans="1:16">
      <c r="A14" s="77" t="s">
        <v>162</v>
      </c>
      <c r="B14" s="45" t="s">
        <v>77</v>
      </c>
      <c r="C14" s="45" t="str">
        <f>VLOOKUP(B14,[1]!ModTbl,4,0)</f>
        <v>MATH</v>
      </c>
      <c r="D14" s="45" t="str">
        <f>VLOOKUP(B14,[1]!ModTbl,5,0)</f>
        <v>Mathematics</v>
      </c>
      <c r="E14" s="77" t="s">
        <v>18</v>
      </c>
      <c r="F14" s="77" t="str">
        <f>VLOOKUP(B14,[1]!ModTbl,6,0)</f>
        <v>Nil</v>
      </c>
      <c r="G14" s="77">
        <f>VLOOKUP(B14,[1]!ModTbl,7,0)</f>
        <v>1</v>
      </c>
      <c r="H14" s="77">
        <f>VLOOKUP(B14,[1]!ModTbl,8,0)</f>
        <v>15</v>
      </c>
      <c r="I14" s="77">
        <f>VLOOKUP(B14,[1]!ModTbl,9,0)</f>
        <v>45</v>
      </c>
      <c r="J14" s="77">
        <f>VLOOKUP(B14,[1]!ModTbl,10,0)</f>
        <v>0</v>
      </c>
      <c r="K14" s="77">
        <f>VLOOKUP(B14,[1]!ModTbl,11,0)</f>
        <v>0</v>
      </c>
      <c r="L14" s="77">
        <f>VLOOKUP(B14,[1]!ModTbl,12,0)</f>
        <v>60</v>
      </c>
      <c r="M14" s="77">
        <f>VLOOKUP(B14,[1]!ModTbl,13,0)</f>
        <v>4</v>
      </c>
      <c r="N14" s="77"/>
    </row>
    <row r="15" spans="1:16">
      <c r="A15" s="77" t="s">
        <v>162</v>
      </c>
      <c r="B15" s="45" t="s">
        <v>23</v>
      </c>
      <c r="C15" s="45" t="str">
        <f>VLOOKUP(B15,[1]!ModTbl,4,0)</f>
        <v>DVDE</v>
      </c>
      <c r="D15" s="45" t="str">
        <f>VLOOKUP(B15,[1]!ModTbl,5,0)</f>
        <v>Digital Visual Design</v>
      </c>
      <c r="E15" s="77" t="s">
        <v>18</v>
      </c>
      <c r="F15" s="77" t="str">
        <f>VLOOKUP(B15,[1]!ModTbl,6,0)</f>
        <v>Nil</v>
      </c>
      <c r="G15" s="77">
        <f>VLOOKUP(B15,[1]!ModTbl,7,0)</f>
        <v>7</v>
      </c>
      <c r="H15" s="77">
        <f>VLOOKUP(B15,[1]!ModTbl,8,0)</f>
        <v>0</v>
      </c>
      <c r="I15" s="77">
        <f>VLOOKUP(B15,[1]!ModTbl,9,0)</f>
        <v>60</v>
      </c>
      <c r="J15" s="77">
        <f>VLOOKUP(B15,[1]!ModTbl,10,0)</f>
        <v>0</v>
      </c>
      <c r="K15" s="77">
        <f>VLOOKUP(B15,[1]!ModTbl,11,0)</f>
        <v>0</v>
      </c>
      <c r="L15" s="77">
        <f>VLOOKUP(B15,[1]!ModTbl,12,0)</f>
        <v>60</v>
      </c>
      <c r="M15" s="77">
        <f>VLOOKUP(B15,[1]!ModTbl,13,0)</f>
        <v>4</v>
      </c>
      <c r="N15" s="77"/>
    </row>
    <row r="16" spans="1:16">
      <c r="A16" s="77" t="s">
        <v>162</v>
      </c>
      <c r="B16" s="45" t="s">
        <v>163</v>
      </c>
      <c r="C16" s="45" t="str">
        <f>VLOOKUP(B16,[1]!ModTbl,4,0)</f>
        <v>WCD</v>
      </c>
      <c r="D16" s="45" t="str">
        <f>VLOOKUP(B16,[1]!ModTbl,5,0)</f>
        <v>Web Client Development</v>
      </c>
      <c r="E16" s="77" t="s">
        <v>18</v>
      </c>
      <c r="F16" s="77" t="str">
        <f>VLOOKUP(B16,[1]!ModTbl,6,0)</f>
        <v>Nil</v>
      </c>
      <c r="G16" s="77">
        <f>VLOOKUP(B16,[1]!ModTbl,7,0)</f>
        <v>7</v>
      </c>
      <c r="H16" s="77">
        <f>VLOOKUP(B16,[1]!ModTbl,8,0)</f>
        <v>0</v>
      </c>
      <c r="I16" s="77">
        <f>VLOOKUP(B16,[1]!ModTbl,9,0)</f>
        <v>37.5</v>
      </c>
      <c r="J16" s="77">
        <f>VLOOKUP(B16,[1]!ModTbl,10,0)</f>
        <v>37.5</v>
      </c>
      <c r="K16" s="77">
        <f>VLOOKUP(B16,[1]!ModTbl,11,0)</f>
        <v>0</v>
      </c>
      <c r="L16" s="77">
        <f>VLOOKUP(B16,[1]!ModTbl,12,0)</f>
        <v>75</v>
      </c>
      <c r="M16" s="77">
        <f>VLOOKUP(B16,[1]!ModTbl,13,0)</f>
        <v>5</v>
      </c>
      <c r="N16" s="77"/>
    </row>
    <row r="17" spans="1:16">
      <c r="A17" s="77" t="s">
        <v>164</v>
      </c>
      <c r="B17" s="45" t="s">
        <v>78</v>
      </c>
      <c r="C17" s="45" t="str">
        <f>VLOOKUP(B17,[1]!ModTbl,4,0)</f>
        <v>CPR</v>
      </c>
      <c r="D17" s="45" t="str">
        <f>VLOOKUP(B17,[1]!ModTbl,5,0)</f>
        <v>Communicating for Project (Proposal) Effectiveness</v>
      </c>
      <c r="E17" s="77" t="s">
        <v>18</v>
      </c>
      <c r="F17" s="77" t="str">
        <f>VLOOKUP(B17,[1]!ModTbl,6,0)</f>
        <v>Nil</v>
      </c>
      <c r="G17" s="77">
        <f>VLOOKUP(B17,[1]!ModTbl,7,0)</f>
        <v>7</v>
      </c>
      <c r="H17" s="77">
        <f>VLOOKUP(B17,[1]!ModTbl,8,0)</f>
        <v>0</v>
      </c>
      <c r="I17" s="77">
        <f>VLOOKUP(B17,[1]!ModTbl,9,0)</f>
        <v>21</v>
      </c>
      <c r="J17" s="77">
        <f>VLOOKUP(B17,[1]!ModTbl,10,0)</f>
        <v>0</v>
      </c>
      <c r="K17" s="77">
        <f>VLOOKUP(B17,[1]!ModTbl,11,0)</f>
        <v>9</v>
      </c>
      <c r="L17" s="77">
        <f>VLOOKUP(B17,[1]!ModTbl,12,0)</f>
        <v>30</v>
      </c>
      <c r="M17" s="77">
        <f>VLOOKUP(B17,[1]!ModTbl,13,0)</f>
        <v>2</v>
      </c>
      <c r="N17" s="77"/>
      <c r="P17" s="1" t="s">
        <v>165</v>
      </c>
    </row>
    <row r="18" spans="1:16">
      <c r="A18" s="77" t="s">
        <v>164</v>
      </c>
      <c r="B18" s="45" t="s">
        <v>166</v>
      </c>
      <c r="C18" s="45" t="str">
        <f>VLOOKUP(B18,[1]!ModTbl,4,0)</f>
        <v>DBMS</v>
      </c>
      <c r="D18" s="45" t="str">
        <f>VLOOKUP(B18,[1]!ModTbl,5,0)</f>
        <v>Database Management Systems</v>
      </c>
      <c r="E18" s="77" t="s">
        <v>18</v>
      </c>
      <c r="F18" s="77" t="str">
        <f>VLOOKUP(B18,[1]!ModTbl,6,0)</f>
        <v>Nil</v>
      </c>
      <c r="G18" s="77">
        <f>VLOOKUP(B18,[1]!ModTbl,7,0)</f>
        <v>1</v>
      </c>
      <c r="H18" s="77">
        <f>VLOOKUP(B18,[1]!ModTbl,8,0)</f>
        <v>0</v>
      </c>
      <c r="I18" s="77">
        <f>VLOOKUP(B18,[1]!ModTbl,9,0)</f>
        <v>52.5</v>
      </c>
      <c r="J18" s="77">
        <f>VLOOKUP(B18,[1]!ModTbl,10,0)</f>
        <v>22.5</v>
      </c>
      <c r="K18" s="77">
        <f>VLOOKUP(B18,[1]!ModTbl,11,0)</f>
        <v>0</v>
      </c>
      <c r="L18" s="77">
        <f>VLOOKUP(B18,[1]!ModTbl,12,0)</f>
        <v>75</v>
      </c>
      <c r="M18" s="77">
        <f>VLOOKUP(B18,[1]!ModTbl,13,0)</f>
        <v>5</v>
      </c>
      <c r="N18" s="77"/>
    </row>
    <row r="19" spans="1:16">
      <c r="A19" s="77" t="s">
        <v>164</v>
      </c>
      <c r="B19" s="45" t="s">
        <v>167</v>
      </c>
      <c r="C19" s="45" t="str">
        <f>VLOOKUP(B19,[1]!ModTbl,4,0)</f>
        <v>ISEC</v>
      </c>
      <c r="D19" s="45" t="str">
        <f>VLOOKUP(B19,[1]!ModTbl,5,0)</f>
        <v>Infocomm Security</v>
      </c>
      <c r="E19" s="77" t="s">
        <v>18</v>
      </c>
      <c r="F19" s="77" t="str">
        <f>VLOOKUP(B19,[1]!ModTbl,6,0)</f>
        <v>Nil</v>
      </c>
      <c r="G19" s="77">
        <f>VLOOKUP(B19,[1]!ModTbl,7,0)</f>
        <v>1</v>
      </c>
      <c r="H19" s="77">
        <f>VLOOKUP(B19,[1]!ModTbl,8,0)</f>
        <v>0</v>
      </c>
      <c r="I19" s="77">
        <f>VLOOKUP(B19,[1]!ModTbl,9,0)</f>
        <v>45</v>
      </c>
      <c r="J19" s="77">
        <f>VLOOKUP(B19,[1]!ModTbl,10,0)</f>
        <v>15</v>
      </c>
      <c r="K19" s="77">
        <f>VLOOKUP(B19,[1]!ModTbl,11,0)</f>
        <v>0</v>
      </c>
      <c r="L19" s="77">
        <f>VLOOKUP(B19,[1]!ModTbl,12,0)</f>
        <v>60</v>
      </c>
      <c r="M19" s="77">
        <f>VLOOKUP(B19,[1]!ModTbl,13,0)</f>
        <v>4</v>
      </c>
      <c r="N19" s="77"/>
    </row>
    <row r="21" spans="1:16">
      <c r="A21" s="3"/>
    </row>
    <row r="22" spans="1:16">
      <c r="A22" s="3"/>
    </row>
    <row r="23" spans="1:16" ht="18.600000000000001">
      <c r="A23" s="7" t="s">
        <v>168</v>
      </c>
      <c r="O23" s="6"/>
    </row>
    <row r="24" spans="1:16">
      <c r="A24" s="2"/>
      <c r="O24" s="6"/>
    </row>
    <row r="25" spans="1:16" ht="15" customHeight="1">
      <c r="A25" s="95" t="s">
        <v>2</v>
      </c>
      <c r="B25" s="95"/>
      <c r="C25" s="95"/>
      <c r="D25" s="95"/>
      <c r="E25" s="95"/>
      <c r="F25" s="95"/>
      <c r="G25" s="95"/>
      <c r="H25" s="95" t="s">
        <v>3</v>
      </c>
      <c r="I25" s="95"/>
      <c r="J25" s="95"/>
      <c r="K25" s="95"/>
      <c r="L25" s="95"/>
      <c r="M25" s="95"/>
      <c r="N25" s="77"/>
      <c r="O25" s="6"/>
    </row>
    <row r="26" spans="1:16" ht="29.1">
      <c r="A26" s="77" t="s">
        <v>4</v>
      </c>
      <c r="B26" s="45" t="s">
        <v>5</v>
      </c>
      <c r="C26" s="45" t="s">
        <v>6</v>
      </c>
      <c r="D26" s="45" t="s">
        <v>7</v>
      </c>
      <c r="E26" s="77" t="s">
        <v>8</v>
      </c>
      <c r="F26" s="77" t="s">
        <v>169</v>
      </c>
      <c r="G26" s="77" t="s">
        <v>8</v>
      </c>
      <c r="H26" s="77" t="s">
        <v>10</v>
      </c>
      <c r="I26" s="77" t="s">
        <v>11</v>
      </c>
      <c r="J26" s="77" t="s">
        <v>12</v>
      </c>
      <c r="K26" s="77" t="s">
        <v>13</v>
      </c>
      <c r="L26" s="77" t="s">
        <v>14</v>
      </c>
      <c r="M26" s="77" t="s">
        <v>15</v>
      </c>
      <c r="N26" s="77" t="s">
        <v>14</v>
      </c>
      <c r="O26" s="6"/>
      <c r="P26" s="2" t="s">
        <v>150</v>
      </c>
    </row>
    <row r="27" spans="1:16" ht="46.5" customHeight="1">
      <c r="A27" s="77">
        <v>2</v>
      </c>
      <c r="B27" s="45" t="s">
        <v>161</v>
      </c>
      <c r="C27" s="45" t="str">
        <f>VLOOKUP(B27,[1]!ModTbl,4,0)</f>
        <v>EM1</v>
      </c>
      <c r="D27" s="45" t="str">
        <f>VLOOKUP(B27,[1]!ModTbl,5,0)</f>
        <v>Engineering Mathematics</v>
      </c>
      <c r="E27" s="77" t="s">
        <v>29</v>
      </c>
      <c r="F27" s="77" t="str">
        <f>VLOOKUP(B27,[1]!ModTbl,6,0)</f>
        <v>Nil</v>
      </c>
      <c r="G27" s="77">
        <f>VLOOKUP(B27,[1]!ModTbl,7,0)</f>
        <v>1</v>
      </c>
      <c r="H27" s="77">
        <f>VLOOKUP(B27,[1]!ModTbl,8,0)</f>
        <v>15</v>
      </c>
      <c r="I27" s="77">
        <f>VLOOKUP(B27,[1]!ModTbl,9,0)</f>
        <v>45</v>
      </c>
      <c r="J27" s="77">
        <f>VLOOKUP(B27,[1]!ModTbl,10,0)</f>
        <v>0</v>
      </c>
      <c r="K27" s="77">
        <f>VLOOKUP(B27,[1]!ModTbl,11,0)</f>
        <v>0</v>
      </c>
      <c r="L27" s="77">
        <f>VLOOKUP(B27,[1]!ModTbl,12,0)</f>
        <v>60</v>
      </c>
      <c r="M27" s="77">
        <f>VLOOKUP(B27,[1]!ModTbl,13,0)</f>
        <v>4</v>
      </c>
      <c r="N27" s="77"/>
      <c r="P27" s="35" t="s">
        <v>170</v>
      </c>
    </row>
    <row r="28" spans="1:16">
      <c r="A28" s="77" t="s">
        <v>171</v>
      </c>
      <c r="B28" s="9" t="s">
        <v>172</v>
      </c>
      <c r="C28" s="45" t="str">
        <f>VLOOKUP(B28,[1]!ModTbl,4,0)</f>
        <v>SIP</v>
      </c>
      <c r="D28" s="45" t="str">
        <f>VLOOKUP(B28,[1]!ModTbl,5,0)</f>
        <v>Social Innovation Project</v>
      </c>
      <c r="E28" s="77" t="s">
        <v>29</v>
      </c>
      <c r="F28" s="77" t="str">
        <f>VLOOKUP(B28,[1]!ModTbl,6,0)</f>
        <v>Nil</v>
      </c>
      <c r="G28" s="77">
        <f>VLOOKUP(B28,[1]!ModTbl,7,0)</f>
        <v>7</v>
      </c>
      <c r="H28" s="77">
        <f>VLOOKUP(B28,[1]!ModTbl,8,0)</f>
        <v>0</v>
      </c>
      <c r="I28" s="77">
        <f>VLOOKUP(B28,[1]!ModTbl,9,0)</f>
        <v>30</v>
      </c>
      <c r="J28" s="77">
        <f>VLOOKUP(B28,[1]!ModTbl,10,0)</f>
        <v>0</v>
      </c>
      <c r="K28" s="77">
        <f>VLOOKUP(B28,[1]!ModTbl,11,0)</f>
        <v>0</v>
      </c>
      <c r="L28" s="77">
        <f>VLOOKUP(B28,[1]!ModTbl,12,0)</f>
        <v>30</v>
      </c>
      <c r="M28" s="77">
        <f>VLOOKUP(B28,[1]!ModTbl,13,0)</f>
        <v>2</v>
      </c>
      <c r="N28" s="77"/>
      <c r="O28" s="6"/>
    </row>
    <row r="29" spans="1:16">
      <c r="A29" s="77" t="s">
        <v>171</v>
      </c>
      <c r="B29" s="18" t="s">
        <v>173</v>
      </c>
      <c r="C29" s="45" t="str">
        <f>VLOOKUP(B29,[1]!ModTbl,4,0)</f>
        <v>GPRG</v>
      </c>
      <c r="D29" s="45" t="str">
        <f>VLOOKUP(B29,[1]!ModTbl,5,0)</f>
        <v>Game Programming Using C++ </v>
      </c>
      <c r="E29" s="77" t="s">
        <v>82</v>
      </c>
      <c r="F29" s="77" t="str">
        <f>VLOOKUP(B29,[1]!ModTbl,6,0)</f>
        <v>ST1012 (T)</v>
      </c>
      <c r="G29" s="77">
        <f>VLOOKUP(B29,[1]!ModTbl,7,0)</f>
        <v>1</v>
      </c>
      <c r="H29" s="77">
        <f>VLOOKUP(B29,[1]!ModTbl,8,0)</f>
        <v>0</v>
      </c>
      <c r="I29" s="77">
        <f>VLOOKUP(B29,[1]!ModTbl,9,0)</f>
        <v>75</v>
      </c>
      <c r="J29" s="77">
        <f>VLOOKUP(B29,[1]!ModTbl,10,0)</f>
        <v>0</v>
      </c>
      <c r="K29" s="77">
        <f>VLOOKUP(B29,[1]!ModTbl,11,0)</f>
        <v>0</v>
      </c>
      <c r="L29" s="77">
        <f>VLOOKUP(B29,[1]!ModTbl,12,0)</f>
        <v>75</v>
      </c>
      <c r="M29" s="77">
        <f>VLOOKUP(B29,[1]!ModTbl,13,0)</f>
        <v>5</v>
      </c>
      <c r="N29" s="77"/>
      <c r="O29" s="6"/>
      <c r="P29" s="1" t="s">
        <v>174</v>
      </c>
    </row>
    <row r="30" spans="1:16">
      <c r="A30" s="77" t="s">
        <v>171</v>
      </c>
      <c r="B30" s="44" t="s">
        <v>175</v>
      </c>
      <c r="C30" s="45" t="str">
        <f>VLOOKUP(B30,[1]!ModTbl,4,0)</f>
        <v>INGD</v>
      </c>
      <c r="D30" s="45" t="str">
        <f>VLOOKUP(B30,[1]!ModTbl,5,0)</f>
        <v>Introduction to Game Development</v>
      </c>
      <c r="E30" s="77" t="s">
        <v>82</v>
      </c>
      <c r="F30" s="77" t="str">
        <f>VLOOKUP(B30,[1]!ModTbl,6,0)</f>
        <v>Nil</v>
      </c>
      <c r="G30" s="77">
        <f>VLOOKUP(B30,[1]!ModTbl,7,0)</f>
        <v>7</v>
      </c>
      <c r="H30" s="77">
        <f>VLOOKUP(B30,[1]!ModTbl,8,0)</f>
        <v>0</v>
      </c>
      <c r="I30" s="77">
        <f>VLOOKUP(B30,[1]!ModTbl,9,0)</f>
        <v>75</v>
      </c>
      <c r="J30" s="77">
        <f>VLOOKUP(B30,[1]!ModTbl,10,0)</f>
        <v>0</v>
      </c>
      <c r="K30" s="77">
        <f>VLOOKUP(B30,[1]!ModTbl,11,0)</f>
        <v>0</v>
      </c>
      <c r="L30" s="77">
        <f>VLOOKUP(B30,[1]!ModTbl,12,0)</f>
        <v>75</v>
      </c>
      <c r="M30" s="77">
        <f>VLOOKUP(B30,[1]!ModTbl,13,0)</f>
        <v>5</v>
      </c>
      <c r="N30" s="77"/>
      <c r="O30" s="6"/>
    </row>
    <row r="31" spans="1:16" ht="101.45">
      <c r="A31" s="77" t="s">
        <v>171</v>
      </c>
      <c r="B31" s="44" t="s">
        <v>176</v>
      </c>
      <c r="C31" s="45" t="str">
        <f>VLOOKUP(B31,[1]!ModTbl,4,0)</f>
        <v>LDSS</v>
      </c>
      <c r="D31" s="45" t="str">
        <f>VLOOKUP(B31,[1]!ModTbl,5,0)</f>
        <v>3D Level Design &amp; Scripting Studio</v>
      </c>
      <c r="E31" s="77" t="s">
        <v>82</v>
      </c>
      <c r="F31" s="77" t="str">
        <f>VLOOKUP(B31,[1]!ModTbl,6,0)</f>
        <v>Taken ST0249, ST1501, ST1504, ST1505, ST1507 and ST1508 </v>
      </c>
      <c r="G31" s="77">
        <f>VLOOKUP(B31,[1]!ModTbl,7,0)</f>
        <v>7</v>
      </c>
      <c r="H31" s="77">
        <f>VLOOKUP(B31,[1]!ModTbl,8,0)</f>
        <v>0</v>
      </c>
      <c r="I31" s="77">
        <f>VLOOKUP(B31,[1]!ModTbl,9,0)</f>
        <v>75</v>
      </c>
      <c r="J31" s="77">
        <f>VLOOKUP(B31,[1]!ModTbl,10,0)</f>
        <v>0</v>
      </c>
      <c r="K31" s="77">
        <f>VLOOKUP(B31,[1]!ModTbl,11,0)</f>
        <v>0</v>
      </c>
      <c r="L31" s="77">
        <f>VLOOKUP(B31,[1]!ModTbl,12,0)</f>
        <v>75</v>
      </c>
      <c r="M31" s="77">
        <f>VLOOKUP(B31,[1]!ModTbl,13,0)</f>
        <v>5</v>
      </c>
      <c r="N31" s="77"/>
      <c r="O31" s="6"/>
    </row>
    <row r="32" spans="1:16" ht="101.45">
      <c r="A32" s="77" t="s">
        <v>171</v>
      </c>
      <c r="B32" s="44" t="s">
        <v>177</v>
      </c>
      <c r="C32" s="45" t="str">
        <f>VLOOKUP(B32,[1]!ModTbl,4,0)</f>
        <v>GDS</v>
      </c>
      <c r="D32" s="45" t="str">
        <f>VLOOKUP(B32,[1]!ModTbl,5,0)</f>
        <v>3D Game Development Studio</v>
      </c>
      <c r="E32" s="77" t="s">
        <v>82</v>
      </c>
      <c r="F32" s="77" t="str">
        <f>VLOOKUP(B32,[1]!ModTbl,6,0)</f>
        <v>Taken ST0249, ST1501, ST1504, ST1505, ST1507 and ST1508 </v>
      </c>
      <c r="G32" s="77">
        <f>VLOOKUP(B32,[1]!ModTbl,7,0)</f>
        <v>7</v>
      </c>
      <c r="H32" s="77">
        <f>VLOOKUP(B32,[1]!ModTbl,8,0)</f>
        <v>0</v>
      </c>
      <c r="I32" s="77">
        <f>VLOOKUP(B32,[1]!ModTbl,9,0)</f>
        <v>75</v>
      </c>
      <c r="J32" s="77">
        <f>VLOOKUP(B32,[1]!ModTbl,10,0)</f>
        <v>0</v>
      </c>
      <c r="K32" s="77">
        <f>VLOOKUP(B32,[1]!ModTbl,11,0)</f>
        <v>0</v>
      </c>
      <c r="L32" s="77">
        <f>VLOOKUP(B32,[1]!ModTbl,12,0)</f>
        <v>75</v>
      </c>
      <c r="M32" s="77">
        <f>VLOOKUP(B32,[1]!ModTbl,13,0)</f>
        <v>5</v>
      </c>
      <c r="N32" s="77"/>
      <c r="O32" s="6"/>
    </row>
    <row r="33" spans="1:16">
      <c r="A33" s="26" t="s">
        <v>171</v>
      </c>
      <c r="B33" s="30" t="s">
        <v>178</v>
      </c>
      <c r="C33" s="45" t="str">
        <f>VLOOKUP(B33,[1]!ModTbl,4,0)</f>
        <v>MGDE</v>
      </c>
      <c r="D33" s="45" t="str">
        <f>VLOOKUP(B33,[1]!ModTbl,5,0)</f>
        <v>Mobile Game Development</v>
      </c>
      <c r="E33" s="77" t="s">
        <v>82</v>
      </c>
      <c r="F33" s="77" t="str">
        <f>VLOOKUP(B33,[1]!ModTbl,6,0)</f>
        <v>PROG (T)</v>
      </c>
      <c r="G33" s="77">
        <f>VLOOKUP(B33,[1]!ModTbl,7,0)</f>
        <v>7</v>
      </c>
      <c r="H33" s="77">
        <f>VLOOKUP(B33,[1]!ModTbl,8,0)</f>
        <v>0</v>
      </c>
      <c r="I33" s="77">
        <f>VLOOKUP(B33,[1]!ModTbl,9,0)</f>
        <v>15</v>
      </c>
      <c r="J33" s="77">
        <f>VLOOKUP(B33,[1]!ModTbl,10,0)</f>
        <v>45</v>
      </c>
      <c r="K33" s="77">
        <f>VLOOKUP(B33,[1]!ModTbl,11,0)</f>
        <v>0</v>
      </c>
      <c r="L33" s="77">
        <f>VLOOKUP(B33,[1]!ModTbl,12,0)</f>
        <v>60</v>
      </c>
      <c r="M33" s="77">
        <f>VLOOKUP(B33,[1]!ModTbl,13,0)</f>
        <v>4</v>
      </c>
      <c r="N33" s="77"/>
      <c r="O33" s="6"/>
      <c r="P33" s="1" t="s">
        <v>179</v>
      </c>
    </row>
    <row r="34" spans="1:16">
      <c r="A34" s="77" t="s">
        <v>180</v>
      </c>
      <c r="B34" s="9" t="s">
        <v>181</v>
      </c>
      <c r="C34" s="45" t="str">
        <f>VLOOKUP(B34,[1]!ModTbl,4,0)</f>
        <v>GE3</v>
      </c>
      <c r="D34" s="45" t="str">
        <f>VLOOKUP(B34,[1]!ModTbl,5,0)</f>
        <v>General Education 3</v>
      </c>
      <c r="E34" s="77" t="s">
        <v>29</v>
      </c>
      <c r="F34" s="77" t="str">
        <f>VLOOKUP(B34,[1]!ModTbl,6,0)</f>
        <v>Nil</v>
      </c>
      <c r="G34" s="77">
        <f>VLOOKUP(B34,[1]!ModTbl,7,0)</f>
        <v>7</v>
      </c>
      <c r="H34" s="77">
        <f>VLOOKUP(B34,[1]!ModTbl,8,0)</f>
        <v>0</v>
      </c>
      <c r="I34" s="77">
        <f>VLOOKUP(B34,[1]!ModTbl,9,0)</f>
        <v>30</v>
      </c>
      <c r="J34" s="77">
        <f>VLOOKUP(B34,[1]!ModTbl,10,0)</f>
        <v>0</v>
      </c>
      <c r="K34" s="77">
        <f>VLOOKUP(B34,[1]!ModTbl,11,0)</f>
        <v>0</v>
      </c>
      <c r="L34" s="77">
        <f>VLOOKUP(B34,[1]!ModTbl,12,0)</f>
        <v>30</v>
      </c>
      <c r="M34" s="77">
        <f>VLOOKUP(B34,[1]!ModTbl,13,0)</f>
        <v>2</v>
      </c>
      <c r="N34" s="77"/>
      <c r="O34" s="6"/>
    </row>
    <row r="35" spans="1:16">
      <c r="A35" s="26" t="s">
        <v>180</v>
      </c>
      <c r="B35" s="29" t="s">
        <v>53</v>
      </c>
      <c r="C35" s="45" t="str">
        <f>VLOOKUP(B35,[1]!ModTbl,4,0)</f>
        <v>CPF</v>
      </c>
      <c r="D35" s="45" t="str">
        <f>VLOOKUP(B35,[1]!ModTbl,5,0)</f>
        <v>Communicating for Professional Effectiveness</v>
      </c>
      <c r="E35" s="77" t="s">
        <v>82</v>
      </c>
      <c r="F35" s="77" t="str">
        <f>VLOOKUP(B35,[1]!ModTbl,6,0)</f>
        <v>Nil</v>
      </c>
      <c r="G35" s="77">
        <f>VLOOKUP(B35,[1]!ModTbl,7,0)</f>
        <v>7</v>
      </c>
      <c r="H35" s="77">
        <f>VLOOKUP(B35,[1]!ModTbl,8,0)</f>
        <v>0</v>
      </c>
      <c r="I35" s="77">
        <f>VLOOKUP(B35,[1]!ModTbl,9,0)</f>
        <v>16</v>
      </c>
      <c r="J35" s="77">
        <f>VLOOKUP(B35,[1]!ModTbl,10,0)</f>
        <v>0</v>
      </c>
      <c r="K35" s="77">
        <f>VLOOKUP(B35,[1]!ModTbl,11,0)</f>
        <v>14</v>
      </c>
      <c r="L35" s="77">
        <f>VLOOKUP(B35,[1]!ModTbl,12,0)</f>
        <v>30</v>
      </c>
      <c r="M35" s="77">
        <f>VLOOKUP(B35,[1]!ModTbl,13,0)</f>
        <v>2</v>
      </c>
      <c r="N35" s="77"/>
      <c r="O35" s="6"/>
    </row>
    <row r="36" spans="1:16">
      <c r="A36" s="77" t="s">
        <v>180</v>
      </c>
      <c r="B36" s="44" t="s">
        <v>182</v>
      </c>
      <c r="C36" s="45" t="str">
        <f>VLOOKUP(B36,[1]!ModTbl,4,0)</f>
        <v>IGRA</v>
      </c>
      <c r="D36" s="45" t="str">
        <f>VLOOKUP(B36,[1]!ModTbl,5,0)</f>
        <v>Interactive Computer Graphics</v>
      </c>
      <c r="E36" s="77" t="s">
        <v>82</v>
      </c>
      <c r="F36" s="77" t="str">
        <f>VLOOKUP(B36,[1]!ModTbl,6,0)</f>
        <v>Nil</v>
      </c>
      <c r="G36" s="77">
        <f>VLOOKUP(B36,[1]!ModTbl,7,0)</f>
        <v>1</v>
      </c>
      <c r="H36" s="77">
        <f>VLOOKUP(B36,[1]!ModTbl,8,0)</f>
        <v>0</v>
      </c>
      <c r="I36" s="77">
        <f>VLOOKUP(B36,[1]!ModTbl,9,0)</f>
        <v>15</v>
      </c>
      <c r="J36" s="77">
        <f>VLOOKUP(B36,[1]!ModTbl,10,0)</f>
        <v>75</v>
      </c>
      <c r="K36" s="77">
        <f>VLOOKUP(B36,[1]!ModTbl,11,0)</f>
        <v>0</v>
      </c>
      <c r="L36" s="77">
        <f>VLOOKUP(B36,[1]!ModTbl,12,0)</f>
        <v>90</v>
      </c>
      <c r="M36" s="77">
        <f>VLOOKUP(B36,[1]!ModTbl,13,0)</f>
        <v>6</v>
      </c>
      <c r="N36" s="77"/>
      <c r="O36" s="6"/>
      <c r="P36" s="1" t="s">
        <v>183</v>
      </c>
    </row>
    <row r="37" spans="1:16" ht="101.45">
      <c r="A37" s="77" t="s">
        <v>180</v>
      </c>
      <c r="B37" s="44" t="s">
        <v>184</v>
      </c>
      <c r="C37" s="45" t="str">
        <f>VLOOKUP(B37,[1]!ModTbl,4,0)</f>
        <v>LDSS</v>
      </c>
      <c r="D37" s="45" t="str">
        <f>VLOOKUP(B37,[1]!ModTbl,5,0)</f>
        <v>3D Level Design &amp; Scripting Studio</v>
      </c>
      <c r="E37" s="77" t="s">
        <v>82</v>
      </c>
      <c r="F37" s="77" t="str">
        <f>VLOOKUP(B37,[1]!ModTbl,6,0)</f>
        <v>Taken ST0249, ST1501, ST1504, ST1505, ST1507 and ST1508 </v>
      </c>
      <c r="G37" s="77">
        <f>VLOOKUP(B37,[1]!ModTbl,7,0)</f>
        <v>7</v>
      </c>
      <c r="H37" s="77">
        <f>VLOOKUP(B37,[1]!ModTbl,8,0)</f>
        <v>0</v>
      </c>
      <c r="I37" s="77">
        <f>VLOOKUP(B37,[1]!ModTbl,9,0)</f>
        <v>75</v>
      </c>
      <c r="J37" s="77">
        <f>VLOOKUP(B37,[1]!ModTbl,10,0)</f>
        <v>0</v>
      </c>
      <c r="K37" s="77">
        <f>VLOOKUP(B37,[1]!ModTbl,11,0)</f>
        <v>0</v>
      </c>
      <c r="L37" s="77">
        <f>VLOOKUP(B37,[1]!ModTbl,12,0)</f>
        <v>75</v>
      </c>
      <c r="M37" s="77">
        <f>VLOOKUP(B37,[1]!ModTbl,13,0)</f>
        <v>5</v>
      </c>
      <c r="N37" s="77"/>
      <c r="O37" s="6"/>
    </row>
    <row r="38" spans="1:16" ht="101.45">
      <c r="A38" s="77" t="s">
        <v>180</v>
      </c>
      <c r="B38" s="44" t="s">
        <v>185</v>
      </c>
      <c r="C38" s="45" t="str">
        <f>VLOOKUP(B38,[1]!ModTbl,4,0)</f>
        <v>GDS</v>
      </c>
      <c r="D38" s="45" t="str">
        <f>VLOOKUP(B38,[1]!ModTbl,5,0)</f>
        <v>3D Game Development Studio</v>
      </c>
      <c r="E38" s="77" t="s">
        <v>82</v>
      </c>
      <c r="F38" s="77" t="str">
        <f>VLOOKUP(B38,[1]!ModTbl,6,0)</f>
        <v>Taken ST0249, ST1501, ST1504, ST1505, ST1507 and ST1508 </v>
      </c>
      <c r="G38" s="77">
        <f>VLOOKUP(B38,[1]!ModTbl,7,0)</f>
        <v>7</v>
      </c>
      <c r="H38" s="77">
        <f>VLOOKUP(B38,[1]!ModTbl,8,0)</f>
        <v>0</v>
      </c>
      <c r="I38" s="77">
        <f>VLOOKUP(B38,[1]!ModTbl,9,0)</f>
        <v>75</v>
      </c>
      <c r="J38" s="77">
        <f>VLOOKUP(B38,[1]!ModTbl,10,0)</f>
        <v>0</v>
      </c>
      <c r="K38" s="77">
        <f>VLOOKUP(B38,[1]!ModTbl,11,0)</f>
        <v>0</v>
      </c>
      <c r="L38" s="77">
        <f>VLOOKUP(B38,[1]!ModTbl,12,0)</f>
        <v>75</v>
      </c>
      <c r="M38" s="77">
        <f>VLOOKUP(B38,[1]!ModTbl,13,0)</f>
        <v>5</v>
      </c>
      <c r="N38" s="77"/>
      <c r="O38" s="6"/>
    </row>
    <row r="39" spans="1:16">
      <c r="A39" s="77" t="s">
        <v>180</v>
      </c>
      <c r="B39" s="44" t="s">
        <v>186</v>
      </c>
      <c r="C39" s="45" t="str">
        <f>VLOOKUP(B39,[1]!ModTbl,4,0)</f>
        <v>IOT</v>
      </c>
      <c r="D39" s="45" t="str">
        <f>VLOOKUP(B39,[1]!ModTbl,5,0)</f>
        <v>Internet Of Things</v>
      </c>
      <c r="E39" s="77" t="s">
        <v>187</v>
      </c>
      <c r="F39" s="77" t="str">
        <f>VLOOKUP(B39,[1]!ModTbl,6,0)</f>
        <v>Nil</v>
      </c>
      <c r="G39" s="77">
        <f>VLOOKUP(B39,[1]!ModTbl,7,0)</f>
        <v>7</v>
      </c>
      <c r="H39" s="77">
        <f>VLOOKUP(B39,[1]!ModTbl,8,0)</f>
        <v>0</v>
      </c>
      <c r="I39" s="77">
        <f>VLOOKUP(B39,[1]!ModTbl,9,0)</f>
        <v>15</v>
      </c>
      <c r="J39" s="77">
        <f>VLOOKUP(B39,[1]!ModTbl,10,0)</f>
        <v>45</v>
      </c>
      <c r="K39" s="77">
        <f>VLOOKUP(B39,[1]!ModTbl,11,0)</f>
        <v>0</v>
      </c>
      <c r="L39" s="77">
        <f>VLOOKUP(B39,[1]!ModTbl,12,0)</f>
        <v>60</v>
      </c>
      <c r="M39" s="77">
        <f>VLOOKUP(B39,[1]!ModTbl,13,0)</f>
        <v>4</v>
      </c>
      <c r="N39" s="77"/>
      <c r="O39" s="6"/>
    </row>
    <row r="40" spans="1:16">
      <c r="A40" s="77" t="s">
        <v>180</v>
      </c>
      <c r="B40" s="18" t="s">
        <v>121</v>
      </c>
      <c r="C40" s="45" t="str">
        <f>VLOOKUP(B40,[1]!ModTbl,4,0)</f>
        <v>PDS</v>
      </c>
      <c r="D40" s="45" t="str">
        <f>VLOOKUP(B40,[1]!ModTbl,5,0)</f>
        <v>Programming for Data Science</v>
      </c>
      <c r="E40" s="77" t="s">
        <v>187</v>
      </c>
      <c r="F40" s="77" t="str">
        <f>VLOOKUP(B40,[1]!ModTbl,6,0)</f>
        <v>Nil</v>
      </c>
      <c r="G40" s="77">
        <f>VLOOKUP(B40,[1]!ModTbl,7,0)</f>
        <v>7</v>
      </c>
      <c r="H40" s="77">
        <f>VLOOKUP(B40,[1]!ModTbl,8,0)</f>
        <v>0</v>
      </c>
      <c r="I40" s="77">
        <f>VLOOKUP(B40,[1]!ModTbl,9,0)</f>
        <v>30</v>
      </c>
      <c r="J40" s="77">
        <f>VLOOKUP(B40,[1]!ModTbl,10,0)</f>
        <v>30</v>
      </c>
      <c r="K40" s="77">
        <f>VLOOKUP(B40,[1]!ModTbl,11,0)</f>
        <v>0</v>
      </c>
      <c r="L40" s="77">
        <f>VLOOKUP(B40,[1]!ModTbl,12,0)</f>
        <v>60</v>
      </c>
      <c r="M40" s="77">
        <f>VLOOKUP(B40,[1]!ModTbl,13,0)</f>
        <v>4</v>
      </c>
      <c r="N40" s="77"/>
      <c r="O40" s="6"/>
    </row>
    <row r="41" spans="1:16" ht="101.45">
      <c r="A41" s="77" t="s">
        <v>180</v>
      </c>
      <c r="B41" s="44" t="s">
        <v>188</v>
      </c>
      <c r="C41" s="45" t="str">
        <f>VLOOKUP(B41,[1]!ModTbl,4,0)</f>
        <v>BI</v>
      </c>
      <c r="D41" s="45" t="str">
        <f>VLOOKUP(B41,[1]!ModTbl,5,0)</f>
        <v>Business Intelligence</v>
      </c>
      <c r="E41" s="77" t="s">
        <v>187</v>
      </c>
      <c r="F41" s="77" t="str">
        <f>VLOOKUP(B41,[1]!ModTbl,6,0)</f>
        <v>Taken ST0249, ST1501, ST1504, ST1505, ST1507 and ST1508 </v>
      </c>
      <c r="G41" s="77">
        <f>VLOOKUP(B41,[1]!ModTbl,7,0)</f>
        <v>7</v>
      </c>
      <c r="H41" s="77">
        <f>VLOOKUP(B41,[1]!ModTbl,8,0)</f>
        <v>0</v>
      </c>
      <c r="I41" s="77">
        <f>VLOOKUP(B41,[1]!ModTbl,9,0)</f>
        <v>30</v>
      </c>
      <c r="J41" s="77">
        <f>VLOOKUP(B41,[1]!ModTbl,10,0)</f>
        <v>30</v>
      </c>
      <c r="K41" s="77">
        <f>VLOOKUP(B41,[1]!ModTbl,11,0)</f>
        <v>0</v>
      </c>
      <c r="L41" s="77">
        <f>VLOOKUP(B41,[1]!ModTbl,12,0)</f>
        <v>60</v>
      </c>
      <c r="M41" s="77">
        <f>VLOOKUP(B41,[1]!ModTbl,13,0)</f>
        <v>4</v>
      </c>
      <c r="N41" s="77"/>
      <c r="O41" s="6">
        <v>1</v>
      </c>
      <c r="P41" s="1" t="s">
        <v>189</v>
      </c>
    </row>
    <row r="42" spans="1:16">
      <c r="A42" s="77" t="s">
        <v>180</v>
      </c>
      <c r="B42" s="44" t="s">
        <v>90</v>
      </c>
      <c r="C42" s="45" t="str">
        <f>VLOOKUP(B42,[1]!ModTbl,4,0)</f>
        <v>UID</v>
      </c>
      <c r="D42" s="45" t="str">
        <f>VLOOKUP(B42,[1]!ModTbl,5,0)</f>
        <v xml:space="preserve">User Interface Design </v>
      </c>
      <c r="E42" s="77" t="s">
        <v>187</v>
      </c>
      <c r="F42" s="77" t="str">
        <f>VLOOKUP(B42,[1]!ModTbl,6,0)</f>
        <v>Nil</v>
      </c>
      <c r="G42" s="77">
        <f>VLOOKUP(B42,[1]!ModTbl,7,0)</f>
        <v>7</v>
      </c>
      <c r="H42" s="77">
        <f>VLOOKUP(B42,[1]!ModTbl,8,0)</f>
        <v>0</v>
      </c>
      <c r="I42" s="77">
        <f>VLOOKUP(B42,[1]!ModTbl,9,0)</f>
        <v>60</v>
      </c>
      <c r="J42" s="77">
        <f>VLOOKUP(B42,[1]!ModTbl,10,0)</f>
        <v>0</v>
      </c>
      <c r="K42" s="77">
        <f>VLOOKUP(B42,[1]!ModTbl,11,0)</f>
        <v>0</v>
      </c>
      <c r="L42" s="77">
        <f>VLOOKUP(B42,[1]!ModTbl,12,0)</f>
        <v>60</v>
      </c>
      <c r="M42" s="77">
        <f>VLOOKUP(B42,[1]!ModTbl,13,0)</f>
        <v>4</v>
      </c>
      <c r="N42" s="77"/>
      <c r="O42" s="6"/>
    </row>
    <row r="43" spans="1:16">
      <c r="A43" s="77" t="s">
        <v>180</v>
      </c>
      <c r="B43" s="44" t="s">
        <v>131</v>
      </c>
      <c r="C43" s="45" t="str">
        <f>VLOOKUP(B43,[1]!ModTbl,4,0)</f>
        <v>AIML</v>
      </c>
      <c r="D43" s="45" t="str">
        <f>VLOOKUP(B43,[1]!ModTbl,5,0)</f>
        <v>AI &amp; Machine Learning</v>
      </c>
      <c r="E43" s="77" t="s">
        <v>187</v>
      </c>
      <c r="F43" s="77" t="str">
        <f>VLOOKUP(B43,[1]!ModTbl,6,0)</f>
        <v>Nil</v>
      </c>
      <c r="G43" s="77">
        <f>VLOOKUP(B43,[1]!ModTbl,7,0)</f>
        <v>7</v>
      </c>
      <c r="H43" s="77">
        <f>VLOOKUP(B43,[1]!ModTbl,8,0)</f>
        <v>0</v>
      </c>
      <c r="I43" s="77">
        <f>VLOOKUP(B43,[1]!ModTbl,9,0)</f>
        <v>30</v>
      </c>
      <c r="J43" s="77">
        <f>VLOOKUP(B43,[1]!ModTbl,10,0)</f>
        <v>30</v>
      </c>
      <c r="K43" s="77">
        <f>VLOOKUP(B43,[1]!ModTbl,11,0)</f>
        <v>0</v>
      </c>
      <c r="L43" s="77">
        <f>VLOOKUP(B43,[1]!ModTbl,12,0)</f>
        <v>60</v>
      </c>
      <c r="M43" s="77">
        <f>VLOOKUP(B43,[1]!ModTbl,13,0)</f>
        <v>4</v>
      </c>
      <c r="N43" s="77"/>
      <c r="O43" s="6"/>
    </row>
    <row r="44" spans="1:16" ht="101.45">
      <c r="A44" s="77" t="s">
        <v>180</v>
      </c>
      <c r="B44" s="44" t="s">
        <v>190</v>
      </c>
      <c r="C44" s="45" t="str">
        <f>VLOOKUP(B44,[1]!ModTbl,4,0)</f>
        <v>IS1</v>
      </c>
      <c r="D44" s="45" t="str">
        <f>VLOOKUP(B44,[1]!ModTbl,5,0)</f>
        <v>Independent Study 1</v>
      </c>
      <c r="E44" s="77" t="s">
        <v>187</v>
      </c>
      <c r="F44" s="77" t="str">
        <f>VLOOKUP(B44,[1]!ModTbl,6,0)</f>
        <v>Taken ST0249, ST1501, ST1504, ST1505, ST1507 and ST1508 </v>
      </c>
      <c r="G44" s="77">
        <f>VLOOKUP(B44,[1]!ModTbl,7,0)</f>
        <v>7</v>
      </c>
      <c r="H44" s="77">
        <f>VLOOKUP(B44,[1]!ModTbl,8,0)</f>
        <v>0</v>
      </c>
      <c r="I44" s="77">
        <f>VLOOKUP(B44,[1]!ModTbl,9,0)</f>
        <v>30</v>
      </c>
      <c r="J44" s="77">
        <f>VLOOKUP(B44,[1]!ModTbl,10,0)</f>
        <v>30</v>
      </c>
      <c r="K44" s="77">
        <f>VLOOKUP(B44,[1]!ModTbl,11,0)</f>
        <v>0</v>
      </c>
      <c r="L44" s="77">
        <f>VLOOKUP(B44,[1]!ModTbl,12,0)</f>
        <v>60</v>
      </c>
      <c r="M44" s="77">
        <f>VLOOKUP(B44,[1]!ModTbl,13,0)</f>
        <v>4</v>
      </c>
      <c r="N44" s="77"/>
      <c r="O44" s="6"/>
    </row>
    <row r="45" spans="1:16">
      <c r="A45" s="77" t="s">
        <v>191</v>
      </c>
      <c r="B45" s="44" t="s">
        <v>192</v>
      </c>
      <c r="C45" s="45" t="str">
        <f>VLOOKUP(B45,[1]!ModTbl,4,0)</f>
        <v>ELAW</v>
      </c>
      <c r="D45" s="45" t="str">
        <f>VLOOKUP(B45,[1]!ModTbl,5,0)</f>
        <v xml:space="preserve">Ethics and Law of IT and Media  </v>
      </c>
      <c r="E45" s="77" t="s">
        <v>18</v>
      </c>
      <c r="F45" s="77" t="str">
        <f>VLOOKUP(B45,[1]!ModTbl,6,0)</f>
        <v>Nil</v>
      </c>
      <c r="G45" s="77">
        <f>VLOOKUP(B45,[1]!ModTbl,7,0)</f>
        <v>7</v>
      </c>
      <c r="H45" s="77">
        <f>VLOOKUP(B45,[1]!ModTbl,8,0)</f>
        <v>0</v>
      </c>
      <c r="I45" s="77">
        <f>VLOOKUP(B45,[1]!ModTbl,9,0)</f>
        <v>30</v>
      </c>
      <c r="J45" s="77">
        <f>VLOOKUP(B45,[1]!ModTbl,10,0)</f>
        <v>0</v>
      </c>
      <c r="K45" s="77">
        <f>VLOOKUP(B45,[1]!ModTbl,11,0)</f>
        <v>0</v>
      </c>
      <c r="L45" s="77">
        <f>VLOOKUP(B45,[1]!ModTbl,12,0)</f>
        <v>30</v>
      </c>
      <c r="M45" s="77">
        <f>VLOOKUP(B45,[1]!ModTbl,13,0)</f>
        <v>2</v>
      </c>
      <c r="N45" s="77"/>
      <c r="O45" s="6"/>
    </row>
    <row r="46" spans="1:16">
      <c r="A46" s="77" t="s">
        <v>191</v>
      </c>
      <c r="B46" s="44" t="s">
        <v>193</v>
      </c>
      <c r="C46" s="45" t="str">
        <f>VLOOKUP(B46,[1]!ModTbl,4,0)</f>
        <v>GDP</v>
      </c>
      <c r="D46" s="45" t="str">
        <f>VLOOKUP(B46,[1]!ModTbl,5,0)</f>
        <v>Game Development Portfolio</v>
      </c>
      <c r="E46" s="77" t="s">
        <v>82</v>
      </c>
      <c r="F46" s="77" t="str">
        <f>VLOOKUP(B46,[1]!ModTbl,6,0)</f>
        <v>ST292Z(T)</v>
      </c>
      <c r="G46" s="77">
        <f>VLOOKUP(B46,[1]!ModTbl,7,0)</f>
        <v>7</v>
      </c>
      <c r="H46" s="77">
        <f>VLOOKUP(B46,[1]!ModTbl,8,0)</f>
        <v>0</v>
      </c>
      <c r="I46" s="77">
        <f>VLOOKUP(B46,[1]!ModTbl,9,0)</f>
        <v>22.5</v>
      </c>
      <c r="J46" s="77">
        <f>VLOOKUP(B46,[1]!ModTbl,10,0)</f>
        <v>0</v>
      </c>
      <c r="K46" s="77">
        <f>VLOOKUP(B46,[1]!ModTbl,11,0)</f>
        <v>217.5</v>
      </c>
      <c r="L46" s="77">
        <f>VLOOKUP(B46,[1]!ModTbl,12,0)</f>
        <v>240</v>
      </c>
      <c r="M46" s="77">
        <f>VLOOKUP(B46,[1]!ModTbl,13,0)</f>
        <v>16</v>
      </c>
      <c r="N46" s="77"/>
      <c r="O46" s="6"/>
      <c r="P46" s="1" t="s">
        <v>194</v>
      </c>
    </row>
    <row r="47" spans="1:16">
      <c r="A47" s="77" t="s">
        <v>191</v>
      </c>
      <c r="B47" s="44" t="s">
        <v>186</v>
      </c>
      <c r="C47" s="45" t="str">
        <f>VLOOKUP(B47,[1]!ModTbl,4,0)</f>
        <v>IOT</v>
      </c>
      <c r="D47" s="45" t="str">
        <f>VLOOKUP(B47,[1]!ModTbl,5,0)</f>
        <v>Internet Of Things</v>
      </c>
      <c r="E47" s="77" t="s">
        <v>187</v>
      </c>
      <c r="F47" s="77" t="str">
        <f>VLOOKUP(B47,[1]!ModTbl,6,0)</f>
        <v>Nil</v>
      </c>
      <c r="G47" s="77">
        <f>VLOOKUP(B47,[1]!ModTbl,7,0)</f>
        <v>7</v>
      </c>
      <c r="H47" s="77">
        <f>VLOOKUP(B47,[1]!ModTbl,8,0)</f>
        <v>0</v>
      </c>
      <c r="I47" s="77">
        <f>VLOOKUP(B47,[1]!ModTbl,9,0)</f>
        <v>15</v>
      </c>
      <c r="J47" s="77">
        <f>VLOOKUP(B47,[1]!ModTbl,10,0)</f>
        <v>45</v>
      </c>
      <c r="K47" s="77">
        <f>VLOOKUP(B47,[1]!ModTbl,11,0)</f>
        <v>0</v>
      </c>
      <c r="L47" s="77">
        <f>VLOOKUP(B47,[1]!ModTbl,12,0)</f>
        <v>60</v>
      </c>
      <c r="M47" s="77">
        <f>VLOOKUP(B47,[1]!ModTbl,13,0)</f>
        <v>4</v>
      </c>
      <c r="N47" s="77"/>
      <c r="O47" s="6"/>
      <c r="P47" s="1" t="s">
        <v>158</v>
      </c>
    </row>
    <row r="48" spans="1:16">
      <c r="A48" s="77" t="s">
        <v>191</v>
      </c>
      <c r="B48" s="18" t="s">
        <v>121</v>
      </c>
      <c r="C48" s="45" t="str">
        <f>VLOOKUP(B48,[1]!ModTbl,4,0)</f>
        <v>PDS</v>
      </c>
      <c r="D48" s="45" t="str">
        <f>VLOOKUP(B48,[1]!ModTbl,5,0)</f>
        <v>Programming for Data Science</v>
      </c>
      <c r="E48" s="77" t="s">
        <v>187</v>
      </c>
      <c r="F48" s="77" t="str">
        <f>VLOOKUP(B48,[1]!ModTbl,6,0)</f>
        <v>Nil</v>
      </c>
      <c r="G48" s="77">
        <f>VLOOKUP(B48,[1]!ModTbl,7,0)</f>
        <v>7</v>
      </c>
      <c r="H48" s="77">
        <f>VLOOKUP(B48,[1]!ModTbl,8,0)</f>
        <v>0</v>
      </c>
      <c r="I48" s="77">
        <f>VLOOKUP(B48,[1]!ModTbl,9,0)</f>
        <v>30</v>
      </c>
      <c r="J48" s="77">
        <f>VLOOKUP(B48,[1]!ModTbl,10,0)</f>
        <v>30</v>
      </c>
      <c r="K48" s="77">
        <f>VLOOKUP(B48,[1]!ModTbl,11,0)</f>
        <v>0</v>
      </c>
      <c r="L48" s="77">
        <f>VLOOKUP(B48,[1]!ModTbl,12,0)</f>
        <v>60</v>
      </c>
      <c r="M48" s="77">
        <f>VLOOKUP(B48,[1]!ModTbl,13,0)</f>
        <v>4</v>
      </c>
      <c r="N48" s="77"/>
      <c r="O48" s="6"/>
      <c r="P48" s="42" t="s">
        <v>174</v>
      </c>
    </row>
    <row r="49" spans="1:16" ht="101.45">
      <c r="A49" s="77" t="s">
        <v>191</v>
      </c>
      <c r="B49" s="44" t="s">
        <v>188</v>
      </c>
      <c r="C49" s="45" t="str">
        <f>VLOOKUP(B49,[1]!ModTbl,4,0)</f>
        <v>BI</v>
      </c>
      <c r="D49" s="45" t="str">
        <f>VLOOKUP(B49,[1]!ModTbl,5,0)</f>
        <v>Business Intelligence</v>
      </c>
      <c r="E49" s="77" t="s">
        <v>187</v>
      </c>
      <c r="F49" s="77" t="str">
        <f>VLOOKUP(B49,[1]!ModTbl,6,0)</f>
        <v>Taken ST0249, ST1501, ST1504, ST1505, ST1507 and ST1508 </v>
      </c>
      <c r="G49" s="77">
        <f>VLOOKUP(B49,[1]!ModTbl,7,0)</f>
        <v>7</v>
      </c>
      <c r="H49" s="77">
        <f>VLOOKUP(B49,[1]!ModTbl,8,0)</f>
        <v>0</v>
      </c>
      <c r="I49" s="77">
        <f>VLOOKUP(B49,[1]!ModTbl,9,0)</f>
        <v>30</v>
      </c>
      <c r="J49" s="77">
        <f>VLOOKUP(B49,[1]!ModTbl,10,0)</f>
        <v>30</v>
      </c>
      <c r="K49" s="77">
        <f>VLOOKUP(B49,[1]!ModTbl,11,0)</f>
        <v>0</v>
      </c>
      <c r="L49" s="77">
        <f>VLOOKUP(B49,[1]!ModTbl,12,0)</f>
        <v>60</v>
      </c>
      <c r="M49" s="77">
        <f>VLOOKUP(B49,[1]!ModTbl,13,0)</f>
        <v>4</v>
      </c>
      <c r="N49" s="77"/>
      <c r="O49" s="6"/>
      <c r="P49" s="1" t="s">
        <v>195</v>
      </c>
    </row>
    <row r="50" spans="1:16">
      <c r="A50" s="77" t="s">
        <v>191</v>
      </c>
      <c r="B50" s="44" t="s">
        <v>196</v>
      </c>
      <c r="C50" s="45" t="str">
        <f>VLOOKUP(B50,[1]!ModTbl,4,0)</f>
        <v>ARVR</v>
      </c>
      <c r="D50" s="45" t="str">
        <f>VLOOKUP(B50,[1]!ModTbl,5,0)</f>
        <v>Augmented Reality &amp; Virtual Reality Development </v>
      </c>
      <c r="E50" s="77" t="s">
        <v>187</v>
      </c>
      <c r="F50" s="77" t="str">
        <f>VLOOKUP(B50,[1]!ModTbl,6,0)</f>
        <v>Nil</v>
      </c>
      <c r="G50" s="77">
        <f>VLOOKUP(B50,[1]!ModTbl,7,0)</f>
        <v>7</v>
      </c>
      <c r="H50" s="77">
        <f>VLOOKUP(B50,[1]!ModTbl,8,0)</f>
        <v>0</v>
      </c>
      <c r="I50" s="77">
        <f>VLOOKUP(B50,[1]!ModTbl,9,0)</f>
        <v>60</v>
      </c>
      <c r="J50" s="77">
        <f>VLOOKUP(B50,[1]!ModTbl,10,0)</f>
        <v>0</v>
      </c>
      <c r="K50" s="77">
        <f>VLOOKUP(B50,[1]!ModTbl,11,0)</f>
        <v>0</v>
      </c>
      <c r="L50" s="77">
        <f>VLOOKUP(B50,[1]!ModTbl,12,0)</f>
        <v>60</v>
      </c>
      <c r="M50" s="77">
        <f>VLOOKUP(B50,[1]!ModTbl,13,0)</f>
        <v>4</v>
      </c>
      <c r="N50" s="77"/>
      <c r="O50" s="6"/>
    </row>
    <row r="51" spans="1:16">
      <c r="A51" s="77" t="s">
        <v>191</v>
      </c>
      <c r="B51" s="44" t="s">
        <v>197</v>
      </c>
      <c r="C51" s="45" t="str">
        <f>VLOOKUP(B51,[1]!ModTbl,4,0)</f>
        <v>DSAL</v>
      </c>
      <c r="D51" s="45" t="str">
        <f>VLOOKUP(B51,[1]!ModTbl,5,0)</f>
        <v>Data Structures and Algorithms</v>
      </c>
      <c r="E51" s="77" t="s">
        <v>187</v>
      </c>
      <c r="F51" s="77" t="str">
        <f>VLOOKUP(B51,[1]!ModTbl,6,0)</f>
        <v>ST1012 (P)</v>
      </c>
      <c r="G51" s="77">
        <f>VLOOKUP(B51,[1]!ModTbl,7,0)</f>
        <v>1</v>
      </c>
      <c r="H51" s="77">
        <f>VLOOKUP(B51,[1]!ModTbl,8,0)</f>
        <v>0</v>
      </c>
      <c r="I51" s="77">
        <f>VLOOKUP(B51,[1]!ModTbl,9,0)</f>
        <v>15</v>
      </c>
      <c r="J51" s="77">
        <f>VLOOKUP(B51,[1]!ModTbl,10,0)</f>
        <v>60</v>
      </c>
      <c r="K51" s="77">
        <f>VLOOKUP(B51,[1]!ModTbl,11,0)</f>
        <v>0</v>
      </c>
      <c r="L51" s="77">
        <f>VLOOKUP(B51,[1]!ModTbl,12,0)</f>
        <v>75</v>
      </c>
      <c r="M51" s="77">
        <f>VLOOKUP(B51,[1]!ModTbl,13,0)</f>
        <v>5</v>
      </c>
      <c r="N51" s="77"/>
      <c r="O51" s="6"/>
    </row>
    <row r="52" spans="1:16" ht="101.45">
      <c r="A52" s="77" t="s">
        <v>191</v>
      </c>
      <c r="B52" s="44" t="s">
        <v>198</v>
      </c>
      <c r="C52" s="45" t="str">
        <f>VLOOKUP(B52,[1]!ModTbl,4,0)</f>
        <v>IS2</v>
      </c>
      <c r="D52" s="45" t="str">
        <f>VLOOKUP(B52,[1]!ModTbl,5,0)</f>
        <v>Independent Study 2</v>
      </c>
      <c r="E52" s="77" t="s">
        <v>187</v>
      </c>
      <c r="F52" s="77" t="str">
        <f>VLOOKUP(B52,[1]!ModTbl,6,0)</f>
        <v>Taken ST0249, ST1501, ST1504, ST1505, ST1507 and ST1508 </v>
      </c>
      <c r="G52" s="77">
        <f>VLOOKUP(B52,[1]!ModTbl,7,0)</f>
        <v>7</v>
      </c>
      <c r="H52" s="77">
        <f>VLOOKUP(B52,[1]!ModTbl,8,0)</f>
        <v>0</v>
      </c>
      <c r="I52" s="77">
        <f>VLOOKUP(B52,[1]!ModTbl,9,0)</f>
        <v>30</v>
      </c>
      <c r="J52" s="77">
        <f>VLOOKUP(B52,[1]!ModTbl,10,0)</f>
        <v>30</v>
      </c>
      <c r="K52" s="77">
        <f>VLOOKUP(B52,[1]!ModTbl,11,0)</f>
        <v>0</v>
      </c>
      <c r="L52" s="77">
        <f>VLOOKUP(B52,[1]!ModTbl,12,0)</f>
        <v>60</v>
      </c>
      <c r="M52" s="77">
        <f>VLOOKUP(B52,[1]!ModTbl,13,0)</f>
        <v>4</v>
      </c>
      <c r="N52" s="77"/>
      <c r="O52" s="6"/>
      <c r="P52" s="1" t="s">
        <v>199</v>
      </c>
    </row>
    <row r="53" spans="1:16">
      <c r="A53" s="77" t="s">
        <v>200</v>
      </c>
      <c r="B53" s="44" t="s">
        <v>235</v>
      </c>
      <c r="C53" s="45" t="str">
        <f>VLOOKUP(B53,[1]!ModTbl,4,0)</f>
        <v>INTS</v>
      </c>
      <c r="D53" s="45" t="str">
        <f>VLOOKUP(B53,[1]!ModTbl,5,0)</f>
        <v>Internship</v>
      </c>
      <c r="E53" s="77" t="s">
        <v>82</v>
      </c>
      <c r="F53" s="77" t="str">
        <f>VLOOKUP(B53,[1]!ModTbl,6,0)</f>
        <v>Nil</v>
      </c>
      <c r="G53" s="77">
        <f>VLOOKUP(B53,[1]!ModTbl,7,0)</f>
        <v>7</v>
      </c>
      <c r="H53" s="77">
        <f>VLOOKUP(B53,[1]!ModTbl,8,0)</f>
        <v>0</v>
      </c>
      <c r="I53" s="77">
        <f>VLOOKUP(B53,[1]!ModTbl,9,0)</f>
        <v>0</v>
      </c>
      <c r="J53" s="77">
        <f>VLOOKUP(B53,[1]!ModTbl,10,0)</f>
        <v>7.5</v>
      </c>
      <c r="K53" s="77">
        <f>VLOOKUP(B53,[1]!ModTbl,11,0)</f>
        <v>0</v>
      </c>
      <c r="L53" s="77">
        <f>VLOOKUP(B53,[1]!ModTbl,12,0)</f>
        <v>7.5</v>
      </c>
      <c r="M53" s="77">
        <f>VLOOKUP(B53,[1]!ModTbl,13,0)</f>
        <v>0.5</v>
      </c>
      <c r="N53" s="77"/>
      <c r="O53" s="6"/>
    </row>
    <row r="54" spans="1:16">
      <c r="A54" s="8"/>
      <c r="B54" s="5"/>
      <c r="C54" s="5"/>
      <c r="D54" s="5"/>
      <c r="E54" s="8"/>
      <c r="F54" s="8"/>
      <c r="G54" s="8"/>
      <c r="H54" s="8"/>
      <c r="I54" s="8"/>
      <c r="J54" s="8"/>
      <c r="K54" s="8"/>
      <c r="L54" s="8"/>
      <c r="M54" s="8"/>
      <c r="N54" s="8"/>
      <c r="O54" s="6"/>
    </row>
    <row r="55" spans="1:16">
      <c r="A55" s="8"/>
      <c r="B55" s="5"/>
      <c r="C55" s="5"/>
      <c r="D55" s="5"/>
      <c r="E55" s="8"/>
      <c r="F55" s="8"/>
      <c r="G55" s="8"/>
      <c r="H55" s="8"/>
      <c r="I55" s="8"/>
      <c r="J55" s="8"/>
      <c r="K55" s="8"/>
      <c r="L55" s="8"/>
      <c r="M55" s="8"/>
      <c r="N55" s="8"/>
      <c r="O55" s="6"/>
    </row>
    <row r="56" spans="1:16" ht="18.600000000000001">
      <c r="A56" s="14" t="s">
        <v>201</v>
      </c>
      <c r="B56" s="15"/>
      <c r="C56" s="16"/>
      <c r="O56" s="6"/>
    </row>
    <row r="57" spans="1:16">
      <c r="A57" s="2"/>
      <c r="O57" s="6"/>
    </row>
    <row r="58" spans="1:16" ht="15" customHeight="1">
      <c r="A58" s="95" t="s">
        <v>2</v>
      </c>
      <c r="B58" s="95"/>
      <c r="C58" s="95"/>
      <c r="D58" s="95"/>
      <c r="E58" s="95"/>
      <c r="F58" s="95"/>
      <c r="G58" s="95"/>
      <c r="H58" s="95" t="s">
        <v>3</v>
      </c>
      <c r="I58" s="95"/>
      <c r="J58" s="95"/>
      <c r="K58" s="95"/>
      <c r="L58" s="95"/>
      <c r="M58" s="95"/>
      <c r="N58" s="77"/>
      <c r="O58" s="6"/>
    </row>
    <row r="59" spans="1:16" ht="29.1">
      <c r="A59" s="77" t="s">
        <v>4</v>
      </c>
      <c r="B59" s="45" t="s">
        <v>5</v>
      </c>
      <c r="C59" s="45" t="s">
        <v>6</v>
      </c>
      <c r="D59" s="45" t="s">
        <v>7</v>
      </c>
      <c r="E59" s="77" t="s">
        <v>8</v>
      </c>
      <c r="F59" s="77" t="s">
        <v>169</v>
      </c>
      <c r="G59" s="77" t="s">
        <v>8</v>
      </c>
      <c r="H59" s="77" t="s">
        <v>10</v>
      </c>
      <c r="I59" s="77" t="s">
        <v>11</v>
      </c>
      <c r="J59" s="77" t="s">
        <v>12</v>
      </c>
      <c r="K59" s="77" t="s">
        <v>13</v>
      </c>
      <c r="L59" s="77" t="s">
        <v>14</v>
      </c>
      <c r="M59" s="77" t="s">
        <v>15</v>
      </c>
      <c r="N59" s="77" t="s">
        <v>14</v>
      </c>
      <c r="O59" s="6" t="s">
        <v>202</v>
      </c>
      <c r="P59" s="2" t="s">
        <v>150</v>
      </c>
    </row>
    <row r="60" spans="1:16" ht="46.5" customHeight="1">
      <c r="A60" s="77" t="s">
        <v>44</v>
      </c>
      <c r="B60" s="45" t="s">
        <v>161</v>
      </c>
      <c r="C60" s="45" t="str">
        <f>VLOOKUP(B60,[1]!ModTbl,4,0)</f>
        <v>EM1</v>
      </c>
      <c r="D60" s="45" t="str">
        <f>VLOOKUP(B60,[1]!ModTbl,5,0)</f>
        <v>Engineering Mathematics</v>
      </c>
      <c r="E60" s="77" t="s">
        <v>29</v>
      </c>
      <c r="F60" s="77" t="str">
        <f>VLOOKUP(B60,[1]!ModTbl,6,0)</f>
        <v>Nil</v>
      </c>
      <c r="G60" s="77">
        <f>VLOOKUP(B60,[1]!ModTbl,7,0)</f>
        <v>1</v>
      </c>
      <c r="H60" s="77">
        <f>VLOOKUP(B60,[1]!ModTbl,8,0)</f>
        <v>15</v>
      </c>
      <c r="I60" s="77">
        <f>VLOOKUP(B60,[1]!ModTbl,9,0)</f>
        <v>45</v>
      </c>
      <c r="J60" s="77">
        <f>VLOOKUP(B60,[1]!ModTbl,10,0)</f>
        <v>0</v>
      </c>
      <c r="K60" s="77">
        <f>VLOOKUP(B60,[1]!ModTbl,11,0)</f>
        <v>0</v>
      </c>
      <c r="L60" s="77">
        <f>VLOOKUP(B60,[1]!ModTbl,12,0)</f>
        <v>60</v>
      </c>
      <c r="M60" s="77">
        <f>VLOOKUP(B60,[1]!ModTbl,13,0)</f>
        <v>4</v>
      </c>
      <c r="N60" s="77"/>
      <c r="P60" s="35" t="s">
        <v>203</v>
      </c>
    </row>
    <row r="61" spans="1:16" ht="101.45">
      <c r="A61" s="77" t="s">
        <v>204</v>
      </c>
      <c r="B61" s="44" t="s">
        <v>205</v>
      </c>
      <c r="C61" s="45" t="str">
        <f>VLOOKUP(B61,[1]!ModTbl,4,0)</f>
        <v>SEP</v>
      </c>
      <c r="D61" s="45" t="str">
        <f>VLOOKUP(B61,[1]!ModTbl,5,0)</f>
        <v>Software Engineering Practice</v>
      </c>
      <c r="E61" s="77" t="s">
        <v>82</v>
      </c>
      <c r="F61" s="77" t="str">
        <f>VLOOKUP(B61,[1]!ModTbl,6,0)</f>
        <v>Taken ST0249, ST1501, ST1504, ST1505, ST1507 and ST1508 </v>
      </c>
      <c r="G61" s="77">
        <f>VLOOKUP(B61,[1]!ModTbl,7,0)</f>
        <v>7</v>
      </c>
      <c r="H61" s="77">
        <f>VLOOKUP(B61,[1]!ModTbl,8,0)</f>
        <v>0</v>
      </c>
      <c r="I61" s="77">
        <f>VLOOKUP(B61,[1]!ModTbl,9,0)</f>
        <v>30</v>
      </c>
      <c r="J61" s="77">
        <f>VLOOKUP(B61,[1]!ModTbl,10,0)</f>
        <v>45</v>
      </c>
      <c r="K61" s="77">
        <f>VLOOKUP(B61,[1]!ModTbl,11,0)</f>
        <v>0</v>
      </c>
      <c r="L61" s="77">
        <f>VLOOKUP(B61,[1]!ModTbl,12,0)</f>
        <v>75</v>
      </c>
      <c r="M61" s="77">
        <f>VLOOKUP(B61,[1]!ModTbl,13,0)</f>
        <v>5</v>
      </c>
      <c r="N61" s="77"/>
      <c r="O61" s="6"/>
    </row>
    <row r="62" spans="1:16" ht="101.45">
      <c r="A62" s="26" t="s">
        <v>206</v>
      </c>
      <c r="B62" s="30" t="s">
        <v>207</v>
      </c>
      <c r="C62" s="45" t="str">
        <f>VLOOKUP(B62,[1]!ModTbl,4,0)</f>
        <v>SEP</v>
      </c>
      <c r="D62" s="45" t="str">
        <f>VLOOKUP(B62,[1]!ModTbl,5,0)</f>
        <v>Software Engineering Practice</v>
      </c>
      <c r="E62" s="26" t="s">
        <v>82</v>
      </c>
      <c r="F62" s="77" t="str">
        <f>VLOOKUP(B62,[1]!ModTbl,6,0)</f>
        <v>Taken ST0249, ST1501, ST1504, ST1505, ST1507 and ST1508 </v>
      </c>
      <c r="G62" s="77">
        <f>VLOOKUP(B62,[1]!ModTbl,7,0)</f>
        <v>7</v>
      </c>
      <c r="H62" s="77">
        <f>VLOOKUP(B62,[1]!ModTbl,8,0)</f>
        <v>0</v>
      </c>
      <c r="I62" s="77">
        <f>VLOOKUP(B62,[1]!ModTbl,9,0)</f>
        <v>30</v>
      </c>
      <c r="J62" s="77">
        <f>VLOOKUP(B62,[1]!ModTbl,10,0)</f>
        <v>45</v>
      </c>
      <c r="K62" s="77">
        <f>VLOOKUP(B62,[1]!ModTbl,11,0)</f>
        <v>0</v>
      </c>
      <c r="L62" s="77">
        <f>VLOOKUP(B62,[1]!ModTbl,12,0)</f>
        <v>75</v>
      </c>
      <c r="M62" s="77">
        <f>VLOOKUP(B62,[1]!ModTbl,13,0)</f>
        <v>5</v>
      </c>
      <c r="N62" s="77"/>
      <c r="O62" s="6"/>
    </row>
    <row r="63" spans="1:16">
      <c r="A63" s="77" t="s">
        <v>208</v>
      </c>
      <c r="B63" s="44" t="s">
        <v>53</v>
      </c>
      <c r="C63" s="45" t="str">
        <f>VLOOKUP(B63,[1]!ModTbl,4,0)</f>
        <v>CPF</v>
      </c>
      <c r="D63" s="45" t="str">
        <f>VLOOKUP(B63,[1]!ModTbl,5,0)</f>
        <v>Communicating for Professional Effectiveness</v>
      </c>
      <c r="E63" s="77" t="s">
        <v>29</v>
      </c>
      <c r="F63" s="77" t="str">
        <f>VLOOKUP(B63,[1]!ModTbl,6,0)</f>
        <v>Nil</v>
      </c>
      <c r="G63" s="77">
        <f>VLOOKUP(B63,[1]!ModTbl,7,0)</f>
        <v>7</v>
      </c>
      <c r="H63" s="77">
        <f>VLOOKUP(B63,[1]!ModTbl,8,0)</f>
        <v>0</v>
      </c>
      <c r="I63" s="77">
        <f>VLOOKUP(B63,[1]!ModTbl,9,0)</f>
        <v>16</v>
      </c>
      <c r="J63" s="77">
        <f>VLOOKUP(B63,[1]!ModTbl,10,0)</f>
        <v>0</v>
      </c>
      <c r="K63" s="77">
        <f>VLOOKUP(B63,[1]!ModTbl,11,0)</f>
        <v>14</v>
      </c>
      <c r="L63" s="77">
        <f>VLOOKUP(B63,[1]!ModTbl,12,0)</f>
        <v>30</v>
      </c>
      <c r="M63" s="77">
        <f>VLOOKUP(B63,[1]!ModTbl,13,0)</f>
        <v>2</v>
      </c>
      <c r="N63" s="77"/>
      <c r="O63" s="6"/>
      <c r="P63" s="1" t="s">
        <v>165</v>
      </c>
    </row>
    <row r="64" spans="1:16">
      <c r="A64" s="77" t="s">
        <v>208</v>
      </c>
      <c r="B64" s="44" t="s">
        <v>172</v>
      </c>
      <c r="C64" s="45" t="str">
        <f>VLOOKUP(B64,[1]!ModTbl,4,0)</f>
        <v>SIP</v>
      </c>
      <c r="D64" s="45" t="str">
        <f>VLOOKUP(B64,[1]!ModTbl,5,0)</f>
        <v>Social Innovation Project</v>
      </c>
      <c r="E64" s="77" t="s">
        <v>29</v>
      </c>
      <c r="F64" s="77" t="str">
        <f>VLOOKUP(B64,[1]!ModTbl,6,0)</f>
        <v>Nil</v>
      </c>
      <c r="G64" s="77">
        <f>VLOOKUP(B64,[1]!ModTbl,7,0)</f>
        <v>7</v>
      </c>
      <c r="H64" s="77">
        <f>VLOOKUP(B64,[1]!ModTbl,8,0)</f>
        <v>0</v>
      </c>
      <c r="I64" s="77">
        <f>VLOOKUP(B64,[1]!ModTbl,9,0)</f>
        <v>30</v>
      </c>
      <c r="J64" s="77">
        <f>VLOOKUP(B64,[1]!ModTbl,10,0)</f>
        <v>0</v>
      </c>
      <c r="K64" s="77">
        <f>VLOOKUP(B64,[1]!ModTbl,11,0)</f>
        <v>0</v>
      </c>
      <c r="L64" s="77">
        <f>VLOOKUP(B64,[1]!ModTbl,12,0)</f>
        <v>30</v>
      </c>
      <c r="M64" s="77">
        <f>VLOOKUP(B64,[1]!ModTbl,13,0)</f>
        <v>2</v>
      </c>
      <c r="N64" s="77"/>
      <c r="O64" s="6">
        <v>1</v>
      </c>
    </row>
    <row r="65" spans="1:16">
      <c r="A65" s="77" t="s">
        <v>208</v>
      </c>
      <c r="B65" s="18" t="s">
        <v>209</v>
      </c>
      <c r="C65" s="45" t="str">
        <f>VLOOKUP(B65,[1]!ModTbl,4,0)</f>
        <v>WEBA</v>
      </c>
      <c r="D65" s="45" t="str">
        <f>VLOOKUP(B65,[1]!ModTbl,5,0)</f>
        <v>Web Applications Development</v>
      </c>
      <c r="E65" s="77" t="s">
        <v>82</v>
      </c>
      <c r="F65" s="77" t="str">
        <f>VLOOKUP(B65,[1]!ModTbl,6,0)</f>
        <v>APPD (T)</v>
      </c>
      <c r="G65" s="77">
        <f>VLOOKUP(B65,[1]!ModTbl,7,0)</f>
        <v>7</v>
      </c>
      <c r="H65" s="77">
        <f>VLOOKUP(B65,[1]!ModTbl,8,0)</f>
        <v>0</v>
      </c>
      <c r="I65" s="77">
        <f>VLOOKUP(B65,[1]!ModTbl,9,0)</f>
        <v>30</v>
      </c>
      <c r="J65" s="77">
        <f>VLOOKUP(B65,[1]!ModTbl,10,0)</f>
        <v>45</v>
      </c>
      <c r="K65" s="77">
        <f>VLOOKUP(B65,[1]!ModTbl,11,0)</f>
        <v>0</v>
      </c>
      <c r="L65" s="77">
        <f>VLOOKUP(B65,[1]!ModTbl,12,0)</f>
        <v>75</v>
      </c>
      <c r="M65" s="77">
        <f>VLOOKUP(B65,[1]!ModTbl,13,0)</f>
        <v>5</v>
      </c>
      <c r="N65" s="77"/>
      <c r="O65" s="6">
        <v>1</v>
      </c>
      <c r="P65" s="1" t="s">
        <v>179</v>
      </c>
    </row>
    <row r="66" spans="1:16">
      <c r="A66" s="77" t="s">
        <v>208</v>
      </c>
      <c r="B66" s="44" t="s">
        <v>192</v>
      </c>
      <c r="C66" s="45" t="str">
        <f>VLOOKUP(B66,[1]!ModTbl,4,0)</f>
        <v>ELAW</v>
      </c>
      <c r="D66" s="45" t="str">
        <f>VLOOKUP(B66,[1]!ModTbl,5,0)</f>
        <v xml:space="preserve">Ethics and Law of IT and Media  </v>
      </c>
      <c r="E66" s="77" t="s">
        <v>18</v>
      </c>
      <c r="F66" s="77" t="str">
        <f>VLOOKUP(B66,[1]!ModTbl,6,0)</f>
        <v>Nil</v>
      </c>
      <c r="G66" s="77">
        <f>VLOOKUP(B66,[1]!ModTbl,7,0)</f>
        <v>7</v>
      </c>
      <c r="H66" s="77">
        <f>VLOOKUP(B66,[1]!ModTbl,8,0)</f>
        <v>0</v>
      </c>
      <c r="I66" s="77">
        <f>VLOOKUP(B66,[1]!ModTbl,9,0)</f>
        <v>30</v>
      </c>
      <c r="J66" s="77">
        <f>VLOOKUP(B66,[1]!ModTbl,10,0)</f>
        <v>0</v>
      </c>
      <c r="K66" s="77">
        <f>VLOOKUP(B66,[1]!ModTbl,11,0)</f>
        <v>0</v>
      </c>
      <c r="L66" s="77">
        <f>VLOOKUP(B66,[1]!ModTbl,12,0)</f>
        <v>30</v>
      </c>
      <c r="M66" s="77">
        <f>VLOOKUP(B66,[1]!ModTbl,13,0)</f>
        <v>2</v>
      </c>
      <c r="N66" s="77"/>
      <c r="O66" s="6">
        <v>7</v>
      </c>
    </row>
    <row r="67" spans="1:16">
      <c r="A67" s="40" t="s">
        <v>204</v>
      </c>
      <c r="B67" s="43" t="s">
        <v>121</v>
      </c>
      <c r="C67" s="45" t="str">
        <f>VLOOKUP(B67,[1]!ModTbl,4,0)</f>
        <v>PDS</v>
      </c>
      <c r="D67" s="45" t="str">
        <f>VLOOKUP(B67,[1]!ModTbl,5,0)</f>
        <v>Programming for Data Science</v>
      </c>
      <c r="E67" s="37" t="s">
        <v>210</v>
      </c>
      <c r="F67" s="77" t="str">
        <f>VLOOKUP(B67,[1]!ModTbl,6,0)</f>
        <v>Nil</v>
      </c>
      <c r="G67" s="77">
        <f>VLOOKUP(B67,[1]!ModTbl,7,0)</f>
        <v>7</v>
      </c>
      <c r="H67" s="77">
        <f>VLOOKUP(B67,[1]!ModTbl,8,0)</f>
        <v>0</v>
      </c>
      <c r="I67" s="77">
        <f>VLOOKUP(B67,[1]!ModTbl,9,0)</f>
        <v>30</v>
      </c>
      <c r="J67" s="77">
        <f>VLOOKUP(B67,[1]!ModTbl,10,0)</f>
        <v>30</v>
      </c>
      <c r="K67" s="77">
        <f>VLOOKUP(B67,[1]!ModTbl,11,0)</f>
        <v>0</v>
      </c>
      <c r="L67" s="77">
        <f>VLOOKUP(B67,[1]!ModTbl,12,0)</f>
        <v>60</v>
      </c>
      <c r="M67" s="77">
        <f>VLOOKUP(B67,[1]!ModTbl,13,0)</f>
        <v>4</v>
      </c>
      <c r="N67" s="77"/>
      <c r="O67" s="6"/>
      <c r="P67" s="42" t="s">
        <v>174</v>
      </c>
    </row>
    <row r="68" spans="1:16">
      <c r="A68" s="40" t="s">
        <v>204</v>
      </c>
      <c r="B68" s="38" t="s">
        <v>90</v>
      </c>
      <c r="C68" s="45" t="str">
        <f>VLOOKUP(B68,[1]!ModTbl,4,0)</f>
        <v>UID</v>
      </c>
      <c r="D68" s="45" t="str">
        <f>VLOOKUP(B68,[1]!ModTbl,5,0)</f>
        <v xml:space="preserve">User Interface Design </v>
      </c>
      <c r="E68" s="37" t="s">
        <v>210</v>
      </c>
      <c r="F68" s="77" t="str">
        <f>VLOOKUP(B68,[1]!ModTbl,6,0)</f>
        <v>Nil</v>
      </c>
      <c r="G68" s="77">
        <f>VLOOKUP(B68,[1]!ModTbl,7,0)</f>
        <v>7</v>
      </c>
      <c r="H68" s="77">
        <f>VLOOKUP(B68,[1]!ModTbl,8,0)</f>
        <v>0</v>
      </c>
      <c r="I68" s="77">
        <f>VLOOKUP(B68,[1]!ModTbl,9,0)</f>
        <v>60</v>
      </c>
      <c r="J68" s="77">
        <f>VLOOKUP(B68,[1]!ModTbl,10,0)</f>
        <v>0</v>
      </c>
      <c r="K68" s="77">
        <f>VLOOKUP(B68,[1]!ModTbl,11,0)</f>
        <v>0</v>
      </c>
      <c r="L68" s="77">
        <f>VLOOKUP(B68,[1]!ModTbl,12,0)</f>
        <v>60</v>
      </c>
      <c r="M68" s="77">
        <f>VLOOKUP(B68,[1]!ModTbl,13,0)</f>
        <v>4</v>
      </c>
      <c r="N68" s="77"/>
      <c r="O68" s="6"/>
    </row>
    <row r="69" spans="1:16">
      <c r="A69" s="40" t="s">
        <v>204</v>
      </c>
      <c r="B69" s="38" t="s">
        <v>236</v>
      </c>
      <c r="C69" s="45" t="str">
        <f>VLOOKUP(B69,[1]!ModTbl,4,0)</f>
        <v>AJP</v>
      </c>
      <c r="D69" s="45" t="str">
        <f>VLOOKUP(B69,[1]!ModTbl,5,0)</f>
        <v>Advanced Java Programming</v>
      </c>
      <c r="E69" s="37" t="s">
        <v>210</v>
      </c>
      <c r="F69" s="77" t="str">
        <f>VLOOKUP(B69,[1]!ModTbl,6,0)</f>
        <v>PROG (P)</v>
      </c>
      <c r="G69" s="77">
        <f>VLOOKUP(B69,[1]!ModTbl,7,0)</f>
        <v>7</v>
      </c>
      <c r="H69" s="77">
        <f>VLOOKUP(B69,[1]!ModTbl,8,0)</f>
        <v>23</v>
      </c>
      <c r="I69" s="77">
        <f>VLOOKUP(B69,[1]!ModTbl,9,0)</f>
        <v>7</v>
      </c>
      <c r="J69" s="77">
        <f>VLOOKUP(B69,[1]!ModTbl,10,0)</f>
        <v>30</v>
      </c>
      <c r="K69" s="77">
        <f>VLOOKUP(B69,[1]!ModTbl,11,0)</f>
        <v>0</v>
      </c>
      <c r="L69" s="77">
        <f>VLOOKUP(B69,[1]!ModTbl,12,0)</f>
        <v>60</v>
      </c>
      <c r="M69" s="77">
        <f>VLOOKUP(B69,[1]!ModTbl,13,0)</f>
        <v>4</v>
      </c>
      <c r="N69" s="46"/>
      <c r="O69" s="6"/>
      <c r="P69" s="1" t="s">
        <v>158</v>
      </c>
    </row>
    <row r="70" spans="1:16" ht="101.45">
      <c r="A70" s="40" t="s">
        <v>204</v>
      </c>
      <c r="B70" s="39" t="s">
        <v>237</v>
      </c>
      <c r="C70" s="45" t="str">
        <f>VLOOKUP(B70,[1]!ModTbl,4,0)</f>
        <v>DFI</v>
      </c>
      <c r="D70" s="45" t="str">
        <f>VLOOKUP(B70,[1]!ModTbl,5,0)</f>
        <v>Digital Forensics and Investigation</v>
      </c>
      <c r="E70" s="37" t="s">
        <v>210</v>
      </c>
      <c r="F70" s="77" t="str">
        <f>VLOOKUP(B70,[1]!ModTbl,6,0)</f>
        <v>Taken ST0249, ST1501, ST1504, ST1505, ST1507 and ST1508 </v>
      </c>
      <c r="G70" s="77">
        <f>VLOOKUP(B70,[1]!ModTbl,7,0)</f>
        <v>1</v>
      </c>
      <c r="H70" s="77">
        <f>VLOOKUP(B70,[1]!ModTbl,8,0)</f>
        <v>15</v>
      </c>
      <c r="I70" s="77">
        <f>VLOOKUP(B70,[1]!ModTbl,9,0)</f>
        <v>0</v>
      </c>
      <c r="J70" s="77">
        <f>VLOOKUP(B70,[1]!ModTbl,10,0)</f>
        <v>45</v>
      </c>
      <c r="K70" s="77">
        <f>VLOOKUP(B70,[1]!ModTbl,11,0)</f>
        <v>0</v>
      </c>
      <c r="L70" s="77">
        <f>VLOOKUP(B70,[1]!ModTbl,12,0)</f>
        <v>60</v>
      </c>
      <c r="M70" s="77">
        <f>VLOOKUP(B70,[1]!ModTbl,13,0)</f>
        <v>4</v>
      </c>
      <c r="N70" s="46"/>
      <c r="O70" s="6"/>
    </row>
    <row r="71" spans="1:16" ht="101.45">
      <c r="A71" s="40" t="s">
        <v>204</v>
      </c>
      <c r="B71" s="44" t="s">
        <v>190</v>
      </c>
      <c r="C71" s="45" t="str">
        <f>VLOOKUP(B71,[1]!ModTbl,4,0)</f>
        <v>IS1</v>
      </c>
      <c r="D71" s="45" t="str">
        <f>VLOOKUP(B71,[1]!ModTbl,5,0)</f>
        <v>Independent Study 1</v>
      </c>
      <c r="E71" s="37" t="s">
        <v>210</v>
      </c>
      <c r="F71" s="77" t="str">
        <f>VLOOKUP(B71,[1]!ModTbl,6,0)</f>
        <v>Taken ST0249, ST1501, ST1504, ST1505, ST1507 and ST1508 </v>
      </c>
      <c r="G71" s="77">
        <f>VLOOKUP(B71,[1]!ModTbl,7,0)</f>
        <v>7</v>
      </c>
      <c r="H71" s="77">
        <f>VLOOKUP(B71,[1]!ModTbl,8,0)</f>
        <v>0</v>
      </c>
      <c r="I71" s="77">
        <f>VLOOKUP(B71,[1]!ModTbl,9,0)</f>
        <v>30</v>
      </c>
      <c r="J71" s="77">
        <f>VLOOKUP(B71,[1]!ModTbl,10,0)</f>
        <v>30</v>
      </c>
      <c r="K71" s="77">
        <f>VLOOKUP(B71,[1]!ModTbl,11,0)</f>
        <v>0</v>
      </c>
      <c r="L71" s="77">
        <f>VLOOKUP(B71,[1]!ModTbl,12,0)</f>
        <v>60</v>
      </c>
      <c r="M71" s="77">
        <f>VLOOKUP(B71,[1]!ModTbl,13,0)</f>
        <v>4</v>
      </c>
      <c r="N71" s="77"/>
      <c r="O71" s="6"/>
    </row>
    <row r="72" spans="1:16">
      <c r="A72" s="77" t="s">
        <v>212</v>
      </c>
      <c r="B72" s="44" t="s">
        <v>181</v>
      </c>
      <c r="C72" s="45" t="str">
        <f>VLOOKUP(B72,[1]!ModTbl,4,0)</f>
        <v>GE3</v>
      </c>
      <c r="D72" s="45" t="str">
        <f>VLOOKUP(B72,[1]!ModTbl,5,0)</f>
        <v>General Education 3</v>
      </c>
      <c r="E72" s="77" t="s">
        <v>29</v>
      </c>
      <c r="F72" s="77" t="str">
        <f>VLOOKUP(B72,[1]!ModTbl,6,0)</f>
        <v>Nil</v>
      </c>
      <c r="G72" s="77">
        <f>VLOOKUP(B72,[1]!ModTbl,7,0)</f>
        <v>7</v>
      </c>
      <c r="H72" s="77">
        <f>VLOOKUP(B72,[1]!ModTbl,8,0)</f>
        <v>0</v>
      </c>
      <c r="I72" s="77">
        <f>VLOOKUP(B72,[1]!ModTbl,9,0)</f>
        <v>30</v>
      </c>
      <c r="J72" s="77">
        <f>VLOOKUP(B72,[1]!ModTbl,10,0)</f>
        <v>0</v>
      </c>
      <c r="K72" s="77">
        <f>VLOOKUP(B72,[1]!ModTbl,11,0)</f>
        <v>0</v>
      </c>
      <c r="L72" s="77">
        <f>VLOOKUP(B72,[1]!ModTbl,12,0)</f>
        <v>30</v>
      </c>
      <c r="M72" s="77">
        <f>VLOOKUP(B72,[1]!ModTbl,13,0)</f>
        <v>2</v>
      </c>
      <c r="N72" s="77"/>
      <c r="O72" s="6">
        <v>2</v>
      </c>
    </row>
    <row r="73" spans="1:16">
      <c r="A73" s="77" t="s">
        <v>212</v>
      </c>
      <c r="B73" s="44" t="s">
        <v>20</v>
      </c>
      <c r="C73" s="45" t="str">
        <f>VLOOKUP(B73,[1]!ModTbl,4,0)</f>
        <v>DEUI</v>
      </c>
      <c r="D73" s="45" t="str">
        <f>VLOOKUP(B73,[1]!ModTbl,5,0)</f>
        <v>Design for User Interaction</v>
      </c>
      <c r="E73" s="77" t="s">
        <v>82</v>
      </c>
      <c r="F73" s="77" t="str">
        <f>VLOOKUP(B73,[1]!ModTbl,6,0)</f>
        <v>Nil</v>
      </c>
      <c r="G73" s="77">
        <f>VLOOKUP(B73,[1]!ModTbl,7,0)</f>
        <v>7</v>
      </c>
      <c r="H73" s="77">
        <f>VLOOKUP(B73,[1]!ModTbl,8,0)</f>
        <v>0</v>
      </c>
      <c r="I73" s="77">
        <f>VLOOKUP(B73,[1]!ModTbl,9,0)</f>
        <v>30</v>
      </c>
      <c r="J73" s="77">
        <f>VLOOKUP(B73,[1]!ModTbl,10,0)</f>
        <v>45</v>
      </c>
      <c r="K73" s="77">
        <f>VLOOKUP(B73,[1]!ModTbl,11,0)</f>
        <v>0</v>
      </c>
      <c r="L73" s="77">
        <f>VLOOKUP(B73,[1]!ModTbl,12,0)</f>
        <v>75</v>
      </c>
      <c r="M73" s="77">
        <f>VLOOKUP(B73,[1]!ModTbl,13,0)</f>
        <v>5</v>
      </c>
      <c r="N73" s="77"/>
      <c r="O73" s="6"/>
    </row>
    <row r="74" spans="1:16">
      <c r="A74" s="77" t="s">
        <v>212</v>
      </c>
      <c r="B74" s="44" t="s">
        <v>213</v>
      </c>
      <c r="C74" s="45" t="str">
        <f>VLOOKUP(B74,[1]!ModTbl,4,0)</f>
        <v>MAPP</v>
      </c>
      <c r="D74" s="45" t="str">
        <f>VLOOKUP(B74,[1]!ModTbl,5,0)</f>
        <v>Mobile Applications</v>
      </c>
      <c r="E74" s="77" t="s">
        <v>82</v>
      </c>
      <c r="F74" s="77" t="str">
        <f>VLOOKUP(B74,[1]!ModTbl,6,0)</f>
        <v>PROG (T)</v>
      </c>
      <c r="G74" s="77">
        <f>VLOOKUP(B74,[1]!ModTbl,7,0)</f>
        <v>7</v>
      </c>
      <c r="H74" s="77">
        <f>VLOOKUP(B74,[1]!ModTbl,8,0)</f>
        <v>0</v>
      </c>
      <c r="I74" s="77">
        <f>VLOOKUP(B74,[1]!ModTbl,9,0)</f>
        <v>30</v>
      </c>
      <c r="J74" s="77">
        <f>VLOOKUP(B74,[1]!ModTbl,10,0)</f>
        <v>45</v>
      </c>
      <c r="K74" s="77">
        <f>VLOOKUP(B74,[1]!ModTbl,11,0)</f>
        <v>0</v>
      </c>
      <c r="L74" s="77">
        <f>VLOOKUP(B74,[1]!ModTbl,12,0)</f>
        <v>75</v>
      </c>
      <c r="M74" s="77">
        <f>VLOOKUP(B74,[1]!ModTbl,13,0)</f>
        <v>5</v>
      </c>
      <c r="N74" s="77"/>
      <c r="O74" s="6">
        <v>7</v>
      </c>
      <c r="P74" s="1" t="s">
        <v>158</v>
      </c>
    </row>
    <row r="75" spans="1:16" ht="101.45">
      <c r="A75" s="77" t="s">
        <v>212</v>
      </c>
      <c r="B75" s="44" t="s">
        <v>214</v>
      </c>
      <c r="C75" s="45" t="str">
        <f>VLOOKUP(B75,[1]!ModTbl,4,0)</f>
        <v>ENBP</v>
      </c>
      <c r="D75" s="45" t="str">
        <f>VLOOKUP(B75,[1]!ModTbl,5,0)</f>
        <v>Enterprise Business Processes</v>
      </c>
      <c r="E75" s="77" t="s">
        <v>82</v>
      </c>
      <c r="F75" s="77" t="str">
        <f>VLOOKUP(B75,[1]!ModTbl,6,0)</f>
        <v>Taken ST0249, ST1501, ST1504, ST1505, ST1507 and ST1508 </v>
      </c>
      <c r="G75" s="77">
        <f>VLOOKUP(B75,[1]!ModTbl,7,0)</f>
        <v>1</v>
      </c>
      <c r="H75" s="77">
        <f>VLOOKUP(B75,[1]!ModTbl,8,0)</f>
        <v>0</v>
      </c>
      <c r="I75" s="77">
        <f>VLOOKUP(B75,[1]!ModTbl,9,0)</f>
        <v>30</v>
      </c>
      <c r="J75" s="77">
        <f>VLOOKUP(B75,[1]!ModTbl,10,0)</f>
        <v>30</v>
      </c>
      <c r="K75" s="77">
        <f>VLOOKUP(B75,[1]!ModTbl,11,0)</f>
        <v>0</v>
      </c>
      <c r="L75" s="77">
        <f>VLOOKUP(B75,[1]!ModTbl,12,0)</f>
        <v>60</v>
      </c>
      <c r="M75" s="77">
        <f>VLOOKUP(B75,[1]!ModTbl,13,0)</f>
        <v>4</v>
      </c>
      <c r="N75" s="77"/>
      <c r="O75" s="6"/>
    </row>
    <row r="76" spans="1:16">
      <c r="A76" s="21" t="s">
        <v>206</v>
      </c>
      <c r="B76" s="44" t="s">
        <v>186</v>
      </c>
      <c r="C76" s="45" t="str">
        <f>VLOOKUP(B76,[1]!ModTbl,4,0)</f>
        <v>IOT</v>
      </c>
      <c r="D76" s="45" t="str">
        <f>VLOOKUP(B76,[1]!ModTbl,5,0)</f>
        <v>Internet Of Things</v>
      </c>
      <c r="E76" s="37" t="s">
        <v>211</v>
      </c>
      <c r="F76" s="77" t="str">
        <f>VLOOKUP(B76,[1]!ModTbl,6,0)</f>
        <v>Nil</v>
      </c>
      <c r="G76" s="77">
        <f>VLOOKUP(B76,[1]!ModTbl,7,0)</f>
        <v>7</v>
      </c>
      <c r="H76" s="77">
        <f>VLOOKUP(B76,[1]!ModTbl,8,0)</f>
        <v>0</v>
      </c>
      <c r="I76" s="77">
        <f>VLOOKUP(B76,[1]!ModTbl,9,0)</f>
        <v>15</v>
      </c>
      <c r="J76" s="77">
        <f>VLOOKUP(B76,[1]!ModTbl,10,0)</f>
        <v>45</v>
      </c>
      <c r="K76" s="77">
        <f>VLOOKUP(B76,[1]!ModTbl,11,0)</f>
        <v>0</v>
      </c>
      <c r="L76" s="77">
        <f>VLOOKUP(B76,[1]!ModTbl,12,0)</f>
        <v>60</v>
      </c>
      <c r="M76" s="77">
        <f>VLOOKUP(B76,[1]!ModTbl,13,0)</f>
        <v>4</v>
      </c>
      <c r="N76" s="77"/>
      <c r="O76" s="6"/>
    </row>
    <row r="77" spans="1:16">
      <c r="A77" s="21" t="s">
        <v>206</v>
      </c>
      <c r="B77" s="43" t="s">
        <v>121</v>
      </c>
      <c r="C77" s="45" t="str">
        <f>VLOOKUP(B77,[1]!ModTbl,4,0)</f>
        <v>PDS</v>
      </c>
      <c r="D77" s="45" t="str">
        <f>VLOOKUP(B77,[1]!ModTbl,5,0)</f>
        <v>Programming for Data Science</v>
      </c>
      <c r="E77" s="37" t="s">
        <v>211</v>
      </c>
      <c r="F77" s="77" t="s">
        <v>69</v>
      </c>
      <c r="G77" s="77">
        <f>VLOOKUP(B77,[1]!ModTbl,7,0)</f>
        <v>7</v>
      </c>
      <c r="H77" s="77">
        <f>VLOOKUP(B77,[1]!ModTbl,8,0)</f>
        <v>0</v>
      </c>
      <c r="I77" s="77">
        <f>VLOOKUP(B77,[1]!ModTbl,9,0)</f>
        <v>30</v>
      </c>
      <c r="J77" s="77">
        <f>VLOOKUP(B77,[1]!ModTbl,10,0)</f>
        <v>30</v>
      </c>
      <c r="K77" s="77">
        <f>VLOOKUP(B77,[1]!ModTbl,11,0)</f>
        <v>0</v>
      </c>
      <c r="L77" s="77">
        <f>VLOOKUP(B77,[1]!ModTbl,12,0)</f>
        <v>60</v>
      </c>
      <c r="M77" s="77">
        <f>VLOOKUP(B77,[1]!ModTbl,13,0)</f>
        <v>4</v>
      </c>
      <c r="N77" s="77"/>
      <c r="O77" s="6"/>
      <c r="P77" s="42" t="s">
        <v>174</v>
      </c>
    </row>
    <row r="78" spans="1:16">
      <c r="A78" s="21" t="s">
        <v>206</v>
      </c>
      <c r="B78" s="38" t="s">
        <v>90</v>
      </c>
      <c r="C78" s="45" t="str">
        <f>VLOOKUP(B78,[1]!ModTbl,4,0)</f>
        <v>UID</v>
      </c>
      <c r="D78" s="45" t="str">
        <f>VLOOKUP(B78,[1]!ModTbl,5,0)</f>
        <v xml:space="preserve">User Interface Design </v>
      </c>
      <c r="E78" s="37" t="s">
        <v>211</v>
      </c>
      <c r="F78" s="77" t="str">
        <f>VLOOKUP(B78,[1]!ModTbl,6,0)</f>
        <v>Nil</v>
      </c>
      <c r="G78" s="77">
        <f>VLOOKUP(B78,[1]!ModTbl,7,0)</f>
        <v>7</v>
      </c>
      <c r="H78" s="77">
        <f>VLOOKUP(B78,[1]!ModTbl,8,0)</f>
        <v>0</v>
      </c>
      <c r="I78" s="77">
        <f>VLOOKUP(B78,[1]!ModTbl,9,0)</f>
        <v>60</v>
      </c>
      <c r="J78" s="77">
        <f>VLOOKUP(B78,[1]!ModTbl,10,0)</f>
        <v>0</v>
      </c>
      <c r="K78" s="77">
        <f>VLOOKUP(B78,[1]!ModTbl,11,0)</f>
        <v>0</v>
      </c>
      <c r="L78" s="77">
        <f>VLOOKUP(B78,[1]!ModTbl,12,0)</f>
        <v>60</v>
      </c>
      <c r="M78" s="77">
        <f>VLOOKUP(B78,[1]!ModTbl,13,0)</f>
        <v>4</v>
      </c>
      <c r="N78" s="77"/>
      <c r="O78" s="6"/>
    </row>
    <row r="79" spans="1:16" ht="101.45">
      <c r="A79" s="21" t="s">
        <v>206</v>
      </c>
      <c r="B79" s="38" t="s">
        <v>188</v>
      </c>
      <c r="C79" s="45" t="str">
        <f>VLOOKUP(B79,[1]!ModTbl,4,0)</f>
        <v>BI</v>
      </c>
      <c r="D79" s="45" t="str">
        <f>VLOOKUP(B79,[1]!ModTbl,5,0)</f>
        <v>Business Intelligence</v>
      </c>
      <c r="E79" s="37" t="s">
        <v>211</v>
      </c>
      <c r="F79" s="77" t="str">
        <f>VLOOKUP(B79,[1]!ModTbl,6,0)</f>
        <v>Taken ST0249, ST1501, ST1504, ST1505, ST1507 and ST1508 </v>
      </c>
      <c r="G79" s="77">
        <f>VLOOKUP(B79,[1]!ModTbl,7,0)</f>
        <v>7</v>
      </c>
      <c r="H79" s="77">
        <f>VLOOKUP(B79,[1]!ModTbl,8,0)</f>
        <v>0</v>
      </c>
      <c r="I79" s="77">
        <f>VLOOKUP(B79,[1]!ModTbl,9,0)</f>
        <v>30</v>
      </c>
      <c r="J79" s="77">
        <f>VLOOKUP(B79,[1]!ModTbl,10,0)</f>
        <v>30</v>
      </c>
      <c r="K79" s="77">
        <f>VLOOKUP(B79,[1]!ModTbl,11,0)</f>
        <v>0</v>
      </c>
      <c r="L79" s="77">
        <f>VLOOKUP(B79,[1]!ModTbl,12,0)</f>
        <v>60</v>
      </c>
      <c r="M79" s="77">
        <f>VLOOKUP(B79,[1]!ModTbl,13,0)</f>
        <v>4</v>
      </c>
      <c r="N79" s="77"/>
      <c r="O79" s="6"/>
    </row>
    <row r="80" spans="1:16">
      <c r="A80" s="21" t="s">
        <v>206</v>
      </c>
      <c r="B80" s="41" t="s">
        <v>131</v>
      </c>
      <c r="C80" s="45" t="str">
        <f>VLOOKUP(B80,[1]!ModTbl,4,0)</f>
        <v>AIML</v>
      </c>
      <c r="D80" s="45" t="str">
        <f>VLOOKUP(B80,[1]!ModTbl,5,0)</f>
        <v>AI &amp; Machine Learning</v>
      </c>
      <c r="E80" s="37" t="s">
        <v>211</v>
      </c>
      <c r="F80" s="77" t="str">
        <f>VLOOKUP(B80,[1]!ModTbl,6,0)</f>
        <v>Nil</v>
      </c>
      <c r="G80" s="77">
        <f>VLOOKUP(B80,[1]!ModTbl,7,0)</f>
        <v>7</v>
      </c>
      <c r="H80" s="77">
        <f>VLOOKUP(B80,[1]!ModTbl,8,0)</f>
        <v>0</v>
      </c>
      <c r="I80" s="77">
        <f>VLOOKUP(B80,[1]!ModTbl,9,0)</f>
        <v>30</v>
      </c>
      <c r="J80" s="77">
        <f>VLOOKUP(B80,[1]!ModTbl,10,0)</f>
        <v>30</v>
      </c>
      <c r="K80" s="77">
        <f>VLOOKUP(B80,[1]!ModTbl,11,0)</f>
        <v>0</v>
      </c>
      <c r="L80" s="77">
        <f>VLOOKUP(B80,[1]!ModTbl,12,0)</f>
        <v>60</v>
      </c>
      <c r="M80" s="77">
        <f>VLOOKUP(B80,[1]!ModTbl,13,0)</f>
        <v>4</v>
      </c>
      <c r="N80" s="77"/>
      <c r="O80" s="6"/>
      <c r="P80" s="42" t="s">
        <v>174</v>
      </c>
    </row>
    <row r="81" spans="1:16" ht="101.45">
      <c r="A81" s="21" t="s">
        <v>206</v>
      </c>
      <c r="B81" s="44" t="s">
        <v>198</v>
      </c>
      <c r="C81" s="45" t="str">
        <f>VLOOKUP(B81,[1]!ModTbl,4,0)</f>
        <v>IS2</v>
      </c>
      <c r="D81" s="45" t="str">
        <f>VLOOKUP(B81,[1]!ModTbl,5,0)</f>
        <v>Independent Study 2</v>
      </c>
      <c r="E81" s="37" t="s">
        <v>211</v>
      </c>
      <c r="F81" s="77" t="str">
        <f>VLOOKUP(B81,[1]!ModTbl,6,0)</f>
        <v>Taken ST0249, ST1501, ST1504, ST1505, ST1507 and ST1508 </v>
      </c>
      <c r="G81" s="77">
        <f>VLOOKUP(B81,[1]!ModTbl,7,0)</f>
        <v>7</v>
      </c>
      <c r="H81" s="77">
        <f>VLOOKUP(B81,[1]!ModTbl,8,0)</f>
        <v>0</v>
      </c>
      <c r="I81" s="77">
        <f>VLOOKUP(B81,[1]!ModTbl,9,0)</f>
        <v>30</v>
      </c>
      <c r="J81" s="77">
        <f>VLOOKUP(B81,[1]!ModTbl,10,0)</f>
        <v>30</v>
      </c>
      <c r="K81" s="77">
        <f>VLOOKUP(B81,[1]!ModTbl,11,0)</f>
        <v>0</v>
      </c>
      <c r="L81" s="77">
        <f>VLOOKUP(B81,[1]!ModTbl,12,0)</f>
        <v>60</v>
      </c>
      <c r="M81" s="77">
        <f>VLOOKUP(B81,[1]!ModTbl,13,0)</f>
        <v>4</v>
      </c>
      <c r="N81" s="77"/>
      <c r="O81" s="6"/>
    </row>
    <row r="82" spans="1:16">
      <c r="A82" s="77" t="s">
        <v>216</v>
      </c>
      <c r="B82" s="44" t="s">
        <v>217</v>
      </c>
      <c r="C82" s="45" t="str">
        <f>VLOOKUP(B82,[1]!ModTbl,4,0)</f>
        <v>SDP</v>
      </c>
      <c r="D82" s="45" t="str">
        <f>VLOOKUP(B82,[1]!ModTbl,5,0)</f>
        <v>Solutions Development Project</v>
      </c>
      <c r="E82" s="36" t="s">
        <v>82</v>
      </c>
      <c r="F82" s="77" t="str">
        <f>VLOOKUP(B82,[1]!ModTbl,6,0)</f>
        <v>ST293Z(T)</v>
      </c>
      <c r="G82" s="77">
        <f>VLOOKUP(B82,[1]!ModTbl,7,0)</f>
        <v>7</v>
      </c>
      <c r="H82" s="77">
        <f>VLOOKUP(B82,[1]!ModTbl,8,0)</f>
        <v>0</v>
      </c>
      <c r="I82" s="77">
        <f>VLOOKUP(B82,[1]!ModTbl,9,0)</f>
        <v>22.5</v>
      </c>
      <c r="J82" s="77">
        <f>VLOOKUP(B82,[1]!ModTbl,10,0)</f>
        <v>0</v>
      </c>
      <c r="K82" s="77">
        <f>VLOOKUP(B82,[1]!ModTbl,11,0)</f>
        <v>217.5</v>
      </c>
      <c r="L82" s="77">
        <f>VLOOKUP(B82,[1]!ModTbl,12,0)</f>
        <v>240</v>
      </c>
      <c r="M82" s="77">
        <f>VLOOKUP(B82,[1]!ModTbl,13,0)</f>
        <v>16</v>
      </c>
      <c r="N82" s="46"/>
      <c r="O82" s="6"/>
    </row>
    <row r="83" spans="1:16">
      <c r="A83" s="77" t="s">
        <v>216</v>
      </c>
      <c r="B83" s="44" t="s">
        <v>218</v>
      </c>
      <c r="C83" s="45" t="str">
        <f>VLOOKUP(B83,[1]!ModTbl,4,0)</f>
        <v>CSC</v>
      </c>
      <c r="D83" s="45" t="str">
        <f>VLOOKUP(B83,[1]!ModTbl,5,0)</f>
        <v>Cloud and Service Computing</v>
      </c>
      <c r="E83" s="36" t="s">
        <v>82</v>
      </c>
      <c r="F83" s="77" t="str">
        <f>VLOOKUP(B83,[1]!ModTbl,6,0)</f>
        <v>PROG (T)</v>
      </c>
      <c r="G83" s="77">
        <f>VLOOKUP(B83,[1]!ModTbl,7,0)</f>
        <v>1</v>
      </c>
      <c r="H83" s="77">
        <f>VLOOKUP(B83,[1]!ModTbl,8,0)</f>
        <v>23</v>
      </c>
      <c r="I83" s="77">
        <f>VLOOKUP(B83,[1]!ModTbl,9,0)</f>
        <v>7</v>
      </c>
      <c r="J83" s="77">
        <f>VLOOKUP(B83,[1]!ModTbl,10,0)</f>
        <v>30</v>
      </c>
      <c r="K83" s="77">
        <f>VLOOKUP(B83,[1]!ModTbl,11,0)</f>
        <v>0</v>
      </c>
      <c r="L83" s="77">
        <f>VLOOKUP(B83,[1]!ModTbl,12,0)</f>
        <v>60</v>
      </c>
      <c r="M83" s="77">
        <f>VLOOKUP(B83,[1]!ModTbl,13,0)</f>
        <v>4</v>
      </c>
      <c r="N83" s="46"/>
      <c r="O83" s="6"/>
      <c r="P83" s="1" t="s">
        <v>158</v>
      </c>
    </row>
    <row r="84" spans="1:16">
      <c r="A84" s="11" t="s">
        <v>219</v>
      </c>
      <c r="B84" s="44" t="s">
        <v>235</v>
      </c>
      <c r="C84" s="45" t="str">
        <f>VLOOKUP(B84,[1]!ModTbl,4,0)</f>
        <v>INTS</v>
      </c>
      <c r="D84" s="45" t="str">
        <f>VLOOKUP(B84,[1]!ModTbl,5,0)</f>
        <v>Internship</v>
      </c>
      <c r="E84" s="11" t="s">
        <v>82</v>
      </c>
      <c r="F84" s="77" t="str">
        <f>VLOOKUP(B84,[1]!ModTbl,6,0)</f>
        <v>Nil</v>
      </c>
      <c r="G84" s="77">
        <f>VLOOKUP(B84,[1]!ModTbl,7,0)</f>
        <v>7</v>
      </c>
      <c r="H84" s="77">
        <f>VLOOKUP(B84,[1]!ModTbl,8,0)</f>
        <v>0</v>
      </c>
      <c r="I84" s="77">
        <f>VLOOKUP(B84,[1]!ModTbl,9,0)</f>
        <v>0</v>
      </c>
      <c r="J84" s="77">
        <f>VLOOKUP(B84,[1]!ModTbl,10,0)</f>
        <v>7.5</v>
      </c>
      <c r="K84" s="77">
        <f>VLOOKUP(B84,[1]!ModTbl,11,0)</f>
        <v>0</v>
      </c>
      <c r="L84" s="77">
        <f>VLOOKUP(B84,[1]!ModTbl,12,0)</f>
        <v>7.5</v>
      </c>
      <c r="M84" s="77">
        <f>VLOOKUP(B84,[1]!ModTbl,13,0)</f>
        <v>0.5</v>
      </c>
      <c r="N84" s="46"/>
      <c r="O84" s="6"/>
    </row>
    <row r="86" spans="1:16">
      <c r="B86" s="4" t="s">
        <v>223</v>
      </c>
    </row>
    <row r="87" spans="1:16">
      <c r="B87" s="4" t="s">
        <v>227</v>
      </c>
    </row>
  </sheetData>
  <mergeCells count="6">
    <mergeCell ref="A5:G5"/>
    <mergeCell ref="H5:M5"/>
    <mergeCell ref="A25:G25"/>
    <mergeCell ref="H25:M25"/>
    <mergeCell ref="A58:G58"/>
    <mergeCell ref="H58:M58"/>
  </mergeCells>
  <pageMargins left="0.2" right="0.2" top="0.45" bottom="0.21" header="0.31496062992125984" footer="0.31496062992125984"/>
  <pageSetup paperSize="9" orientation="landscape" r:id="rId1"/>
  <rowBreaks count="2" manualBreakCount="2">
    <brk id="21" max="16383" man="1"/>
    <brk id="54" max="16383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0"/>
  <dimension ref="A1:P85"/>
  <sheetViews>
    <sheetView zoomScale="70" zoomScaleNormal="70" workbookViewId="0">
      <selection activeCell="A62" sqref="A62:XFD62"/>
    </sheetView>
  </sheetViews>
  <sheetFormatPr defaultColWidth="9.140625" defaultRowHeight="14.45"/>
  <cols>
    <col min="1" max="1" width="9.140625" style="1"/>
    <col min="2" max="3" width="9.140625" style="4"/>
    <col min="4" max="4" width="45.5703125" style="4" customWidth="1"/>
    <col min="5" max="5" width="9" style="1" customWidth="1"/>
    <col min="6" max="6" width="12.5703125" style="6" customWidth="1"/>
    <col min="7" max="14" width="5.5703125" style="1" customWidth="1"/>
    <col min="15" max="15" width="4.42578125" style="1" customWidth="1"/>
    <col min="16" max="16" width="24.140625" style="1" customWidth="1"/>
    <col min="17" max="16384" width="9.140625" style="1"/>
  </cols>
  <sheetData>
    <row r="1" spans="1:16" ht="18.600000000000001">
      <c r="A1" s="7" t="s">
        <v>238</v>
      </c>
    </row>
    <row r="2" spans="1:16">
      <c r="A2" s="2"/>
    </row>
    <row r="3" spans="1:16" ht="18.600000000000001">
      <c r="A3" s="7" t="s">
        <v>149</v>
      </c>
    </row>
    <row r="4" spans="1:16">
      <c r="A4" s="2"/>
    </row>
    <row r="5" spans="1:16" ht="15" customHeight="1">
      <c r="A5" s="95" t="s">
        <v>2</v>
      </c>
      <c r="B5" s="95"/>
      <c r="C5" s="95"/>
      <c r="D5" s="95"/>
      <c r="E5" s="95"/>
      <c r="F5" s="95"/>
      <c r="G5" s="95"/>
      <c r="H5" s="95" t="s">
        <v>3</v>
      </c>
      <c r="I5" s="95"/>
      <c r="J5" s="95"/>
      <c r="K5" s="95"/>
      <c r="L5" s="95"/>
      <c r="M5" s="95"/>
      <c r="N5" s="77"/>
    </row>
    <row r="6" spans="1:16" ht="29.1">
      <c r="A6" s="77" t="s">
        <v>4</v>
      </c>
      <c r="B6" s="45" t="s">
        <v>5</v>
      </c>
      <c r="C6" s="45" t="s">
        <v>6</v>
      </c>
      <c r="D6" s="45" t="s">
        <v>7</v>
      </c>
      <c r="E6" s="77" t="s">
        <v>8</v>
      </c>
      <c r="F6" s="77" t="s">
        <v>9</v>
      </c>
      <c r="G6" s="77" t="s">
        <v>8</v>
      </c>
      <c r="H6" s="77" t="s">
        <v>10</v>
      </c>
      <c r="I6" s="77" t="s">
        <v>11</v>
      </c>
      <c r="J6" s="77" t="s">
        <v>12</v>
      </c>
      <c r="K6" s="77" t="s">
        <v>13</v>
      </c>
      <c r="L6" s="77" t="s">
        <v>14</v>
      </c>
      <c r="M6" s="77" t="s">
        <v>15</v>
      </c>
      <c r="N6" s="77" t="s">
        <v>14</v>
      </c>
      <c r="P6" s="17" t="s">
        <v>150</v>
      </c>
    </row>
    <row r="7" spans="1:16">
      <c r="A7" s="77" t="s">
        <v>73</v>
      </c>
      <c r="B7" s="45" t="s">
        <v>151</v>
      </c>
      <c r="C7" s="45" t="str">
        <f>VLOOKUP(B7,[1]!ModTbl,4,0)</f>
        <v>GE1</v>
      </c>
      <c r="D7" s="45" t="str">
        <f>VLOOKUP(B7,[1]!ModTbl,5,0)</f>
        <v>General Education 1</v>
      </c>
      <c r="E7" s="77" t="s">
        <v>29</v>
      </c>
      <c r="F7" s="77" t="str">
        <f>VLOOKUP(B7,[1]!ModTbl,6,0)</f>
        <v>Nil</v>
      </c>
      <c r="G7" s="77">
        <f>VLOOKUP(B7,[1]!ModTbl,7,0)</f>
        <v>7</v>
      </c>
      <c r="H7" s="77">
        <f>VLOOKUP(B7,[1]!ModTbl,8,0)</f>
        <v>0</v>
      </c>
      <c r="I7" s="77">
        <f>VLOOKUP(B7,[1]!ModTbl,9,0)</f>
        <v>30</v>
      </c>
      <c r="J7" s="77">
        <f>VLOOKUP(B7,[1]!ModTbl,10,0)</f>
        <v>0</v>
      </c>
      <c r="K7" s="77">
        <f>VLOOKUP(B7,[1]!ModTbl,11,0)</f>
        <v>0</v>
      </c>
      <c r="L7" s="77">
        <f>VLOOKUP(B7,[1]!ModTbl,12,0)</f>
        <v>30</v>
      </c>
      <c r="M7" s="77">
        <f>VLOOKUP(B7,[1]!ModTbl,13,0)</f>
        <v>2</v>
      </c>
      <c r="N7" s="77"/>
      <c r="P7" s="34" t="s">
        <v>152</v>
      </c>
    </row>
    <row r="8" spans="1:16">
      <c r="A8" s="77" t="s">
        <v>73</v>
      </c>
      <c r="B8" s="45" t="s">
        <v>153</v>
      </c>
      <c r="C8" s="45" t="str">
        <f>VLOOKUP(B8,[1]!ModTbl,4,0)</f>
        <v>PROG</v>
      </c>
      <c r="D8" s="45" t="str">
        <f>VLOOKUP(B8,[1]!ModTbl,5,0)</f>
        <v>Programming Fundamentals</v>
      </c>
      <c r="E8" s="77" t="s">
        <v>18</v>
      </c>
      <c r="F8" s="77" t="str">
        <f>VLOOKUP(B8,[1]!ModTbl,6,0)</f>
        <v>Nil</v>
      </c>
      <c r="G8" s="77">
        <v>1</v>
      </c>
      <c r="H8" s="77">
        <f>VLOOKUP(B8,[1]!ModTbl,8,0)</f>
        <v>0</v>
      </c>
      <c r="I8" s="77">
        <f>VLOOKUP(B8,[1]!ModTbl,9,0)</f>
        <v>30</v>
      </c>
      <c r="J8" s="77">
        <f>VLOOKUP(B8,[1]!ModTbl,10,0)</f>
        <v>60</v>
      </c>
      <c r="K8" s="77">
        <f>VLOOKUP(B8,[1]!ModTbl,11,0)</f>
        <v>0</v>
      </c>
      <c r="L8" s="77">
        <f>VLOOKUP(B8,[1]!ModTbl,12,0)</f>
        <v>90</v>
      </c>
      <c r="M8" s="77">
        <f>VLOOKUP(B8,[1]!ModTbl,13,0)</f>
        <v>6</v>
      </c>
      <c r="N8" s="77"/>
    </row>
    <row r="9" spans="1:16">
      <c r="A9" s="77" t="s">
        <v>73</v>
      </c>
      <c r="B9" s="45" t="s">
        <v>154</v>
      </c>
      <c r="C9" s="45" t="str">
        <f>VLOOKUP(B9,[1]!ModTbl,4,0)</f>
        <v>NETF</v>
      </c>
      <c r="D9" s="45" t="str">
        <f>VLOOKUP(B9,[1]!ModTbl,5,0)</f>
        <v>Network Fundamentals</v>
      </c>
      <c r="E9" s="77" t="s">
        <v>18</v>
      </c>
      <c r="F9" s="77" t="str">
        <f>VLOOKUP(B9,[1]!ModTbl,6,0)</f>
        <v>Nil</v>
      </c>
      <c r="G9" s="77">
        <f>VLOOKUP(B9,[1]!ModTbl,7,0)</f>
        <v>1</v>
      </c>
      <c r="H9" s="77">
        <f>VLOOKUP(B9,[1]!ModTbl,8,0)</f>
        <v>0</v>
      </c>
      <c r="I9" s="77">
        <f>VLOOKUP(B9,[1]!ModTbl,9,0)</f>
        <v>60</v>
      </c>
      <c r="J9" s="77">
        <f>VLOOKUP(B9,[1]!ModTbl,10,0)</f>
        <v>0</v>
      </c>
      <c r="K9" s="77">
        <f>VLOOKUP(B9,[1]!ModTbl,11,0)</f>
        <v>0</v>
      </c>
      <c r="L9" s="77">
        <f>VLOOKUP(B9,[1]!ModTbl,12,0)</f>
        <v>60</v>
      </c>
      <c r="M9" s="77">
        <f>VLOOKUP(B9,[1]!ModTbl,13,0)</f>
        <v>4</v>
      </c>
      <c r="N9" s="77"/>
    </row>
    <row r="10" spans="1:16">
      <c r="A10" s="77" t="s">
        <v>16</v>
      </c>
      <c r="B10" s="45" t="s">
        <v>155</v>
      </c>
      <c r="C10" s="45" t="str">
        <f>VLOOKUP(B10,[1]!ModTbl,4,0)</f>
        <v>GE2</v>
      </c>
      <c r="D10" s="45" t="str">
        <f>VLOOKUP(B10,[1]!ModTbl,5,0)</f>
        <v>General Education 2</v>
      </c>
      <c r="E10" s="77" t="s">
        <v>29</v>
      </c>
      <c r="F10" s="77" t="str">
        <f>VLOOKUP(B10,[1]!ModTbl,6,0)</f>
        <v>Nil</v>
      </c>
      <c r="G10" s="77">
        <f>VLOOKUP(B10,[1]!ModTbl,7,0)</f>
        <v>7</v>
      </c>
      <c r="H10" s="77">
        <f>VLOOKUP(B10,[1]!ModTbl,8,0)</f>
        <v>0</v>
      </c>
      <c r="I10" s="77">
        <f>VLOOKUP(B10,[1]!ModTbl,9,0)</f>
        <v>30</v>
      </c>
      <c r="J10" s="77">
        <f>VLOOKUP(B10,[1]!ModTbl,10,0)</f>
        <v>0</v>
      </c>
      <c r="K10" s="77">
        <f>VLOOKUP(B10,[1]!ModTbl,11,0)</f>
        <v>0</v>
      </c>
      <c r="L10" s="77">
        <f>VLOOKUP(B10,[1]!ModTbl,12,0)</f>
        <v>30</v>
      </c>
      <c r="M10" s="77">
        <f>VLOOKUP(B10,[1]!ModTbl,13,0)</f>
        <v>2</v>
      </c>
      <c r="N10" s="77"/>
      <c r="P10" s="34" t="s">
        <v>156</v>
      </c>
    </row>
    <row r="11" spans="1:16">
      <c r="A11" s="77" t="s">
        <v>16</v>
      </c>
      <c r="B11" s="45" t="s">
        <v>157</v>
      </c>
      <c r="C11" s="45" t="str">
        <f>VLOOKUP(B11,[1]!ModTbl,4,0)</f>
        <v>APPD</v>
      </c>
      <c r="D11" s="45" t="str">
        <f>VLOOKUP(B11,[1]!ModTbl,5,0)</f>
        <v>Application Development</v>
      </c>
      <c r="E11" s="77" t="s">
        <v>18</v>
      </c>
      <c r="F11" s="77" t="str">
        <f>VLOOKUP(B11,[1]!ModTbl,6,0)</f>
        <v>PROG (T)</v>
      </c>
      <c r="G11" s="77">
        <f>VLOOKUP(B11,[1]!ModTbl,7,0)</f>
        <v>7</v>
      </c>
      <c r="H11" s="77">
        <f>VLOOKUP(B11,[1]!ModTbl,8,0)</f>
        <v>0</v>
      </c>
      <c r="I11" s="77">
        <f>VLOOKUP(B11,[1]!ModTbl,9,0)</f>
        <v>37.5</v>
      </c>
      <c r="J11" s="77">
        <f>VLOOKUP(B11,[1]!ModTbl,10,0)</f>
        <v>37.5</v>
      </c>
      <c r="K11" s="77">
        <f>VLOOKUP(B11,[1]!ModTbl,11,0)</f>
        <v>0</v>
      </c>
      <c r="L11" s="77">
        <f>VLOOKUP(B11,[1]!ModTbl,12,0)</f>
        <v>75</v>
      </c>
      <c r="M11" s="77">
        <f>VLOOKUP(B11,[1]!ModTbl,13,0)</f>
        <v>5</v>
      </c>
      <c r="N11" s="77"/>
      <c r="P11" s="1" t="s">
        <v>158</v>
      </c>
    </row>
    <row r="12" spans="1:16">
      <c r="A12" s="77" t="s">
        <v>16</v>
      </c>
      <c r="B12" s="44" t="s">
        <v>159</v>
      </c>
      <c r="C12" s="45" t="str">
        <f>VLOOKUP(B12,[1]!ModTbl,4,0)</f>
        <v>NMA</v>
      </c>
      <c r="D12" s="45" t="str">
        <f>VLOOKUP(B12,[1]!ModTbl,5,0)</f>
        <v>Network Management and Assurance</v>
      </c>
      <c r="E12" s="77" t="s">
        <v>18</v>
      </c>
      <c r="F12" s="77" t="str">
        <f>VLOOKUP(B12,[1]!ModTbl,6,0)</f>
        <v>NETF (T)</v>
      </c>
      <c r="G12" s="77">
        <f>VLOOKUP(B12,[1]!ModTbl,7,0)</f>
        <v>1</v>
      </c>
      <c r="H12" s="77">
        <f>VLOOKUP(B12,[1]!ModTbl,8,0)</f>
        <v>22.5</v>
      </c>
      <c r="I12" s="77">
        <f>VLOOKUP(B12,[1]!ModTbl,9,0)</f>
        <v>0</v>
      </c>
      <c r="J12" s="77">
        <f>VLOOKUP(B12,[1]!ModTbl,10,0)</f>
        <v>37.5</v>
      </c>
      <c r="K12" s="77">
        <f>VLOOKUP(B12,[1]!ModTbl,11,0)</f>
        <v>0</v>
      </c>
      <c r="L12" s="77">
        <f>VLOOKUP(B12,[1]!ModTbl,12,0)</f>
        <v>60</v>
      </c>
      <c r="M12" s="77">
        <f>VLOOKUP(B12,[1]!ModTbl,13,0)</f>
        <v>4</v>
      </c>
      <c r="N12" s="77"/>
      <c r="O12" s="6"/>
      <c r="P12" s="1" t="s">
        <v>160</v>
      </c>
    </row>
    <row r="13" spans="1:16" ht="49.5" customHeight="1">
      <c r="A13" s="77" t="s">
        <v>16</v>
      </c>
      <c r="B13" s="45" t="s">
        <v>239</v>
      </c>
      <c r="C13" s="45" t="str">
        <f>VLOOKUP(B13,[1]!ModTbl,4,0)</f>
        <v>BrM</v>
      </c>
      <c r="D13" s="45" t="s">
        <v>199</v>
      </c>
      <c r="E13" s="77" t="s">
        <v>29</v>
      </c>
      <c r="F13" s="77" t="str">
        <f>VLOOKUP(B13,[1]!ModTbl,6,0)</f>
        <v>Nil</v>
      </c>
      <c r="G13" s="77">
        <f>VLOOKUP(B13,[1]!ModTbl,7,0)</f>
        <v>1</v>
      </c>
      <c r="H13" s="77">
        <f>VLOOKUP(B13,[1]!ModTbl,8,0)</f>
        <v>30</v>
      </c>
      <c r="I13" s="77">
        <f>VLOOKUP(B13,[1]!ModTbl,9,0)</f>
        <v>30</v>
      </c>
      <c r="J13" s="77">
        <f>VLOOKUP(B13,[1]!ModTbl,10,0)</f>
        <v>0</v>
      </c>
      <c r="K13" s="77">
        <f>VLOOKUP(B13,[1]!ModTbl,11,0)</f>
        <v>0</v>
      </c>
      <c r="L13" s="77">
        <f>VLOOKUP(B13,[1]!ModTbl,12,0)</f>
        <v>60</v>
      </c>
      <c r="M13" s="77">
        <f>VLOOKUP(B13,[1]!ModTbl,13,0)</f>
        <v>4</v>
      </c>
      <c r="N13" s="77"/>
      <c r="P13" s="35"/>
    </row>
    <row r="14" spans="1:16">
      <c r="A14" s="77" t="s">
        <v>162</v>
      </c>
      <c r="B14" s="45" t="s">
        <v>77</v>
      </c>
      <c r="C14" s="45" t="str">
        <f>VLOOKUP(B14,[1]!ModTbl,4,0)</f>
        <v>MATH</v>
      </c>
      <c r="D14" s="45" t="str">
        <f>VLOOKUP(B14,[1]!ModTbl,5,0)</f>
        <v>Mathematics</v>
      </c>
      <c r="E14" s="77" t="s">
        <v>18</v>
      </c>
      <c r="F14" s="77" t="str">
        <f>VLOOKUP(B14,[1]!ModTbl,6,0)</f>
        <v>Nil</v>
      </c>
      <c r="G14" s="77">
        <f>VLOOKUP(B14,[1]!ModTbl,7,0)</f>
        <v>1</v>
      </c>
      <c r="H14" s="77">
        <f>VLOOKUP(B14,[1]!ModTbl,8,0)</f>
        <v>15</v>
      </c>
      <c r="I14" s="77">
        <f>VLOOKUP(B14,[1]!ModTbl,9,0)</f>
        <v>45</v>
      </c>
      <c r="J14" s="77">
        <f>VLOOKUP(B14,[1]!ModTbl,10,0)</f>
        <v>0</v>
      </c>
      <c r="K14" s="77">
        <f>VLOOKUP(B14,[1]!ModTbl,11,0)</f>
        <v>0</v>
      </c>
      <c r="L14" s="77">
        <f>VLOOKUP(B14,[1]!ModTbl,12,0)</f>
        <v>60</v>
      </c>
      <c r="M14" s="77">
        <f>VLOOKUP(B14,[1]!ModTbl,13,0)</f>
        <v>4</v>
      </c>
      <c r="N14" s="77"/>
    </row>
    <row r="15" spans="1:16">
      <c r="A15" s="77" t="s">
        <v>162</v>
      </c>
      <c r="B15" s="45" t="s">
        <v>23</v>
      </c>
      <c r="C15" s="45" t="str">
        <f>VLOOKUP(B15,[1]!ModTbl,4,0)</f>
        <v>DVDE</v>
      </c>
      <c r="D15" s="45" t="str">
        <f>VLOOKUP(B15,[1]!ModTbl,5,0)</f>
        <v>Digital Visual Design</v>
      </c>
      <c r="E15" s="77" t="s">
        <v>18</v>
      </c>
      <c r="F15" s="77" t="str">
        <f>VLOOKUP(B15,[1]!ModTbl,6,0)</f>
        <v>Nil</v>
      </c>
      <c r="G15" s="77">
        <f>VLOOKUP(B15,[1]!ModTbl,7,0)</f>
        <v>7</v>
      </c>
      <c r="H15" s="77">
        <f>VLOOKUP(B15,[1]!ModTbl,8,0)</f>
        <v>0</v>
      </c>
      <c r="I15" s="77">
        <f>VLOOKUP(B15,[1]!ModTbl,9,0)</f>
        <v>60</v>
      </c>
      <c r="J15" s="77">
        <f>VLOOKUP(B15,[1]!ModTbl,10,0)</f>
        <v>0</v>
      </c>
      <c r="K15" s="77">
        <f>VLOOKUP(B15,[1]!ModTbl,11,0)</f>
        <v>0</v>
      </c>
      <c r="L15" s="77">
        <f>VLOOKUP(B15,[1]!ModTbl,12,0)</f>
        <v>60</v>
      </c>
      <c r="M15" s="77">
        <f>VLOOKUP(B15,[1]!ModTbl,13,0)</f>
        <v>4</v>
      </c>
      <c r="N15" s="77"/>
    </row>
    <row r="16" spans="1:16">
      <c r="A16" s="77" t="s">
        <v>162</v>
      </c>
      <c r="B16" s="45" t="s">
        <v>163</v>
      </c>
      <c r="C16" s="45" t="str">
        <f>VLOOKUP(B16,[1]!ModTbl,4,0)</f>
        <v>WCD</v>
      </c>
      <c r="D16" s="45" t="str">
        <f>VLOOKUP(B16,[1]!ModTbl,5,0)</f>
        <v>Web Client Development</v>
      </c>
      <c r="E16" s="77" t="s">
        <v>18</v>
      </c>
      <c r="F16" s="77" t="str">
        <f>VLOOKUP(B16,[1]!ModTbl,6,0)</f>
        <v>Nil</v>
      </c>
      <c r="G16" s="77">
        <f>VLOOKUP(B16,[1]!ModTbl,7,0)</f>
        <v>7</v>
      </c>
      <c r="H16" s="77">
        <f>VLOOKUP(B16,[1]!ModTbl,8,0)</f>
        <v>0</v>
      </c>
      <c r="I16" s="77">
        <f>VLOOKUP(B16,[1]!ModTbl,9,0)</f>
        <v>37.5</v>
      </c>
      <c r="J16" s="77">
        <f>VLOOKUP(B16,[1]!ModTbl,10,0)</f>
        <v>37.5</v>
      </c>
      <c r="K16" s="77">
        <f>VLOOKUP(B16,[1]!ModTbl,11,0)</f>
        <v>0</v>
      </c>
      <c r="L16" s="77">
        <f>VLOOKUP(B16,[1]!ModTbl,12,0)</f>
        <v>75</v>
      </c>
      <c r="M16" s="77">
        <f>VLOOKUP(B16,[1]!ModTbl,13,0)</f>
        <v>5</v>
      </c>
      <c r="N16" s="77"/>
    </row>
    <row r="17" spans="1:16">
      <c r="A17" s="77" t="s">
        <v>164</v>
      </c>
      <c r="B17" s="45" t="s">
        <v>78</v>
      </c>
      <c r="C17" s="45" t="str">
        <f>VLOOKUP(B17,[1]!ModTbl,4,0)</f>
        <v>CPR</v>
      </c>
      <c r="D17" s="45" t="str">
        <f>VLOOKUP(B17,[1]!ModTbl,5,0)</f>
        <v>Communicating for Project (Proposal) Effectiveness</v>
      </c>
      <c r="E17" s="77" t="s">
        <v>18</v>
      </c>
      <c r="F17" s="77" t="str">
        <f>VLOOKUP(B17,[1]!ModTbl,6,0)</f>
        <v>Nil</v>
      </c>
      <c r="G17" s="77">
        <f>VLOOKUP(B17,[1]!ModTbl,7,0)</f>
        <v>7</v>
      </c>
      <c r="H17" s="77">
        <f>VLOOKUP(B17,[1]!ModTbl,8,0)</f>
        <v>0</v>
      </c>
      <c r="I17" s="77">
        <f>VLOOKUP(B17,[1]!ModTbl,9,0)</f>
        <v>21</v>
      </c>
      <c r="J17" s="77">
        <f>VLOOKUP(B17,[1]!ModTbl,10,0)</f>
        <v>0</v>
      </c>
      <c r="K17" s="77">
        <f>VLOOKUP(B17,[1]!ModTbl,11,0)</f>
        <v>9</v>
      </c>
      <c r="L17" s="77">
        <f>VLOOKUP(B17,[1]!ModTbl,12,0)</f>
        <v>30</v>
      </c>
      <c r="M17" s="77">
        <f>VLOOKUP(B17,[1]!ModTbl,13,0)</f>
        <v>2</v>
      </c>
      <c r="N17" s="77"/>
      <c r="P17" s="1" t="s">
        <v>165</v>
      </c>
    </row>
    <row r="18" spans="1:16">
      <c r="A18" s="77" t="s">
        <v>164</v>
      </c>
      <c r="B18" s="45" t="s">
        <v>166</v>
      </c>
      <c r="C18" s="45" t="str">
        <f>VLOOKUP(B18,[1]!ModTbl,4,0)</f>
        <v>DBMS</v>
      </c>
      <c r="D18" s="45" t="str">
        <f>VLOOKUP(B18,[1]!ModTbl,5,0)</f>
        <v>Database Management Systems</v>
      </c>
      <c r="E18" s="77" t="s">
        <v>18</v>
      </c>
      <c r="F18" s="77" t="str">
        <f>VLOOKUP(B18,[1]!ModTbl,6,0)</f>
        <v>Nil</v>
      </c>
      <c r="G18" s="77">
        <f>VLOOKUP(B18,[1]!ModTbl,7,0)</f>
        <v>1</v>
      </c>
      <c r="H18" s="77">
        <f>VLOOKUP(B18,[1]!ModTbl,8,0)</f>
        <v>0</v>
      </c>
      <c r="I18" s="77">
        <f>VLOOKUP(B18,[1]!ModTbl,9,0)</f>
        <v>52.5</v>
      </c>
      <c r="J18" s="77">
        <f>VLOOKUP(B18,[1]!ModTbl,10,0)</f>
        <v>22.5</v>
      </c>
      <c r="K18" s="77">
        <f>VLOOKUP(B18,[1]!ModTbl,11,0)</f>
        <v>0</v>
      </c>
      <c r="L18" s="77">
        <f>VLOOKUP(B18,[1]!ModTbl,12,0)</f>
        <v>75</v>
      </c>
      <c r="M18" s="77">
        <f>VLOOKUP(B18,[1]!ModTbl,13,0)</f>
        <v>5</v>
      </c>
      <c r="N18" s="77"/>
    </row>
    <row r="19" spans="1:16">
      <c r="A19" s="77" t="s">
        <v>164</v>
      </c>
      <c r="B19" s="45" t="s">
        <v>167</v>
      </c>
      <c r="C19" s="45" t="str">
        <f>VLOOKUP(B19,[1]!ModTbl,4,0)</f>
        <v>ISEC</v>
      </c>
      <c r="D19" s="45" t="str">
        <f>VLOOKUP(B19,[1]!ModTbl,5,0)</f>
        <v>Infocomm Security</v>
      </c>
      <c r="E19" s="77" t="s">
        <v>18</v>
      </c>
      <c r="F19" s="77" t="str">
        <f>VLOOKUP(B19,[1]!ModTbl,6,0)</f>
        <v>Nil</v>
      </c>
      <c r="G19" s="77">
        <f>VLOOKUP(B19,[1]!ModTbl,7,0)</f>
        <v>1</v>
      </c>
      <c r="H19" s="77">
        <f>VLOOKUP(B19,[1]!ModTbl,8,0)</f>
        <v>0</v>
      </c>
      <c r="I19" s="77">
        <f>VLOOKUP(B19,[1]!ModTbl,9,0)</f>
        <v>45</v>
      </c>
      <c r="J19" s="77">
        <f>VLOOKUP(B19,[1]!ModTbl,10,0)</f>
        <v>15</v>
      </c>
      <c r="K19" s="77">
        <f>VLOOKUP(B19,[1]!ModTbl,11,0)</f>
        <v>0</v>
      </c>
      <c r="L19" s="77">
        <f>VLOOKUP(B19,[1]!ModTbl,12,0)</f>
        <v>60</v>
      </c>
      <c r="M19" s="77">
        <f>VLOOKUP(B19,[1]!ModTbl,13,0)</f>
        <v>4</v>
      </c>
      <c r="N19" s="77"/>
    </row>
    <row r="21" spans="1:16">
      <c r="A21" s="3"/>
    </row>
    <row r="22" spans="1:16">
      <c r="A22" s="3"/>
    </row>
    <row r="23" spans="1:16" ht="18.600000000000001">
      <c r="A23" s="7" t="s">
        <v>168</v>
      </c>
      <c r="O23" s="6"/>
    </row>
    <row r="24" spans="1:16">
      <c r="A24" s="2"/>
      <c r="O24" s="6"/>
    </row>
    <row r="25" spans="1:16" ht="15" customHeight="1">
      <c r="A25" s="95" t="s">
        <v>2</v>
      </c>
      <c r="B25" s="95"/>
      <c r="C25" s="95"/>
      <c r="D25" s="95"/>
      <c r="E25" s="95"/>
      <c r="F25" s="95"/>
      <c r="G25" s="95"/>
      <c r="H25" s="95" t="s">
        <v>3</v>
      </c>
      <c r="I25" s="95"/>
      <c r="J25" s="95"/>
      <c r="K25" s="95"/>
      <c r="L25" s="95"/>
      <c r="M25" s="95"/>
      <c r="N25" s="77"/>
      <c r="O25" s="6"/>
    </row>
    <row r="26" spans="1:16" ht="29.1">
      <c r="A26" s="77" t="s">
        <v>4</v>
      </c>
      <c r="B26" s="45" t="s">
        <v>5</v>
      </c>
      <c r="C26" s="45" t="s">
        <v>6</v>
      </c>
      <c r="D26" s="45" t="s">
        <v>7</v>
      </c>
      <c r="E26" s="77" t="s">
        <v>8</v>
      </c>
      <c r="F26" s="77" t="s">
        <v>169</v>
      </c>
      <c r="G26" s="77" t="s">
        <v>8</v>
      </c>
      <c r="H26" s="77" t="s">
        <v>10</v>
      </c>
      <c r="I26" s="77" t="s">
        <v>11</v>
      </c>
      <c r="J26" s="77" t="s">
        <v>12</v>
      </c>
      <c r="K26" s="77" t="s">
        <v>13</v>
      </c>
      <c r="L26" s="77" t="s">
        <v>14</v>
      </c>
      <c r="M26" s="77" t="s">
        <v>15</v>
      </c>
      <c r="N26" s="77" t="s">
        <v>14</v>
      </c>
      <c r="O26" s="6"/>
      <c r="P26" s="2" t="s">
        <v>150</v>
      </c>
    </row>
    <row r="27" spans="1:16" ht="46.5" customHeight="1">
      <c r="A27" s="77">
        <v>2</v>
      </c>
      <c r="B27" s="45" t="s">
        <v>239</v>
      </c>
      <c r="C27" s="45" t="str">
        <f>VLOOKUP(B27,[1]!ModTbl,4,0)</f>
        <v>BrM</v>
      </c>
      <c r="D27" s="45" t="str">
        <f>VLOOKUP(B27,[1]!ModTbl,5,0)</f>
        <v>Bridging Mathematics</v>
      </c>
      <c r="E27" s="77" t="s">
        <v>29</v>
      </c>
      <c r="F27" s="77" t="str">
        <f>VLOOKUP(B27,[1]!ModTbl,6,0)</f>
        <v>Nil</v>
      </c>
      <c r="G27" s="77">
        <f>VLOOKUP(B27,[1]!ModTbl,7,0)</f>
        <v>1</v>
      </c>
      <c r="H27" s="77">
        <f>VLOOKUP(B27,[1]!ModTbl,8,0)</f>
        <v>30</v>
      </c>
      <c r="I27" s="77">
        <f>VLOOKUP(B27,[1]!ModTbl,9,0)</f>
        <v>30</v>
      </c>
      <c r="J27" s="77">
        <f>VLOOKUP(B27,[1]!ModTbl,10,0)</f>
        <v>0</v>
      </c>
      <c r="K27" s="77">
        <f>VLOOKUP(B27,[1]!ModTbl,11,0)</f>
        <v>0</v>
      </c>
      <c r="L27" s="77">
        <f>VLOOKUP(B27,[1]!ModTbl,12,0)</f>
        <v>60</v>
      </c>
      <c r="M27" s="77">
        <f>VLOOKUP(B27,[1]!ModTbl,13,0)</f>
        <v>4</v>
      </c>
      <c r="N27" s="77"/>
      <c r="P27" s="35" t="s">
        <v>170</v>
      </c>
    </row>
    <row r="28" spans="1:16">
      <c r="A28" s="77" t="s">
        <v>171</v>
      </c>
      <c r="B28" s="9" t="s">
        <v>172</v>
      </c>
      <c r="C28" s="45" t="str">
        <f>VLOOKUP(B28,[1]!ModTbl,4,0)</f>
        <v>SIP</v>
      </c>
      <c r="D28" s="45" t="str">
        <f>VLOOKUP(B28,[1]!ModTbl,5,0)</f>
        <v>Social Innovation Project</v>
      </c>
      <c r="E28" s="77" t="s">
        <v>29</v>
      </c>
      <c r="F28" s="77" t="str">
        <f>VLOOKUP(B28,[1]!ModTbl,6,0)</f>
        <v>Nil</v>
      </c>
      <c r="G28" s="77">
        <f>VLOOKUP(B28,[1]!ModTbl,7,0)</f>
        <v>7</v>
      </c>
      <c r="H28" s="77">
        <f>VLOOKUP(B28,[1]!ModTbl,8,0)</f>
        <v>0</v>
      </c>
      <c r="I28" s="77">
        <f>VLOOKUP(B28,[1]!ModTbl,9,0)</f>
        <v>30</v>
      </c>
      <c r="J28" s="77">
        <f>VLOOKUP(B28,[1]!ModTbl,10,0)</f>
        <v>0</v>
      </c>
      <c r="K28" s="77">
        <f>VLOOKUP(B28,[1]!ModTbl,11,0)</f>
        <v>0</v>
      </c>
      <c r="L28" s="77">
        <f>VLOOKUP(B28,[1]!ModTbl,12,0)</f>
        <v>30</v>
      </c>
      <c r="M28" s="77">
        <f>VLOOKUP(B28,[1]!ModTbl,13,0)</f>
        <v>2</v>
      </c>
      <c r="N28" s="77"/>
      <c r="O28" s="6"/>
    </row>
    <row r="29" spans="1:16">
      <c r="A29" s="77" t="s">
        <v>171</v>
      </c>
      <c r="B29" s="18" t="s">
        <v>173</v>
      </c>
      <c r="C29" s="45" t="str">
        <f>VLOOKUP(B29,[1]!ModTbl,4,0)</f>
        <v>GPRG</v>
      </c>
      <c r="D29" s="45" t="str">
        <f>VLOOKUP(B29,[1]!ModTbl,5,0)</f>
        <v>Game Programming Using C++ </v>
      </c>
      <c r="E29" s="77" t="s">
        <v>82</v>
      </c>
      <c r="F29" s="77" t="str">
        <f>VLOOKUP(B29,[1]!ModTbl,6,0)</f>
        <v>ST1012 (T)</v>
      </c>
      <c r="G29" s="77">
        <f>VLOOKUP(B29,[1]!ModTbl,7,0)</f>
        <v>1</v>
      </c>
      <c r="H29" s="77">
        <f>VLOOKUP(B29,[1]!ModTbl,8,0)</f>
        <v>0</v>
      </c>
      <c r="I29" s="77">
        <f>VLOOKUP(B29,[1]!ModTbl,9,0)</f>
        <v>75</v>
      </c>
      <c r="J29" s="77">
        <f>VLOOKUP(B29,[1]!ModTbl,10,0)</f>
        <v>0</v>
      </c>
      <c r="K29" s="77">
        <f>VLOOKUP(B29,[1]!ModTbl,11,0)</f>
        <v>0</v>
      </c>
      <c r="L29" s="77">
        <f>VLOOKUP(B29,[1]!ModTbl,12,0)</f>
        <v>75</v>
      </c>
      <c r="M29" s="77">
        <f>VLOOKUP(B29,[1]!ModTbl,13,0)</f>
        <v>5</v>
      </c>
      <c r="N29" s="77"/>
      <c r="O29" s="6"/>
      <c r="P29" s="1" t="s">
        <v>174</v>
      </c>
    </row>
    <row r="30" spans="1:16">
      <c r="A30" s="77" t="s">
        <v>171</v>
      </c>
      <c r="B30" s="44" t="s">
        <v>175</v>
      </c>
      <c r="C30" s="45" t="str">
        <f>VLOOKUP(B30,[1]!ModTbl,4,0)</f>
        <v>INGD</v>
      </c>
      <c r="D30" s="45" t="str">
        <f>VLOOKUP(B30,[1]!ModTbl,5,0)</f>
        <v>Introduction to Game Development</v>
      </c>
      <c r="E30" s="77" t="s">
        <v>82</v>
      </c>
      <c r="F30" s="77" t="str">
        <f>VLOOKUP(B30,[1]!ModTbl,6,0)</f>
        <v>Nil</v>
      </c>
      <c r="G30" s="77">
        <f>VLOOKUP(B30,[1]!ModTbl,7,0)</f>
        <v>7</v>
      </c>
      <c r="H30" s="77">
        <f>VLOOKUP(B30,[1]!ModTbl,8,0)</f>
        <v>0</v>
      </c>
      <c r="I30" s="77">
        <f>VLOOKUP(B30,[1]!ModTbl,9,0)</f>
        <v>75</v>
      </c>
      <c r="J30" s="77">
        <f>VLOOKUP(B30,[1]!ModTbl,10,0)</f>
        <v>0</v>
      </c>
      <c r="K30" s="77">
        <f>VLOOKUP(B30,[1]!ModTbl,11,0)</f>
        <v>0</v>
      </c>
      <c r="L30" s="77">
        <f>VLOOKUP(B30,[1]!ModTbl,12,0)</f>
        <v>75</v>
      </c>
      <c r="M30" s="77">
        <f>VLOOKUP(B30,[1]!ModTbl,13,0)</f>
        <v>5</v>
      </c>
      <c r="N30" s="77"/>
      <c r="O30" s="6"/>
    </row>
    <row r="31" spans="1:16" ht="101.45">
      <c r="A31" s="77" t="s">
        <v>171</v>
      </c>
      <c r="B31" s="44" t="s">
        <v>176</v>
      </c>
      <c r="C31" s="45" t="str">
        <f>VLOOKUP(B31,[1]!ModTbl,4,0)</f>
        <v>LDSS</v>
      </c>
      <c r="D31" s="45" t="str">
        <f>VLOOKUP(B31,[1]!ModTbl,5,0)</f>
        <v>3D Level Design &amp; Scripting Studio</v>
      </c>
      <c r="E31" s="77" t="s">
        <v>82</v>
      </c>
      <c r="F31" s="77" t="str">
        <f>VLOOKUP(B31,[1]!ModTbl,6,0)</f>
        <v>Taken ST0249, ST1501, ST1504, ST1505, ST1507 and ST1508 </v>
      </c>
      <c r="G31" s="77">
        <f>VLOOKUP(B31,[1]!ModTbl,7,0)</f>
        <v>7</v>
      </c>
      <c r="H31" s="77">
        <f>VLOOKUP(B31,[1]!ModTbl,8,0)</f>
        <v>0</v>
      </c>
      <c r="I31" s="77">
        <f>VLOOKUP(B31,[1]!ModTbl,9,0)</f>
        <v>75</v>
      </c>
      <c r="J31" s="77">
        <f>VLOOKUP(B31,[1]!ModTbl,10,0)</f>
        <v>0</v>
      </c>
      <c r="K31" s="77">
        <f>VLOOKUP(B31,[1]!ModTbl,11,0)</f>
        <v>0</v>
      </c>
      <c r="L31" s="77">
        <f>VLOOKUP(B31,[1]!ModTbl,12,0)</f>
        <v>75</v>
      </c>
      <c r="M31" s="77">
        <f>VLOOKUP(B31,[1]!ModTbl,13,0)</f>
        <v>5</v>
      </c>
      <c r="N31" s="77"/>
      <c r="O31" s="6"/>
    </row>
    <row r="32" spans="1:16" ht="101.45">
      <c r="A32" s="77" t="s">
        <v>171</v>
      </c>
      <c r="B32" s="44" t="s">
        <v>177</v>
      </c>
      <c r="C32" s="45" t="str">
        <f>VLOOKUP(B32,[1]!ModTbl,4,0)</f>
        <v>GDS</v>
      </c>
      <c r="D32" s="45" t="str">
        <f>VLOOKUP(B32,[1]!ModTbl,5,0)</f>
        <v>3D Game Development Studio</v>
      </c>
      <c r="E32" s="77" t="s">
        <v>82</v>
      </c>
      <c r="F32" s="77" t="str">
        <f>VLOOKUP(B32,[1]!ModTbl,6,0)</f>
        <v>Taken ST0249, ST1501, ST1504, ST1505, ST1507 and ST1508 </v>
      </c>
      <c r="G32" s="77">
        <f>VLOOKUP(B32,[1]!ModTbl,7,0)</f>
        <v>7</v>
      </c>
      <c r="H32" s="77">
        <f>VLOOKUP(B32,[1]!ModTbl,8,0)</f>
        <v>0</v>
      </c>
      <c r="I32" s="77">
        <f>VLOOKUP(B32,[1]!ModTbl,9,0)</f>
        <v>75</v>
      </c>
      <c r="J32" s="77">
        <f>VLOOKUP(B32,[1]!ModTbl,10,0)</f>
        <v>0</v>
      </c>
      <c r="K32" s="77">
        <f>VLOOKUP(B32,[1]!ModTbl,11,0)</f>
        <v>0</v>
      </c>
      <c r="L32" s="77">
        <f>VLOOKUP(B32,[1]!ModTbl,12,0)</f>
        <v>75</v>
      </c>
      <c r="M32" s="77">
        <f>VLOOKUP(B32,[1]!ModTbl,13,0)</f>
        <v>5</v>
      </c>
      <c r="N32" s="77"/>
      <c r="O32" s="6"/>
    </row>
    <row r="33" spans="1:16">
      <c r="A33" s="77" t="s">
        <v>171</v>
      </c>
      <c r="B33" s="44" t="s">
        <v>178</v>
      </c>
      <c r="C33" s="45" t="str">
        <f>VLOOKUP(B33,[1]!ModTbl,4,0)</f>
        <v>MGDE</v>
      </c>
      <c r="D33" s="45" t="str">
        <f>VLOOKUP(B33,[1]!ModTbl,5,0)</f>
        <v>Mobile Game Development</v>
      </c>
      <c r="E33" s="77" t="s">
        <v>82</v>
      </c>
      <c r="F33" s="77" t="str">
        <f>VLOOKUP(B33,[1]!ModTbl,6,0)</f>
        <v>PROG (T)</v>
      </c>
      <c r="G33" s="77">
        <f>VLOOKUP(B33,[1]!ModTbl,7,0)</f>
        <v>7</v>
      </c>
      <c r="H33" s="77">
        <f>VLOOKUP(B33,[1]!ModTbl,8,0)</f>
        <v>0</v>
      </c>
      <c r="I33" s="77">
        <f>VLOOKUP(B33,[1]!ModTbl,9,0)</f>
        <v>15</v>
      </c>
      <c r="J33" s="77">
        <f>VLOOKUP(B33,[1]!ModTbl,10,0)</f>
        <v>45</v>
      </c>
      <c r="K33" s="77">
        <f>VLOOKUP(B33,[1]!ModTbl,11,0)</f>
        <v>0</v>
      </c>
      <c r="L33" s="77">
        <f>VLOOKUP(B33,[1]!ModTbl,12,0)</f>
        <v>60</v>
      </c>
      <c r="M33" s="77">
        <f>VLOOKUP(B33,[1]!ModTbl,13,0)</f>
        <v>4</v>
      </c>
      <c r="N33" s="77"/>
      <c r="O33" s="6"/>
      <c r="P33" s="1" t="s">
        <v>179</v>
      </c>
    </row>
    <row r="34" spans="1:16">
      <c r="A34" s="77" t="s">
        <v>180</v>
      </c>
      <c r="B34" s="9" t="s">
        <v>181</v>
      </c>
      <c r="C34" s="45" t="str">
        <f>VLOOKUP(B34,[1]!ModTbl,4,0)</f>
        <v>GE3</v>
      </c>
      <c r="D34" s="45" t="str">
        <f>VLOOKUP(B34,[1]!ModTbl,5,0)</f>
        <v>General Education 3</v>
      </c>
      <c r="E34" s="77" t="s">
        <v>29</v>
      </c>
      <c r="F34" s="77" t="str">
        <f>VLOOKUP(B34,[1]!ModTbl,6,0)</f>
        <v>Nil</v>
      </c>
      <c r="G34" s="77">
        <f>VLOOKUP(B34,[1]!ModTbl,7,0)</f>
        <v>7</v>
      </c>
      <c r="H34" s="77">
        <f>VLOOKUP(B34,[1]!ModTbl,8,0)</f>
        <v>0</v>
      </c>
      <c r="I34" s="77">
        <f>VLOOKUP(B34,[1]!ModTbl,9,0)</f>
        <v>30</v>
      </c>
      <c r="J34" s="77">
        <f>VLOOKUP(B34,[1]!ModTbl,10,0)</f>
        <v>0</v>
      </c>
      <c r="K34" s="77">
        <f>VLOOKUP(B34,[1]!ModTbl,11,0)</f>
        <v>0</v>
      </c>
      <c r="L34" s="77">
        <f>VLOOKUP(B34,[1]!ModTbl,12,0)</f>
        <v>30</v>
      </c>
      <c r="M34" s="77">
        <f>VLOOKUP(B34,[1]!ModTbl,13,0)</f>
        <v>2</v>
      </c>
      <c r="N34" s="77"/>
      <c r="O34" s="6"/>
    </row>
    <row r="35" spans="1:16">
      <c r="A35" s="77" t="s">
        <v>180</v>
      </c>
      <c r="B35" s="9" t="s">
        <v>53</v>
      </c>
      <c r="C35" s="45" t="str">
        <f>VLOOKUP(B35,[1]!ModTbl,4,0)</f>
        <v>CPF</v>
      </c>
      <c r="D35" s="45" t="str">
        <f>VLOOKUP(B35,[1]!ModTbl,5,0)</f>
        <v>Communicating for Professional Effectiveness</v>
      </c>
      <c r="E35" s="77" t="s">
        <v>82</v>
      </c>
      <c r="F35" s="77" t="str">
        <f>VLOOKUP(B35,[1]!ModTbl,6,0)</f>
        <v>Nil</v>
      </c>
      <c r="G35" s="77">
        <f>VLOOKUP(B35,[1]!ModTbl,7,0)</f>
        <v>7</v>
      </c>
      <c r="H35" s="77">
        <f>VLOOKUP(B35,[1]!ModTbl,8,0)</f>
        <v>0</v>
      </c>
      <c r="I35" s="77">
        <f>VLOOKUP(B35,[1]!ModTbl,9,0)</f>
        <v>16</v>
      </c>
      <c r="J35" s="77">
        <f>VLOOKUP(B35,[1]!ModTbl,10,0)</f>
        <v>0</v>
      </c>
      <c r="K35" s="77">
        <f>VLOOKUP(B35,[1]!ModTbl,11,0)</f>
        <v>14</v>
      </c>
      <c r="L35" s="77">
        <f>VLOOKUP(B35,[1]!ModTbl,12,0)</f>
        <v>30</v>
      </c>
      <c r="M35" s="77">
        <f>VLOOKUP(B35,[1]!ModTbl,13,0)</f>
        <v>2</v>
      </c>
      <c r="N35" s="77"/>
      <c r="O35" s="6"/>
    </row>
    <row r="36" spans="1:16">
      <c r="A36" s="77" t="s">
        <v>180</v>
      </c>
      <c r="B36" s="44" t="s">
        <v>182</v>
      </c>
      <c r="C36" s="45" t="str">
        <f>VLOOKUP(B36,[1]!ModTbl,4,0)</f>
        <v>IGRA</v>
      </c>
      <c r="D36" s="45" t="str">
        <f>VLOOKUP(B36,[1]!ModTbl,5,0)</f>
        <v>Interactive Computer Graphics</v>
      </c>
      <c r="E36" s="77" t="s">
        <v>82</v>
      </c>
      <c r="F36" s="77" t="str">
        <f>VLOOKUP(B36,[1]!ModTbl,6,0)</f>
        <v>Nil</v>
      </c>
      <c r="G36" s="77">
        <f>VLOOKUP(B36,[1]!ModTbl,7,0)</f>
        <v>1</v>
      </c>
      <c r="H36" s="77">
        <f>VLOOKUP(B36,[1]!ModTbl,8,0)</f>
        <v>0</v>
      </c>
      <c r="I36" s="77">
        <f>VLOOKUP(B36,[1]!ModTbl,9,0)</f>
        <v>15</v>
      </c>
      <c r="J36" s="77">
        <f>VLOOKUP(B36,[1]!ModTbl,10,0)</f>
        <v>75</v>
      </c>
      <c r="K36" s="77">
        <f>VLOOKUP(B36,[1]!ModTbl,11,0)</f>
        <v>0</v>
      </c>
      <c r="L36" s="77">
        <f>VLOOKUP(B36,[1]!ModTbl,12,0)</f>
        <v>90</v>
      </c>
      <c r="M36" s="77">
        <f>VLOOKUP(B36,[1]!ModTbl,13,0)</f>
        <v>6</v>
      </c>
      <c r="N36" s="77"/>
      <c r="O36" s="6"/>
      <c r="P36" s="1" t="s">
        <v>183</v>
      </c>
    </row>
    <row r="37" spans="1:16" ht="101.45">
      <c r="A37" s="77" t="s">
        <v>180</v>
      </c>
      <c r="B37" s="44" t="s">
        <v>184</v>
      </c>
      <c r="C37" s="45" t="str">
        <f>VLOOKUP(B37,[1]!ModTbl,4,0)</f>
        <v>LDSS</v>
      </c>
      <c r="D37" s="45" t="str">
        <f>VLOOKUP(B37,[1]!ModTbl,5,0)</f>
        <v>3D Level Design &amp; Scripting Studio</v>
      </c>
      <c r="E37" s="77" t="s">
        <v>82</v>
      </c>
      <c r="F37" s="77" t="str">
        <f>VLOOKUP(B37,[1]!ModTbl,6,0)</f>
        <v>Taken ST0249, ST1501, ST1504, ST1505, ST1507 and ST1508 </v>
      </c>
      <c r="G37" s="77">
        <f>VLOOKUP(B37,[1]!ModTbl,7,0)</f>
        <v>7</v>
      </c>
      <c r="H37" s="77">
        <f>VLOOKUP(B37,[1]!ModTbl,8,0)</f>
        <v>0</v>
      </c>
      <c r="I37" s="77">
        <f>VLOOKUP(B37,[1]!ModTbl,9,0)</f>
        <v>75</v>
      </c>
      <c r="J37" s="77">
        <f>VLOOKUP(B37,[1]!ModTbl,10,0)</f>
        <v>0</v>
      </c>
      <c r="K37" s="77">
        <f>VLOOKUP(B37,[1]!ModTbl,11,0)</f>
        <v>0</v>
      </c>
      <c r="L37" s="77">
        <f>VLOOKUP(B37,[1]!ModTbl,12,0)</f>
        <v>75</v>
      </c>
      <c r="M37" s="77">
        <f>VLOOKUP(B37,[1]!ModTbl,13,0)</f>
        <v>5</v>
      </c>
      <c r="N37" s="77"/>
      <c r="O37" s="6"/>
    </row>
    <row r="38" spans="1:16" ht="101.45">
      <c r="A38" s="77" t="s">
        <v>180</v>
      </c>
      <c r="B38" s="44" t="s">
        <v>185</v>
      </c>
      <c r="C38" s="45" t="str">
        <f>VLOOKUP(B38,[1]!ModTbl,4,0)</f>
        <v>GDS</v>
      </c>
      <c r="D38" s="45" t="str">
        <f>VLOOKUP(B38,[1]!ModTbl,5,0)</f>
        <v>3D Game Development Studio</v>
      </c>
      <c r="E38" s="77" t="s">
        <v>82</v>
      </c>
      <c r="F38" s="77" t="str">
        <f>VLOOKUP(B38,[1]!ModTbl,6,0)</f>
        <v>Taken ST0249, ST1501, ST1504, ST1505, ST1507 and ST1508 </v>
      </c>
      <c r="G38" s="77">
        <f>VLOOKUP(B38,[1]!ModTbl,7,0)</f>
        <v>7</v>
      </c>
      <c r="H38" s="77">
        <f>VLOOKUP(B38,[1]!ModTbl,8,0)</f>
        <v>0</v>
      </c>
      <c r="I38" s="77">
        <f>VLOOKUP(B38,[1]!ModTbl,9,0)</f>
        <v>75</v>
      </c>
      <c r="J38" s="77">
        <f>VLOOKUP(B38,[1]!ModTbl,10,0)</f>
        <v>0</v>
      </c>
      <c r="K38" s="77">
        <f>VLOOKUP(B38,[1]!ModTbl,11,0)</f>
        <v>0</v>
      </c>
      <c r="L38" s="77">
        <f>VLOOKUP(B38,[1]!ModTbl,12,0)</f>
        <v>75</v>
      </c>
      <c r="M38" s="77">
        <f>VLOOKUP(B38,[1]!ModTbl,13,0)</f>
        <v>5</v>
      </c>
      <c r="N38" s="77"/>
      <c r="O38" s="6"/>
    </row>
    <row r="39" spans="1:16">
      <c r="A39" s="77" t="s">
        <v>180</v>
      </c>
      <c r="B39" s="18" t="s">
        <v>196</v>
      </c>
      <c r="C39" s="45" t="str">
        <f>VLOOKUP(B39,[1]!ModTbl,4,0)</f>
        <v>ARVR</v>
      </c>
      <c r="D39" s="45" t="str">
        <f>VLOOKUP(B39,[1]!ModTbl,5,0)</f>
        <v>Augmented Reality &amp; Virtual Reality Development </v>
      </c>
      <c r="E39" s="77" t="s">
        <v>187</v>
      </c>
      <c r="F39" s="77" t="str">
        <f>VLOOKUP(B39,[1]!ModTbl,6,0)</f>
        <v>Nil</v>
      </c>
      <c r="G39" s="77">
        <f>VLOOKUP(B39,[1]!ModTbl,7,0)</f>
        <v>7</v>
      </c>
      <c r="H39" s="77">
        <f>VLOOKUP(B39,[1]!ModTbl,8,0)</f>
        <v>0</v>
      </c>
      <c r="I39" s="77">
        <f>VLOOKUP(B39,[1]!ModTbl,9,0)</f>
        <v>60</v>
      </c>
      <c r="J39" s="77">
        <f>VLOOKUP(B39,[1]!ModTbl,10,0)</f>
        <v>0</v>
      </c>
      <c r="K39" s="77">
        <f>VLOOKUP(B39,[1]!ModTbl,11,0)</f>
        <v>0</v>
      </c>
      <c r="L39" s="77">
        <f>VLOOKUP(B39,[1]!ModTbl,12,0)</f>
        <v>60</v>
      </c>
      <c r="M39" s="77">
        <f>VLOOKUP(B39,[1]!ModTbl,13,0)</f>
        <v>4</v>
      </c>
      <c r="N39" s="77"/>
      <c r="O39" s="6"/>
      <c r="P39" s="1" t="s">
        <v>174</v>
      </c>
    </row>
    <row r="40" spans="1:16">
      <c r="A40" s="77" t="s">
        <v>180</v>
      </c>
      <c r="B40" s="18" t="s">
        <v>197</v>
      </c>
      <c r="C40" s="45" t="str">
        <f>VLOOKUP(B40,[1]!ModTbl,4,0)</f>
        <v>DSAL</v>
      </c>
      <c r="D40" s="45" t="str">
        <f>VLOOKUP(B40,[1]!ModTbl,5,0)</f>
        <v>Data Structures and Algorithms</v>
      </c>
      <c r="E40" s="77" t="s">
        <v>187</v>
      </c>
      <c r="F40" s="77" t="str">
        <f>VLOOKUP(B40,[1]!ModTbl,6,0)</f>
        <v>ST1012 (P)</v>
      </c>
      <c r="G40" s="77">
        <f>VLOOKUP(B40,[1]!ModTbl,7,0)</f>
        <v>1</v>
      </c>
      <c r="H40" s="77">
        <f>VLOOKUP(B40,[1]!ModTbl,8,0)</f>
        <v>0</v>
      </c>
      <c r="I40" s="77">
        <f>VLOOKUP(B40,[1]!ModTbl,9,0)</f>
        <v>15</v>
      </c>
      <c r="J40" s="77">
        <f>VLOOKUP(B40,[1]!ModTbl,10,0)</f>
        <v>60</v>
      </c>
      <c r="K40" s="77">
        <f>VLOOKUP(B40,[1]!ModTbl,11,0)</f>
        <v>0</v>
      </c>
      <c r="L40" s="77">
        <f>VLOOKUP(B40,[1]!ModTbl,12,0)</f>
        <v>75</v>
      </c>
      <c r="M40" s="77">
        <f>VLOOKUP(B40,[1]!ModTbl,13,0)</f>
        <v>5</v>
      </c>
      <c r="N40" s="77"/>
      <c r="O40" s="6"/>
      <c r="P40" s="1" t="s">
        <v>174</v>
      </c>
    </row>
    <row r="41" spans="1:16">
      <c r="A41" s="77" t="s">
        <v>180</v>
      </c>
      <c r="B41" s="44" t="s">
        <v>209</v>
      </c>
      <c r="C41" s="45" t="str">
        <f>VLOOKUP(B41,[1]!ModTbl,4,0)</f>
        <v>WEBA</v>
      </c>
      <c r="D41" s="45" t="str">
        <f>VLOOKUP(B41,[1]!ModTbl,5,0)</f>
        <v>Web Applications Development</v>
      </c>
      <c r="E41" s="77" t="s">
        <v>187</v>
      </c>
      <c r="F41" s="77" t="str">
        <f>VLOOKUP(B41,[1]!ModTbl,6,0)</f>
        <v>APPD (T)</v>
      </c>
      <c r="G41" s="77">
        <f>VLOOKUP(B41,[1]!ModTbl,7,0)</f>
        <v>7</v>
      </c>
      <c r="H41" s="77">
        <f>VLOOKUP(B41,[1]!ModTbl,8,0)</f>
        <v>0</v>
      </c>
      <c r="I41" s="77">
        <f>VLOOKUP(B41,[1]!ModTbl,9,0)</f>
        <v>30</v>
      </c>
      <c r="J41" s="77">
        <f>VLOOKUP(B41,[1]!ModTbl,10,0)</f>
        <v>45</v>
      </c>
      <c r="K41" s="77">
        <f>VLOOKUP(B41,[1]!ModTbl,11,0)</f>
        <v>0</v>
      </c>
      <c r="L41" s="77">
        <f>VLOOKUP(B41,[1]!ModTbl,12,0)</f>
        <v>75</v>
      </c>
      <c r="M41" s="77">
        <f>VLOOKUP(B41,[1]!ModTbl,13,0)</f>
        <v>5</v>
      </c>
      <c r="N41" s="77"/>
      <c r="O41" s="6">
        <v>1</v>
      </c>
      <c r="P41" s="1" t="s">
        <v>189</v>
      </c>
    </row>
    <row r="42" spans="1:16" ht="101.45">
      <c r="A42" s="77" t="s">
        <v>180</v>
      </c>
      <c r="B42" s="44" t="s">
        <v>190</v>
      </c>
      <c r="C42" s="45" t="str">
        <f>VLOOKUP(B42,[1]!ModTbl,4,0)</f>
        <v>IS1</v>
      </c>
      <c r="D42" s="45" t="str">
        <f>VLOOKUP(B42,[1]!ModTbl,5,0)</f>
        <v>Independent Study 1</v>
      </c>
      <c r="E42" s="77" t="s">
        <v>187</v>
      </c>
      <c r="F42" s="77" t="str">
        <f>VLOOKUP(B42,[1]!ModTbl,6,0)</f>
        <v>Taken ST0249, ST1501, ST1504, ST1505, ST1507 and ST1508 </v>
      </c>
      <c r="G42" s="77">
        <f>VLOOKUP(B42,[1]!ModTbl,7,0)</f>
        <v>7</v>
      </c>
      <c r="H42" s="77">
        <f>VLOOKUP(B42,[1]!ModTbl,8,0)</f>
        <v>0</v>
      </c>
      <c r="I42" s="77">
        <f>VLOOKUP(B42,[1]!ModTbl,9,0)</f>
        <v>30</v>
      </c>
      <c r="J42" s="77">
        <f>VLOOKUP(B42,[1]!ModTbl,10,0)</f>
        <v>30</v>
      </c>
      <c r="K42" s="77">
        <f>VLOOKUP(B42,[1]!ModTbl,11,0)</f>
        <v>0</v>
      </c>
      <c r="L42" s="77">
        <f>VLOOKUP(B42,[1]!ModTbl,12,0)</f>
        <v>60</v>
      </c>
      <c r="M42" s="77">
        <f>VLOOKUP(B42,[1]!ModTbl,13,0)</f>
        <v>4</v>
      </c>
      <c r="N42" s="77"/>
      <c r="O42" s="6"/>
    </row>
    <row r="43" spans="1:16">
      <c r="A43" s="77" t="s">
        <v>191</v>
      </c>
      <c r="B43" s="44" t="s">
        <v>192</v>
      </c>
      <c r="C43" s="45" t="str">
        <f>VLOOKUP(B43,[1]!ModTbl,4,0)</f>
        <v>ELAW</v>
      </c>
      <c r="D43" s="45" t="str">
        <f>VLOOKUP(B43,[1]!ModTbl,5,0)</f>
        <v xml:space="preserve">Ethics and Law of IT and Media  </v>
      </c>
      <c r="E43" s="77" t="s">
        <v>18</v>
      </c>
      <c r="F43" s="77" t="str">
        <f>VLOOKUP(B43,[1]!ModTbl,6,0)</f>
        <v>Nil</v>
      </c>
      <c r="G43" s="77">
        <f>VLOOKUP(B43,[1]!ModTbl,7,0)</f>
        <v>7</v>
      </c>
      <c r="H43" s="77">
        <f>VLOOKUP(B43,[1]!ModTbl,8,0)</f>
        <v>0</v>
      </c>
      <c r="I43" s="77">
        <f>VLOOKUP(B43,[1]!ModTbl,9,0)</f>
        <v>30</v>
      </c>
      <c r="J43" s="77">
        <f>VLOOKUP(B43,[1]!ModTbl,10,0)</f>
        <v>0</v>
      </c>
      <c r="K43" s="77">
        <f>VLOOKUP(B43,[1]!ModTbl,11,0)</f>
        <v>0</v>
      </c>
      <c r="L43" s="77">
        <f>VLOOKUP(B43,[1]!ModTbl,12,0)</f>
        <v>30</v>
      </c>
      <c r="M43" s="77">
        <f>VLOOKUP(B43,[1]!ModTbl,13,0)</f>
        <v>2</v>
      </c>
      <c r="N43" s="77"/>
      <c r="O43" s="6"/>
    </row>
    <row r="44" spans="1:16">
      <c r="A44" s="77" t="s">
        <v>191</v>
      </c>
      <c r="B44" s="44" t="s">
        <v>193</v>
      </c>
      <c r="C44" s="45" t="str">
        <f>VLOOKUP(B44,[1]!ModTbl,4,0)</f>
        <v>GDP</v>
      </c>
      <c r="D44" s="45" t="str">
        <f>VLOOKUP(B44,[1]!ModTbl,5,0)</f>
        <v>Game Development Portfolio</v>
      </c>
      <c r="E44" s="77" t="s">
        <v>82</v>
      </c>
      <c r="F44" s="77" t="str">
        <f>VLOOKUP(B44,[1]!ModTbl,6,0)</f>
        <v>ST292Z(T)</v>
      </c>
      <c r="G44" s="77">
        <f>VLOOKUP(B44,[1]!ModTbl,7,0)</f>
        <v>7</v>
      </c>
      <c r="H44" s="77">
        <f>VLOOKUP(B44,[1]!ModTbl,8,0)</f>
        <v>0</v>
      </c>
      <c r="I44" s="77">
        <f>VLOOKUP(B44,[1]!ModTbl,9,0)</f>
        <v>22.5</v>
      </c>
      <c r="J44" s="77">
        <f>VLOOKUP(B44,[1]!ModTbl,10,0)</f>
        <v>0</v>
      </c>
      <c r="K44" s="77">
        <f>VLOOKUP(B44,[1]!ModTbl,11,0)</f>
        <v>217.5</v>
      </c>
      <c r="L44" s="77">
        <f>VLOOKUP(B44,[1]!ModTbl,12,0)</f>
        <v>240</v>
      </c>
      <c r="M44" s="77">
        <f>VLOOKUP(B44,[1]!ModTbl,13,0)</f>
        <v>16</v>
      </c>
      <c r="N44" s="77"/>
      <c r="O44" s="6"/>
      <c r="P44" s="1" t="s">
        <v>194</v>
      </c>
    </row>
    <row r="45" spans="1:16">
      <c r="A45" s="77" t="s">
        <v>191</v>
      </c>
      <c r="B45" s="44" t="s">
        <v>90</v>
      </c>
      <c r="C45" s="45" t="str">
        <f>VLOOKUP(B45,[1]!ModTbl,4,0)</f>
        <v>UID</v>
      </c>
      <c r="D45" s="45" t="str">
        <f>VLOOKUP(B45,[1]!ModTbl,5,0)</f>
        <v xml:space="preserve">User Interface Design </v>
      </c>
      <c r="E45" s="77" t="s">
        <v>187</v>
      </c>
      <c r="F45" s="77" t="str">
        <f>VLOOKUP(B45,[1]!ModTbl,6,0)</f>
        <v>Nil</v>
      </c>
      <c r="G45" s="77">
        <f>VLOOKUP(B45,[1]!ModTbl,7,0)</f>
        <v>7</v>
      </c>
      <c r="H45" s="77">
        <f>VLOOKUP(B45,[1]!ModTbl,8,0)</f>
        <v>0</v>
      </c>
      <c r="I45" s="77">
        <f>VLOOKUP(B45,[1]!ModTbl,9,0)</f>
        <v>60</v>
      </c>
      <c r="J45" s="77">
        <f>VLOOKUP(B45,[1]!ModTbl,10,0)</f>
        <v>0</v>
      </c>
      <c r="K45" s="77">
        <f>VLOOKUP(B45,[1]!ModTbl,11,0)</f>
        <v>0</v>
      </c>
      <c r="L45" s="77">
        <f>VLOOKUP(B45,[1]!ModTbl,12,0)</f>
        <v>60</v>
      </c>
      <c r="M45" s="77">
        <f>VLOOKUP(B45,[1]!ModTbl,13,0)</f>
        <v>4</v>
      </c>
      <c r="N45" s="77"/>
      <c r="O45" s="6"/>
      <c r="P45" s="1" t="s">
        <v>195</v>
      </c>
    </row>
    <row r="46" spans="1:16">
      <c r="A46" s="77" t="s">
        <v>191</v>
      </c>
      <c r="B46" s="18" t="s">
        <v>240</v>
      </c>
      <c r="C46" s="45" t="str">
        <f>VLOOKUP(B46,[1]!ModTbl,4,0)</f>
        <v>NETP</v>
      </c>
      <c r="D46" s="45" t="str">
        <f>VLOOKUP(B46,[1]!ModTbl,5,0)</f>
        <v>Network Programming </v>
      </c>
      <c r="E46" s="77" t="s">
        <v>187</v>
      </c>
      <c r="F46" s="77" t="str">
        <f>VLOOKUP(B46,[1]!ModTbl,6,0)</f>
        <v> ST1012 (T)</v>
      </c>
      <c r="G46" s="77">
        <f>VLOOKUP(B46,[1]!ModTbl,7,0)</f>
        <v>7</v>
      </c>
      <c r="H46" s="77">
        <f>VLOOKUP(B46,[1]!ModTbl,8,0)</f>
        <v>0</v>
      </c>
      <c r="I46" s="77">
        <f>VLOOKUP(B46,[1]!ModTbl,9,0)</f>
        <v>15</v>
      </c>
      <c r="J46" s="77">
        <f>VLOOKUP(B46,[1]!ModTbl,10,0)</f>
        <v>45</v>
      </c>
      <c r="K46" s="77">
        <f>VLOOKUP(B46,[1]!ModTbl,11,0)</f>
        <v>0</v>
      </c>
      <c r="L46" s="77">
        <f>VLOOKUP(B46,[1]!ModTbl,12,0)</f>
        <v>60</v>
      </c>
      <c r="M46" s="77">
        <f>VLOOKUP(B46,[1]!ModTbl,13,0)</f>
        <v>4</v>
      </c>
      <c r="N46" s="77"/>
      <c r="O46" s="6"/>
    </row>
    <row r="47" spans="1:16" ht="101.45">
      <c r="A47" s="77" t="s">
        <v>191</v>
      </c>
      <c r="B47" s="44" t="s">
        <v>198</v>
      </c>
      <c r="C47" s="45" t="str">
        <f>VLOOKUP(B47,[1]!ModTbl,4,0)</f>
        <v>IS2</v>
      </c>
      <c r="D47" s="45" t="str">
        <f>VLOOKUP(B47,[1]!ModTbl,5,0)</f>
        <v>Independent Study 2</v>
      </c>
      <c r="E47" s="77" t="s">
        <v>187</v>
      </c>
      <c r="F47" s="77" t="str">
        <f>VLOOKUP(B47,[1]!ModTbl,6,0)</f>
        <v>Taken ST0249, ST1501, ST1504, ST1505, ST1507 and ST1508 </v>
      </c>
      <c r="G47" s="77">
        <f>VLOOKUP(B47,[1]!ModTbl,7,0)</f>
        <v>7</v>
      </c>
      <c r="H47" s="77">
        <f>VLOOKUP(B47,[1]!ModTbl,8,0)</f>
        <v>0</v>
      </c>
      <c r="I47" s="77">
        <f>VLOOKUP(B47,[1]!ModTbl,9,0)</f>
        <v>30</v>
      </c>
      <c r="J47" s="77">
        <f>VLOOKUP(B47,[1]!ModTbl,10,0)</f>
        <v>30</v>
      </c>
      <c r="K47" s="77">
        <f>VLOOKUP(B47,[1]!ModTbl,11,0)</f>
        <v>0</v>
      </c>
      <c r="L47" s="77">
        <f>VLOOKUP(B47,[1]!ModTbl,12,0)</f>
        <v>60</v>
      </c>
      <c r="M47" s="77">
        <f>VLOOKUP(B47,[1]!ModTbl,13,0)</f>
        <v>4</v>
      </c>
      <c r="N47" s="77"/>
      <c r="O47" s="6"/>
      <c r="P47" s="1" t="s">
        <v>199</v>
      </c>
    </row>
    <row r="48" spans="1:16">
      <c r="A48" s="77" t="s">
        <v>200</v>
      </c>
      <c r="B48" s="9" t="s">
        <v>235</v>
      </c>
      <c r="C48" s="45" t="str">
        <f>VLOOKUP(B48,[1]!ModTbl,4,0)</f>
        <v>INTS</v>
      </c>
      <c r="D48" s="45" t="str">
        <f>VLOOKUP(B48,[1]!ModTbl,5,0)</f>
        <v>Internship</v>
      </c>
      <c r="E48" s="77" t="s">
        <v>82</v>
      </c>
      <c r="F48" s="77" t="str">
        <f>VLOOKUP(B48,[1]!ModTbl,6,0)</f>
        <v>Nil</v>
      </c>
      <c r="G48" s="77">
        <f>VLOOKUP(B48,[1]!ModTbl,7,0)</f>
        <v>7</v>
      </c>
      <c r="H48" s="77">
        <f>VLOOKUP(B48,[1]!ModTbl,8,0)</f>
        <v>0</v>
      </c>
      <c r="I48" s="77">
        <f>VLOOKUP(B48,[1]!ModTbl,9,0)</f>
        <v>0</v>
      </c>
      <c r="J48" s="77">
        <f>VLOOKUP(B48,[1]!ModTbl,10,0)</f>
        <v>7.5</v>
      </c>
      <c r="K48" s="77">
        <f>VLOOKUP(B48,[1]!ModTbl,11,0)</f>
        <v>0</v>
      </c>
      <c r="L48" s="77">
        <f>VLOOKUP(B48,[1]!ModTbl,12,0)</f>
        <v>7.5</v>
      </c>
      <c r="M48" s="77">
        <f>VLOOKUP(B48,[1]!ModTbl,13,0)</f>
        <v>0.5</v>
      </c>
      <c r="N48" s="77"/>
      <c r="O48" s="6"/>
    </row>
    <row r="49" spans="1:16">
      <c r="A49" s="8"/>
      <c r="B49" s="5"/>
      <c r="C49" s="5"/>
      <c r="D49" s="5"/>
      <c r="E49" s="8"/>
      <c r="F49" s="8"/>
      <c r="G49" s="8"/>
      <c r="H49" s="8"/>
      <c r="I49" s="8"/>
      <c r="J49" s="8"/>
      <c r="K49" s="8"/>
      <c r="L49" s="8"/>
      <c r="M49" s="8"/>
      <c r="N49" s="8"/>
      <c r="O49" s="6"/>
    </row>
    <row r="50" spans="1:16">
      <c r="A50" s="8"/>
      <c r="B50" s="5"/>
      <c r="C50" s="5"/>
      <c r="D50" s="5"/>
      <c r="E50" s="8"/>
      <c r="F50" s="8"/>
      <c r="G50" s="8"/>
      <c r="H50" s="8"/>
      <c r="I50" s="8"/>
      <c r="J50" s="8"/>
      <c r="K50" s="8"/>
      <c r="L50" s="8"/>
      <c r="M50" s="8"/>
      <c r="N50" s="8"/>
      <c r="O50" s="6"/>
    </row>
    <row r="51" spans="1:16" ht="18.600000000000001">
      <c r="A51" s="14" t="s">
        <v>201</v>
      </c>
      <c r="B51" s="15"/>
      <c r="C51" s="16"/>
      <c r="O51" s="6"/>
    </row>
    <row r="52" spans="1:16">
      <c r="A52" s="2"/>
      <c r="O52" s="6"/>
    </row>
    <row r="53" spans="1:16" ht="15" customHeight="1">
      <c r="A53" s="95" t="s">
        <v>2</v>
      </c>
      <c r="B53" s="95"/>
      <c r="C53" s="95"/>
      <c r="D53" s="95"/>
      <c r="E53" s="95"/>
      <c r="F53" s="95"/>
      <c r="G53" s="95"/>
      <c r="H53" s="95" t="s">
        <v>3</v>
      </c>
      <c r="I53" s="95"/>
      <c r="J53" s="95"/>
      <c r="K53" s="95"/>
      <c r="L53" s="95"/>
      <c r="M53" s="95"/>
      <c r="N53" s="77"/>
      <c r="O53" s="6"/>
    </row>
    <row r="54" spans="1:16" ht="29.1">
      <c r="A54" s="77" t="s">
        <v>4</v>
      </c>
      <c r="B54" s="45" t="s">
        <v>5</v>
      </c>
      <c r="C54" s="45" t="s">
        <v>6</v>
      </c>
      <c r="D54" s="45" t="s">
        <v>7</v>
      </c>
      <c r="E54" s="77" t="s">
        <v>8</v>
      </c>
      <c r="F54" s="77" t="s">
        <v>169</v>
      </c>
      <c r="G54" s="77" t="s">
        <v>8</v>
      </c>
      <c r="H54" s="77" t="s">
        <v>10</v>
      </c>
      <c r="I54" s="77" t="s">
        <v>11</v>
      </c>
      <c r="J54" s="77" t="s">
        <v>12</v>
      </c>
      <c r="K54" s="77" t="s">
        <v>13</v>
      </c>
      <c r="L54" s="77" t="s">
        <v>14</v>
      </c>
      <c r="M54" s="77" t="s">
        <v>15</v>
      </c>
      <c r="N54" s="77" t="s">
        <v>14</v>
      </c>
      <c r="O54" s="6" t="s">
        <v>202</v>
      </c>
      <c r="P54" s="2" t="s">
        <v>150</v>
      </c>
    </row>
    <row r="55" spans="1:16" ht="46.5" customHeight="1">
      <c r="A55" s="77" t="s">
        <v>44</v>
      </c>
      <c r="B55" s="45" t="s">
        <v>239</v>
      </c>
      <c r="C55" s="45" t="str">
        <f>VLOOKUP(B55,[1]!ModTbl,4,0)</f>
        <v>BrM</v>
      </c>
      <c r="D55" s="45" t="str">
        <f>VLOOKUP(B55,[1]!ModTbl,5,0)</f>
        <v>Bridging Mathematics</v>
      </c>
      <c r="E55" s="77" t="s">
        <v>29</v>
      </c>
      <c r="F55" s="77" t="str">
        <f>VLOOKUP(B55,[1]!ModTbl,6,0)</f>
        <v>Nil</v>
      </c>
      <c r="G55" s="77">
        <f>VLOOKUP(B55,[1]!ModTbl,7,0)</f>
        <v>1</v>
      </c>
      <c r="H55" s="77">
        <f>VLOOKUP(B55,[1]!ModTbl,8,0)</f>
        <v>30</v>
      </c>
      <c r="I55" s="77">
        <f>VLOOKUP(B55,[1]!ModTbl,9,0)</f>
        <v>30</v>
      </c>
      <c r="J55" s="77">
        <f>VLOOKUP(B55,[1]!ModTbl,10,0)</f>
        <v>0</v>
      </c>
      <c r="K55" s="77">
        <f>VLOOKUP(B55,[1]!ModTbl,11,0)</f>
        <v>0</v>
      </c>
      <c r="L55" s="77">
        <f>VLOOKUP(B55,[1]!ModTbl,12,0)</f>
        <v>60</v>
      </c>
      <c r="M55" s="77">
        <f>VLOOKUP(B55,[1]!ModTbl,13,0)</f>
        <v>4</v>
      </c>
      <c r="N55" s="77"/>
      <c r="P55" s="35" t="s">
        <v>203</v>
      </c>
    </row>
    <row r="56" spans="1:16" ht="101.45">
      <c r="A56" s="77" t="s">
        <v>204</v>
      </c>
      <c r="B56" s="44" t="s">
        <v>205</v>
      </c>
      <c r="C56" s="45" t="str">
        <f>VLOOKUP(B56,[1]!ModTbl,4,0)</f>
        <v>SEP</v>
      </c>
      <c r="D56" s="45" t="str">
        <f>VLOOKUP(B56,[1]!ModTbl,5,0)</f>
        <v>Software Engineering Practice</v>
      </c>
      <c r="E56" s="77" t="s">
        <v>82</v>
      </c>
      <c r="F56" s="77" t="str">
        <f>VLOOKUP(B56,[1]!ModTbl,6,0)</f>
        <v>Taken ST0249, ST1501, ST1504, ST1505, ST1507 and ST1508 </v>
      </c>
      <c r="G56" s="77">
        <f>VLOOKUP(B56,[1]!ModTbl,7,0)</f>
        <v>7</v>
      </c>
      <c r="H56" s="77">
        <f>VLOOKUP(B56,[1]!ModTbl,8,0)</f>
        <v>0</v>
      </c>
      <c r="I56" s="77">
        <f>VLOOKUP(B56,[1]!ModTbl,9,0)</f>
        <v>30</v>
      </c>
      <c r="J56" s="77">
        <f>VLOOKUP(B56,[1]!ModTbl,10,0)</f>
        <v>45</v>
      </c>
      <c r="K56" s="77">
        <f>VLOOKUP(B56,[1]!ModTbl,11,0)</f>
        <v>0</v>
      </c>
      <c r="L56" s="77">
        <f>VLOOKUP(B56,[1]!ModTbl,12,0)</f>
        <v>75</v>
      </c>
      <c r="M56" s="77">
        <f>VLOOKUP(B56,[1]!ModTbl,13,0)</f>
        <v>5</v>
      </c>
      <c r="N56" s="77"/>
      <c r="O56" s="6"/>
    </row>
    <row r="57" spans="1:16" ht="101.45">
      <c r="A57" s="77" t="s">
        <v>206</v>
      </c>
      <c r="B57" s="44" t="s">
        <v>207</v>
      </c>
      <c r="C57" s="45" t="str">
        <f>VLOOKUP(B57,[1]!ModTbl,4,0)</f>
        <v>SEP</v>
      </c>
      <c r="D57" s="45" t="str">
        <f>VLOOKUP(B57,[1]!ModTbl,5,0)</f>
        <v>Software Engineering Practice</v>
      </c>
      <c r="E57" s="77" t="s">
        <v>82</v>
      </c>
      <c r="F57" s="77" t="str">
        <f>VLOOKUP(B57,[1]!ModTbl,6,0)</f>
        <v>Taken ST0249, ST1501, ST1504, ST1505, ST1507 and ST1508 </v>
      </c>
      <c r="G57" s="77">
        <f>VLOOKUP(B57,[1]!ModTbl,7,0)</f>
        <v>7</v>
      </c>
      <c r="H57" s="77">
        <f>VLOOKUP(B57,[1]!ModTbl,8,0)</f>
        <v>0</v>
      </c>
      <c r="I57" s="77">
        <f>VLOOKUP(B57,[1]!ModTbl,9,0)</f>
        <v>30</v>
      </c>
      <c r="J57" s="77">
        <f>VLOOKUP(B57,[1]!ModTbl,10,0)</f>
        <v>45</v>
      </c>
      <c r="K57" s="77">
        <f>VLOOKUP(B57,[1]!ModTbl,11,0)</f>
        <v>0</v>
      </c>
      <c r="L57" s="77">
        <f>VLOOKUP(B57,[1]!ModTbl,12,0)</f>
        <v>75</v>
      </c>
      <c r="M57" s="77">
        <f>VLOOKUP(B57,[1]!ModTbl,13,0)</f>
        <v>5</v>
      </c>
      <c r="N57" s="77"/>
      <c r="O57" s="6"/>
    </row>
    <row r="58" spans="1:16">
      <c r="A58" s="77" t="s">
        <v>208</v>
      </c>
      <c r="B58" s="44" t="s">
        <v>53</v>
      </c>
      <c r="C58" s="45" t="str">
        <f>VLOOKUP(B58,[1]!ModTbl,4,0)</f>
        <v>CPF</v>
      </c>
      <c r="D58" s="45" t="str">
        <f>VLOOKUP(B58,[1]!ModTbl,5,0)</f>
        <v>Communicating for Professional Effectiveness</v>
      </c>
      <c r="E58" s="77" t="s">
        <v>29</v>
      </c>
      <c r="F58" s="77" t="str">
        <f>VLOOKUP(B58,[1]!ModTbl,6,0)</f>
        <v>Nil</v>
      </c>
      <c r="G58" s="77">
        <f>VLOOKUP(B58,[1]!ModTbl,7,0)</f>
        <v>7</v>
      </c>
      <c r="H58" s="77">
        <f>VLOOKUP(B58,[1]!ModTbl,8,0)</f>
        <v>0</v>
      </c>
      <c r="I58" s="77">
        <f>VLOOKUP(B58,[1]!ModTbl,9,0)</f>
        <v>16</v>
      </c>
      <c r="J58" s="77">
        <f>VLOOKUP(B58,[1]!ModTbl,10,0)</f>
        <v>0</v>
      </c>
      <c r="K58" s="77">
        <f>VLOOKUP(B58,[1]!ModTbl,11,0)</f>
        <v>14</v>
      </c>
      <c r="L58" s="77">
        <f>VLOOKUP(B58,[1]!ModTbl,12,0)</f>
        <v>30</v>
      </c>
      <c r="M58" s="77">
        <f>VLOOKUP(B58,[1]!ModTbl,13,0)</f>
        <v>2</v>
      </c>
      <c r="N58" s="77"/>
      <c r="O58" s="6"/>
      <c r="P58" s="1" t="s">
        <v>165</v>
      </c>
    </row>
    <row r="59" spans="1:16">
      <c r="A59" s="77" t="s">
        <v>208</v>
      </c>
      <c r="B59" s="44" t="s">
        <v>172</v>
      </c>
      <c r="C59" s="45" t="str">
        <f>VLOOKUP(B59,[1]!ModTbl,4,0)</f>
        <v>SIP</v>
      </c>
      <c r="D59" s="45" t="str">
        <f>VLOOKUP(B59,[1]!ModTbl,5,0)</f>
        <v>Social Innovation Project</v>
      </c>
      <c r="E59" s="77" t="s">
        <v>29</v>
      </c>
      <c r="F59" s="77" t="str">
        <f>VLOOKUP(B59,[1]!ModTbl,6,0)</f>
        <v>Nil</v>
      </c>
      <c r="G59" s="77">
        <f>VLOOKUP(B59,[1]!ModTbl,7,0)</f>
        <v>7</v>
      </c>
      <c r="H59" s="77">
        <f>VLOOKUP(B59,[1]!ModTbl,8,0)</f>
        <v>0</v>
      </c>
      <c r="I59" s="77">
        <f>VLOOKUP(B59,[1]!ModTbl,9,0)</f>
        <v>30</v>
      </c>
      <c r="J59" s="77">
        <f>VLOOKUP(B59,[1]!ModTbl,10,0)</f>
        <v>0</v>
      </c>
      <c r="K59" s="77">
        <f>VLOOKUP(B59,[1]!ModTbl,11,0)</f>
        <v>0</v>
      </c>
      <c r="L59" s="77">
        <f>VLOOKUP(B59,[1]!ModTbl,12,0)</f>
        <v>30</v>
      </c>
      <c r="M59" s="77">
        <f>VLOOKUP(B59,[1]!ModTbl,13,0)</f>
        <v>2</v>
      </c>
      <c r="N59" s="77"/>
      <c r="O59" s="6">
        <v>1</v>
      </c>
    </row>
    <row r="60" spans="1:16">
      <c r="A60" s="77" t="s">
        <v>208</v>
      </c>
      <c r="B60" s="18" t="s">
        <v>209</v>
      </c>
      <c r="C60" s="45" t="str">
        <f>VLOOKUP(B60,[1]!ModTbl,4,0)</f>
        <v>WEBA</v>
      </c>
      <c r="D60" s="45" t="str">
        <f>VLOOKUP(B60,[1]!ModTbl,5,0)</f>
        <v>Web Applications Development</v>
      </c>
      <c r="E60" s="77" t="s">
        <v>82</v>
      </c>
      <c r="F60" s="77" t="str">
        <f>VLOOKUP(B60,[1]!ModTbl,6,0)</f>
        <v>APPD (T)</v>
      </c>
      <c r="G60" s="77">
        <f>VLOOKUP(B60,[1]!ModTbl,7,0)</f>
        <v>7</v>
      </c>
      <c r="H60" s="77">
        <f>VLOOKUP(B60,[1]!ModTbl,8,0)</f>
        <v>0</v>
      </c>
      <c r="I60" s="77">
        <f>VLOOKUP(B60,[1]!ModTbl,9,0)</f>
        <v>30</v>
      </c>
      <c r="J60" s="77">
        <f>VLOOKUP(B60,[1]!ModTbl,10,0)</f>
        <v>45</v>
      </c>
      <c r="K60" s="77">
        <f>VLOOKUP(B60,[1]!ModTbl,11,0)</f>
        <v>0</v>
      </c>
      <c r="L60" s="77">
        <f>VLOOKUP(B60,[1]!ModTbl,12,0)</f>
        <v>75</v>
      </c>
      <c r="M60" s="77">
        <f>VLOOKUP(B60,[1]!ModTbl,13,0)</f>
        <v>5</v>
      </c>
      <c r="N60" s="77"/>
      <c r="O60" s="6">
        <v>1</v>
      </c>
      <c r="P60" s="1" t="s">
        <v>179</v>
      </c>
    </row>
    <row r="61" spans="1:16">
      <c r="A61" s="77" t="s">
        <v>208</v>
      </c>
      <c r="B61" s="44" t="s">
        <v>192</v>
      </c>
      <c r="C61" s="45" t="str">
        <f>VLOOKUP(B61,[1]!ModTbl,4,0)</f>
        <v>ELAW</v>
      </c>
      <c r="D61" s="45" t="str">
        <f>VLOOKUP(B61,[1]!ModTbl,5,0)</f>
        <v xml:space="preserve">Ethics and Law of IT and Media  </v>
      </c>
      <c r="E61" s="77" t="s">
        <v>18</v>
      </c>
      <c r="F61" s="77" t="str">
        <f>VLOOKUP(B61,[1]!ModTbl,6,0)</f>
        <v>Nil</v>
      </c>
      <c r="G61" s="77">
        <f>VLOOKUP(B61,[1]!ModTbl,7,0)</f>
        <v>7</v>
      </c>
      <c r="H61" s="77">
        <f>VLOOKUP(B61,[1]!ModTbl,8,0)</f>
        <v>0</v>
      </c>
      <c r="I61" s="77">
        <f>VLOOKUP(B61,[1]!ModTbl,9,0)</f>
        <v>30</v>
      </c>
      <c r="J61" s="77">
        <f>VLOOKUP(B61,[1]!ModTbl,10,0)</f>
        <v>0</v>
      </c>
      <c r="K61" s="77">
        <f>VLOOKUP(B61,[1]!ModTbl,11,0)</f>
        <v>0</v>
      </c>
      <c r="L61" s="77">
        <f>VLOOKUP(B61,[1]!ModTbl,12,0)</f>
        <v>30</v>
      </c>
      <c r="M61" s="77">
        <f>VLOOKUP(B61,[1]!ModTbl,13,0)</f>
        <v>2</v>
      </c>
      <c r="N61" s="77"/>
      <c r="O61" s="6">
        <v>7</v>
      </c>
    </row>
    <row r="62" spans="1:16">
      <c r="A62" s="21" t="s">
        <v>204</v>
      </c>
      <c r="B62" s="44" t="s">
        <v>90</v>
      </c>
      <c r="C62" s="45" t="str">
        <f>VLOOKUP(B62,[1]!ModTbl,4,0)</f>
        <v>UID</v>
      </c>
      <c r="D62" s="45" t="str">
        <f>VLOOKUP(B62,[1]!ModTbl,5,0)</f>
        <v xml:space="preserve">User Interface Design </v>
      </c>
      <c r="E62" s="77" t="s">
        <v>210</v>
      </c>
      <c r="F62" s="77" t="str">
        <f>VLOOKUP(B62,[1]!ModTbl,6,0)</f>
        <v>Nil</v>
      </c>
      <c r="G62" s="77">
        <f>VLOOKUP(B62,[1]!ModTbl,7,0)</f>
        <v>7</v>
      </c>
      <c r="H62" s="77">
        <f>VLOOKUP(B62,[1]!ModTbl,8,0)</f>
        <v>0</v>
      </c>
      <c r="I62" s="77">
        <f>VLOOKUP(B62,[1]!ModTbl,9,0)</f>
        <v>60</v>
      </c>
      <c r="J62" s="77">
        <f>VLOOKUP(B62,[1]!ModTbl,10,0)</f>
        <v>0</v>
      </c>
      <c r="K62" s="77">
        <f>VLOOKUP(B62,[1]!ModTbl,11,0)</f>
        <v>0</v>
      </c>
      <c r="L62" s="77">
        <f>VLOOKUP(B62,[1]!ModTbl,12,0)</f>
        <v>60</v>
      </c>
      <c r="M62" s="77">
        <f>VLOOKUP(B62,[1]!ModTbl,13,0)</f>
        <v>4</v>
      </c>
      <c r="N62" s="77"/>
      <c r="O62" s="6"/>
    </row>
    <row r="63" spans="1:16">
      <c r="A63" s="21" t="s">
        <v>204</v>
      </c>
      <c r="B63" s="44" t="s">
        <v>236</v>
      </c>
      <c r="C63" s="45" t="str">
        <f>VLOOKUP(B63,[1]!ModTbl,4,0)</f>
        <v>AJP</v>
      </c>
      <c r="D63" s="45" t="str">
        <f>VLOOKUP(B63,[1]!ModTbl,5,0)</f>
        <v>Advanced Java Programming</v>
      </c>
      <c r="E63" s="77" t="s">
        <v>210</v>
      </c>
      <c r="F63" s="77" t="str">
        <f>VLOOKUP(B63,[1]!ModTbl,6,0)</f>
        <v>PROG (P)</v>
      </c>
      <c r="G63" s="77">
        <f>VLOOKUP(B63,[1]!ModTbl,7,0)</f>
        <v>7</v>
      </c>
      <c r="H63" s="77">
        <f>VLOOKUP(B63,[1]!ModTbl,8,0)</f>
        <v>23</v>
      </c>
      <c r="I63" s="77">
        <f>VLOOKUP(B63,[1]!ModTbl,9,0)</f>
        <v>7</v>
      </c>
      <c r="J63" s="77">
        <f>VLOOKUP(B63,[1]!ModTbl,10,0)</f>
        <v>30</v>
      </c>
      <c r="K63" s="77">
        <f>VLOOKUP(B63,[1]!ModTbl,11,0)</f>
        <v>0</v>
      </c>
      <c r="L63" s="77">
        <f>VLOOKUP(B63,[1]!ModTbl,12,0)</f>
        <v>60</v>
      </c>
      <c r="M63" s="77">
        <f>VLOOKUP(B63,[1]!ModTbl,13,0)</f>
        <v>4</v>
      </c>
      <c r="N63" s="46"/>
      <c r="O63" s="6"/>
      <c r="P63" s="1" t="s">
        <v>158</v>
      </c>
    </row>
    <row r="64" spans="1:16" ht="101.45">
      <c r="A64" s="21" t="s">
        <v>204</v>
      </c>
      <c r="B64" s="18" t="s">
        <v>237</v>
      </c>
      <c r="C64" s="45" t="str">
        <f>VLOOKUP(B64,[1]!ModTbl,4,0)</f>
        <v>DFI</v>
      </c>
      <c r="D64" s="45" t="str">
        <f>VLOOKUP(B64,[1]!ModTbl,5,0)</f>
        <v>Digital Forensics and Investigation</v>
      </c>
      <c r="E64" s="77" t="s">
        <v>210</v>
      </c>
      <c r="F64" s="77" t="str">
        <f>VLOOKUP(B64,[1]!ModTbl,6,0)</f>
        <v>Taken ST0249, ST1501, ST1504, ST1505, ST1507 and ST1508 </v>
      </c>
      <c r="G64" s="77">
        <f>VLOOKUP(B64,[1]!ModTbl,7,0)</f>
        <v>1</v>
      </c>
      <c r="H64" s="77">
        <f>VLOOKUP(B64,[1]!ModTbl,8,0)</f>
        <v>15</v>
      </c>
      <c r="I64" s="77">
        <f>VLOOKUP(B64,[1]!ModTbl,9,0)</f>
        <v>0</v>
      </c>
      <c r="J64" s="77">
        <f>VLOOKUP(B64,[1]!ModTbl,10,0)</f>
        <v>45</v>
      </c>
      <c r="K64" s="77">
        <f>VLOOKUP(B64,[1]!ModTbl,11,0)</f>
        <v>0</v>
      </c>
      <c r="L64" s="77">
        <f>VLOOKUP(B64,[1]!ModTbl,12,0)</f>
        <v>60</v>
      </c>
      <c r="M64" s="77">
        <f>VLOOKUP(B64,[1]!ModTbl,13,0)</f>
        <v>4</v>
      </c>
      <c r="N64" s="46"/>
      <c r="O64" s="6"/>
    </row>
    <row r="65" spans="1:16">
      <c r="A65" s="77" t="s">
        <v>212</v>
      </c>
      <c r="B65" s="44" t="s">
        <v>181</v>
      </c>
      <c r="C65" s="45" t="str">
        <f>VLOOKUP(B65,[1]!ModTbl,4,0)</f>
        <v>GE3</v>
      </c>
      <c r="D65" s="45" t="str">
        <f>VLOOKUP(B65,[1]!ModTbl,5,0)</f>
        <v>General Education 3</v>
      </c>
      <c r="E65" s="77" t="s">
        <v>29</v>
      </c>
      <c r="F65" s="77" t="str">
        <f>VLOOKUP(B65,[1]!ModTbl,6,0)</f>
        <v>Nil</v>
      </c>
      <c r="G65" s="77">
        <f>VLOOKUP(B65,[1]!ModTbl,7,0)</f>
        <v>7</v>
      </c>
      <c r="H65" s="77">
        <f>VLOOKUP(B65,[1]!ModTbl,8,0)</f>
        <v>0</v>
      </c>
      <c r="I65" s="77">
        <f>VLOOKUP(B65,[1]!ModTbl,9,0)</f>
        <v>30</v>
      </c>
      <c r="J65" s="77">
        <f>VLOOKUP(B65,[1]!ModTbl,10,0)</f>
        <v>0</v>
      </c>
      <c r="K65" s="77">
        <f>VLOOKUP(B65,[1]!ModTbl,11,0)</f>
        <v>0</v>
      </c>
      <c r="L65" s="77">
        <f>VLOOKUP(B65,[1]!ModTbl,12,0)</f>
        <v>30</v>
      </c>
      <c r="M65" s="77">
        <f>VLOOKUP(B65,[1]!ModTbl,13,0)</f>
        <v>2</v>
      </c>
      <c r="N65" s="77"/>
      <c r="O65" s="6">
        <v>2</v>
      </c>
    </row>
    <row r="66" spans="1:16">
      <c r="A66" s="77" t="s">
        <v>212</v>
      </c>
      <c r="B66" s="44" t="s">
        <v>20</v>
      </c>
      <c r="C66" s="45" t="str">
        <f>VLOOKUP(B66,[1]!ModTbl,4,0)</f>
        <v>DEUI</v>
      </c>
      <c r="D66" s="45" t="str">
        <f>VLOOKUP(B66,[1]!ModTbl,5,0)</f>
        <v>Design for User Interaction</v>
      </c>
      <c r="E66" s="77" t="s">
        <v>82</v>
      </c>
      <c r="F66" s="77" t="str">
        <f>VLOOKUP(B66,[1]!ModTbl,6,0)</f>
        <v>Nil</v>
      </c>
      <c r="G66" s="77">
        <f>VLOOKUP(B66,[1]!ModTbl,7,0)</f>
        <v>7</v>
      </c>
      <c r="H66" s="77">
        <f>VLOOKUP(B66,[1]!ModTbl,8,0)</f>
        <v>0</v>
      </c>
      <c r="I66" s="77">
        <f>VLOOKUP(B66,[1]!ModTbl,9,0)</f>
        <v>30</v>
      </c>
      <c r="J66" s="77">
        <f>VLOOKUP(B66,[1]!ModTbl,10,0)</f>
        <v>45</v>
      </c>
      <c r="K66" s="77">
        <f>VLOOKUP(B66,[1]!ModTbl,11,0)</f>
        <v>0</v>
      </c>
      <c r="L66" s="77">
        <f>VLOOKUP(B66,[1]!ModTbl,12,0)</f>
        <v>75</v>
      </c>
      <c r="M66" s="77">
        <f>VLOOKUP(B66,[1]!ModTbl,13,0)</f>
        <v>5</v>
      </c>
      <c r="N66" s="77"/>
      <c r="O66" s="6"/>
    </row>
    <row r="67" spans="1:16">
      <c r="A67" s="77" t="s">
        <v>212</v>
      </c>
      <c r="B67" s="44" t="s">
        <v>213</v>
      </c>
      <c r="C67" s="45" t="str">
        <f>VLOOKUP(B67,[1]!ModTbl,4,0)</f>
        <v>MAPP</v>
      </c>
      <c r="D67" s="45" t="str">
        <f>VLOOKUP(B67,[1]!ModTbl,5,0)</f>
        <v>Mobile Applications</v>
      </c>
      <c r="E67" s="77" t="s">
        <v>82</v>
      </c>
      <c r="F67" s="77" t="str">
        <f>VLOOKUP(B67,[1]!ModTbl,6,0)</f>
        <v>PROG (T)</v>
      </c>
      <c r="G67" s="77">
        <f>VLOOKUP(B67,[1]!ModTbl,7,0)</f>
        <v>7</v>
      </c>
      <c r="H67" s="77">
        <f>VLOOKUP(B67,[1]!ModTbl,8,0)</f>
        <v>0</v>
      </c>
      <c r="I67" s="77">
        <f>VLOOKUP(B67,[1]!ModTbl,9,0)</f>
        <v>30</v>
      </c>
      <c r="J67" s="77">
        <f>VLOOKUP(B67,[1]!ModTbl,10,0)</f>
        <v>45</v>
      </c>
      <c r="K67" s="77">
        <f>VLOOKUP(B67,[1]!ModTbl,11,0)</f>
        <v>0</v>
      </c>
      <c r="L67" s="77">
        <f>VLOOKUP(B67,[1]!ModTbl,12,0)</f>
        <v>75</v>
      </c>
      <c r="M67" s="77">
        <f>VLOOKUP(B67,[1]!ModTbl,13,0)</f>
        <v>5</v>
      </c>
      <c r="N67" s="77"/>
      <c r="O67" s="6">
        <v>7</v>
      </c>
      <c r="P67" s="1" t="s">
        <v>158</v>
      </c>
    </row>
    <row r="68" spans="1:16" ht="101.45">
      <c r="A68" s="77" t="s">
        <v>212</v>
      </c>
      <c r="B68" s="44" t="s">
        <v>214</v>
      </c>
      <c r="C68" s="45" t="str">
        <f>VLOOKUP(B68,[1]!ModTbl,4,0)</f>
        <v>ENBP</v>
      </c>
      <c r="D68" s="45" t="str">
        <f>VLOOKUP(B68,[1]!ModTbl,5,0)</f>
        <v>Enterprise Business Processes</v>
      </c>
      <c r="E68" s="77" t="s">
        <v>82</v>
      </c>
      <c r="F68" s="77" t="str">
        <f>VLOOKUP(B68,[1]!ModTbl,6,0)</f>
        <v>Taken ST0249, ST1501, ST1504, ST1505, ST1507 and ST1508 </v>
      </c>
      <c r="G68" s="77">
        <f>VLOOKUP(B68,[1]!ModTbl,7,0)</f>
        <v>1</v>
      </c>
      <c r="H68" s="77">
        <f>VLOOKUP(B68,[1]!ModTbl,8,0)</f>
        <v>0</v>
      </c>
      <c r="I68" s="77">
        <f>VLOOKUP(B68,[1]!ModTbl,9,0)</f>
        <v>30</v>
      </c>
      <c r="J68" s="77">
        <f>VLOOKUP(B68,[1]!ModTbl,10,0)</f>
        <v>30</v>
      </c>
      <c r="K68" s="77">
        <f>VLOOKUP(B68,[1]!ModTbl,11,0)</f>
        <v>0</v>
      </c>
      <c r="L68" s="77">
        <f>VLOOKUP(B68,[1]!ModTbl,12,0)</f>
        <v>60</v>
      </c>
      <c r="M68" s="77">
        <f>VLOOKUP(B68,[1]!ModTbl,13,0)</f>
        <v>4</v>
      </c>
      <c r="N68" s="77"/>
      <c r="O68" s="6"/>
    </row>
    <row r="69" spans="1:16">
      <c r="A69" s="21" t="s">
        <v>206</v>
      </c>
      <c r="B69" s="44" t="s">
        <v>90</v>
      </c>
      <c r="C69" s="45" t="str">
        <f>VLOOKUP(B69,[1]!ModTbl,4,0)</f>
        <v>UID</v>
      </c>
      <c r="D69" s="45" t="str">
        <f>VLOOKUP(B69,[1]!ModTbl,5,0)</f>
        <v xml:space="preserve">User Interface Design </v>
      </c>
      <c r="E69" s="77" t="s">
        <v>211</v>
      </c>
      <c r="F69" s="77" t="str">
        <f>VLOOKUP(B69,[1]!ModTbl,6,0)</f>
        <v>Nil</v>
      </c>
      <c r="G69" s="77">
        <f>VLOOKUP(B69,[1]!ModTbl,7,0)</f>
        <v>7</v>
      </c>
      <c r="H69" s="77">
        <f>VLOOKUP(B69,[1]!ModTbl,8,0)</f>
        <v>0</v>
      </c>
      <c r="I69" s="77">
        <f>VLOOKUP(B69,[1]!ModTbl,9,0)</f>
        <v>60</v>
      </c>
      <c r="J69" s="77">
        <f>VLOOKUP(B69,[1]!ModTbl,10,0)</f>
        <v>0</v>
      </c>
      <c r="K69" s="77">
        <f>VLOOKUP(B69,[1]!ModTbl,11,0)</f>
        <v>0</v>
      </c>
      <c r="L69" s="77">
        <f>VLOOKUP(B69,[1]!ModTbl,12,0)</f>
        <v>60</v>
      </c>
      <c r="M69" s="77">
        <f>VLOOKUP(B69,[1]!ModTbl,13,0)</f>
        <v>4</v>
      </c>
      <c r="N69" s="77"/>
      <c r="O69" s="6"/>
    </row>
    <row r="70" spans="1:16" ht="101.45">
      <c r="A70" s="21" t="s">
        <v>206</v>
      </c>
      <c r="B70" s="18" t="s">
        <v>188</v>
      </c>
      <c r="C70" s="45" t="str">
        <f>VLOOKUP(B70,[1]!ModTbl,4,0)</f>
        <v>BI</v>
      </c>
      <c r="D70" s="45" t="str">
        <f>VLOOKUP(B70,[1]!ModTbl,5,0)</f>
        <v>Business Intelligence</v>
      </c>
      <c r="E70" s="77" t="s">
        <v>211</v>
      </c>
      <c r="F70" s="77" t="str">
        <f>VLOOKUP(B70,[1]!ModTbl,6,0)</f>
        <v>Taken ST0249, ST1501, ST1504, ST1505, ST1507 and ST1508 </v>
      </c>
      <c r="G70" s="77">
        <f>VLOOKUP(B70,[1]!ModTbl,7,0)</f>
        <v>7</v>
      </c>
      <c r="H70" s="77">
        <f>VLOOKUP(B70,[1]!ModTbl,8,0)</f>
        <v>0</v>
      </c>
      <c r="I70" s="77">
        <f>VLOOKUP(B70,[1]!ModTbl,9,0)</f>
        <v>30</v>
      </c>
      <c r="J70" s="77">
        <f>VLOOKUP(B70,[1]!ModTbl,10,0)</f>
        <v>30</v>
      </c>
      <c r="K70" s="77">
        <f>VLOOKUP(B70,[1]!ModTbl,11,0)</f>
        <v>0</v>
      </c>
      <c r="L70" s="77">
        <f>VLOOKUP(B70,[1]!ModTbl,12,0)</f>
        <v>60</v>
      </c>
      <c r="M70" s="77">
        <f>VLOOKUP(B70,[1]!ModTbl,13,0)</f>
        <v>4</v>
      </c>
      <c r="N70" s="77"/>
      <c r="O70" s="6"/>
    </row>
    <row r="71" spans="1:16">
      <c r="A71" s="21" t="s">
        <v>206</v>
      </c>
      <c r="B71" s="18" t="s">
        <v>197</v>
      </c>
      <c r="C71" s="45" t="str">
        <f>VLOOKUP(B71,[1]!ModTbl,4,0)</f>
        <v>DSAL</v>
      </c>
      <c r="D71" s="45" t="str">
        <f>VLOOKUP(B71,[1]!ModTbl,5,0)</f>
        <v>Data Structures and Algorithms</v>
      </c>
      <c r="E71" s="77" t="s">
        <v>211</v>
      </c>
      <c r="F71" s="77" t="str">
        <f>VLOOKUP(B71,[1]!ModTbl,6,0)</f>
        <v>ST1012 (P)</v>
      </c>
      <c r="G71" s="77">
        <f>VLOOKUP(B71,[1]!ModTbl,7,0)</f>
        <v>1</v>
      </c>
      <c r="H71" s="77">
        <f>VLOOKUP(B71,[1]!ModTbl,8,0)</f>
        <v>0</v>
      </c>
      <c r="I71" s="77">
        <f>VLOOKUP(B71,[1]!ModTbl,9,0)</f>
        <v>15</v>
      </c>
      <c r="J71" s="77">
        <f>VLOOKUP(B71,[1]!ModTbl,10,0)</f>
        <v>60</v>
      </c>
      <c r="K71" s="77">
        <f>VLOOKUP(B71,[1]!ModTbl,11,0)</f>
        <v>0</v>
      </c>
      <c r="L71" s="77">
        <f>VLOOKUP(B71,[1]!ModTbl,12,0)</f>
        <v>75</v>
      </c>
      <c r="M71" s="77">
        <f>VLOOKUP(B71,[1]!ModTbl,13,0)</f>
        <v>5</v>
      </c>
      <c r="N71" s="77"/>
      <c r="O71" s="6">
        <v>1</v>
      </c>
      <c r="P71" s="1" t="s">
        <v>179</v>
      </c>
    </row>
    <row r="72" spans="1:16">
      <c r="A72" s="21" t="s">
        <v>206</v>
      </c>
      <c r="B72" s="44" t="s">
        <v>241</v>
      </c>
      <c r="C72" s="45" t="str">
        <f>VLOOKUP(B72,[1]!ModTbl,4,0)</f>
        <v>GEOV</v>
      </c>
      <c r="D72" s="45" t="str">
        <f>VLOOKUP(B72,[1]!ModTbl,5,0)</f>
        <v xml:space="preserve">Geospatial Visualization </v>
      </c>
      <c r="E72" s="77" t="s">
        <v>211</v>
      </c>
      <c r="F72" s="77" t="str">
        <f>VLOOKUP(B72,[1]!ModTbl,6,0)</f>
        <v>Nil</v>
      </c>
      <c r="G72" s="77">
        <f>VLOOKUP(B72,[1]!ModTbl,7,0)</f>
        <v>7</v>
      </c>
      <c r="H72" s="77">
        <f>VLOOKUP(B72,[1]!ModTbl,8,0)</f>
        <v>0</v>
      </c>
      <c r="I72" s="77">
        <f>VLOOKUP(B72,[1]!ModTbl,9,0)</f>
        <v>30</v>
      </c>
      <c r="J72" s="77">
        <f>VLOOKUP(B72,[1]!ModTbl,10,0)</f>
        <v>30</v>
      </c>
      <c r="K72" s="77">
        <f>VLOOKUP(B72,[1]!ModTbl,11,0)</f>
        <v>0</v>
      </c>
      <c r="L72" s="77">
        <f>VLOOKUP(B72,[1]!ModTbl,12,0)</f>
        <v>60</v>
      </c>
      <c r="M72" s="77">
        <f>VLOOKUP(B72,[1]!ModTbl,13,0)</f>
        <v>4</v>
      </c>
      <c r="N72" s="46"/>
      <c r="O72" s="6"/>
    </row>
    <row r="73" spans="1:16" ht="101.45">
      <c r="A73" s="21" t="s">
        <v>206</v>
      </c>
      <c r="B73" s="44" t="s">
        <v>242</v>
      </c>
      <c r="C73" s="45" t="str">
        <f>VLOOKUP(B73,[1]!ModTbl,4,0)</f>
        <v>NETS</v>
      </c>
      <c r="D73" s="45" t="str">
        <f>VLOOKUP(B73,[1]!ModTbl,5,0)</f>
        <v>Network Security</v>
      </c>
      <c r="E73" s="77" t="s">
        <v>211</v>
      </c>
      <c r="F73" s="77" t="str">
        <f>VLOOKUP(B73,[1]!ModTbl,6,0)</f>
        <v>Taken ST0249, ST1501, ST1504, ST1505, ST1507 and ST1508 </v>
      </c>
      <c r="G73" s="77">
        <f>VLOOKUP(B73,[1]!ModTbl,7,0)</f>
        <v>1</v>
      </c>
      <c r="H73" s="77">
        <f>VLOOKUP(B73,[1]!ModTbl,8,0)</f>
        <v>22</v>
      </c>
      <c r="I73" s="77">
        <f>VLOOKUP(B73,[1]!ModTbl,9,0)</f>
        <v>8</v>
      </c>
      <c r="J73" s="77">
        <f>VLOOKUP(B73,[1]!ModTbl,10,0)</f>
        <v>45</v>
      </c>
      <c r="K73" s="77">
        <f>VLOOKUP(B73,[1]!ModTbl,11,0)</f>
        <v>0</v>
      </c>
      <c r="L73" s="77">
        <f>VLOOKUP(B73,[1]!ModTbl,12,0)</f>
        <v>75</v>
      </c>
      <c r="M73" s="77">
        <f>VLOOKUP(B73,[1]!ModTbl,13,0)</f>
        <v>5</v>
      </c>
      <c r="N73" s="77"/>
      <c r="O73" s="6"/>
      <c r="P73" s="1" t="s">
        <v>243</v>
      </c>
    </row>
    <row r="74" spans="1:16" ht="101.45">
      <c r="A74" s="21" t="s">
        <v>206</v>
      </c>
      <c r="B74" s="44" t="s">
        <v>190</v>
      </c>
      <c r="C74" s="45" t="str">
        <f>VLOOKUP(B74,[1]!ModTbl,4,0)</f>
        <v>IS1</v>
      </c>
      <c r="D74" s="45" t="str">
        <f>VLOOKUP(B74,[1]!ModTbl,5,0)</f>
        <v>Independent Study 1</v>
      </c>
      <c r="E74" s="77" t="s">
        <v>211</v>
      </c>
      <c r="F74" s="77" t="str">
        <f>VLOOKUP(B74,[1]!ModTbl,6,0)</f>
        <v>Taken ST0249, ST1501, ST1504, ST1505, ST1507 and ST1508 </v>
      </c>
      <c r="G74" s="77">
        <f>VLOOKUP(B74,[1]!ModTbl,7,0)</f>
        <v>7</v>
      </c>
      <c r="H74" s="77">
        <f>VLOOKUP(B74,[1]!ModTbl,8,0)</f>
        <v>0</v>
      </c>
      <c r="I74" s="77">
        <f>VLOOKUP(B74,[1]!ModTbl,9,0)</f>
        <v>30</v>
      </c>
      <c r="J74" s="77">
        <f>VLOOKUP(B74,[1]!ModTbl,10,0)</f>
        <v>30</v>
      </c>
      <c r="K74" s="77">
        <f>VLOOKUP(B74,[1]!ModTbl,11,0)</f>
        <v>0</v>
      </c>
      <c r="L74" s="77">
        <f>VLOOKUP(B74,[1]!ModTbl,12,0)</f>
        <v>60</v>
      </c>
      <c r="M74" s="77">
        <f>VLOOKUP(B74,[1]!ModTbl,13,0)</f>
        <v>4</v>
      </c>
      <c r="N74" s="77"/>
      <c r="O74" s="6"/>
    </row>
    <row r="75" spans="1:16">
      <c r="A75" s="77" t="s">
        <v>216</v>
      </c>
      <c r="B75" s="44" t="s">
        <v>217</v>
      </c>
      <c r="C75" s="45" t="str">
        <f>VLOOKUP(B75,[1]!ModTbl,4,0)</f>
        <v>SDP</v>
      </c>
      <c r="D75" s="45" t="str">
        <f>VLOOKUP(B75,[1]!ModTbl,5,0)</f>
        <v>Solutions Development Project</v>
      </c>
      <c r="E75" s="36" t="s">
        <v>82</v>
      </c>
      <c r="F75" s="77" t="str">
        <f>VLOOKUP(B75,[1]!ModTbl,6,0)</f>
        <v>ST293Z(T)</v>
      </c>
      <c r="G75" s="77">
        <f>VLOOKUP(B75,[1]!ModTbl,7,0)</f>
        <v>7</v>
      </c>
      <c r="H75" s="77">
        <f>VLOOKUP(B75,[1]!ModTbl,8,0)</f>
        <v>0</v>
      </c>
      <c r="I75" s="77">
        <f>VLOOKUP(B75,[1]!ModTbl,9,0)</f>
        <v>22.5</v>
      </c>
      <c r="J75" s="77">
        <f>VLOOKUP(B75,[1]!ModTbl,10,0)</f>
        <v>0</v>
      </c>
      <c r="K75" s="77">
        <f>VLOOKUP(B75,[1]!ModTbl,11,0)</f>
        <v>217.5</v>
      </c>
      <c r="L75" s="77">
        <f>VLOOKUP(B75,[1]!ModTbl,12,0)</f>
        <v>240</v>
      </c>
      <c r="M75" s="77">
        <f>VLOOKUP(B75,[1]!ModTbl,13,0)</f>
        <v>16</v>
      </c>
      <c r="N75" s="46"/>
      <c r="O75" s="6"/>
    </row>
    <row r="76" spans="1:16">
      <c r="A76" s="77" t="s">
        <v>216</v>
      </c>
      <c r="B76" s="44" t="s">
        <v>218</v>
      </c>
      <c r="C76" s="45" t="str">
        <f>VLOOKUP(B76,[1]!ModTbl,4,0)</f>
        <v>CSC</v>
      </c>
      <c r="D76" s="45" t="str">
        <f>VLOOKUP(B76,[1]!ModTbl,5,0)</f>
        <v>Cloud and Service Computing</v>
      </c>
      <c r="E76" s="36" t="s">
        <v>82</v>
      </c>
      <c r="F76" s="77" t="str">
        <f>VLOOKUP(B76,[1]!ModTbl,6,0)</f>
        <v>PROG (T)</v>
      </c>
      <c r="G76" s="77">
        <f>VLOOKUP(B76,[1]!ModTbl,7,0)</f>
        <v>1</v>
      </c>
      <c r="H76" s="77">
        <f>VLOOKUP(B76,[1]!ModTbl,8,0)</f>
        <v>23</v>
      </c>
      <c r="I76" s="77">
        <f>VLOOKUP(B76,[1]!ModTbl,9,0)</f>
        <v>7</v>
      </c>
      <c r="J76" s="77">
        <f>VLOOKUP(B76,[1]!ModTbl,10,0)</f>
        <v>30</v>
      </c>
      <c r="K76" s="77">
        <f>VLOOKUP(B76,[1]!ModTbl,11,0)</f>
        <v>0</v>
      </c>
      <c r="L76" s="77">
        <f>VLOOKUP(B76,[1]!ModTbl,12,0)</f>
        <v>60</v>
      </c>
      <c r="M76" s="77">
        <f>VLOOKUP(B76,[1]!ModTbl,13,0)</f>
        <v>4</v>
      </c>
      <c r="N76" s="46"/>
      <c r="O76" s="6"/>
      <c r="P76" s="1" t="s">
        <v>158</v>
      </c>
    </row>
    <row r="77" spans="1:16">
      <c r="A77" s="77" t="s">
        <v>216</v>
      </c>
      <c r="B77" s="18" t="s">
        <v>240</v>
      </c>
      <c r="C77" s="45" t="str">
        <f>VLOOKUP(B77,[1]!ModTbl,4,0)</f>
        <v>NETP</v>
      </c>
      <c r="D77" s="45" t="str">
        <f>VLOOKUP(B77,[1]!ModTbl,5,0)</f>
        <v>Network Programming </v>
      </c>
      <c r="E77" s="77" t="s">
        <v>244</v>
      </c>
      <c r="F77" s="77" t="str">
        <f>VLOOKUP(B77,[1]!ModTbl,6,0)</f>
        <v> ST1012 (T)</v>
      </c>
      <c r="G77" s="77">
        <f>VLOOKUP(B77,[1]!ModTbl,7,0)</f>
        <v>7</v>
      </c>
      <c r="H77" s="77">
        <f>VLOOKUP(B77,[1]!ModTbl,8,0)</f>
        <v>0</v>
      </c>
      <c r="I77" s="77">
        <f>VLOOKUP(B77,[1]!ModTbl,9,0)</f>
        <v>15</v>
      </c>
      <c r="J77" s="77">
        <f>VLOOKUP(B77,[1]!ModTbl,10,0)</f>
        <v>45</v>
      </c>
      <c r="K77" s="77">
        <f>VLOOKUP(B77,[1]!ModTbl,11,0)</f>
        <v>0</v>
      </c>
      <c r="L77" s="77">
        <f>VLOOKUP(B77,[1]!ModTbl,12,0)</f>
        <v>60</v>
      </c>
      <c r="M77" s="77">
        <f>VLOOKUP(B77,[1]!ModTbl,13,0)</f>
        <v>4</v>
      </c>
      <c r="N77" s="46"/>
      <c r="O77" s="6"/>
      <c r="P77" s="1" t="s">
        <v>158</v>
      </c>
    </row>
    <row r="78" spans="1:16">
      <c r="A78" s="77" t="s">
        <v>216</v>
      </c>
      <c r="B78" s="18" t="s">
        <v>186</v>
      </c>
      <c r="C78" s="45" t="str">
        <f>VLOOKUP(B78,[1]!ModTbl,4,0)</f>
        <v>IOT</v>
      </c>
      <c r="D78" s="45" t="str">
        <f>VLOOKUP(B78,[1]!ModTbl,5,0)</f>
        <v>Internet Of Things</v>
      </c>
      <c r="E78" s="77" t="s">
        <v>244</v>
      </c>
      <c r="F78" s="77" t="str">
        <f>VLOOKUP(B78,[1]!ModTbl,6,0)</f>
        <v>Nil</v>
      </c>
      <c r="G78" s="77">
        <f>VLOOKUP(B78,[1]!ModTbl,7,0)</f>
        <v>7</v>
      </c>
      <c r="H78" s="77">
        <f>VLOOKUP(B78,[1]!ModTbl,8,0)</f>
        <v>0</v>
      </c>
      <c r="I78" s="77">
        <f>VLOOKUP(B78,[1]!ModTbl,9,0)</f>
        <v>15</v>
      </c>
      <c r="J78" s="77">
        <f>VLOOKUP(B78,[1]!ModTbl,10,0)</f>
        <v>45</v>
      </c>
      <c r="K78" s="77">
        <f>VLOOKUP(B78,[1]!ModTbl,11,0)</f>
        <v>0</v>
      </c>
      <c r="L78" s="77">
        <f>VLOOKUP(B78,[1]!ModTbl,12,0)</f>
        <v>60</v>
      </c>
      <c r="M78" s="77">
        <f>VLOOKUP(B78,[1]!ModTbl,13,0)</f>
        <v>4</v>
      </c>
      <c r="N78" s="46"/>
      <c r="O78" s="6"/>
    </row>
    <row r="79" spans="1:16" ht="101.45">
      <c r="A79" s="77" t="s">
        <v>216</v>
      </c>
      <c r="B79" s="44" t="s">
        <v>245</v>
      </c>
      <c r="C79" s="45" t="str">
        <f>VLOOKUP(B79,[1]!ModTbl,4,0)</f>
        <v>BA</v>
      </c>
      <c r="D79" s="45" t="str">
        <f>VLOOKUP(B79,[1]!ModTbl,5,0)</f>
        <v>Business Analytics</v>
      </c>
      <c r="E79" s="77" t="s">
        <v>244</v>
      </c>
      <c r="F79" s="77" t="str">
        <f>VLOOKUP(B79,[1]!ModTbl,6,0)</f>
        <v>Taken ST0249, ST1501, ST1504, ST1505, ST1507 and ST1508 </v>
      </c>
      <c r="G79" s="77">
        <f>VLOOKUP(B79,[1]!ModTbl,7,0)</f>
        <v>1</v>
      </c>
      <c r="H79" s="77">
        <f>VLOOKUP(B79,[1]!ModTbl,8,0)</f>
        <v>0</v>
      </c>
      <c r="I79" s="77">
        <f>VLOOKUP(B79,[1]!ModTbl,9,0)</f>
        <v>30</v>
      </c>
      <c r="J79" s="77">
        <f>VLOOKUP(B79,[1]!ModTbl,10,0)</f>
        <v>30</v>
      </c>
      <c r="K79" s="77">
        <f>VLOOKUP(B79,[1]!ModTbl,11,0)</f>
        <v>0</v>
      </c>
      <c r="L79" s="77">
        <f>VLOOKUP(B79,[1]!ModTbl,12,0)</f>
        <v>60</v>
      </c>
      <c r="M79" s="77">
        <f>VLOOKUP(B79,[1]!ModTbl,13,0)</f>
        <v>4</v>
      </c>
      <c r="N79" s="46"/>
      <c r="O79" s="6"/>
    </row>
    <row r="80" spans="1:16" ht="101.45">
      <c r="A80" s="77" t="s">
        <v>216</v>
      </c>
      <c r="B80" s="44" t="s">
        <v>198</v>
      </c>
      <c r="C80" s="45" t="str">
        <f>VLOOKUP(B80,[1]!ModTbl,4,0)</f>
        <v>IS2</v>
      </c>
      <c r="D80" s="45" t="str">
        <f>VLOOKUP(B80,[1]!ModTbl,5,0)</f>
        <v>Independent Study 2</v>
      </c>
      <c r="E80" s="77" t="s">
        <v>244</v>
      </c>
      <c r="F80" s="77" t="str">
        <f>VLOOKUP(B80,[1]!ModTbl,6,0)</f>
        <v>Taken ST0249, ST1501, ST1504, ST1505, ST1507 and ST1508 </v>
      </c>
      <c r="G80" s="77">
        <f>VLOOKUP(B80,[1]!ModTbl,7,0)</f>
        <v>7</v>
      </c>
      <c r="H80" s="77">
        <f>VLOOKUP(B80,[1]!ModTbl,8,0)</f>
        <v>0</v>
      </c>
      <c r="I80" s="77">
        <f>VLOOKUP(B80,[1]!ModTbl,9,0)</f>
        <v>30</v>
      </c>
      <c r="J80" s="77">
        <f>VLOOKUP(B80,[1]!ModTbl,10,0)</f>
        <v>30</v>
      </c>
      <c r="K80" s="77">
        <f>VLOOKUP(B80,[1]!ModTbl,11,0)</f>
        <v>0</v>
      </c>
      <c r="L80" s="77">
        <f>VLOOKUP(B80,[1]!ModTbl,12,0)</f>
        <v>60</v>
      </c>
      <c r="M80" s="77">
        <f>VLOOKUP(B80,[1]!ModTbl,13,0)</f>
        <v>4</v>
      </c>
      <c r="N80" s="46"/>
      <c r="O80" s="6"/>
    </row>
    <row r="81" spans="1:15">
      <c r="A81" s="11" t="s">
        <v>219</v>
      </c>
      <c r="B81" s="44" t="s">
        <v>235</v>
      </c>
      <c r="C81" s="45" t="str">
        <f>VLOOKUP(B81,[1]!ModTbl,4,0)</f>
        <v>INTS</v>
      </c>
      <c r="D81" s="45" t="str">
        <f>VLOOKUP(B81,[1]!ModTbl,5,0)</f>
        <v>Internship</v>
      </c>
      <c r="E81" s="11" t="s">
        <v>82</v>
      </c>
      <c r="F81" s="77" t="str">
        <f>VLOOKUP(B81,[1]!ModTbl,6,0)</f>
        <v>Nil</v>
      </c>
      <c r="G81" s="77">
        <f>VLOOKUP(B81,[1]!ModTbl,7,0)</f>
        <v>7</v>
      </c>
      <c r="H81" s="77">
        <f>VLOOKUP(B81,[1]!ModTbl,8,0)</f>
        <v>0</v>
      </c>
      <c r="I81" s="77">
        <f>VLOOKUP(B81,[1]!ModTbl,9,0)</f>
        <v>0</v>
      </c>
      <c r="J81" s="77">
        <f>VLOOKUP(B81,[1]!ModTbl,10,0)</f>
        <v>7.5</v>
      </c>
      <c r="K81" s="77">
        <f>VLOOKUP(B81,[1]!ModTbl,11,0)</f>
        <v>0</v>
      </c>
      <c r="L81" s="77">
        <f>VLOOKUP(B81,[1]!ModTbl,12,0)</f>
        <v>7.5</v>
      </c>
      <c r="M81" s="77">
        <f>VLOOKUP(B81,[1]!ModTbl,13,0)</f>
        <v>0.5</v>
      </c>
      <c r="N81" s="46"/>
      <c r="O81" s="6"/>
    </row>
    <row r="83" spans="1:15">
      <c r="B83" s="4" t="s">
        <v>246</v>
      </c>
    </row>
    <row r="84" spans="1:15">
      <c r="B84" s="4" t="s">
        <v>227</v>
      </c>
    </row>
    <row r="85" spans="1:15">
      <c r="B85" s="4" t="s">
        <v>247</v>
      </c>
    </row>
  </sheetData>
  <mergeCells count="6">
    <mergeCell ref="A5:G5"/>
    <mergeCell ref="H5:M5"/>
    <mergeCell ref="A25:G25"/>
    <mergeCell ref="H25:M25"/>
    <mergeCell ref="A53:G53"/>
    <mergeCell ref="H53:M53"/>
  </mergeCells>
  <pageMargins left="0.2" right="0.2" top="0.45" bottom="0.21" header="0.31496062992125984" footer="0.31496062992125984"/>
  <pageSetup paperSize="9" orientation="landscape" r:id="rId1"/>
  <rowBreaks count="2" manualBreakCount="2">
    <brk id="21" max="16383" man="1"/>
    <brk id="49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4"/>
  <dimension ref="A1:P94"/>
  <sheetViews>
    <sheetView topLeftCell="A76" zoomScale="83" zoomScaleNormal="83" workbookViewId="0">
      <selection activeCell="C83" sqref="C83"/>
    </sheetView>
  </sheetViews>
  <sheetFormatPr defaultColWidth="9.140625" defaultRowHeight="14.45"/>
  <cols>
    <col min="1" max="1" width="9.140625" style="1"/>
    <col min="2" max="3" width="9.140625" style="4"/>
    <col min="4" max="4" width="45.5703125" style="4" customWidth="1"/>
    <col min="5" max="5" width="9" style="1" customWidth="1"/>
    <col min="6" max="6" width="12.5703125" style="6" customWidth="1"/>
    <col min="7" max="14" width="5.5703125" style="1" customWidth="1"/>
    <col min="15" max="15" width="4.42578125" style="1" customWidth="1"/>
    <col min="16" max="16" width="24.140625" style="1" customWidth="1"/>
    <col min="17" max="16384" width="9.140625" style="1"/>
  </cols>
  <sheetData>
    <row r="1" spans="1:16" ht="18.600000000000001">
      <c r="A1" s="7" t="s">
        <v>248</v>
      </c>
    </row>
    <row r="2" spans="1:16">
      <c r="A2" s="2"/>
    </row>
    <row r="3" spans="1:16" ht="18.600000000000001">
      <c r="A3" s="7" t="s">
        <v>149</v>
      </c>
    </row>
    <row r="4" spans="1:16">
      <c r="A4" s="2"/>
    </row>
    <row r="5" spans="1:16" ht="15" customHeight="1">
      <c r="A5" s="95" t="s">
        <v>2</v>
      </c>
      <c r="B5" s="99"/>
      <c r="C5" s="99"/>
      <c r="D5" s="99"/>
      <c r="E5" s="99"/>
      <c r="F5" s="99"/>
      <c r="G5" s="99"/>
      <c r="H5" s="95" t="s">
        <v>3</v>
      </c>
      <c r="I5" s="99"/>
      <c r="J5" s="99"/>
      <c r="K5" s="99"/>
      <c r="L5" s="99"/>
      <c r="M5" s="99"/>
      <c r="N5" s="77"/>
    </row>
    <row r="6" spans="1:16" ht="29.1">
      <c r="A6" s="77" t="s">
        <v>4</v>
      </c>
      <c r="B6" s="45" t="s">
        <v>5</v>
      </c>
      <c r="C6" s="45" t="s">
        <v>6</v>
      </c>
      <c r="D6" s="45" t="s">
        <v>7</v>
      </c>
      <c r="E6" s="77" t="s">
        <v>8</v>
      </c>
      <c r="F6" s="77" t="s">
        <v>9</v>
      </c>
      <c r="G6" s="77" t="s">
        <v>8</v>
      </c>
      <c r="H6" s="77" t="s">
        <v>10</v>
      </c>
      <c r="I6" s="77" t="s">
        <v>11</v>
      </c>
      <c r="J6" s="77" t="s">
        <v>12</v>
      </c>
      <c r="K6" s="77" t="s">
        <v>13</v>
      </c>
      <c r="L6" s="77" t="s">
        <v>14</v>
      </c>
      <c r="M6" s="77" t="s">
        <v>15</v>
      </c>
      <c r="N6" s="77" t="s">
        <v>14</v>
      </c>
      <c r="P6" s="17" t="s">
        <v>150</v>
      </c>
    </row>
    <row r="7" spans="1:16">
      <c r="A7" s="77" t="s">
        <v>73</v>
      </c>
      <c r="B7" s="45" t="s">
        <v>151</v>
      </c>
      <c r="C7" s="45" t="str">
        <f>VLOOKUP(B7,[1]!ModTbl,4,0)</f>
        <v>GE1</v>
      </c>
      <c r="D7" s="45" t="str">
        <f>VLOOKUP(B7,[1]!ModTbl,5,0)</f>
        <v>General Education 1</v>
      </c>
      <c r="E7" s="77" t="s">
        <v>29</v>
      </c>
      <c r="F7" s="77" t="str">
        <f>VLOOKUP(B7,[1]!ModTbl,6,0)</f>
        <v>Nil</v>
      </c>
      <c r="G7" s="77">
        <f>VLOOKUP(B7,[1]!ModTbl,7,0)</f>
        <v>7</v>
      </c>
      <c r="H7" s="77">
        <f>VLOOKUP(B7,[1]!ModTbl,8,0)</f>
        <v>0</v>
      </c>
      <c r="I7" s="77">
        <f>VLOOKUP(B7,[1]!ModTbl,9,0)</f>
        <v>30</v>
      </c>
      <c r="J7" s="77">
        <f>VLOOKUP(B7,[1]!ModTbl,10,0)</f>
        <v>0</v>
      </c>
      <c r="K7" s="77">
        <f>VLOOKUP(B7,[1]!ModTbl,11,0)</f>
        <v>0</v>
      </c>
      <c r="L7" s="77">
        <f>VLOOKUP(B7,[1]!ModTbl,12,0)</f>
        <v>30</v>
      </c>
      <c r="M7" s="77">
        <f>VLOOKUP(B7,[1]!ModTbl,13,0)</f>
        <v>2</v>
      </c>
      <c r="N7" s="77"/>
      <c r="P7" s="34" t="s">
        <v>152</v>
      </c>
    </row>
    <row r="8" spans="1:16">
      <c r="A8" s="77" t="s">
        <v>73</v>
      </c>
      <c r="B8" s="45" t="s">
        <v>153</v>
      </c>
      <c r="C8" s="45" t="str">
        <f>VLOOKUP(B8,[1]!ModTbl,4,0)</f>
        <v>PROG</v>
      </c>
      <c r="D8" s="45" t="str">
        <f>VLOOKUP(B8,[1]!ModTbl,5,0)</f>
        <v>Programming Fundamentals</v>
      </c>
      <c r="E8" s="77" t="s">
        <v>18</v>
      </c>
      <c r="F8" s="77" t="str">
        <f>VLOOKUP(B8,[1]!ModTbl,6,0)</f>
        <v>Nil</v>
      </c>
      <c r="G8" s="77">
        <f>VLOOKUP(B8,[1]!ModTbl,7,0)</f>
        <v>1</v>
      </c>
      <c r="H8" s="77">
        <f>VLOOKUP(B8,[1]!ModTbl,8,0)</f>
        <v>0</v>
      </c>
      <c r="I8" s="77">
        <f>VLOOKUP(B8,[1]!ModTbl,9,0)</f>
        <v>30</v>
      </c>
      <c r="J8" s="77">
        <f>VLOOKUP(B8,[1]!ModTbl,10,0)</f>
        <v>60</v>
      </c>
      <c r="K8" s="77">
        <f>VLOOKUP(B8,[1]!ModTbl,11,0)</f>
        <v>0</v>
      </c>
      <c r="L8" s="77">
        <f>VLOOKUP(B8,[1]!ModTbl,12,0)</f>
        <v>90</v>
      </c>
      <c r="M8" s="77">
        <f>VLOOKUP(B8,[1]!ModTbl,13,0)</f>
        <v>6</v>
      </c>
      <c r="N8" s="77"/>
    </row>
    <row r="9" spans="1:16">
      <c r="A9" s="77" t="s">
        <v>73</v>
      </c>
      <c r="B9" s="45" t="s">
        <v>154</v>
      </c>
      <c r="C9" s="45" t="str">
        <f>VLOOKUP(B9,[1]!ModTbl,4,0)</f>
        <v>NETF</v>
      </c>
      <c r="D9" s="45" t="str">
        <f>VLOOKUP(B9,[1]!ModTbl,5,0)</f>
        <v>Network Fundamentals</v>
      </c>
      <c r="E9" s="77" t="s">
        <v>18</v>
      </c>
      <c r="F9" s="77" t="str">
        <f>VLOOKUP(B9,[1]!ModTbl,6,0)</f>
        <v>Nil</v>
      </c>
      <c r="G9" s="77">
        <f>VLOOKUP(B9,[1]!ModTbl,7,0)</f>
        <v>1</v>
      </c>
      <c r="H9" s="77">
        <f>VLOOKUP(B9,[1]!ModTbl,8,0)</f>
        <v>0</v>
      </c>
      <c r="I9" s="77">
        <f>VLOOKUP(B9,[1]!ModTbl,9,0)</f>
        <v>60</v>
      </c>
      <c r="J9" s="77">
        <f>VLOOKUP(B9,[1]!ModTbl,10,0)</f>
        <v>0</v>
      </c>
      <c r="K9" s="77">
        <f>VLOOKUP(B9,[1]!ModTbl,11,0)</f>
        <v>0</v>
      </c>
      <c r="L9" s="77">
        <f>VLOOKUP(B9,[1]!ModTbl,12,0)</f>
        <v>60</v>
      </c>
      <c r="M9" s="77">
        <f>VLOOKUP(B9,[1]!ModTbl,13,0)</f>
        <v>4</v>
      </c>
      <c r="N9" s="77"/>
    </row>
    <row r="10" spans="1:16">
      <c r="A10" s="77" t="s">
        <v>16</v>
      </c>
      <c r="B10" s="45" t="s">
        <v>155</v>
      </c>
      <c r="C10" s="45" t="str">
        <f>VLOOKUP(B10,[1]!ModTbl,4,0)</f>
        <v>GE2</v>
      </c>
      <c r="D10" s="45" t="str">
        <f>VLOOKUP(B10,[1]!ModTbl,5,0)</f>
        <v>General Education 2</v>
      </c>
      <c r="E10" s="77" t="s">
        <v>29</v>
      </c>
      <c r="F10" s="77" t="str">
        <f>VLOOKUP(B10,[1]!ModTbl,6,0)</f>
        <v>Nil</v>
      </c>
      <c r="G10" s="77">
        <f>VLOOKUP(B10,[1]!ModTbl,7,0)</f>
        <v>7</v>
      </c>
      <c r="H10" s="77">
        <f>VLOOKUP(B10,[1]!ModTbl,8,0)</f>
        <v>0</v>
      </c>
      <c r="I10" s="77">
        <f>VLOOKUP(B10,[1]!ModTbl,9,0)</f>
        <v>30</v>
      </c>
      <c r="J10" s="77">
        <f>VLOOKUP(B10,[1]!ModTbl,10,0)</f>
        <v>0</v>
      </c>
      <c r="K10" s="77">
        <f>VLOOKUP(B10,[1]!ModTbl,11,0)</f>
        <v>0</v>
      </c>
      <c r="L10" s="77">
        <f>VLOOKUP(B10,[1]!ModTbl,12,0)</f>
        <v>30</v>
      </c>
      <c r="M10" s="77">
        <f>VLOOKUP(B10,[1]!ModTbl,13,0)</f>
        <v>2</v>
      </c>
      <c r="N10" s="77"/>
      <c r="P10" s="34" t="s">
        <v>156</v>
      </c>
    </row>
    <row r="11" spans="1:16">
      <c r="A11" s="77" t="s">
        <v>16</v>
      </c>
      <c r="B11" s="45" t="s">
        <v>157</v>
      </c>
      <c r="C11" s="45" t="str">
        <f>VLOOKUP(B11,[1]!ModTbl,4,0)</f>
        <v>APPD</v>
      </c>
      <c r="D11" s="45" t="str">
        <f>VLOOKUP(B11,[1]!ModTbl,5,0)</f>
        <v>Application Development</v>
      </c>
      <c r="E11" s="77" t="s">
        <v>18</v>
      </c>
      <c r="F11" s="77" t="str">
        <f>VLOOKUP(B11,[1]!ModTbl,6,0)</f>
        <v>PROG (T)</v>
      </c>
      <c r="G11" s="77">
        <f>VLOOKUP(B11,[1]!ModTbl,7,0)</f>
        <v>7</v>
      </c>
      <c r="H11" s="77">
        <f>VLOOKUP(B11,[1]!ModTbl,8,0)</f>
        <v>0</v>
      </c>
      <c r="I11" s="77">
        <f>VLOOKUP(B11,[1]!ModTbl,9,0)</f>
        <v>37.5</v>
      </c>
      <c r="J11" s="77">
        <f>VLOOKUP(B11,[1]!ModTbl,10,0)</f>
        <v>37.5</v>
      </c>
      <c r="K11" s="77">
        <f>VLOOKUP(B11,[1]!ModTbl,11,0)</f>
        <v>0</v>
      </c>
      <c r="L11" s="77">
        <f>VLOOKUP(B11,[1]!ModTbl,12,0)</f>
        <v>75</v>
      </c>
      <c r="M11" s="77">
        <f>VLOOKUP(B11,[1]!ModTbl,13,0)</f>
        <v>5</v>
      </c>
      <c r="N11" s="77"/>
      <c r="P11" s="1" t="s">
        <v>158</v>
      </c>
    </row>
    <row r="12" spans="1:16">
      <c r="A12" s="77" t="s">
        <v>16</v>
      </c>
      <c r="B12" s="44" t="s">
        <v>159</v>
      </c>
      <c r="C12" s="45" t="str">
        <f>VLOOKUP(B12,[1]!ModTbl,4,0)</f>
        <v>NMA</v>
      </c>
      <c r="D12" s="45" t="str">
        <f>VLOOKUP(B12,[1]!ModTbl,5,0)</f>
        <v>Network Management and Assurance</v>
      </c>
      <c r="E12" s="77" t="s">
        <v>18</v>
      </c>
      <c r="F12" s="77" t="str">
        <f>VLOOKUP(B12,[1]!ModTbl,6,0)</f>
        <v>NETF (T)</v>
      </c>
      <c r="G12" s="77">
        <f>VLOOKUP(B12,[1]!ModTbl,7,0)</f>
        <v>1</v>
      </c>
      <c r="H12" s="77">
        <f>VLOOKUP(B12,[1]!ModTbl,8,0)</f>
        <v>22.5</v>
      </c>
      <c r="I12" s="77">
        <f>VLOOKUP(B12,[1]!ModTbl,9,0)</f>
        <v>0</v>
      </c>
      <c r="J12" s="77">
        <f>VLOOKUP(B12,[1]!ModTbl,10,0)</f>
        <v>37.5</v>
      </c>
      <c r="K12" s="77">
        <f>VLOOKUP(B12,[1]!ModTbl,11,0)</f>
        <v>0</v>
      </c>
      <c r="L12" s="77">
        <f>VLOOKUP(B12,[1]!ModTbl,12,0)</f>
        <v>60</v>
      </c>
      <c r="M12" s="77">
        <f>VLOOKUP(B12,[1]!ModTbl,13,0)</f>
        <v>4</v>
      </c>
      <c r="N12" s="77"/>
      <c r="O12" s="6"/>
      <c r="P12" s="1" t="s">
        <v>160</v>
      </c>
    </row>
    <row r="13" spans="1:16" ht="49.5" customHeight="1">
      <c r="A13" s="77" t="s">
        <v>16</v>
      </c>
      <c r="B13" s="45" t="s">
        <v>239</v>
      </c>
      <c r="C13" s="45" t="str">
        <f>VLOOKUP(B13,[1]!ModTbl,4,0)</f>
        <v>BrM</v>
      </c>
      <c r="D13" s="45" t="str">
        <f>VLOOKUP(B13,[1]!ModTbl,5,0)</f>
        <v>Bridging Mathematics</v>
      </c>
      <c r="E13" s="77" t="s">
        <v>29</v>
      </c>
      <c r="F13" s="77" t="str">
        <f>VLOOKUP(B13,[1]!ModTbl,6,0)</f>
        <v>Nil</v>
      </c>
      <c r="G13" s="77">
        <f>VLOOKUP(B13,[1]!ModTbl,7,0)</f>
        <v>1</v>
      </c>
      <c r="H13" s="77">
        <f>VLOOKUP(B13,[1]!ModTbl,8,0)</f>
        <v>30</v>
      </c>
      <c r="I13" s="77">
        <f>VLOOKUP(B13,[1]!ModTbl,9,0)</f>
        <v>30</v>
      </c>
      <c r="J13" s="77">
        <f>VLOOKUP(B13,[1]!ModTbl,10,0)</f>
        <v>0</v>
      </c>
      <c r="K13" s="77">
        <f>VLOOKUP(B13,[1]!ModTbl,11,0)</f>
        <v>0</v>
      </c>
      <c r="L13" s="77">
        <f>VLOOKUP(B13,[1]!ModTbl,12,0)</f>
        <v>60</v>
      </c>
      <c r="M13" s="77">
        <f>VLOOKUP(B13,[1]!ModTbl,13,0)</f>
        <v>4</v>
      </c>
      <c r="N13" s="77"/>
      <c r="P13" s="35"/>
    </row>
    <row r="14" spans="1:16">
      <c r="A14" s="77" t="s">
        <v>162</v>
      </c>
      <c r="B14" s="45" t="s">
        <v>77</v>
      </c>
      <c r="C14" s="45" t="str">
        <f>VLOOKUP(B14,[1]!ModTbl,4,0)</f>
        <v>MATH</v>
      </c>
      <c r="D14" s="45" t="str">
        <f>VLOOKUP(B14,[1]!ModTbl,5,0)</f>
        <v>Mathematics</v>
      </c>
      <c r="E14" s="77" t="s">
        <v>18</v>
      </c>
      <c r="F14" s="77" t="str">
        <f>VLOOKUP(B14,[1]!ModTbl,6,0)</f>
        <v>Nil</v>
      </c>
      <c r="G14" s="77">
        <f>VLOOKUP(B14,[1]!ModTbl,7,0)</f>
        <v>1</v>
      </c>
      <c r="H14" s="77">
        <f>VLOOKUP(B14,[1]!ModTbl,8,0)</f>
        <v>15</v>
      </c>
      <c r="I14" s="77">
        <f>VLOOKUP(B14,[1]!ModTbl,9,0)</f>
        <v>45</v>
      </c>
      <c r="J14" s="77">
        <f>VLOOKUP(B14,[1]!ModTbl,10,0)</f>
        <v>0</v>
      </c>
      <c r="K14" s="77">
        <f>VLOOKUP(B14,[1]!ModTbl,11,0)</f>
        <v>0</v>
      </c>
      <c r="L14" s="77">
        <f>VLOOKUP(B14,[1]!ModTbl,12,0)</f>
        <v>60</v>
      </c>
      <c r="M14" s="77">
        <f>VLOOKUP(B14,[1]!ModTbl,13,0)</f>
        <v>4</v>
      </c>
      <c r="N14" s="77"/>
    </row>
    <row r="15" spans="1:16">
      <c r="A15" s="77" t="s">
        <v>162</v>
      </c>
      <c r="B15" s="45" t="s">
        <v>23</v>
      </c>
      <c r="C15" s="45" t="str">
        <f>VLOOKUP(B15,[1]!ModTbl,4,0)</f>
        <v>DVDE</v>
      </c>
      <c r="D15" s="45" t="str">
        <f>VLOOKUP(B15,[1]!ModTbl,5,0)</f>
        <v>Digital Visual Design</v>
      </c>
      <c r="E15" s="77" t="s">
        <v>18</v>
      </c>
      <c r="F15" s="77" t="str">
        <f>VLOOKUP(B15,[1]!ModTbl,6,0)</f>
        <v>Nil</v>
      </c>
      <c r="G15" s="77">
        <f>VLOOKUP(B15,[1]!ModTbl,7,0)</f>
        <v>7</v>
      </c>
      <c r="H15" s="77">
        <f>VLOOKUP(B15,[1]!ModTbl,8,0)</f>
        <v>0</v>
      </c>
      <c r="I15" s="77">
        <f>VLOOKUP(B15,[1]!ModTbl,9,0)</f>
        <v>60</v>
      </c>
      <c r="J15" s="77">
        <f>VLOOKUP(B15,[1]!ModTbl,10,0)</f>
        <v>0</v>
      </c>
      <c r="K15" s="77">
        <f>VLOOKUP(B15,[1]!ModTbl,11,0)</f>
        <v>0</v>
      </c>
      <c r="L15" s="77">
        <f>VLOOKUP(B15,[1]!ModTbl,12,0)</f>
        <v>60</v>
      </c>
      <c r="M15" s="77">
        <f>VLOOKUP(B15,[1]!ModTbl,13,0)</f>
        <v>4</v>
      </c>
      <c r="N15" s="77"/>
    </row>
    <row r="16" spans="1:16">
      <c r="A16" s="77" t="s">
        <v>162</v>
      </c>
      <c r="B16" s="45" t="s">
        <v>163</v>
      </c>
      <c r="C16" s="45" t="str">
        <f>VLOOKUP(B16,[1]!ModTbl,4,0)</f>
        <v>WCD</v>
      </c>
      <c r="D16" s="45" t="str">
        <f>VLOOKUP(B16,[1]!ModTbl,5,0)</f>
        <v>Web Client Development</v>
      </c>
      <c r="E16" s="77" t="s">
        <v>18</v>
      </c>
      <c r="F16" s="77" t="str">
        <f>VLOOKUP(B16,[1]!ModTbl,6,0)</f>
        <v>Nil</v>
      </c>
      <c r="G16" s="77">
        <f>VLOOKUP(B16,[1]!ModTbl,7,0)</f>
        <v>7</v>
      </c>
      <c r="H16" s="77">
        <f>VLOOKUP(B16,[1]!ModTbl,8,0)</f>
        <v>0</v>
      </c>
      <c r="I16" s="77">
        <f>VLOOKUP(B16,[1]!ModTbl,9,0)</f>
        <v>37.5</v>
      </c>
      <c r="J16" s="77">
        <f>VLOOKUP(B16,[1]!ModTbl,10,0)</f>
        <v>37.5</v>
      </c>
      <c r="K16" s="77">
        <f>VLOOKUP(B16,[1]!ModTbl,11,0)</f>
        <v>0</v>
      </c>
      <c r="L16" s="77">
        <f>VLOOKUP(B16,[1]!ModTbl,12,0)</f>
        <v>75</v>
      </c>
      <c r="M16" s="77">
        <f>VLOOKUP(B16,[1]!ModTbl,13,0)</f>
        <v>5</v>
      </c>
      <c r="N16" s="77"/>
    </row>
    <row r="17" spans="1:16">
      <c r="A17" s="77" t="s">
        <v>164</v>
      </c>
      <c r="B17" s="45" t="s">
        <v>78</v>
      </c>
      <c r="C17" s="45" t="str">
        <f>VLOOKUP(B17,[1]!ModTbl,4,0)</f>
        <v>CPR</v>
      </c>
      <c r="D17" s="45" t="str">
        <f>VLOOKUP(B17,[1]!ModTbl,5,0)</f>
        <v>Communicating for Project (Proposal) Effectiveness</v>
      </c>
      <c r="E17" s="77" t="s">
        <v>18</v>
      </c>
      <c r="F17" s="77" t="str">
        <f>VLOOKUP(B17,[1]!ModTbl,6,0)</f>
        <v>Nil</v>
      </c>
      <c r="G17" s="77">
        <f>VLOOKUP(B17,[1]!ModTbl,7,0)</f>
        <v>7</v>
      </c>
      <c r="H17" s="77">
        <f>VLOOKUP(B17,[1]!ModTbl,8,0)</f>
        <v>0</v>
      </c>
      <c r="I17" s="77">
        <f>VLOOKUP(B17,[1]!ModTbl,9,0)</f>
        <v>21</v>
      </c>
      <c r="J17" s="77">
        <f>VLOOKUP(B17,[1]!ModTbl,10,0)</f>
        <v>0</v>
      </c>
      <c r="K17" s="77">
        <f>VLOOKUP(B17,[1]!ModTbl,11,0)</f>
        <v>9</v>
      </c>
      <c r="L17" s="77">
        <f>VLOOKUP(B17,[1]!ModTbl,12,0)</f>
        <v>30</v>
      </c>
      <c r="M17" s="77">
        <f>VLOOKUP(B17,[1]!ModTbl,13,0)</f>
        <v>2</v>
      </c>
      <c r="N17" s="77"/>
      <c r="P17" s="1" t="s">
        <v>165</v>
      </c>
    </row>
    <row r="18" spans="1:16">
      <c r="A18" s="77" t="s">
        <v>164</v>
      </c>
      <c r="B18" s="45" t="s">
        <v>166</v>
      </c>
      <c r="C18" s="45" t="str">
        <f>VLOOKUP(B18,[1]!ModTbl,4,0)</f>
        <v>DBMS</v>
      </c>
      <c r="D18" s="45" t="str">
        <f>VLOOKUP(B18,[1]!ModTbl,5,0)</f>
        <v>Database Management Systems</v>
      </c>
      <c r="E18" s="77" t="s">
        <v>18</v>
      </c>
      <c r="F18" s="77" t="str">
        <f>VLOOKUP(B18,[1]!ModTbl,6,0)</f>
        <v>Nil</v>
      </c>
      <c r="G18" s="77">
        <f>VLOOKUP(B18,[1]!ModTbl,7,0)</f>
        <v>1</v>
      </c>
      <c r="H18" s="77">
        <f>VLOOKUP(B18,[1]!ModTbl,8,0)</f>
        <v>0</v>
      </c>
      <c r="I18" s="77">
        <f>VLOOKUP(B18,[1]!ModTbl,9,0)</f>
        <v>52.5</v>
      </c>
      <c r="J18" s="77">
        <f>VLOOKUP(B18,[1]!ModTbl,10,0)</f>
        <v>22.5</v>
      </c>
      <c r="K18" s="77">
        <f>VLOOKUP(B18,[1]!ModTbl,11,0)</f>
        <v>0</v>
      </c>
      <c r="L18" s="77">
        <f>VLOOKUP(B18,[1]!ModTbl,12,0)</f>
        <v>75</v>
      </c>
      <c r="M18" s="77">
        <f>VLOOKUP(B18,[1]!ModTbl,13,0)</f>
        <v>5</v>
      </c>
      <c r="N18" s="77"/>
    </row>
    <row r="19" spans="1:16">
      <c r="A19" s="77" t="s">
        <v>164</v>
      </c>
      <c r="B19" s="45" t="s">
        <v>167</v>
      </c>
      <c r="C19" s="45" t="str">
        <f>VLOOKUP(B19,[1]!ModTbl,4,0)</f>
        <v>ISEC</v>
      </c>
      <c r="D19" s="45" t="str">
        <f>VLOOKUP(B19,[1]!ModTbl,5,0)</f>
        <v>Infocomm Security</v>
      </c>
      <c r="E19" s="77" t="s">
        <v>18</v>
      </c>
      <c r="F19" s="77" t="str">
        <f>VLOOKUP(B19,[1]!ModTbl,6,0)</f>
        <v>Nil</v>
      </c>
      <c r="G19" s="77">
        <f>VLOOKUP(B19,[1]!ModTbl,7,0)</f>
        <v>1</v>
      </c>
      <c r="H19" s="77">
        <f>VLOOKUP(B19,[1]!ModTbl,8,0)</f>
        <v>0</v>
      </c>
      <c r="I19" s="77">
        <f>VLOOKUP(B19,[1]!ModTbl,9,0)</f>
        <v>45</v>
      </c>
      <c r="J19" s="77">
        <f>VLOOKUP(B19,[1]!ModTbl,10,0)</f>
        <v>15</v>
      </c>
      <c r="K19" s="77">
        <f>VLOOKUP(B19,[1]!ModTbl,11,0)</f>
        <v>0</v>
      </c>
      <c r="L19" s="77">
        <f>VLOOKUP(B19,[1]!ModTbl,12,0)</f>
        <v>60</v>
      </c>
      <c r="M19" s="77">
        <f>VLOOKUP(B19,[1]!ModTbl,13,0)</f>
        <v>4</v>
      </c>
      <c r="N19" s="77"/>
    </row>
    <row r="21" spans="1:16">
      <c r="A21" s="3"/>
    </row>
    <row r="22" spans="1:16">
      <c r="A22" s="3"/>
    </row>
    <row r="23" spans="1:16" ht="18.600000000000001">
      <c r="A23" s="7" t="s">
        <v>168</v>
      </c>
      <c r="O23" s="6"/>
    </row>
    <row r="24" spans="1:16">
      <c r="A24" s="2"/>
      <c r="O24" s="6"/>
    </row>
    <row r="25" spans="1:16" ht="15" customHeight="1">
      <c r="A25" s="95" t="s">
        <v>2</v>
      </c>
      <c r="B25" s="99"/>
      <c r="C25" s="99"/>
      <c r="D25" s="99"/>
      <c r="E25" s="99"/>
      <c r="F25" s="99"/>
      <c r="G25" s="99"/>
      <c r="H25" s="95" t="s">
        <v>3</v>
      </c>
      <c r="I25" s="99"/>
      <c r="J25" s="99"/>
      <c r="K25" s="99"/>
      <c r="L25" s="99"/>
      <c r="M25" s="99"/>
      <c r="N25" s="77"/>
      <c r="O25" s="6"/>
    </row>
    <row r="26" spans="1:16" ht="29.1">
      <c r="A26" s="77" t="s">
        <v>4</v>
      </c>
      <c r="B26" s="45" t="s">
        <v>5</v>
      </c>
      <c r="C26" s="45" t="s">
        <v>6</v>
      </c>
      <c r="D26" s="45" t="s">
        <v>7</v>
      </c>
      <c r="E26" s="77" t="s">
        <v>8</v>
      </c>
      <c r="F26" s="77" t="s">
        <v>169</v>
      </c>
      <c r="G26" s="77" t="s">
        <v>8</v>
      </c>
      <c r="H26" s="77" t="s">
        <v>10</v>
      </c>
      <c r="I26" s="77" t="s">
        <v>11</v>
      </c>
      <c r="J26" s="77" t="s">
        <v>12</v>
      </c>
      <c r="K26" s="77" t="s">
        <v>13</v>
      </c>
      <c r="L26" s="77" t="s">
        <v>14</v>
      </c>
      <c r="M26" s="77" t="s">
        <v>15</v>
      </c>
      <c r="N26" s="77" t="s">
        <v>14</v>
      </c>
      <c r="O26" s="6"/>
      <c r="P26" s="2" t="s">
        <v>150</v>
      </c>
    </row>
    <row r="27" spans="1:16" ht="46.5" customHeight="1">
      <c r="A27" s="77">
        <v>2</v>
      </c>
      <c r="B27" s="45" t="s">
        <v>239</v>
      </c>
      <c r="C27" s="45" t="str">
        <f>VLOOKUP(B27,[1]!ModTbl,4,0)</f>
        <v>BrM</v>
      </c>
      <c r="D27" s="45" t="str">
        <f>VLOOKUP(B27,[1]!ModTbl,5,0)</f>
        <v>Bridging Mathematics</v>
      </c>
      <c r="E27" s="77" t="s">
        <v>29</v>
      </c>
      <c r="F27" s="77" t="str">
        <f>VLOOKUP(B27,[1]!ModTbl,6,0)</f>
        <v>Nil</v>
      </c>
      <c r="G27" s="77">
        <f>VLOOKUP(B27,[1]!ModTbl,7,0)</f>
        <v>1</v>
      </c>
      <c r="H27" s="77">
        <f>VLOOKUP(B27,[1]!ModTbl,8,0)</f>
        <v>30</v>
      </c>
      <c r="I27" s="77">
        <f>VLOOKUP(B27,[1]!ModTbl,9,0)</f>
        <v>30</v>
      </c>
      <c r="J27" s="77">
        <f>VLOOKUP(B27,[1]!ModTbl,10,0)</f>
        <v>0</v>
      </c>
      <c r="K27" s="77">
        <f>VLOOKUP(B27,[1]!ModTbl,11,0)</f>
        <v>0</v>
      </c>
      <c r="L27" s="77">
        <f>VLOOKUP(B27,[1]!ModTbl,12,0)</f>
        <v>60</v>
      </c>
      <c r="M27" s="77">
        <f>VLOOKUP(B27,[1]!ModTbl,13,0)</f>
        <v>4</v>
      </c>
      <c r="N27" s="77"/>
      <c r="P27" s="35" t="s">
        <v>170</v>
      </c>
    </row>
    <row r="28" spans="1:16">
      <c r="A28" s="77" t="s">
        <v>171</v>
      </c>
      <c r="B28" s="9" t="s">
        <v>172</v>
      </c>
      <c r="C28" s="45" t="str">
        <f>VLOOKUP(B28,[1]!ModTbl,4,0)</f>
        <v>SIP</v>
      </c>
      <c r="D28" s="45" t="str">
        <f>VLOOKUP(B28,[1]!ModTbl,5,0)</f>
        <v>Social Innovation Project</v>
      </c>
      <c r="E28" s="77" t="s">
        <v>29</v>
      </c>
      <c r="F28" s="77" t="str">
        <f>VLOOKUP(B28,[1]!ModTbl,6,0)</f>
        <v>Nil</v>
      </c>
      <c r="G28" s="77">
        <f>VLOOKUP(B28,[1]!ModTbl,7,0)</f>
        <v>7</v>
      </c>
      <c r="H28" s="77">
        <f>VLOOKUP(B28,[1]!ModTbl,8,0)</f>
        <v>0</v>
      </c>
      <c r="I28" s="77">
        <f>VLOOKUP(B28,[1]!ModTbl,9,0)</f>
        <v>30</v>
      </c>
      <c r="J28" s="77">
        <f>VLOOKUP(B28,[1]!ModTbl,10,0)</f>
        <v>0</v>
      </c>
      <c r="K28" s="77">
        <f>VLOOKUP(B28,[1]!ModTbl,11,0)</f>
        <v>0</v>
      </c>
      <c r="L28" s="77">
        <f>VLOOKUP(B28,[1]!ModTbl,12,0)</f>
        <v>30</v>
      </c>
      <c r="M28" s="77">
        <f>VLOOKUP(B28,[1]!ModTbl,13,0)</f>
        <v>2</v>
      </c>
      <c r="N28" s="77"/>
      <c r="O28" s="6"/>
    </row>
    <row r="29" spans="1:16">
      <c r="A29" s="77" t="s">
        <v>171</v>
      </c>
      <c r="B29" s="44" t="s">
        <v>249</v>
      </c>
      <c r="C29" s="45" t="str">
        <f>VLOOKUP(B29,[1]!ModTbl,4,0)</f>
        <v>DSAL</v>
      </c>
      <c r="D29" s="45" t="str">
        <f>VLOOKUP(B29,[1]!ModTbl,5,0)</f>
        <v>Data Structures &amp; Algorithms using C++</v>
      </c>
      <c r="E29" s="77" t="s">
        <v>82</v>
      </c>
      <c r="F29" s="77" t="str">
        <f>VLOOKUP(B29,[1]!ModTbl,6,0)</f>
        <v>Nil</v>
      </c>
      <c r="G29" s="77">
        <f>VLOOKUP(B29,[1]!ModTbl,7,0)</f>
        <v>1</v>
      </c>
      <c r="H29" s="77">
        <f>VLOOKUP(B29,[1]!ModTbl,8,0)</f>
        <v>0</v>
      </c>
      <c r="I29" s="77">
        <f>VLOOKUP(B29,[1]!ModTbl,9,0)</f>
        <v>15</v>
      </c>
      <c r="J29" s="77">
        <f>VLOOKUP(B29,[1]!ModTbl,10,0)</f>
        <v>60</v>
      </c>
      <c r="K29" s="77">
        <f>VLOOKUP(B29,[1]!ModTbl,11,0)</f>
        <v>0</v>
      </c>
      <c r="L29" s="77">
        <f>VLOOKUP(B29,[1]!ModTbl,12,0)</f>
        <v>75</v>
      </c>
      <c r="M29" s="77">
        <f>VLOOKUP(B29,[1]!ModTbl,13,0)</f>
        <v>5</v>
      </c>
      <c r="N29" s="77"/>
      <c r="O29" s="6"/>
      <c r="P29" s="1" t="s">
        <v>179</v>
      </c>
    </row>
    <row r="30" spans="1:16">
      <c r="A30" s="77" t="s">
        <v>171</v>
      </c>
      <c r="B30" s="44" t="s">
        <v>175</v>
      </c>
      <c r="C30" s="45" t="str">
        <f>VLOOKUP(B30,[1]!ModTbl,4,0)</f>
        <v>INGD</v>
      </c>
      <c r="D30" s="45" t="str">
        <f>VLOOKUP(B30,[1]!ModTbl,5,0)</f>
        <v>Introduction to Game Development</v>
      </c>
      <c r="E30" s="77" t="s">
        <v>82</v>
      </c>
      <c r="F30" s="77" t="str">
        <f>VLOOKUP(B30,[1]!ModTbl,6,0)</f>
        <v>Nil</v>
      </c>
      <c r="G30" s="77">
        <f>VLOOKUP(B30,[1]!ModTbl,7,0)</f>
        <v>7</v>
      </c>
      <c r="H30" s="77">
        <f>VLOOKUP(B30,[1]!ModTbl,8,0)</f>
        <v>0</v>
      </c>
      <c r="I30" s="77">
        <f>VLOOKUP(B30,[1]!ModTbl,9,0)</f>
        <v>75</v>
      </c>
      <c r="J30" s="77">
        <f>VLOOKUP(B30,[1]!ModTbl,10,0)</f>
        <v>0</v>
      </c>
      <c r="K30" s="77">
        <f>VLOOKUP(B30,[1]!ModTbl,11,0)</f>
        <v>0</v>
      </c>
      <c r="L30" s="77">
        <f>VLOOKUP(B30,[1]!ModTbl,12,0)</f>
        <v>75</v>
      </c>
      <c r="M30" s="77">
        <f>VLOOKUP(B30,[1]!ModTbl,13,0)</f>
        <v>5</v>
      </c>
      <c r="N30" s="77"/>
      <c r="O30" s="6"/>
    </row>
    <row r="31" spans="1:16" ht="101.45">
      <c r="A31" s="77" t="s">
        <v>171</v>
      </c>
      <c r="B31" s="44" t="s">
        <v>176</v>
      </c>
      <c r="C31" s="45" t="str">
        <f>VLOOKUP(B31,[1]!ModTbl,4,0)</f>
        <v>LDSS</v>
      </c>
      <c r="D31" s="45" t="str">
        <f>VLOOKUP(B31,[1]!ModTbl,5,0)</f>
        <v>3D Level Design &amp; Scripting Studio</v>
      </c>
      <c r="E31" s="77" t="s">
        <v>82</v>
      </c>
      <c r="F31" s="77" t="str">
        <f>VLOOKUP(B31,[1]!ModTbl,6,0)</f>
        <v>Taken ST0249, ST1501, ST1504, ST1505, ST1507 and ST1508 </v>
      </c>
      <c r="G31" s="77">
        <f>VLOOKUP(B31,[1]!ModTbl,7,0)</f>
        <v>7</v>
      </c>
      <c r="H31" s="77">
        <f>VLOOKUP(B31,[1]!ModTbl,8,0)</f>
        <v>0</v>
      </c>
      <c r="I31" s="77">
        <f>VLOOKUP(B31,[1]!ModTbl,9,0)</f>
        <v>75</v>
      </c>
      <c r="J31" s="77">
        <f>VLOOKUP(B31,[1]!ModTbl,10,0)</f>
        <v>0</v>
      </c>
      <c r="K31" s="77">
        <f>VLOOKUP(B31,[1]!ModTbl,11,0)</f>
        <v>0</v>
      </c>
      <c r="L31" s="77">
        <f>VLOOKUP(B31,[1]!ModTbl,12,0)</f>
        <v>75</v>
      </c>
      <c r="M31" s="77">
        <f>VLOOKUP(B31,[1]!ModTbl,13,0)</f>
        <v>5</v>
      </c>
      <c r="N31" s="77"/>
      <c r="O31" s="6"/>
    </row>
    <row r="32" spans="1:16" ht="101.45">
      <c r="A32" s="77" t="s">
        <v>171</v>
      </c>
      <c r="B32" s="44" t="s">
        <v>177</v>
      </c>
      <c r="C32" s="45" t="str">
        <f>VLOOKUP(B32,[1]!ModTbl,4,0)</f>
        <v>GDS</v>
      </c>
      <c r="D32" s="45" t="str">
        <f>VLOOKUP(B32,[1]!ModTbl,5,0)</f>
        <v>3D Game Development Studio</v>
      </c>
      <c r="E32" s="77" t="s">
        <v>82</v>
      </c>
      <c r="F32" s="77" t="str">
        <f>VLOOKUP(B32,[1]!ModTbl,6,0)</f>
        <v>Taken ST0249, ST1501, ST1504, ST1505, ST1507 and ST1508 </v>
      </c>
      <c r="G32" s="77">
        <f>VLOOKUP(B32,[1]!ModTbl,7,0)</f>
        <v>7</v>
      </c>
      <c r="H32" s="77">
        <f>VLOOKUP(B32,[1]!ModTbl,8,0)</f>
        <v>0</v>
      </c>
      <c r="I32" s="77">
        <f>VLOOKUP(B32,[1]!ModTbl,9,0)</f>
        <v>75</v>
      </c>
      <c r="J32" s="77">
        <f>VLOOKUP(B32,[1]!ModTbl,10,0)</f>
        <v>0</v>
      </c>
      <c r="K32" s="77">
        <f>VLOOKUP(B32,[1]!ModTbl,11,0)</f>
        <v>0</v>
      </c>
      <c r="L32" s="77">
        <f>VLOOKUP(B32,[1]!ModTbl,12,0)</f>
        <v>75</v>
      </c>
      <c r="M32" s="77">
        <f>VLOOKUP(B32,[1]!ModTbl,13,0)</f>
        <v>5</v>
      </c>
      <c r="N32" s="77"/>
      <c r="O32" s="6"/>
    </row>
    <row r="33" spans="1:16">
      <c r="A33" s="26" t="s">
        <v>171</v>
      </c>
      <c r="B33" s="30" t="s">
        <v>178</v>
      </c>
      <c r="C33" s="45" t="str">
        <f>VLOOKUP(B33,[1]!ModTbl,4,0)</f>
        <v>MGDE</v>
      </c>
      <c r="D33" s="45" t="str">
        <f>VLOOKUP(B33,[1]!ModTbl,5,0)</f>
        <v>Mobile Game Development</v>
      </c>
      <c r="E33" s="77" t="s">
        <v>82</v>
      </c>
      <c r="F33" s="77" t="str">
        <f>VLOOKUP(B33,[1]!ModTbl,6,0)</f>
        <v>PROG (T)</v>
      </c>
      <c r="G33" s="77">
        <f>VLOOKUP(B33,[1]!ModTbl,7,0)</f>
        <v>7</v>
      </c>
      <c r="H33" s="77">
        <f>VLOOKUP(B33,[1]!ModTbl,8,0)</f>
        <v>0</v>
      </c>
      <c r="I33" s="77">
        <f>VLOOKUP(B33,[1]!ModTbl,9,0)</f>
        <v>15</v>
      </c>
      <c r="J33" s="77">
        <f>VLOOKUP(B33,[1]!ModTbl,10,0)</f>
        <v>45</v>
      </c>
      <c r="K33" s="77">
        <f>VLOOKUP(B33,[1]!ModTbl,11,0)</f>
        <v>0</v>
      </c>
      <c r="L33" s="77">
        <f>VLOOKUP(B33,[1]!ModTbl,12,0)</f>
        <v>60</v>
      </c>
      <c r="M33" s="77">
        <f>VLOOKUP(B33,[1]!ModTbl,13,0)</f>
        <v>4</v>
      </c>
      <c r="N33" s="77"/>
      <c r="O33" s="6"/>
      <c r="P33" s="1" t="s">
        <v>179</v>
      </c>
    </row>
    <row r="34" spans="1:16">
      <c r="A34" s="77" t="s">
        <v>180</v>
      </c>
      <c r="B34" s="9" t="s">
        <v>181</v>
      </c>
      <c r="C34" s="45" t="str">
        <f>VLOOKUP(B34,[1]!ModTbl,4,0)</f>
        <v>GE3</v>
      </c>
      <c r="D34" s="45" t="str">
        <f>VLOOKUP(B34,[1]!ModTbl,5,0)</f>
        <v>General Education 3</v>
      </c>
      <c r="E34" s="77" t="s">
        <v>29</v>
      </c>
      <c r="F34" s="77" t="str">
        <f>VLOOKUP(B34,[1]!ModTbl,6,0)</f>
        <v>Nil</v>
      </c>
      <c r="G34" s="77">
        <f>VLOOKUP(B34,[1]!ModTbl,7,0)</f>
        <v>7</v>
      </c>
      <c r="H34" s="77">
        <f>VLOOKUP(B34,[1]!ModTbl,8,0)</f>
        <v>0</v>
      </c>
      <c r="I34" s="77">
        <f>VLOOKUP(B34,[1]!ModTbl,9,0)</f>
        <v>30</v>
      </c>
      <c r="J34" s="77">
        <f>VLOOKUP(B34,[1]!ModTbl,10,0)</f>
        <v>0</v>
      </c>
      <c r="K34" s="77">
        <f>VLOOKUP(B34,[1]!ModTbl,11,0)</f>
        <v>0</v>
      </c>
      <c r="L34" s="77">
        <f>VLOOKUP(B34,[1]!ModTbl,12,0)</f>
        <v>30</v>
      </c>
      <c r="M34" s="77">
        <f>VLOOKUP(B34,[1]!ModTbl,13,0)</f>
        <v>2</v>
      </c>
      <c r="N34" s="77"/>
      <c r="O34" s="6"/>
    </row>
    <row r="35" spans="1:16">
      <c r="A35" s="26" t="s">
        <v>180</v>
      </c>
      <c r="B35" s="29" t="s">
        <v>53</v>
      </c>
      <c r="C35" s="45" t="str">
        <f>VLOOKUP(B35,[1]!ModTbl,4,0)</f>
        <v>CPF</v>
      </c>
      <c r="D35" s="45" t="str">
        <f>VLOOKUP(B35,[1]!ModTbl,5,0)</f>
        <v>Communicating for Professional Effectiveness</v>
      </c>
      <c r="E35" s="77" t="s">
        <v>82</v>
      </c>
      <c r="F35" s="77" t="str">
        <f>VLOOKUP(B35,[1]!ModTbl,6,0)</f>
        <v>Nil</v>
      </c>
      <c r="G35" s="77">
        <f>VLOOKUP(B35,[1]!ModTbl,7,0)</f>
        <v>7</v>
      </c>
      <c r="H35" s="77">
        <f>VLOOKUP(B35,[1]!ModTbl,8,0)</f>
        <v>0</v>
      </c>
      <c r="I35" s="77">
        <f>VLOOKUP(B35,[1]!ModTbl,9,0)</f>
        <v>16</v>
      </c>
      <c r="J35" s="77">
        <f>VLOOKUP(B35,[1]!ModTbl,10,0)</f>
        <v>0</v>
      </c>
      <c r="K35" s="77">
        <f>VLOOKUP(B35,[1]!ModTbl,11,0)</f>
        <v>14</v>
      </c>
      <c r="L35" s="77">
        <f>VLOOKUP(B35,[1]!ModTbl,12,0)</f>
        <v>30</v>
      </c>
      <c r="M35" s="77">
        <f>VLOOKUP(B35,[1]!ModTbl,13,0)</f>
        <v>2</v>
      </c>
      <c r="N35" s="77"/>
      <c r="O35" s="6"/>
    </row>
    <row r="36" spans="1:16">
      <c r="A36" s="77" t="s">
        <v>180</v>
      </c>
      <c r="B36" s="44" t="s">
        <v>182</v>
      </c>
      <c r="C36" s="45" t="str">
        <f>VLOOKUP(B36,[1]!ModTbl,4,0)</f>
        <v>IGRA</v>
      </c>
      <c r="D36" s="45" t="str">
        <f>VLOOKUP(B36,[1]!ModTbl,5,0)</f>
        <v>Interactive Computer Graphics</v>
      </c>
      <c r="E36" s="77" t="s">
        <v>82</v>
      </c>
      <c r="F36" s="77" t="str">
        <f>VLOOKUP(B36,[1]!ModTbl,6,0)</f>
        <v>Nil</v>
      </c>
      <c r="G36" s="77">
        <f>VLOOKUP(B36,[1]!ModTbl,7,0)</f>
        <v>1</v>
      </c>
      <c r="H36" s="77">
        <f>VLOOKUP(B36,[1]!ModTbl,8,0)</f>
        <v>0</v>
      </c>
      <c r="I36" s="77">
        <f>VLOOKUP(B36,[1]!ModTbl,9,0)</f>
        <v>15</v>
      </c>
      <c r="J36" s="77">
        <f>VLOOKUP(B36,[1]!ModTbl,10,0)</f>
        <v>75</v>
      </c>
      <c r="K36" s="77">
        <f>VLOOKUP(B36,[1]!ModTbl,11,0)</f>
        <v>0</v>
      </c>
      <c r="L36" s="77">
        <f>VLOOKUP(B36,[1]!ModTbl,12,0)</f>
        <v>90</v>
      </c>
      <c r="M36" s="77">
        <f>VLOOKUP(B36,[1]!ModTbl,13,0)</f>
        <v>6</v>
      </c>
      <c r="N36" s="77"/>
      <c r="O36" s="6"/>
      <c r="P36" s="1" t="s">
        <v>183</v>
      </c>
    </row>
    <row r="37" spans="1:16" ht="101.45">
      <c r="A37" s="77" t="s">
        <v>180</v>
      </c>
      <c r="B37" s="44" t="s">
        <v>184</v>
      </c>
      <c r="C37" s="45" t="str">
        <f>VLOOKUP(B37,[1]!ModTbl,4,0)</f>
        <v>LDSS</v>
      </c>
      <c r="D37" s="45" t="str">
        <f>VLOOKUP(B37,[1]!ModTbl,5,0)</f>
        <v>3D Level Design &amp; Scripting Studio</v>
      </c>
      <c r="E37" s="77" t="s">
        <v>82</v>
      </c>
      <c r="F37" s="77" t="str">
        <f>VLOOKUP(B37,[1]!ModTbl,6,0)</f>
        <v>Taken ST0249, ST1501, ST1504, ST1505, ST1507 and ST1508 </v>
      </c>
      <c r="G37" s="77">
        <f>VLOOKUP(B37,[1]!ModTbl,7,0)</f>
        <v>7</v>
      </c>
      <c r="H37" s="77">
        <f>VLOOKUP(B37,[1]!ModTbl,8,0)</f>
        <v>0</v>
      </c>
      <c r="I37" s="77">
        <f>VLOOKUP(B37,[1]!ModTbl,9,0)</f>
        <v>75</v>
      </c>
      <c r="J37" s="77">
        <f>VLOOKUP(B37,[1]!ModTbl,10,0)</f>
        <v>0</v>
      </c>
      <c r="K37" s="77">
        <f>VLOOKUP(B37,[1]!ModTbl,11,0)</f>
        <v>0</v>
      </c>
      <c r="L37" s="77">
        <f>VLOOKUP(B37,[1]!ModTbl,12,0)</f>
        <v>75</v>
      </c>
      <c r="M37" s="77">
        <f>VLOOKUP(B37,[1]!ModTbl,13,0)</f>
        <v>5</v>
      </c>
      <c r="N37" s="77"/>
      <c r="O37" s="6"/>
    </row>
    <row r="38" spans="1:16" ht="101.45">
      <c r="A38" s="77" t="s">
        <v>180</v>
      </c>
      <c r="B38" s="44" t="s">
        <v>185</v>
      </c>
      <c r="C38" s="45" t="str">
        <f>VLOOKUP(B38,[1]!ModTbl,4,0)</f>
        <v>GDS</v>
      </c>
      <c r="D38" s="45" t="str">
        <f>VLOOKUP(B38,[1]!ModTbl,5,0)</f>
        <v>3D Game Development Studio</v>
      </c>
      <c r="E38" s="77" t="s">
        <v>82</v>
      </c>
      <c r="F38" s="77" t="str">
        <f>VLOOKUP(B38,[1]!ModTbl,6,0)</f>
        <v>Taken ST0249, ST1501, ST1504, ST1505, ST1507 and ST1508 </v>
      </c>
      <c r="G38" s="77">
        <f>VLOOKUP(B38,[1]!ModTbl,7,0)</f>
        <v>7</v>
      </c>
      <c r="H38" s="77">
        <f>VLOOKUP(B38,[1]!ModTbl,8,0)</f>
        <v>0</v>
      </c>
      <c r="I38" s="77">
        <f>VLOOKUP(B38,[1]!ModTbl,9,0)</f>
        <v>75</v>
      </c>
      <c r="J38" s="77">
        <f>VLOOKUP(B38,[1]!ModTbl,10,0)</f>
        <v>0</v>
      </c>
      <c r="K38" s="77">
        <f>VLOOKUP(B38,[1]!ModTbl,11,0)</f>
        <v>0</v>
      </c>
      <c r="L38" s="77">
        <f>VLOOKUP(B38,[1]!ModTbl,12,0)</f>
        <v>75</v>
      </c>
      <c r="M38" s="77">
        <f>VLOOKUP(B38,[1]!ModTbl,13,0)</f>
        <v>5</v>
      </c>
      <c r="N38" s="77"/>
      <c r="O38" s="6"/>
    </row>
    <row r="39" spans="1:16">
      <c r="A39" s="77" t="s">
        <v>180</v>
      </c>
      <c r="B39" s="44" t="s">
        <v>250</v>
      </c>
      <c r="C39" s="45" t="s">
        <v>251</v>
      </c>
      <c r="D39" s="45" t="s">
        <v>252</v>
      </c>
      <c r="E39" s="77" t="s">
        <v>187</v>
      </c>
      <c r="F39" s="77" t="s">
        <v>69</v>
      </c>
      <c r="G39" s="77">
        <v>7</v>
      </c>
      <c r="H39" s="77">
        <v>15</v>
      </c>
      <c r="I39" s="77">
        <v>0</v>
      </c>
      <c r="J39" s="77">
        <v>45</v>
      </c>
      <c r="K39" s="77" t="s">
        <v>69</v>
      </c>
      <c r="L39" s="77">
        <v>60</v>
      </c>
      <c r="M39" s="77">
        <v>4</v>
      </c>
      <c r="N39" s="77"/>
      <c r="O39" s="6"/>
    </row>
    <row r="40" spans="1:16" ht="101.45">
      <c r="A40" s="77" t="s">
        <v>180</v>
      </c>
      <c r="B40" s="44" t="s">
        <v>242</v>
      </c>
      <c r="C40" s="45" t="str">
        <f>VLOOKUP(B40,[1]!ModTbl,4,0)</f>
        <v>NETS</v>
      </c>
      <c r="D40" s="45" t="str">
        <f>VLOOKUP(B40,[1]!ModTbl,5,0)</f>
        <v>Network Security</v>
      </c>
      <c r="E40" s="77" t="s">
        <v>187</v>
      </c>
      <c r="F40" s="77" t="str">
        <f>VLOOKUP(B40,[1]!ModTbl,6,0)</f>
        <v>Taken ST0249, ST1501, ST1504, ST1505, ST1507 and ST1508 </v>
      </c>
      <c r="G40" s="77">
        <f>VLOOKUP(B40,[1]!ModTbl,7,0)</f>
        <v>1</v>
      </c>
      <c r="H40" s="77">
        <f>VLOOKUP(B40,[1]!ModTbl,8,0)</f>
        <v>22</v>
      </c>
      <c r="I40" s="77">
        <f>VLOOKUP(B40,[1]!ModTbl,9,0)</f>
        <v>8</v>
      </c>
      <c r="J40" s="77">
        <f>VLOOKUP(B40,[1]!ModTbl,10,0)</f>
        <v>45</v>
      </c>
      <c r="K40" s="77">
        <f>VLOOKUP(B40,[1]!ModTbl,11,0)</f>
        <v>0</v>
      </c>
      <c r="L40" s="77">
        <f>VLOOKUP(B40,[1]!ModTbl,12,0)</f>
        <v>75</v>
      </c>
      <c r="M40" s="77">
        <f>VLOOKUP(B40,[1]!ModTbl,13,0)</f>
        <v>5</v>
      </c>
      <c r="N40" s="77"/>
      <c r="O40" s="6"/>
    </row>
    <row r="41" spans="1:16">
      <c r="A41" s="77" t="s">
        <v>180</v>
      </c>
      <c r="B41" s="44" t="s">
        <v>209</v>
      </c>
      <c r="C41" s="45" t="str">
        <f>VLOOKUP(B41,[1]!ModTbl,4,0)</f>
        <v>WEBA</v>
      </c>
      <c r="D41" s="45" t="str">
        <f>VLOOKUP(B41,[1]!ModTbl,5,0)</f>
        <v>Web Applications Development</v>
      </c>
      <c r="E41" s="77" t="s">
        <v>187</v>
      </c>
      <c r="F41" s="77" t="str">
        <f>VLOOKUP(B41,[1]!ModTbl,6,0)</f>
        <v>APPD (T)</v>
      </c>
      <c r="G41" s="77">
        <f>VLOOKUP(B41,[1]!ModTbl,7,0)</f>
        <v>7</v>
      </c>
      <c r="H41" s="77">
        <f>VLOOKUP(B41,[1]!ModTbl,8,0)</f>
        <v>0</v>
      </c>
      <c r="I41" s="77">
        <f>VLOOKUP(B41,[1]!ModTbl,9,0)</f>
        <v>30</v>
      </c>
      <c r="J41" s="77">
        <f>VLOOKUP(B41,[1]!ModTbl,10,0)</f>
        <v>45</v>
      </c>
      <c r="K41" s="77">
        <f>VLOOKUP(B41,[1]!ModTbl,11,0)</f>
        <v>0</v>
      </c>
      <c r="L41" s="77">
        <f>VLOOKUP(B41,[1]!ModTbl,12,0)</f>
        <v>75</v>
      </c>
      <c r="M41" s="77">
        <f>VLOOKUP(B41,[1]!ModTbl,13,0)</f>
        <v>5</v>
      </c>
      <c r="N41" s="77"/>
      <c r="O41" s="6">
        <v>1</v>
      </c>
      <c r="P41" s="1" t="s">
        <v>189</v>
      </c>
    </row>
    <row r="42" spans="1:16" ht="101.45">
      <c r="A42" s="77" t="s">
        <v>180</v>
      </c>
      <c r="B42" s="44" t="s">
        <v>190</v>
      </c>
      <c r="C42" s="45" t="str">
        <f>VLOOKUP(B42,[1]!ModTbl,4,0)</f>
        <v>IS1</v>
      </c>
      <c r="D42" s="45" t="str">
        <f>VLOOKUP(B42,[1]!ModTbl,5,0)</f>
        <v>Independent Study 1</v>
      </c>
      <c r="E42" s="77" t="s">
        <v>187</v>
      </c>
      <c r="F42" s="77" t="str">
        <f>VLOOKUP(B42,[1]!ModTbl,6,0)</f>
        <v>Taken ST0249, ST1501, ST1504, ST1505, ST1507 and ST1508 </v>
      </c>
      <c r="G42" s="77">
        <f>VLOOKUP(B42,[1]!ModTbl,7,0)</f>
        <v>7</v>
      </c>
      <c r="H42" s="77">
        <f>VLOOKUP(B42,[1]!ModTbl,8,0)</f>
        <v>0</v>
      </c>
      <c r="I42" s="77">
        <f>VLOOKUP(B42,[1]!ModTbl,9,0)</f>
        <v>30</v>
      </c>
      <c r="J42" s="77">
        <f>VLOOKUP(B42,[1]!ModTbl,10,0)</f>
        <v>30</v>
      </c>
      <c r="K42" s="77">
        <f>VLOOKUP(B42,[1]!ModTbl,11,0)</f>
        <v>0</v>
      </c>
      <c r="L42" s="77">
        <f>VLOOKUP(B42,[1]!ModTbl,12,0)</f>
        <v>60</v>
      </c>
      <c r="M42" s="77">
        <f>VLOOKUP(B42,[1]!ModTbl,13,0)</f>
        <v>4</v>
      </c>
      <c r="N42" s="77"/>
      <c r="O42" s="6"/>
    </row>
    <row r="43" spans="1:16">
      <c r="A43" s="77" t="s">
        <v>191</v>
      </c>
      <c r="B43" s="44" t="s">
        <v>192</v>
      </c>
      <c r="C43" s="45" t="str">
        <f>VLOOKUP(B43,[1]!ModTbl,4,0)</f>
        <v>ELAW</v>
      </c>
      <c r="D43" s="45" t="str">
        <f>VLOOKUP(B43,[1]!ModTbl,5,0)</f>
        <v xml:space="preserve">Ethics and Law of IT and Media  </v>
      </c>
      <c r="E43" s="77" t="s">
        <v>18</v>
      </c>
      <c r="F43" s="77" t="str">
        <f>VLOOKUP(B43,[1]!ModTbl,6,0)</f>
        <v>Nil</v>
      </c>
      <c r="G43" s="77">
        <f>VLOOKUP(B43,[1]!ModTbl,7,0)</f>
        <v>7</v>
      </c>
      <c r="H43" s="77">
        <f>VLOOKUP(B43,[1]!ModTbl,8,0)</f>
        <v>0</v>
      </c>
      <c r="I43" s="77">
        <f>VLOOKUP(B43,[1]!ModTbl,9,0)</f>
        <v>30</v>
      </c>
      <c r="J43" s="77">
        <f>VLOOKUP(B43,[1]!ModTbl,10,0)</f>
        <v>0</v>
      </c>
      <c r="K43" s="77">
        <f>VLOOKUP(B43,[1]!ModTbl,11,0)</f>
        <v>0</v>
      </c>
      <c r="L43" s="77">
        <f>VLOOKUP(B43,[1]!ModTbl,12,0)</f>
        <v>30</v>
      </c>
      <c r="M43" s="77">
        <f>VLOOKUP(B43,[1]!ModTbl,13,0)</f>
        <v>2</v>
      </c>
      <c r="N43" s="77"/>
      <c r="O43" s="6"/>
    </row>
    <row r="44" spans="1:16">
      <c r="A44" s="77" t="s">
        <v>191</v>
      </c>
      <c r="B44" s="44" t="s">
        <v>193</v>
      </c>
      <c r="C44" s="45" t="str">
        <f>VLOOKUP(B44,[1]!ModTbl,4,0)</f>
        <v>GDP</v>
      </c>
      <c r="D44" s="45" t="str">
        <f>VLOOKUP(B44,[1]!ModTbl,5,0)</f>
        <v>Game Development Portfolio</v>
      </c>
      <c r="E44" s="77" t="s">
        <v>82</v>
      </c>
      <c r="F44" s="77" t="str">
        <f>VLOOKUP(B44,[1]!ModTbl,6,0)</f>
        <v>ST292Z(T)</v>
      </c>
      <c r="G44" s="77">
        <f>VLOOKUP(B44,[1]!ModTbl,7,0)</f>
        <v>7</v>
      </c>
      <c r="H44" s="77">
        <f>VLOOKUP(B44,[1]!ModTbl,8,0)</f>
        <v>0</v>
      </c>
      <c r="I44" s="77">
        <f>VLOOKUP(B44,[1]!ModTbl,9,0)</f>
        <v>22.5</v>
      </c>
      <c r="J44" s="77">
        <f>VLOOKUP(B44,[1]!ModTbl,10,0)</f>
        <v>0</v>
      </c>
      <c r="K44" s="77">
        <f>VLOOKUP(B44,[1]!ModTbl,11,0)</f>
        <v>217.5</v>
      </c>
      <c r="L44" s="77">
        <f>VLOOKUP(B44,[1]!ModTbl,12,0)</f>
        <v>240</v>
      </c>
      <c r="M44" s="77">
        <f>VLOOKUP(B44,[1]!ModTbl,13,0)</f>
        <v>16</v>
      </c>
      <c r="N44" s="77"/>
      <c r="O44" s="6"/>
      <c r="P44" s="1" t="s">
        <v>194</v>
      </c>
    </row>
    <row r="45" spans="1:16">
      <c r="A45" s="77" t="s">
        <v>191</v>
      </c>
      <c r="B45" s="44" t="s">
        <v>236</v>
      </c>
      <c r="C45" s="45" t="str">
        <f>VLOOKUP(B45,[1]!ModTbl,4,0)</f>
        <v>AJP</v>
      </c>
      <c r="D45" s="45" t="str">
        <f>VLOOKUP(B45,[1]!ModTbl,5,0)</f>
        <v>Advanced Java Programming</v>
      </c>
      <c r="E45" s="77" t="s">
        <v>187</v>
      </c>
      <c r="F45" s="77" t="str">
        <f>VLOOKUP(B45,[1]!ModTbl,6,0)</f>
        <v>PROG (P)</v>
      </c>
      <c r="G45" s="77">
        <f>VLOOKUP(B45,[1]!ModTbl,7,0)</f>
        <v>7</v>
      </c>
      <c r="H45" s="77">
        <f>VLOOKUP(B45,[1]!ModTbl,8,0)</f>
        <v>23</v>
      </c>
      <c r="I45" s="77">
        <f>VLOOKUP(B45,[1]!ModTbl,9,0)</f>
        <v>7</v>
      </c>
      <c r="J45" s="77">
        <f>VLOOKUP(B45,[1]!ModTbl,10,0)</f>
        <v>30</v>
      </c>
      <c r="K45" s="77">
        <f>VLOOKUP(B45,[1]!ModTbl,11,0)</f>
        <v>0</v>
      </c>
      <c r="L45" s="77">
        <f>VLOOKUP(B45,[1]!ModTbl,12,0)</f>
        <v>60</v>
      </c>
      <c r="M45" s="77">
        <f>VLOOKUP(B45,[1]!ModTbl,13,0)</f>
        <v>4</v>
      </c>
      <c r="N45" s="77"/>
      <c r="O45" s="6"/>
      <c r="P45" s="1" t="s">
        <v>158</v>
      </c>
    </row>
    <row r="46" spans="1:16">
      <c r="A46" s="77" t="s">
        <v>191</v>
      </c>
      <c r="B46" s="18" t="s">
        <v>240</v>
      </c>
      <c r="C46" s="45" t="str">
        <f>VLOOKUP(B46,[1]!ModTbl,4,0)</f>
        <v>NETP</v>
      </c>
      <c r="D46" s="45" t="str">
        <f>VLOOKUP(B46,[1]!ModTbl,5,0)</f>
        <v>Network Programming </v>
      </c>
      <c r="E46" s="77" t="s">
        <v>187</v>
      </c>
      <c r="F46" s="77" t="str">
        <f>VLOOKUP(B46,[1]!ModTbl,6,0)</f>
        <v> ST1012 (T)</v>
      </c>
      <c r="G46" s="77">
        <f>VLOOKUP(B46,[1]!ModTbl,7,0)</f>
        <v>7</v>
      </c>
      <c r="H46" s="77">
        <f>VLOOKUP(B46,[1]!ModTbl,8,0)</f>
        <v>0</v>
      </c>
      <c r="I46" s="77">
        <f>VLOOKUP(B46,[1]!ModTbl,9,0)</f>
        <v>15</v>
      </c>
      <c r="J46" s="77">
        <f>VLOOKUP(B46,[1]!ModTbl,10,0)</f>
        <v>45</v>
      </c>
      <c r="K46" s="77">
        <f>VLOOKUP(B46,[1]!ModTbl,11,0)</f>
        <v>0</v>
      </c>
      <c r="L46" s="77">
        <f>VLOOKUP(B46,[1]!ModTbl,12,0)</f>
        <v>60</v>
      </c>
      <c r="M46" s="77">
        <f>VLOOKUP(B46,[1]!ModTbl,13,0)</f>
        <v>4</v>
      </c>
      <c r="N46" s="77"/>
      <c r="O46" s="6"/>
      <c r="P46" s="1" t="s">
        <v>158</v>
      </c>
    </row>
    <row r="47" spans="1:16">
      <c r="A47" s="77" t="s">
        <v>191</v>
      </c>
      <c r="B47" s="44" t="s">
        <v>90</v>
      </c>
      <c r="C47" s="45" t="str">
        <f>VLOOKUP(B47,[1]!ModTbl,4,0)</f>
        <v>UID</v>
      </c>
      <c r="D47" s="45" t="str">
        <f>VLOOKUP(B47,[1]!ModTbl,5,0)</f>
        <v xml:space="preserve">User Interface Design </v>
      </c>
      <c r="E47" s="77" t="s">
        <v>187</v>
      </c>
      <c r="F47" s="77" t="str">
        <f>VLOOKUP(B47,[1]!ModTbl,6,0)</f>
        <v>Nil</v>
      </c>
      <c r="G47" s="77">
        <f>VLOOKUP(B47,[1]!ModTbl,7,0)</f>
        <v>7</v>
      </c>
      <c r="H47" s="77">
        <f>VLOOKUP(B47,[1]!ModTbl,8,0)</f>
        <v>0</v>
      </c>
      <c r="I47" s="77">
        <f>VLOOKUP(B47,[1]!ModTbl,9,0)</f>
        <v>60</v>
      </c>
      <c r="J47" s="77">
        <f>VLOOKUP(B47,[1]!ModTbl,10,0)</f>
        <v>0</v>
      </c>
      <c r="K47" s="77">
        <f>VLOOKUP(B47,[1]!ModTbl,11,0)</f>
        <v>0</v>
      </c>
      <c r="L47" s="77">
        <f>VLOOKUP(B47,[1]!ModTbl,12,0)</f>
        <v>60</v>
      </c>
      <c r="M47" s="77">
        <f>VLOOKUP(B47,[1]!ModTbl,13,0)</f>
        <v>4</v>
      </c>
      <c r="N47" s="77"/>
      <c r="O47" s="6"/>
      <c r="P47" s="1" t="s">
        <v>195</v>
      </c>
    </row>
    <row r="48" spans="1:16" ht="101.45">
      <c r="A48" s="77" t="s">
        <v>191</v>
      </c>
      <c r="B48" s="44" t="s">
        <v>198</v>
      </c>
      <c r="C48" s="45" t="str">
        <f>VLOOKUP(B48,[1]!ModTbl,4,0)</f>
        <v>IS2</v>
      </c>
      <c r="D48" s="45" t="str">
        <f>VLOOKUP(B48,[1]!ModTbl,5,0)</f>
        <v>Independent Study 2</v>
      </c>
      <c r="E48" s="77" t="s">
        <v>187</v>
      </c>
      <c r="F48" s="77" t="str">
        <f>VLOOKUP(B48,[1]!ModTbl,6,0)</f>
        <v>Taken ST0249, ST1501, ST1504, ST1505, ST1507 and ST1508 </v>
      </c>
      <c r="G48" s="77">
        <f>VLOOKUP(B48,[1]!ModTbl,7,0)</f>
        <v>7</v>
      </c>
      <c r="H48" s="77">
        <f>VLOOKUP(B48,[1]!ModTbl,8,0)</f>
        <v>0</v>
      </c>
      <c r="I48" s="77">
        <f>VLOOKUP(B48,[1]!ModTbl,9,0)</f>
        <v>30</v>
      </c>
      <c r="J48" s="77">
        <f>VLOOKUP(B48,[1]!ModTbl,10,0)</f>
        <v>30</v>
      </c>
      <c r="K48" s="77">
        <f>VLOOKUP(B48,[1]!ModTbl,11,0)</f>
        <v>0</v>
      </c>
      <c r="L48" s="77">
        <f>VLOOKUP(B48,[1]!ModTbl,12,0)</f>
        <v>60</v>
      </c>
      <c r="M48" s="77">
        <f>VLOOKUP(B48,[1]!ModTbl,13,0)</f>
        <v>4</v>
      </c>
      <c r="N48" s="77"/>
      <c r="O48" s="6"/>
      <c r="P48" s="1" t="s">
        <v>199</v>
      </c>
    </row>
    <row r="49" spans="1:16">
      <c r="A49" s="77" t="s">
        <v>200</v>
      </c>
      <c r="B49" s="9" t="s">
        <v>235</v>
      </c>
      <c r="C49" s="45" t="str">
        <f>VLOOKUP(B49,[1]!ModTbl,4,0)</f>
        <v>INTS</v>
      </c>
      <c r="D49" s="45" t="str">
        <f>VLOOKUP(B49,[1]!ModTbl,5,0)</f>
        <v>Internship</v>
      </c>
      <c r="E49" s="77" t="s">
        <v>82</v>
      </c>
      <c r="F49" s="77" t="str">
        <f>VLOOKUP(B49,[1]!ModTbl,6,0)</f>
        <v>Nil</v>
      </c>
      <c r="G49" s="77">
        <f>VLOOKUP(B49,[1]!ModTbl,7,0)</f>
        <v>7</v>
      </c>
      <c r="H49" s="77">
        <f>VLOOKUP(B49,[1]!ModTbl,8,0)</f>
        <v>0</v>
      </c>
      <c r="I49" s="77">
        <f>VLOOKUP(B49,[1]!ModTbl,9,0)</f>
        <v>0</v>
      </c>
      <c r="J49" s="77">
        <f>VLOOKUP(B49,[1]!ModTbl,10,0)</f>
        <v>7.5</v>
      </c>
      <c r="K49" s="77">
        <f>VLOOKUP(B49,[1]!ModTbl,11,0)</f>
        <v>0</v>
      </c>
      <c r="L49" s="77">
        <f>VLOOKUP(B49,[1]!ModTbl,12,0)</f>
        <v>7.5</v>
      </c>
      <c r="M49" s="77">
        <f>VLOOKUP(B49,[1]!ModTbl,13,0)</f>
        <v>0.5</v>
      </c>
      <c r="N49" s="77"/>
      <c r="O49" s="6"/>
    </row>
    <row r="50" spans="1:16">
      <c r="A50" s="8"/>
      <c r="B50" s="5"/>
      <c r="C50" s="5"/>
      <c r="D50" s="5"/>
      <c r="E50" s="8"/>
      <c r="F50" s="8"/>
      <c r="G50" s="8"/>
      <c r="H50" s="8"/>
      <c r="I50" s="8"/>
      <c r="J50" s="8"/>
      <c r="K50" s="8"/>
      <c r="L50" s="8"/>
      <c r="M50" s="8"/>
      <c r="N50" s="8"/>
      <c r="O50" s="6"/>
    </row>
    <row r="51" spans="1:16">
      <c r="A51" s="8"/>
      <c r="B51" s="5"/>
      <c r="C51" s="5"/>
      <c r="D51" s="5"/>
      <c r="E51" s="8"/>
      <c r="F51" s="8"/>
      <c r="G51" s="8"/>
      <c r="H51" s="8"/>
      <c r="I51" s="8"/>
      <c r="J51" s="8"/>
      <c r="K51" s="8"/>
      <c r="L51" s="8"/>
      <c r="M51" s="8"/>
      <c r="N51" s="8"/>
      <c r="O51" s="6"/>
    </row>
    <row r="52" spans="1:16" ht="18.600000000000001">
      <c r="A52" s="14" t="s">
        <v>201</v>
      </c>
      <c r="B52" s="15"/>
      <c r="C52" s="16"/>
      <c r="O52" s="6"/>
    </row>
    <row r="53" spans="1:16">
      <c r="A53" s="2"/>
      <c r="O53" s="6"/>
    </row>
    <row r="54" spans="1:16" ht="15" customHeight="1">
      <c r="A54" s="95" t="s">
        <v>2</v>
      </c>
      <c r="B54" s="95"/>
      <c r="C54" s="95"/>
      <c r="D54" s="95"/>
      <c r="E54" s="95"/>
      <c r="F54" s="95"/>
      <c r="G54" s="95"/>
      <c r="H54" s="95" t="s">
        <v>3</v>
      </c>
      <c r="I54" s="95"/>
      <c r="J54" s="95"/>
      <c r="K54" s="95"/>
      <c r="L54" s="95"/>
      <c r="M54" s="95"/>
      <c r="N54" s="77"/>
      <c r="O54" s="6"/>
    </row>
    <row r="55" spans="1:16" ht="29.1">
      <c r="A55" s="77" t="s">
        <v>4</v>
      </c>
      <c r="B55" s="45" t="s">
        <v>5</v>
      </c>
      <c r="C55" s="45" t="s">
        <v>6</v>
      </c>
      <c r="D55" s="45" t="s">
        <v>7</v>
      </c>
      <c r="E55" s="77" t="s">
        <v>8</v>
      </c>
      <c r="F55" s="77" t="s">
        <v>169</v>
      </c>
      <c r="G55" s="77" t="s">
        <v>8</v>
      </c>
      <c r="H55" s="77" t="s">
        <v>10</v>
      </c>
      <c r="I55" s="77" t="s">
        <v>11</v>
      </c>
      <c r="J55" s="77" t="s">
        <v>12</v>
      </c>
      <c r="K55" s="77" t="s">
        <v>13</v>
      </c>
      <c r="L55" s="77" t="s">
        <v>14</v>
      </c>
      <c r="M55" s="77" t="s">
        <v>15</v>
      </c>
      <c r="N55" s="77" t="s">
        <v>14</v>
      </c>
      <c r="O55" s="6" t="s">
        <v>202</v>
      </c>
      <c r="P55" s="2" t="s">
        <v>150</v>
      </c>
    </row>
    <row r="56" spans="1:16" ht="46.5" customHeight="1">
      <c r="A56" s="77" t="s">
        <v>44</v>
      </c>
      <c r="B56" s="45" t="s">
        <v>239</v>
      </c>
      <c r="C56" s="45" t="str">
        <f>VLOOKUP(B56,[1]!ModTbl,4,0)</f>
        <v>BrM</v>
      </c>
      <c r="D56" s="45" t="str">
        <f>VLOOKUP(B56,[1]!ModTbl,5,0)</f>
        <v>Bridging Mathematics</v>
      </c>
      <c r="E56" s="77" t="s">
        <v>29</v>
      </c>
      <c r="F56" s="77" t="str">
        <f>VLOOKUP(B56,[1]!ModTbl,6,0)</f>
        <v>Nil</v>
      </c>
      <c r="G56" s="77">
        <f>VLOOKUP(B56,[1]!ModTbl,7,0)</f>
        <v>1</v>
      </c>
      <c r="H56" s="77">
        <f>VLOOKUP(B56,[1]!ModTbl,8,0)</f>
        <v>30</v>
      </c>
      <c r="I56" s="77">
        <f>VLOOKUP(B56,[1]!ModTbl,9,0)</f>
        <v>30</v>
      </c>
      <c r="J56" s="77">
        <f>VLOOKUP(B56,[1]!ModTbl,10,0)</f>
        <v>0</v>
      </c>
      <c r="K56" s="77">
        <f>VLOOKUP(B56,[1]!ModTbl,11,0)</f>
        <v>0</v>
      </c>
      <c r="L56" s="77">
        <f>VLOOKUP(B56,[1]!ModTbl,12,0)</f>
        <v>60</v>
      </c>
      <c r="M56" s="77">
        <f>VLOOKUP(B56,[1]!ModTbl,13,0)</f>
        <v>4</v>
      </c>
      <c r="N56" s="77"/>
      <c r="P56" s="35" t="s">
        <v>203</v>
      </c>
    </row>
    <row r="57" spans="1:16" ht="101.45">
      <c r="A57" s="77" t="s">
        <v>204</v>
      </c>
      <c r="B57" s="18" t="s">
        <v>205</v>
      </c>
      <c r="C57" s="45" t="str">
        <f>VLOOKUP(B57,[1]!ModTbl,4,0)</f>
        <v>SEP</v>
      </c>
      <c r="D57" s="45" t="str">
        <f>VLOOKUP(B57,[1]!ModTbl,5,0)</f>
        <v>Software Engineering Practice</v>
      </c>
      <c r="E57" s="77" t="s">
        <v>82</v>
      </c>
      <c r="F57" s="77" t="str">
        <f>VLOOKUP(B57,[1]!ModTbl,6,0)</f>
        <v>Taken ST0249, ST1501, ST1504, ST1505, ST1507 and ST1508 </v>
      </c>
      <c r="G57" s="77">
        <f>VLOOKUP(B57,[1]!ModTbl,7,0)</f>
        <v>7</v>
      </c>
      <c r="H57" s="77">
        <f>VLOOKUP(B57,[1]!ModTbl,8,0)</f>
        <v>0</v>
      </c>
      <c r="I57" s="77">
        <f>VLOOKUP(B57,[1]!ModTbl,9,0)</f>
        <v>30</v>
      </c>
      <c r="J57" s="77">
        <f>VLOOKUP(B57,[1]!ModTbl,10,0)</f>
        <v>45</v>
      </c>
      <c r="K57" s="77">
        <f>VLOOKUP(B57,[1]!ModTbl,11,0)</f>
        <v>0</v>
      </c>
      <c r="L57" s="77">
        <f>VLOOKUP(B57,[1]!ModTbl,12,0)</f>
        <v>75</v>
      </c>
      <c r="M57" s="77">
        <f>VLOOKUP(B57,[1]!ModTbl,13,0)</f>
        <v>5</v>
      </c>
      <c r="N57" s="77"/>
      <c r="O57" s="6"/>
    </row>
    <row r="58" spans="1:16" ht="101.45">
      <c r="A58" s="26" t="s">
        <v>253</v>
      </c>
      <c r="B58" s="33" t="s">
        <v>207</v>
      </c>
      <c r="C58" s="45" t="str">
        <f>VLOOKUP(B58,[1]!ModTbl,4,0)</f>
        <v>SEP</v>
      </c>
      <c r="D58" s="45" t="str">
        <f>VLOOKUP(B58,[1]!ModTbl,5,0)</f>
        <v>Software Engineering Practice</v>
      </c>
      <c r="E58" s="26" t="s">
        <v>82</v>
      </c>
      <c r="F58" s="77" t="str">
        <f>VLOOKUP(B58,[1]!ModTbl,6,0)</f>
        <v>Taken ST0249, ST1501, ST1504, ST1505, ST1507 and ST1508 </v>
      </c>
      <c r="G58" s="77">
        <f>VLOOKUP(B58,[1]!ModTbl,7,0)</f>
        <v>7</v>
      </c>
      <c r="H58" s="77">
        <f>VLOOKUP(B58,[1]!ModTbl,8,0)</f>
        <v>0</v>
      </c>
      <c r="I58" s="77">
        <f>VLOOKUP(B58,[1]!ModTbl,9,0)</f>
        <v>30</v>
      </c>
      <c r="J58" s="77">
        <f>VLOOKUP(B58,[1]!ModTbl,10,0)</f>
        <v>45</v>
      </c>
      <c r="K58" s="77">
        <f>VLOOKUP(B58,[1]!ModTbl,11,0)</f>
        <v>0</v>
      </c>
      <c r="L58" s="77">
        <f>VLOOKUP(B58,[1]!ModTbl,12,0)</f>
        <v>75</v>
      </c>
      <c r="M58" s="77">
        <f>VLOOKUP(B58,[1]!ModTbl,13,0)</f>
        <v>5</v>
      </c>
      <c r="N58" s="77"/>
      <c r="O58" s="6"/>
    </row>
    <row r="59" spans="1:16">
      <c r="A59" s="77" t="s">
        <v>208</v>
      </c>
      <c r="B59" s="44" t="s">
        <v>53</v>
      </c>
      <c r="C59" s="45" t="str">
        <f>VLOOKUP(B59,[1]!ModTbl,4,0)</f>
        <v>CPF</v>
      </c>
      <c r="D59" s="45" t="str">
        <f>VLOOKUP(B59,[1]!ModTbl,5,0)</f>
        <v>Communicating for Professional Effectiveness</v>
      </c>
      <c r="E59" s="77" t="s">
        <v>29</v>
      </c>
      <c r="F59" s="77" t="str">
        <f>VLOOKUP(B59,[1]!ModTbl,6,0)</f>
        <v>Nil</v>
      </c>
      <c r="G59" s="77">
        <f>VLOOKUP(B59,[1]!ModTbl,7,0)</f>
        <v>7</v>
      </c>
      <c r="H59" s="77">
        <f>VLOOKUP(B59,[1]!ModTbl,8,0)</f>
        <v>0</v>
      </c>
      <c r="I59" s="77">
        <f>VLOOKUP(B59,[1]!ModTbl,9,0)</f>
        <v>16</v>
      </c>
      <c r="J59" s="77">
        <f>VLOOKUP(B59,[1]!ModTbl,10,0)</f>
        <v>0</v>
      </c>
      <c r="K59" s="77">
        <f>VLOOKUP(B59,[1]!ModTbl,11,0)</f>
        <v>14</v>
      </c>
      <c r="L59" s="77">
        <f>VLOOKUP(B59,[1]!ModTbl,12,0)</f>
        <v>30</v>
      </c>
      <c r="M59" s="77">
        <f>VLOOKUP(B59,[1]!ModTbl,13,0)</f>
        <v>2</v>
      </c>
      <c r="N59" s="77"/>
      <c r="O59" s="6"/>
      <c r="P59" s="1" t="s">
        <v>165</v>
      </c>
    </row>
    <row r="60" spans="1:16">
      <c r="A60" s="77" t="s">
        <v>208</v>
      </c>
      <c r="B60" s="44" t="s">
        <v>172</v>
      </c>
      <c r="C60" s="45" t="str">
        <f>VLOOKUP(B60,[1]!ModTbl,4,0)</f>
        <v>SIP</v>
      </c>
      <c r="D60" s="45" t="str">
        <f>VLOOKUP(B60,[1]!ModTbl,5,0)</f>
        <v>Social Innovation Project</v>
      </c>
      <c r="E60" s="77" t="s">
        <v>29</v>
      </c>
      <c r="F60" s="77" t="str">
        <f>VLOOKUP(B60,[1]!ModTbl,6,0)</f>
        <v>Nil</v>
      </c>
      <c r="G60" s="77">
        <f>VLOOKUP(B60,[1]!ModTbl,7,0)</f>
        <v>7</v>
      </c>
      <c r="H60" s="77">
        <f>VLOOKUP(B60,[1]!ModTbl,8,0)</f>
        <v>0</v>
      </c>
      <c r="I60" s="77">
        <f>VLOOKUP(B60,[1]!ModTbl,9,0)</f>
        <v>30</v>
      </c>
      <c r="J60" s="77">
        <f>VLOOKUP(B60,[1]!ModTbl,10,0)</f>
        <v>0</v>
      </c>
      <c r="K60" s="77">
        <f>VLOOKUP(B60,[1]!ModTbl,11,0)</f>
        <v>0</v>
      </c>
      <c r="L60" s="77">
        <f>VLOOKUP(B60,[1]!ModTbl,12,0)</f>
        <v>30</v>
      </c>
      <c r="M60" s="77">
        <f>VLOOKUP(B60,[1]!ModTbl,13,0)</f>
        <v>2</v>
      </c>
      <c r="N60" s="77"/>
      <c r="O60" s="6">
        <v>1</v>
      </c>
    </row>
    <row r="61" spans="1:16">
      <c r="A61" s="77" t="s">
        <v>208</v>
      </c>
      <c r="B61" s="18" t="s">
        <v>209</v>
      </c>
      <c r="C61" s="45" t="str">
        <f>VLOOKUP(B61,[1]!ModTbl,4,0)</f>
        <v>WEBA</v>
      </c>
      <c r="D61" s="45" t="str">
        <f>VLOOKUP(B61,[1]!ModTbl,5,0)</f>
        <v>Web Applications Development</v>
      </c>
      <c r="E61" s="77" t="s">
        <v>82</v>
      </c>
      <c r="F61" s="77" t="str">
        <f>VLOOKUP(B61,[1]!ModTbl,6,0)</f>
        <v>APPD (T)</v>
      </c>
      <c r="G61" s="77">
        <f>VLOOKUP(B61,[1]!ModTbl,7,0)</f>
        <v>7</v>
      </c>
      <c r="H61" s="77">
        <f>VLOOKUP(B61,[1]!ModTbl,8,0)</f>
        <v>0</v>
      </c>
      <c r="I61" s="77">
        <f>VLOOKUP(B61,[1]!ModTbl,9,0)</f>
        <v>30</v>
      </c>
      <c r="J61" s="77">
        <f>VLOOKUP(B61,[1]!ModTbl,10,0)</f>
        <v>45</v>
      </c>
      <c r="K61" s="77">
        <f>VLOOKUP(B61,[1]!ModTbl,11,0)</f>
        <v>0</v>
      </c>
      <c r="L61" s="77">
        <f>VLOOKUP(B61,[1]!ModTbl,12,0)</f>
        <v>75</v>
      </c>
      <c r="M61" s="77">
        <f>VLOOKUP(B61,[1]!ModTbl,13,0)</f>
        <v>5</v>
      </c>
      <c r="N61" s="77"/>
      <c r="O61" s="6">
        <v>1</v>
      </c>
      <c r="P61" s="1" t="s">
        <v>179</v>
      </c>
    </row>
    <row r="62" spans="1:16">
      <c r="A62" s="77" t="s">
        <v>208</v>
      </c>
      <c r="B62" s="44" t="s">
        <v>192</v>
      </c>
      <c r="C62" s="45" t="str">
        <f>VLOOKUP(B62,[1]!ModTbl,4,0)</f>
        <v>ELAW</v>
      </c>
      <c r="D62" s="45" t="str">
        <f>VLOOKUP(B62,[1]!ModTbl,5,0)</f>
        <v xml:space="preserve">Ethics and Law of IT and Media  </v>
      </c>
      <c r="E62" s="77" t="s">
        <v>18</v>
      </c>
      <c r="F62" s="77" t="str">
        <f>VLOOKUP(B62,[1]!ModTbl,6,0)</f>
        <v>Nil</v>
      </c>
      <c r="G62" s="77">
        <f>VLOOKUP(B62,[1]!ModTbl,7,0)</f>
        <v>7</v>
      </c>
      <c r="H62" s="77">
        <f>VLOOKUP(B62,[1]!ModTbl,8,0)</f>
        <v>0</v>
      </c>
      <c r="I62" s="77">
        <f>VLOOKUP(B62,[1]!ModTbl,9,0)</f>
        <v>30</v>
      </c>
      <c r="J62" s="77">
        <f>VLOOKUP(B62,[1]!ModTbl,10,0)</f>
        <v>0</v>
      </c>
      <c r="K62" s="77">
        <f>VLOOKUP(B62,[1]!ModTbl,11,0)</f>
        <v>0</v>
      </c>
      <c r="L62" s="77">
        <f>VLOOKUP(B62,[1]!ModTbl,12,0)</f>
        <v>30</v>
      </c>
      <c r="M62" s="77">
        <f>VLOOKUP(B62,[1]!ModTbl,13,0)</f>
        <v>2</v>
      </c>
      <c r="N62" s="77"/>
      <c r="O62" s="6">
        <v>7</v>
      </c>
    </row>
    <row r="63" spans="1:16">
      <c r="A63" s="37" t="s">
        <v>208</v>
      </c>
      <c r="B63" s="38" t="s">
        <v>254</v>
      </c>
      <c r="C63" s="45" t="s">
        <v>255</v>
      </c>
      <c r="D63" s="45" t="s">
        <v>256</v>
      </c>
      <c r="E63" s="37" t="s">
        <v>210</v>
      </c>
      <c r="F63" s="77" t="s">
        <v>69</v>
      </c>
      <c r="G63" s="77">
        <v>1</v>
      </c>
      <c r="H63" s="77">
        <v>0</v>
      </c>
      <c r="I63" s="77">
        <v>30</v>
      </c>
      <c r="J63" s="77">
        <v>45</v>
      </c>
      <c r="K63" s="77">
        <v>0</v>
      </c>
      <c r="L63" s="77">
        <v>75</v>
      </c>
      <c r="M63" s="77">
        <v>5</v>
      </c>
      <c r="N63" s="77"/>
      <c r="O63" s="6"/>
    </row>
    <row r="64" spans="1:16">
      <c r="A64" s="37" t="s">
        <v>208</v>
      </c>
      <c r="B64" s="38" t="s">
        <v>90</v>
      </c>
      <c r="C64" s="45" t="str">
        <f>VLOOKUP(B64,[1]!ModTbl,4,0)</f>
        <v>UID</v>
      </c>
      <c r="D64" s="45" t="str">
        <f>VLOOKUP(B64,[1]!ModTbl,5,0)</f>
        <v xml:space="preserve">User Interface Design </v>
      </c>
      <c r="E64" s="37" t="s">
        <v>210</v>
      </c>
      <c r="F64" s="77" t="str">
        <f>VLOOKUP(B64,[1]!ModTbl,6,0)</f>
        <v>Nil</v>
      </c>
      <c r="G64" s="77">
        <f>VLOOKUP(B64,[1]!ModTbl,7,0)</f>
        <v>7</v>
      </c>
      <c r="H64" s="77">
        <f>VLOOKUP(B64,[1]!ModTbl,8,0)</f>
        <v>0</v>
      </c>
      <c r="I64" s="77">
        <v>60</v>
      </c>
      <c r="J64" s="77">
        <f>VLOOKUP(B64,[1]!ModTbl,10,0)</f>
        <v>0</v>
      </c>
      <c r="K64" s="77">
        <f>VLOOKUP(B64,[1]!ModTbl,11,0)</f>
        <v>0</v>
      </c>
      <c r="L64" s="77">
        <f>VLOOKUP(B64,[1]!ModTbl,12,0)</f>
        <v>60</v>
      </c>
      <c r="M64" s="77">
        <f>VLOOKUP(B64,[1]!ModTbl,13,0)</f>
        <v>4</v>
      </c>
      <c r="N64" s="77"/>
      <c r="O64" s="6"/>
    </row>
    <row r="65" spans="1:16">
      <c r="A65" s="37" t="s">
        <v>208</v>
      </c>
      <c r="B65" s="38" t="s">
        <v>257</v>
      </c>
      <c r="C65" s="45" t="s">
        <v>258</v>
      </c>
      <c r="D65" s="45" t="s">
        <v>259</v>
      </c>
      <c r="E65" s="37" t="s">
        <v>210</v>
      </c>
      <c r="F65" s="77" t="s">
        <v>69</v>
      </c>
      <c r="G65" s="77">
        <v>7</v>
      </c>
      <c r="H65" s="77">
        <v>22.5</v>
      </c>
      <c r="I65" s="77">
        <v>15</v>
      </c>
      <c r="J65" s="77">
        <v>37.5</v>
      </c>
      <c r="K65" s="77" t="s">
        <v>69</v>
      </c>
      <c r="L65" s="77">
        <v>75</v>
      </c>
      <c r="M65" s="77">
        <v>5</v>
      </c>
      <c r="N65" s="77"/>
      <c r="O65" s="6"/>
    </row>
    <row r="66" spans="1:16">
      <c r="A66" s="37" t="s">
        <v>208</v>
      </c>
      <c r="B66" s="38" t="s">
        <v>249</v>
      </c>
      <c r="C66" s="45" t="str">
        <f>VLOOKUP(B66,[1]!ModTbl,4,0)</f>
        <v>DSAL</v>
      </c>
      <c r="D66" s="45" t="str">
        <f>VLOOKUP(B66,[1]!ModTbl,5,0)</f>
        <v>Data Structures &amp; Algorithms using C++</v>
      </c>
      <c r="E66" s="37" t="s">
        <v>210</v>
      </c>
      <c r="F66" s="77" t="str">
        <f>VLOOKUP(B66,[1]!ModTbl,6,0)</f>
        <v>Nil</v>
      </c>
      <c r="G66" s="77">
        <f>VLOOKUP(B66,[1]!ModTbl,7,0)</f>
        <v>1</v>
      </c>
      <c r="H66" s="77">
        <f>VLOOKUP(B66,[1]!ModTbl,8,0)</f>
        <v>0</v>
      </c>
      <c r="I66" s="77">
        <f>VLOOKUP(B66,[1]!ModTbl,9,0)</f>
        <v>15</v>
      </c>
      <c r="J66" s="77">
        <f>VLOOKUP(B66,[1]!ModTbl,10,0)</f>
        <v>60</v>
      </c>
      <c r="K66" s="77">
        <f>VLOOKUP(B66,[1]!ModTbl,11,0)</f>
        <v>0</v>
      </c>
      <c r="L66" s="77">
        <f>VLOOKUP(B66,[1]!ModTbl,12,0)</f>
        <v>75</v>
      </c>
      <c r="M66" s="77">
        <f>VLOOKUP(B66,[1]!ModTbl,13,0)</f>
        <v>5</v>
      </c>
      <c r="N66" s="77"/>
      <c r="O66" s="6">
        <v>1</v>
      </c>
      <c r="P66" s="1" t="s">
        <v>179</v>
      </c>
    </row>
    <row r="67" spans="1:16">
      <c r="A67" s="37" t="s">
        <v>208</v>
      </c>
      <c r="B67" s="38" t="s">
        <v>236</v>
      </c>
      <c r="C67" s="45" t="str">
        <f>VLOOKUP(B67,[1]!ModTbl,4,0)</f>
        <v>AJP</v>
      </c>
      <c r="D67" s="45" t="str">
        <f>VLOOKUP(B67,[1]!ModTbl,5,0)</f>
        <v>Advanced Java Programming</v>
      </c>
      <c r="E67" s="37" t="s">
        <v>210</v>
      </c>
      <c r="F67" s="77" t="str">
        <f>VLOOKUP(B67,[1]!ModTbl,6,0)</f>
        <v>PROG (P)</v>
      </c>
      <c r="G67" s="77">
        <f>VLOOKUP(B67,[1]!ModTbl,7,0)</f>
        <v>7</v>
      </c>
      <c r="H67" s="77">
        <f>VLOOKUP(B67,[1]!ModTbl,8,0)</f>
        <v>23</v>
      </c>
      <c r="I67" s="77">
        <f>VLOOKUP(B67,[1]!ModTbl,9,0)</f>
        <v>7</v>
      </c>
      <c r="J67" s="77">
        <f>VLOOKUP(B67,[1]!ModTbl,10,0)</f>
        <v>30</v>
      </c>
      <c r="K67" s="77">
        <f>VLOOKUP(B67,[1]!ModTbl,11,0)</f>
        <v>0</v>
      </c>
      <c r="L67" s="77">
        <f>VLOOKUP(B67,[1]!ModTbl,12,0)</f>
        <v>60</v>
      </c>
      <c r="M67" s="77">
        <f>VLOOKUP(B67,[1]!ModTbl,13,0)</f>
        <v>4</v>
      </c>
      <c r="N67" s="46"/>
      <c r="O67" s="6"/>
      <c r="P67" s="1" t="s">
        <v>158</v>
      </c>
    </row>
    <row r="68" spans="1:16" ht="101.45">
      <c r="A68" s="37" t="s">
        <v>208</v>
      </c>
      <c r="B68" s="38" t="s">
        <v>242</v>
      </c>
      <c r="C68" s="45" t="str">
        <f>VLOOKUP(B68,[1]!ModTbl,4,0)</f>
        <v>NETS</v>
      </c>
      <c r="D68" s="45" t="str">
        <f>VLOOKUP(B68,[1]!ModTbl,5,0)</f>
        <v>Network Security</v>
      </c>
      <c r="E68" s="37" t="s">
        <v>210</v>
      </c>
      <c r="F68" s="77" t="str">
        <f>VLOOKUP(B68,[1]!ModTbl,6,0)</f>
        <v>Taken ST0249, ST1501, ST1504, ST1505, ST1507 and ST1508 </v>
      </c>
      <c r="G68" s="77">
        <f>VLOOKUP(B68,[1]!ModTbl,7,0)</f>
        <v>1</v>
      </c>
      <c r="H68" s="77">
        <f>VLOOKUP(B68,[1]!ModTbl,8,0)</f>
        <v>22</v>
      </c>
      <c r="I68" s="77">
        <f>VLOOKUP(B68,[1]!ModTbl,9,0)</f>
        <v>8</v>
      </c>
      <c r="J68" s="77">
        <f>VLOOKUP(B68,[1]!ModTbl,10,0)</f>
        <v>45</v>
      </c>
      <c r="K68" s="77">
        <f>VLOOKUP(B68,[1]!ModTbl,11,0)</f>
        <v>0</v>
      </c>
      <c r="L68" s="77">
        <f>VLOOKUP(B68,[1]!ModTbl,12,0)</f>
        <v>75</v>
      </c>
      <c r="M68" s="77">
        <f>VLOOKUP(B68,[1]!ModTbl,13,0)</f>
        <v>5</v>
      </c>
      <c r="N68" s="77"/>
      <c r="O68" s="6"/>
      <c r="P68" s="1" t="s">
        <v>243</v>
      </c>
    </row>
    <row r="69" spans="1:16" ht="101.45">
      <c r="A69" s="37" t="s">
        <v>208</v>
      </c>
      <c r="B69" s="38" t="s">
        <v>190</v>
      </c>
      <c r="C69" s="45" t="str">
        <f>VLOOKUP(B69,[1]!ModTbl,4,0)</f>
        <v>IS1</v>
      </c>
      <c r="D69" s="45" t="str">
        <f>VLOOKUP(B69,[1]!ModTbl,5,0)</f>
        <v>Independent Study 1</v>
      </c>
      <c r="E69" s="37" t="s">
        <v>210</v>
      </c>
      <c r="F69" s="77" t="str">
        <f>VLOOKUP(B69,[1]!ModTbl,6,0)</f>
        <v>Taken ST0249, ST1501, ST1504, ST1505, ST1507 and ST1508 </v>
      </c>
      <c r="G69" s="77">
        <f>VLOOKUP(B69,[1]!ModTbl,7,0)</f>
        <v>7</v>
      </c>
      <c r="H69" s="77">
        <f>VLOOKUP(B69,[1]!ModTbl,8,0)</f>
        <v>0</v>
      </c>
      <c r="I69" s="77">
        <f>VLOOKUP(B69,[1]!ModTbl,9,0)</f>
        <v>30</v>
      </c>
      <c r="J69" s="77">
        <f>VLOOKUP(B69,[1]!ModTbl,10,0)</f>
        <v>30</v>
      </c>
      <c r="K69" s="77">
        <f>VLOOKUP(B69,[1]!ModTbl,11,0)</f>
        <v>0</v>
      </c>
      <c r="L69" s="77">
        <f>VLOOKUP(B69,[1]!ModTbl,12,0)</f>
        <v>60</v>
      </c>
      <c r="M69" s="77">
        <f>VLOOKUP(B69,[1]!ModTbl,13,0)</f>
        <v>4</v>
      </c>
      <c r="N69" s="77"/>
      <c r="O69" s="6"/>
    </row>
    <row r="70" spans="1:16">
      <c r="A70" s="37" t="s">
        <v>208</v>
      </c>
      <c r="B70" s="38" t="s">
        <v>260</v>
      </c>
      <c r="C70" s="45" t="s">
        <v>261</v>
      </c>
      <c r="D70" s="45" t="s">
        <v>262</v>
      </c>
      <c r="E70" s="37" t="s">
        <v>210</v>
      </c>
      <c r="F70" s="77" t="s">
        <v>69</v>
      </c>
      <c r="G70" s="77">
        <v>1</v>
      </c>
      <c r="H70" s="77">
        <v>15</v>
      </c>
      <c r="I70" s="77">
        <v>0</v>
      </c>
      <c r="J70" s="77">
        <v>30</v>
      </c>
      <c r="K70" s="77">
        <v>15</v>
      </c>
      <c r="L70" s="77">
        <v>60</v>
      </c>
      <c r="M70" s="77">
        <v>4</v>
      </c>
      <c r="N70" s="46"/>
      <c r="O70" s="6"/>
    </row>
    <row r="71" spans="1:16">
      <c r="A71" s="77" t="s">
        <v>212</v>
      </c>
      <c r="B71" s="44" t="s">
        <v>181</v>
      </c>
      <c r="C71" s="45" t="str">
        <f>VLOOKUP(B71,[1]!ModTbl,4,0)</f>
        <v>GE3</v>
      </c>
      <c r="D71" s="45" t="str">
        <f>VLOOKUP(B71,[1]!ModTbl,5,0)</f>
        <v>General Education 3</v>
      </c>
      <c r="E71" s="77" t="s">
        <v>29</v>
      </c>
      <c r="F71" s="77" t="str">
        <f>VLOOKUP(B71,[1]!ModTbl,6,0)</f>
        <v>Nil</v>
      </c>
      <c r="G71" s="77">
        <f>VLOOKUP(B71,[1]!ModTbl,7,0)</f>
        <v>7</v>
      </c>
      <c r="H71" s="77">
        <f>VLOOKUP(B71,[1]!ModTbl,8,0)</f>
        <v>0</v>
      </c>
      <c r="I71" s="77">
        <f>VLOOKUP(B71,[1]!ModTbl,9,0)</f>
        <v>30</v>
      </c>
      <c r="J71" s="77">
        <f>VLOOKUP(B71,[1]!ModTbl,10,0)</f>
        <v>0</v>
      </c>
      <c r="K71" s="77">
        <f>VLOOKUP(B71,[1]!ModTbl,11,0)</f>
        <v>0</v>
      </c>
      <c r="L71" s="77">
        <f>VLOOKUP(B71,[1]!ModTbl,12,0)</f>
        <v>30</v>
      </c>
      <c r="M71" s="77">
        <f>VLOOKUP(B71,[1]!ModTbl,13,0)</f>
        <v>2</v>
      </c>
      <c r="N71" s="77"/>
      <c r="O71" s="6">
        <v>2</v>
      </c>
    </row>
    <row r="72" spans="1:16">
      <c r="A72" s="77" t="s">
        <v>212</v>
      </c>
      <c r="B72" s="44" t="s">
        <v>20</v>
      </c>
      <c r="C72" s="45" t="str">
        <f>VLOOKUP(B72,[1]!ModTbl,4,0)</f>
        <v>DEUI</v>
      </c>
      <c r="D72" s="45" t="str">
        <f>VLOOKUP(B72,[1]!ModTbl,5,0)</f>
        <v>Design for User Interaction</v>
      </c>
      <c r="E72" s="77" t="s">
        <v>82</v>
      </c>
      <c r="F72" s="77" t="str">
        <f>VLOOKUP(B72,[1]!ModTbl,6,0)</f>
        <v>Nil</v>
      </c>
      <c r="G72" s="77">
        <f>VLOOKUP(B72,[1]!ModTbl,7,0)</f>
        <v>7</v>
      </c>
      <c r="H72" s="77">
        <f>VLOOKUP(B72,[1]!ModTbl,8,0)</f>
        <v>0</v>
      </c>
      <c r="I72" s="77">
        <f>VLOOKUP(B72,[1]!ModTbl,9,0)</f>
        <v>30</v>
      </c>
      <c r="J72" s="77">
        <f>VLOOKUP(B72,[1]!ModTbl,10,0)</f>
        <v>45</v>
      </c>
      <c r="K72" s="77">
        <f>VLOOKUP(B72,[1]!ModTbl,11,0)</f>
        <v>0</v>
      </c>
      <c r="L72" s="77">
        <f>VLOOKUP(B72,[1]!ModTbl,12,0)</f>
        <v>75</v>
      </c>
      <c r="M72" s="77">
        <f>VLOOKUP(B72,[1]!ModTbl,13,0)</f>
        <v>5</v>
      </c>
      <c r="N72" s="77"/>
      <c r="O72" s="6"/>
    </row>
    <row r="73" spans="1:16">
      <c r="A73" s="77" t="s">
        <v>212</v>
      </c>
      <c r="B73" s="44" t="s">
        <v>213</v>
      </c>
      <c r="C73" s="45" t="str">
        <f>VLOOKUP(B73,[1]!ModTbl,4,0)</f>
        <v>MAPP</v>
      </c>
      <c r="D73" s="45" t="str">
        <f>VLOOKUP(B73,[1]!ModTbl,5,0)</f>
        <v>Mobile Applications</v>
      </c>
      <c r="E73" s="77" t="s">
        <v>82</v>
      </c>
      <c r="F73" s="77" t="str">
        <f>VLOOKUP(B73,[1]!ModTbl,6,0)</f>
        <v>PROG (T)</v>
      </c>
      <c r="G73" s="77">
        <f>VLOOKUP(B73,[1]!ModTbl,7,0)</f>
        <v>7</v>
      </c>
      <c r="H73" s="77">
        <f>VLOOKUP(B73,[1]!ModTbl,8,0)</f>
        <v>0</v>
      </c>
      <c r="I73" s="77">
        <f>VLOOKUP(B73,[1]!ModTbl,9,0)</f>
        <v>30</v>
      </c>
      <c r="J73" s="77">
        <f>VLOOKUP(B73,[1]!ModTbl,10,0)</f>
        <v>45</v>
      </c>
      <c r="K73" s="77">
        <f>VLOOKUP(B73,[1]!ModTbl,11,0)</f>
        <v>0</v>
      </c>
      <c r="L73" s="77">
        <f>VLOOKUP(B73,[1]!ModTbl,12,0)</f>
        <v>75</v>
      </c>
      <c r="M73" s="77">
        <f>VLOOKUP(B73,[1]!ModTbl,13,0)</f>
        <v>5</v>
      </c>
      <c r="N73" s="77"/>
      <c r="O73" s="6">
        <v>7</v>
      </c>
      <c r="P73" s="1" t="s">
        <v>158</v>
      </c>
    </row>
    <row r="74" spans="1:16" ht="101.45">
      <c r="A74" s="77" t="s">
        <v>212</v>
      </c>
      <c r="B74" s="44" t="s">
        <v>214</v>
      </c>
      <c r="C74" s="45" t="str">
        <f>VLOOKUP(B74,[1]!ModTbl,4,0)</f>
        <v>ENBP</v>
      </c>
      <c r="D74" s="45" t="str">
        <f>VLOOKUP(B74,[1]!ModTbl,5,0)</f>
        <v>Enterprise Business Processes</v>
      </c>
      <c r="E74" s="77" t="s">
        <v>82</v>
      </c>
      <c r="F74" s="77" t="str">
        <f>VLOOKUP(B74,[1]!ModTbl,6,0)</f>
        <v>Taken ST0249, ST1501, ST1504, ST1505, ST1507 and ST1508 </v>
      </c>
      <c r="G74" s="77">
        <f>VLOOKUP(B74,[1]!ModTbl,7,0)</f>
        <v>1</v>
      </c>
      <c r="H74" s="77">
        <f>VLOOKUP(B74,[1]!ModTbl,8,0)</f>
        <v>0</v>
      </c>
      <c r="I74" s="77">
        <f>VLOOKUP(B74,[1]!ModTbl,9,0)</f>
        <v>30</v>
      </c>
      <c r="J74" s="77">
        <f>VLOOKUP(B74,[1]!ModTbl,10,0)</f>
        <v>30</v>
      </c>
      <c r="K74" s="77">
        <f>VLOOKUP(B74,[1]!ModTbl,11,0)</f>
        <v>0</v>
      </c>
      <c r="L74" s="77">
        <f>VLOOKUP(B74,[1]!ModTbl,12,0)</f>
        <v>60</v>
      </c>
      <c r="M74" s="77">
        <f>VLOOKUP(B74,[1]!ModTbl,13,0)</f>
        <v>4</v>
      </c>
      <c r="N74" s="77"/>
      <c r="O74" s="6"/>
    </row>
    <row r="75" spans="1:16">
      <c r="A75" s="77" t="s">
        <v>212</v>
      </c>
      <c r="B75" s="38" t="s">
        <v>254</v>
      </c>
      <c r="C75" s="45" t="s">
        <v>255</v>
      </c>
      <c r="D75" s="45" t="s">
        <v>256</v>
      </c>
      <c r="E75" s="37" t="s">
        <v>211</v>
      </c>
      <c r="F75" s="77" t="s">
        <v>69</v>
      </c>
      <c r="G75" s="77">
        <v>1</v>
      </c>
      <c r="H75" s="77">
        <v>0</v>
      </c>
      <c r="I75" s="77">
        <v>30</v>
      </c>
      <c r="J75" s="77">
        <v>45</v>
      </c>
      <c r="K75" s="77">
        <v>0</v>
      </c>
      <c r="L75" s="77">
        <v>75</v>
      </c>
      <c r="M75" s="77">
        <v>5</v>
      </c>
      <c r="N75" s="77"/>
      <c r="O75" s="6"/>
    </row>
    <row r="76" spans="1:16">
      <c r="A76" s="77" t="s">
        <v>212</v>
      </c>
      <c r="B76" s="38" t="s">
        <v>90</v>
      </c>
      <c r="C76" s="45" t="str">
        <f>VLOOKUP(B76,[1]!ModTbl,4,0)</f>
        <v>UID</v>
      </c>
      <c r="D76" s="45" t="str">
        <f>VLOOKUP(B76,[1]!ModTbl,5,0)</f>
        <v xml:space="preserve">User Interface Design </v>
      </c>
      <c r="E76" s="37" t="s">
        <v>211</v>
      </c>
      <c r="F76" s="77" t="str">
        <f>VLOOKUP(B76,[1]!ModTbl,6,0)</f>
        <v>Nil</v>
      </c>
      <c r="G76" s="77">
        <f>VLOOKUP(B76,[1]!ModTbl,7,0)</f>
        <v>7</v>
      </c>
      <c r="H76" s="77">
        <f>VLOOKUP(B76,[1]!ModTbl,8,0)</f>
        <v>0</v>
      </c>
      <c r="I76" s="77">
        <f>VLOOKUP(B76,[1]!ModTbl,9,0)</f>
        <v>60</v>
      </c>
      <c r="J76" s="77">
        <f>VLOOKUP(B76,[1]!ModTbl,10,0)</f>
        <v>0</v>
      </c>
      <c r="K76" s="77">
        <f>VLOOKUP(B76,[1]!ModTbl,11,0)</f>
        <v>0</v>
      </c>
      <c r="L76" s="77">
        <f>VLOOKUP(B76,[1]!ModTbl,12,0)</f>
        <v>60</v>
      </c>
      <c r="M76" s="77">
        <f>VLOOKUP(B76,[1]!ModTbl,13,0)</f>
        <v>4</v>
      </c>
      <c r="N76" s="77"/>
      <c r="O76" s="6"/>
    </row>
    <row r="77" spans="1:16">
      <c r="A77" s="77" t="s">
        <v>212</v>
      </c>
      <c r="B77" s="38" t="s">
        <v>257</v>
      </c>
      <c r="C77" s="45" t="s">
        <v>258</v>
      </c>
      <c r="D77" s="45" t="s">
        <v>259</v>
      </c>
      <c r="E77" s="37" t="s">
        <v>211</v>
      </c>
      <c r="F77" s="77" t="s">
        <v>69</v>
      </c>
      <c r="G77" s="77">
        <v>7</v>
      </c>
      <c r="H77" s="77">
        <v>22.5</v>
      </c>
      <c r="I77" s="77">
        <v>15</v>
      </c>
      <c r="J77" s="77">
        <v>37.5</v>
      </c>
      <c r="K77" s="77" t="s">
        <v>69</v>
      </c>
      <c r="L77" s="77">
        <v>75</v>
      </c>
      <c r="M77" s="77">
        <v>5</v>
      </c>
      <c r="N77" s="77"/>
      <c r="O77" s="6"/>
    </row>
    <row r="78" spans="1:16">
      <c r="A78" s="77" t="s">
        <v>212</v>
      </c>
      <c r="B78" s="38" t="s">
        <v>249</v>
      </c>
      <c r="C78" s="45" t="str">
        <f>VLOOKUP(B78,[1]!ModTbl,4,0)</f>
        <v>DSAL</v>
      </c>
      <c r="D78" s="45" t="str">
        <f>VLOOKUP(B78,[1]!ModTbl,5,0)</f>
        <v>Data Structures &amp; Algorithms using C++</v>
      </c>
      <c r="E78" s="37" t="s">
        <v>211</v>
      </c>
      <c r="F78" s="77" t="str">
        <f>VLOOKUP(B78,[1]!ModTbl,6,0)</f>
        <v>Nil</v>
      </c>
      <c r="G78" s="77">
        <f>VLOOKUP(B78,[1]!ModTbl,7,0)</f>
        <v>1</v>
      </c>
      <c r="H78" s="77">
        <f>VLOOKUP(B78,[1]!ModTbl,8,0)</f>
        <v>0</v>
      </c>
      <c r="I78" s="77">
        <f>VLOOKUP(B78,[1]!ModTbl,9,0)</f>
        <v>15</v>
      </c>
      <c r="J78" s="77">
        <f>VLOOKUP(B78,[1]!ModTbl,10,0)</f>
        <v>60</v>
      </c>
      <c r="K78" s="77">
        <f>VLOOKUP(B78,[1]!ModTbl,11,0)</f>
        <v>0</v>
      </c>
      <c r="L78" s="77">
        <f>VLOOKUP(B78,[1]!ModTbl,12,0)</f>
        <v>75</v>
      </c>
      <c r="M78" s="77">
        <f>VLOOKUP(B78,[1]!ModTbl,13,0)</f>
        <v>5</v>
      </c>
      <c r="N78" s="77"/>
      <c r="O78" s="6">
        <v>1</v>
      </c>
      <c r="P78" s="1" t="s">
        <v>179</v>
      </c>
    </row>
    <row r="79" spans="1:16">
      <c r="A79" s="77" t="s">
        <v>212</v>
      </c>
      <c r="B79" s="38" t="s">
        <v>236</v>
      </c>
      <c r="C79" s="45" t="str">
        <f>VLOOKUP(B79,[1]!ModTbl,4,0)</f>
        <v>AJP</v>
      </c>
      <c r="D79" s="45" t="str">
        <f>VLOOKUP(B79,[1]!ModTbl,5,0)</f>
        <v>Advanced Java Programming</v>
      </c>
      <c r="E79" s="37" t="s">
        <v>211</v>
      </c>
      <c r="F79" s="77" t="str">
        <f>VLOOKUP(B79,[1]!ModTbl,6,0)</f>
        <v>PROG (P)</v>
      </c>
      <c r="G79" s="77">
        <f>VLOOKUP(B79,[1]!ModTbl,7,0)</f>
        <v>7</v>
      </c>
      <c r="H79" s="77">
        <f>VLOOKUP(B79,[1]!ModTbl,8,0)</f>
        <v>23</v>
      </c>
      <c r="I79" s="77">
        <f>VLOOKUP(B79,[1]!ModTbl,9,0)</f>
        <v>7</v>
      </c>
      <c r="J79" s="77">
        <f>VLOOKUP(B79,[1]!ModTbl,10,0)</f>
        <v>30</v>
      </c>
      <c r="K79" s="77">
        <f>VLOOKUP(B79,[1]!ModTbl,11,0)</f>
        <v>0</v>
      </c>
      <c r="L79" s="77">
        <f>VLOOKUP(B79,[1]!ModTbl,12,0)</f>
        <v>60</v>
      </c>
      <c r="M79" s="77">
        <f>VLOOKUP(B79,[1]!ModTbl,13,0)</f>
        <v>4</v>
      </c>
      <c r="N79" s="46"/>
      <c r="O79" s="6"/>
      <c r="P79" s="1" t="s">
        <v>158</v>
      </c>
    </row>
    <row r="80" spans="1:16" ht="101.45">
      <c r="A80" s="77" t="s">
        <v>212</v>
      </c>
      <c r="B80" s="38" t="s">
        <v>242</v>
      </c>
      <c r="C80" s="45" t="str">
        <f>VLOOKUP(B80,[1]!ModTbl,4,0)</f>
        <v>NETS</v>
      </c>
      <c r="D80" s="45" t="str">
        <f>VLOOKUP(B80,[1]!ModTbl,5,0)</f>
        <v>Network Security</v>
      </c>
      <c r="E80" s="37" t="s">
        <v>211</v>
      </c>
      <c r="F80" s="77" t="str">
        <f>VLOOKUP(B80,[1]!ModTbl,6,0)</f>
        <v>Taken ST0249, ST1501, ST1504, ST1505, ST1507 and ST1508 </v>
      </c>
      <c r="G80" s="77">
        <f>VLOOKUP(B80,[1]!ModTbl,7,0)</f>
        <v>1</v>
      </c>
      <c r="H80" s="77">
        <f>VLOOKUP(B80,[1]!ModTbl,8,0)</f>
        <v>22</v>
      </c>
      <c r="I80" s="77">
        <f>VLOOKUP(B80,[1]!ModTbl,9,0)</f>
        <v>8</v>
      </c>
      <c r="J80" s="77">
        <f>VLOOKUP(B80,[1]!ModTbl,10,0)</f>
        <v>45</v>
      </c>
      <c r="K80" s="77">
        <f>VLOOKUP(B80,[1]!ModTbl,11,0)</f>
        <v>0</v>
      </c>
      <c r="L80" s="77">
        <f>VLOOKUP(B80,[1]!ModTbl,12,0)</f>
        <v>75</v>
      </c>
      <c r="M80" s="77">
        <f>VLOOKUP(B80,[1]!ModTbl,13,0)</f>
        <v>5</v>
      </c>
      <c r="N80" s="77"/>
      <c r="O80" s="6"/>
      <c r="P80" s="1" t="s">
        <v>243</v>
      </c>
    </row>
    <row r="81" spans="1:16" ht="101.45">
      <c r="A81" s="77" t="s">
        <v>212</v>
      </c>
      <c r="B81" s="38" t="s">
        <v>190</v>
      </c>
      <c r="C81" s="45" t="str">
        <f>VLOOKUP(B81,[1]!ModTbl,4,0)</f>
        <v>IS1</v>
      </c>
      <c r="D81" s="45" t="str">
        <f>VLOOKUP(B81,[1]!ModTbl,5,0)</f>
        <v>Independent Study 1</v>
      </c>
      <c r="E81" s="37" t="s">
        <v>211</v>
      </c>
      <c r="F81" s="77" t="str">
        <f>VLOOKUP(B81,[1]!ModTbl,6,0)</f>
        <v>Taken ST0249, ST1501, ST1504, ST1505, ST1507 and ST1508 </v>
      </c>
      <c r="G81" s="77">
        <f>VLOOKUP(B81,[1]!ModTbl,7,0)</f>
        <v>7</v>
      </c>
      <c r="H81" s="77">
        <f>VLOOKUP(B81,[1]!ModTbl,8,0)</f>
        <v>0</v>
      </c>
      <c r="I81" s="77">
        <f>VLOOKUP(B81,[1]!ModTbl,9,0)</f>
        <v>30</v>
      </c>
      <c r="J81" s="77">
        <f>VLOOKUP(B81,[1]!ModTbl,10,0)</f>
        <v>30</v>
      </c>
      <c r="K81" s="77">
        <f>VLOOKUP(B81,[1]!ModTbl,11,0)</f>
        <v>0</v>
      </c>
      <c r="L81" s="77">
        <f>VLOOKUP(B81,[1]!ModTbl,12,0)</f>
        <v>60</v>
      </c>
      <c r="M81" s="77">
        <f>VLOOKUP(B81,[1]!ModTbl,13,0)</f>
        <v>4</v>
      </c>
      <c r="N81" s="77"/>
      <c r="O81" s="6"/>
    </row>
    <row r="82" spans="1:16">
      <c r="A82" s="77" t="s">
        <v>212</v>
      </c>
      <c r="B82" s="38" t="s">
        <v>260</v>
      </c>
      <c r="C82" s="45" t="s">
        <v>261</v>
      </c>
      <c r="D82" s="45" t="s">
        <v>262</v>
      </c>
      <c r="E82" s="37" t="s">
        <v>211</v>
      </c>
      <c r="F82" s="77" t="s">
        <v>69</v>
      </c>
      <c r="G82" s="77">
        <v>1</v>
      </c>
      <c r="H82" s="77">
        <v>15</v>
      </c>
      <c r="I82" s="77">
        <v>0</v>
      </c>
      <c r="J82" s="77">
        <v>30</v>
      </c>
      <c r="K82" s="77">
        <v>15</v>
      </c>
      <c r="L82" s="77">
        <v>60</v>
      </c>
      <c r="M82" s="77">
        <v>4</v>
      </c>
      <c r="N82" s="46"/>
      <c r="O82" s="6"/>
    </row>
    <row r="83" spans="1:16">
      <c r="A83" s="77" t="s">
        <v>216</v>
      </c>
      <c r="B83" s="44" t="s">
        <v>217</v>
      </c>
      <c r="C83" s="45" t="str">
        <f>VLOOKUP(B83,[1]!ModTbl,4,0)</f>
        <v>SDP</v>
      </c>
      <c r="D83" s="45" t="str">
        <f>VLOOKUP(B83,[1]!ModTbl,5,0)</f>
        <v>Solutions Development Project</v>
      </c>
      <c r="E83" s="36" t="s">
        <v>82</v>
      </c>
      <c r="F83" s="77" t="str">
        <f>VLOOKUP(B83,[1]!ModTbl,6,0)</f>
        <v>ST293Z(T)</v>
      </c>
      <c r="G83" s="77">
        <f>VLOOKUP(B83,[1]!ModTbl,7,0)</f>
        <v>7</v>
      </c>
      <c r="H83" s="77">
        <f>VLOOKUP(B83,[1]!ModTbl,8,0)</f>
        <v>0</v>
      </c>
      <c r="I83" s="77">
        <f>VLOOKUP(B83,[1]!ModTbl,9,0)</f>
        <v>22.5</v>
      </c>
      <c r="J83" s="77">
        <f>VLOOKUP(B83,[1]!ModTbl,10,0)</f>
        <v>0</v>
      </c>
      <c r="K83" s="77">
        <f>VLOOKUP(B83,[1]!ModTbl,11,0)</f>
        <v>217.5</v>
      </c>
      <c r="L83" s="77">
        <f>VLOOKUP(B83,[1]!ModTbl,12,0)</f>
        <v>240</v>
      </c>
      <c r="M83" s="77">
        <f>VLOOKUP(B83,[1]!ModTbl,13,0)</f>
        <v>16</v>
      </c>
      <c r="N83" s="46"/>
      <c r="O83" s="6"/>
    </row>
    <row r="84" spans="1:16">
      <c r="A84" s="77" t="s">
        <v>216</v>
      </c>
      <c r="B84" s="44" t="s">
        <v>218</v>
      </c>
      <c r="C84" s="45" t="str">
        <f>VLOOKUP(B84,[1]!ModTbl,4,0)</f>
        <v>CSC</v>
      </c>
      <c r="D84" s="45" t="str">
        <f>VLOOKUP(B84,[1]!ModTbl,5,0)</f>
        <v>Cloud and Service Computing</v>
      </c>
      <c r="E84" s="36" t="s">
        <v>82</v>
      </c>
      <c r="F84" s="77" t="str">
        <f>VLOOKUP(B84,[1]!ModTbl,6,0)</f>
        <v>PROG (T)</v>
      </c>
      <c r="G84" s="77">
        <f>VLOOKUP(B84,[1]!ModTbl,7,0)</f>
        <v>1</v>
      </c>
      <c r="H84" s="77">
        <f>VLOOKUP(B84,[1]!ModTbl,8,0)</f>
        <v>23</v>
      </c>
      <c r="I84" s="77">
        <f>VLOOKUP(B84,[1]!ModTbl,9,0)</f>
        <v>7</v>
      </c>
      <c r="J84" s="77">
        <f>VLOOKUP(B84,[1]!ModTbl,10,0)</f>
        <v>30</v>
      </c>
      <c r="K84" s="77">
        <f>VLOOKUP(B84,[1]!ModTbl,11,0)</f>
        <v>0</v>
      </c>
      <c r="L84" s="77">
        <f>VLOOKUP(B84,[1]!ModTbl,12,0)</f>
        <v>60</v>
      </c>
      <c r="M84" s="77">
        <f>VLOOKUP(B84,[1]!ModTbl,13,0)</f>
        <v>4</v>
      </c>
      <c r="N84" s="46"/>
      <c r="O84" s="6"/>
      <c r="P84" s="1" t="s">
        <v>158</v>
      </c>
    </row>
    <row r="85" spans="1:16">
      <c r="A85" s="77" t="s">
        <v>216</v>
      </c>
      <c r="B85" s="44" t="s">
        <v>241</v>
      </c>
      <c r="C85" s="45" t="str">
        <f>VLOOKUP(B85,[1]!ModTbl,4,0)</f>
        <v>GEOV</v>
      </c>
      <c r="D85" s="45" t="str">
        <f>VLOOKUP(B85,[1]!ModTbl,5,0)</f>
        <v xml:space="preserve">Geospatial Visualization </v>
      </c>
      <c r="E85" s="77" t="s">
        <v>244</v>
      </c>
      <c r="F85" s="77" t="str">
        <f>VLOOKUP(B85,[1]!ModTbl,6,0)</f>
        <v>Nil</v>
      </c>
      <c r="G85" s="77">
        <f>VLOOKUP(B85,[1]!ModTbl,7,0)</f>
        <v>7</v>
      </c>
      <c r="H85" s="77">
        <f>VLOOKUP(B85,[1]!ModTbl,8,0)</f>
        <v>0</v>
      </c>
      <c r="I85" s="77">
        <f>VLOOKUP(B85,[1]!ModTbl,9,0)</f>
        <v>30</v>
      </c>
      <c r="J85" s="77">
        <f>VLOOKUP(B85,[1]!ModTbl,10,0)</f>
        <v>30</v>
      </c>
      <c r="K85" s="77">
        <f>VLOOKUP(B85,[1]!ModTbl,11,0)</f>
        <v>0</v>
      </c>
      <c r="L85" s="77">
        <f>VLOOKUP(B85,[1]!ModTbl,12,0)</f>
        <v>60</v>
      </c>
      <c r="M85" s="77">
        <f>VLOOKUP(B85,[1]!ModTbl,13,0)</f>
        <v>4</v>
      </c>
      <c r="N85" s="46"/>
      <c r="O85" s="6"/>
      <c r="P85" s="1" t="s">
        <v>263</v>
      </c>
    </row>
    <row r="86" spans="1:16">
      <c r="A86" s="77" t="s">
        <v>216</v>
      </c>
      <c r="B86" s="18" t="s">
        <v>240</v>
      </c>
      <c r="C86" s="45" t="str">
        <f>VLOOKUP(B86,[1]!ModTbl,4,0)</f>
        <v>NETP</v>
      </c>
      <c r="D86" s="45" t="str">
        <f>VLOOKUP(B86,[1]!ModTbl,5,0)</f>
        <v>Network Programming </v>
      </c>
      <c r="E86" s="77" t="s">
        <v>244</v>
      </c>
      <c r="F86" s="77" t="str">
        <f>VLOOKUP(B86,[1]!ModTbl,6,0)</f>
        <v> ST1012 (T)</v>
      </c>
      <c r="G86" s="77">
        <f>VLOOKUP(B86,[1]!ModTbl,7,0)</f>
        <v>7</v>
      </c>
      <c r="H86" s="77">
        <f>VLOOKUP(B86,[1]!ModTbl,8,0)</f>
        <v>0</v>
      </c>
      <c r="I86" s="77">
        <f>VLOOKUP(B86,[1]!ModTbl,9,0)</f>
        <v>15</v>
      </c>
      <c r="J86" s="77">
        <f>VLOOKUP(B86,[1]!ModTbl,10,0)</f>
        <v>45</v>
      </c>
      <c r="K86" s="77">
        <f>VLOOKUP(B86,[1]!ModTbl,11,0)</f>
        <v>0</v>
      </c>
      <c r="L86" s="77">
        <f>VLOOKUP(B86,[1]!ModTbl,12,0)</f>
        <v>60</v>
      </c>
      <c r="M86" s="77">
        <f>VLOOKUP(B86,[1]!ModTbl,13,0)</f>
        <v>4</v>
      </c>
      <c r="N86" s="46"/>
      <c r="O86" s="6"/>
      <c r="P86" s="1" t="s">
        <v>158</v>
      </c>
    </row>
    <row r="87" spans="1:16" ht="101.45">
      <c r="A87" s="77" t="s">
        <v>216</v>
      </c>
      <c r="B87" s="44" t="s">
        <v>245</v>
      </c>
      <c r="C87" s="45" t="str">
        <f>VLOOKUP(B87,[1]!ModTbl,4,0)</f>
        <v>BA</v>
      </c>
      <c r="D87" s="45" t="str">
        <f>VLOOKUP(B87,[1]!ModTbl,5,0)</f>
        <v>Business Analytics</v>
      </c>
      <c r="E87" s="77" t="s">
        <v>244</v>
      </c>
      <c r="F87" s="77" t="str">
        <f>VLOOKUP(B87,[1]!ModTbl,6,0)</f>
        <v>Taken ST0249, ST1501, ST1504, ST1505, ST1507 and ST1508 </v>
      </c>
      <c r="G87" s="77">
        <f>VLOOKUP(B87,[1]!ModTbl,7,0)</f>
        <v>1</v>
      </c>
      <c r="H87" s="77">
        <f>VLOOKUP(B87,[1]!ModTbl,8,0)</f>
        <v>0</v>
      </c>
      <c r="I87" s="77">
        <f>VLOOKUP(B87,[1]!ModTbl,9,0)</f>
        <v>30</v>
      </c>
      <c r="J87" s="77">
        <f>VLOOKUP(B87,[1]!ModTbl,10,0)</f>
        <v>30</v>
      </c>
      <c r="K87" s="77">
        <f>VLOOKUP(B87,[1]!ModTbl,11,0)</f>
        <v>0</v>
      </c>
      <c r="L87" s="77">
        <f>VLOOKUP(B87,[1]!ModTbl,12,0)</f>
        <v>60</v>
      </c>
      <c r="M87" s="77">
        <f>VLOOKUP(B87,[1]!ModTbl,13,0)</f>
        <v>4</v>
      </c>
      <c r="N87" s="46"/>
      <c r="O87" s="6"/>
    </row>
    <row r="88" spans="1:16">
      <c r="A88" s="77" t="s">
        <v>216</v>
      </c>
      <c r="B88" s="18" t="s">
        <v>186</v>
      </c>
      <c r="C88" s="45" t="str">
        <f>VLOOKUP(B88,[1]!ModTbl,4,0)</f>
        <v>IOT</v>
      </c>
      <c r="D88" s="45" t="str">
        <f>VLOOKUP(B88,[1]!ModTbl,5,0)</f>
        <v>Internet Of Things</v>
      </c>
      <c r="E88" s="77" t="s">
        <v>244</v>
      </c>
      <c r="F88" s="77" t="str">
        <f>VLOOKUP(B88,[1]!ModTbl,6,0)</f>
        <v>Nil</v>
      </c>
      <c r="G88" s="77">
        <f>VLOOKUP(B88,[1]!ModTbl,7,0)</f>
        <v>7</v>
      </c>
      <c r="H88" s="77">
        <f>VLOOKUP(B88,[1]!ModTbl,8,0)</f>
        <v>0</v>
      </c>
      <c r="I88" s="77">
        <f>VLOOKUP(B88,[1]!ModTbl,9,0)</f>
        <v>15</v>
      </c>
      <c r="J88" s="77">
        <f>VLOOKUP(B88,[1]!ModTbl,10,0)</f>
        <v>45</v>
      </c>
      <c r="K88" s="77">
        <f>VLOOKUP(B88,[1]!ModTbl,11,0)</f>
        <v>0</v>
      </c>
      <c r="L88" s="77">
        <f>VLOOKUP(B88,[1]!ModTbl,12,0)</f>
        <v>60</v>
      </c>
      <c r="M88" s="77">
        <f>VLOOKUP(B88,[1]!ModTbl,13,0)</f>
        <v>4</v>
      </c>
      <c r="N88" s="46"/>
      <c r="O88" s="6"/>
    </row>
    <row r="89" spans="1:16" ht="101.45">
      <c r="A89" s="77" t="s">
        <v>216</v>
      </c>
      <c r="B89" s="44" t="s">
        <v>198</v>
      </c>
      <c r="C89" s="45" t="str">
        <f>VLOOKUP(B89,[1]!ModTbl,4,0)</f>
        <v>IS2</v>
      </c>
      <c r="D89" s="45" t="str">
        <f>VLOOKUP(B89,[1]!ModTbl,5,0)</f>
        <v>Independent Study 2</v>
      </c>
      <c r="E89" s="77" t="s">
        <v>244</v>
      </c>
      <c r="F89" s="77" t="str">
        <f>VLOOKUP(B89,[1]!ModTbl,6,0)</f>
        <v>Taken ST0249, ST1501, ST1504, ST1505, ST1507 and ST1508 </v>
      </c>
      <c r="G89" s="77">
        <f>VLOOKUP(B89,[1]!ModTbl,7,0)</f>
        <v>7</v>
      </c>
      <c r="H89" s="77">
        <f>VLOOKUP(B89,[1]!ModTbl,8,0)</f>
        <v>0</v>
      </c>
      <c r="I89" s="77">
        <f>VLOOKUP(B89,[1]!ModTbl,9,0)</f>
        <v>30</v>
      </c>
      <c r="J89" s="77">
        <f>VLOOKUP(B89,[1]!ModTbl,10,0)</f>
        <v>30</v>
      </c>
      <c r="K89" s="77">
        <f>VLOOKUP(B89,[1]!ModTbl,11,0)</f>
        <v>0</v>
      </c>
      <c r="L89" s="77">
        <f>VLOOKUP(B89,[1]!ModTbl,12,0)</f>
        <v>60</v>
      </c>
      <c r="M89" s="77">
        <f>VLOOKUP(B89,[1]!ModTbl,13,0)</f>
        <v>4</v>
      </c>
      <c r="N89" s="46"/>
      <c r="O89" s="6"/>
    </row>
    <row r="90" spans="1:16">
      <c r="A90" s="11" t="s">
        <v>219</v>
      </c>
      <c r="B90" s="44" t="s">
        <v>235</v>
      </c>
      <c r="C90" s="45" t="str">
        <f>VLOOKUP(B90,[1]!ModTbl,4,0)</f>
        <v>INTS</v>
      </c>
      <c r="D90" s="45" t="str">
        <f>VLOOKUP(B90,[1]!ModTbl,5,0)</f>
        <v>Internship</v>
      </c>
      <c r="E90" s="11" t="s">
        <v>82</v>
      </c>
      <c r="F90" s="77" t="str">
        <f>VLOOKUP(B90,[1]!ModTbl,6,0)</f>
        <v>Nil</v>
      </c>
      <c r="G90" s="77">
        <f>VLOOKUP(B90,[1]!ModTbl,7,0)</f>
        <v>7</v>
      </c>
      <c r="H90" s="77">
        <f>VLOOKUP(B90,[1]!ModTbl,8,0)</f>
        <v>0</v>
      </c>
      <c r="I90" s="77">
        <f>VLOOKUP(B90,[1]!ModTbl,9,0)</f>
        <v>0</v>
      </c>
      <c r="J90" s="77">
        <f>VLOOKUP(B90,[1]!ModTbl,10,0)</f>
        <v>7.5</v>
      </c>
      <c r="K90" s="77">
        <f>VLOOKUP(B90,[1]!ModTbl,11,0)</f>
        <v>0</v>
      </c>
      <c r="L90" s="77">
        <f>VLOOKUP(B90,[1]!ModTbl,12,0)</f>
        <v>7.5</v>
      </c>
      <c r="M90" s="77">
        <f>VLOOKUP(B90,[1]!ModTbl,13,0)</f>
        <v>0.5</v>
      </c>
      <c r="N90" s="46"/>
      <c r="O90" s="6"/>
    </row>
    <row r="92" spans="1:16">
      <c r="B92" s="4" t="s">
        <v>246</v>
      </c>
    </row>
    <row r="93" spans="1:16">
      <c r="B93" s="4" t="s">
        <v>227</v>
      </c>
    </row>
    <row r="94" spans="1:16">
      <c r="B94" s="4" t="s">
        <v>247</v>
      </c>
    </row>
  </sheetData>
  <sortState xmlns:xlrd2="http://schemas.microsoft.com/office/spreadsheetml/2017/richdata2" ref="A72:P74">
    <sortCondition ref="B72:B74"/>
  </sortState>
  <mergeCells count="6">
    <mergeCell ref="A5:G5"/>
    <mergeCell ref="H5:M5"/>
    <mergeCell ref="A25:G25"/>
    <mergeCell ref="H25:M25"/>
    <mergeCell ref="A54:G54"/>
    <mergeCell ref="H54:M54"/>
  </mergeCells>
  <pageMargins left="0.2" right="0.2" top="0.45" bottom="0.21" header="0.31496062992125984" footer="0.31496062992125984"/>
  <pageSetup paperSize="9" orientation="landscape" r:id="rId1"/>
  <rowBreaks count="2" manualBreakCount="2">
    <brk id="21" max="16383" man="1"/>
    <brk id="50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5"/>
  <dimension ref="A1:P87"/>
  <sheetViews>
    <sheetView topLeftCell="A64" zoomScaleNormal="100" workbookViewId="0">
      <selection activeCell="D1" sqref="D1"/>
    </sheetView>
  </sheetViews>
  <sheetFormatPr defaultColWidth="9.140625" defaultRowHeight="14.45"/>
  <cols>
    <col min="1" max="1" width="9.140625" style="1"/>
    <col min="2" max="3" width="9.140625" style="4"/>
    <col min="4" max="4" width="45.5703125" style="4" customWidth="1"/>
    <col min="5" max="5" width="9" style="1" customWidth="1"/>
    <col min="6" max="6" width="12.5703125" style="6" customWidth="1"/>
    <col min="7" max="14" width="5.5703125" style="1" customWidth="1"/>
    <col min="15" max="15" width="4.42578125" style="1" customWidth="1"/>
    <col min="16" max="16" width="24.140625" style="1" customWidth="1"/>
    <col min="17" max="16384" width="9.140625" style="1"/>
  </cols>
  <sheetData>
    <row r="1" spans="1:16" ht="18.600000000000001">
      <c r="A1" s="7" t="s">
        <v>264</v>
      </c>
    </row>
    <row r="2" spans="1:16">
      <c r="A2" s="2"/>
    </row>
    <row r="3" spans="1:16" ht="18.600000000000001">
      <c r="A3" s="7" t="s">
        <v>149</v>
      </c>
    </row>
    <row r="4" spans="1:16">
      <c r="A4" s="2"/>
    </row>
    <row r="5" spans="1:16" ht="15" customHeight="1">
      <c r="A5" s="95" t="s">
        <v>2</v>
      </c>
      <c r="B5" s="99"/>
      <c r="C5" s="99"/>
      <c r="D5" s="99"/>
      <c r="E5" s="99"/>
      <c r="F5" s="99"/>
      <c r="G5" s="99"/>
      <c r="H5" s="95" t="s">
        <v>3</v>
      </c>
      <c r="I5" s="99"/>
      <c r="J5" s="99"/>
      <c r="K5" s="99"/>
      <c r="L5" s="99"/>
      <c r="M5" s="99"/>
      <c r="N5" s="77"/>
    </row>
    <row r="6" spans="1:16" ht="29.1">
      <c r="A6" s="77" t="s">
        <v>4</v>
      </c>
      <c r="B6" s="45" t="s">
        <v>5</v>
      </c>
      <c r="C6" s="45" t="s">
        <v>6</v>
      </c>
      <c r="D6" s="45" t="s">
        <v>7</v>
      </c>
      <c r="E6" s="77" t="s">
        <v>8</v>
      </c>
      <c r="F6" s="77" t="s">
        <v>9</v>
      </c>
      <c r="G6" s="77" t="s">
        <v>8</v>
      </c>
      <c r="H6" s="77" t="s">
        <v>10</v>
      </c>
      <c r="I6" s="77" t="s">
        <v>11</v>
      </c>
      <c r="J6" s="77" t="s">
        <v>12</v>
      </c>
      <c r="K6" s="77" t="s">
        <v>13</v>
      </c>
      <c r="L6" s="77" t="s">
        <v>14</v>
      </c>
      <c r="M6" s="77" t="s">
        <v>15</v>
      </c>
      <c r="N6" s="77" t="s">
        <v>14</v>
      </c>
      <c r="P6" s="17" t="s">
        <v>150</v>
      </c>
    </row>
    <row r="7" spans="1:16">
      <c r="A7" s="77" t="s">
        <v>73</v>
      </c>
      <c r="B7" s="45" t="s">
        <v>151</v>
      </c>
      <c r="C7" s="45" t="str">
        <f>VLOOKUP(B7,[1]!ModTbl,4,0)</f>
        <v>GE1</v>
      </c>
      <c r="D7" s="45" t="str">
        <f>VLOOKUP(B7,[1]!ModTbl,5,0)</f>
        <v>General Education 1</v>
      </c>
      <c r="E7" s="77" t="s">
        <v>29</v>
      </c>
      <c r="F7" s="77" t="str">
        <f>VLOOKUP(B7,[1]!ModTbl,6,0)</f>
        <v>Nil</v>
      </c>
      <c r="G7" s="77">
        <f>VLOOKUP(B7,[1]!ModTbl,7,0)</f>
        <v>7</v>
      </c>
      <c r="H7" s="77">
        <f>VLOOKUP(B7,[1]!ModTbl,8,0)</f>
        <v>0</v>
      </c>
      <c r="I7" s="77">
        <f>VLOOKUP(B7,[1]!ModTbl,9,0)</f>
        <v>30</v>
      </c>
      <c r="J7" s="77">
        <f>VLOOKUP(B7,[1]!ModTbl,10,0)</f>
        <v>0</v>
      </c>
      <c r="K7" s="77">
        <f>VLOOKUP(B7,[1]!ModTbl,11,0)</f>
        <v>0</v>
      </c>
      <c r="L7" s="77">
        <f>VLOOKUP(B7,[1]!ModTbl,12,0)</f>
        <v>30</v>
      </c>
      <c r="M7" s="77">
        <f>VLOOKUP(B7,[1]!ModTbl,13,0)</f>
        <v>2</v>
      </c>
      <c r="N7" s="77"/>
      <c r="P7" s="25" t="s">
        <v>152</v>
      </c>
    </row>
    <row r="8" spans="1:16">
      <c r="A8" s="77" t="s">
        <v>73</v>
      </c>
      <c r="B8" s="45" t="s">
        <v>265</v>
      </c>
      <c r="C8" s="45" t="e">
        <f>VLOOKUP(B8,[1]!ModTbl,4,0)</f>
        <v>#N/A</v>
      </c>
      <c r="D8" s="45" t="e">
        <f>VLOOKUP(B8,[1]!ModTbl,5,0)</f>
        <v>#N/A</v>
      </c>
      <c r="E8" s="77" t="s">
        <v>18</v>
      </c>
      <c r="F8" s="77" t="e">
        <f>VLOOKUP(B8,[1]!ModTbl,6,0)</f>
        <v>#N/A</v>
      </c>
      <c r="G8" s="77" t="e">
        <f>VLOOKUP(B8,[1]!ModTbl,7,0)</f>
        <v>#N/A</v>
      </c>
      <c r="H8" s="77" t="e">
        <f>VLOOKUP(B8,[1]!ModTbl,8,0)</f>
        <v>#N/A</v>
      </c>
      <c r="I8" s="77" t="e">
        <f>VLOOKUP(B8,[1]!ModTbl,9,0)</f>
        <v>#N/A</v>
      </c>
      <c r="J8" s="77" t="e">
        <f>VLOOKUP(B8,[1]!ModTbl,10,0)</f>
        <v>#N/A</v>
      </c>
      <c r="K8" s="77" t="e">
        <f>VLOOKUP(B8,[1]!ModTbl,11,0)</f>
        <v>#N/A</v>
      </c>
      <c r="L8" s="77" t="e">
        <f>VLOOKUP(B8,[1]!ModTbl,12,0)</f>
        <v>#N/A</v>
      </c>
      <c r="M8" s="77" t="e">
        <f>VLOOKUP(B8,[1]!ModTbl,13,0)</f>
        <v>#N/A</v>
      </c>
      <c r="N8" s="77"/>
    </row>
    <row r="9" spans="1:16">
      <c r="A9" s="77" t="s">
        <v>16</v>
      </c>
      <c r="B9" s="45" t="s">
        <v>155</v>
      </c>
      <c r="C9" s="45" t="str">
        <f>VLOOKUP(B9,[1]!ModTbl,4,0)</f>
        <v>GE2</v>
      </c>
      <c r="D9" s="45" t="str">
        <f>VLOOKUP(B9,[1]!ModTbl,5,0)</f>
        <v>General Education 2</v>
      </c>
      <c r="E9" s="77" t="s">
        <v>29</v>
      </c>
      <c r="F9" s="77" t="str">
        <f>VLOOKUP(B9,[1]!ModTbl,6,0)</f>
        <v>Nil</v>
      </c>
      <c r="G9" s="77">
        <f>VLOOKUP(B9,[1]!ModTbl,7,0)</f>
        <v>7</v>
      </c>
      <c r="H9" s="77">
        <f>VLOOKUP(B9,[1]!ModTbl,8,0)</f>
        <v>0</v>
      </c>
      <c r="I9" s="77">
        <f>VLOOKUP(B9,[1]!ModTbl,9,0)</f>
        <v>30</v>
      </c>
      <c r="J9" s="77">
        <f>VLOOKUP(B9,[1]!ModTbl,10,0)</f>
        <v>0</v>
      </c>
      <c r="K9" s="77">
        <f>VLOOKUP(B9,[1]!ModTbl,11,0)</f>
        <v>0</v>
      </c>
      <c r="L9" s="77">
        <f>VLOOKUP(B9,[1]!ModTbl,12,0)</f>
        <v>30</v>
      </c>
      <c r="M9" s="77">
        <f>VLOOKUP(B9,[1]!ModTbl,13,0)</f>
        <v>2</v>
      </c>
      <c r="N9" s="77"/>
      <c r="P9" s="25" t="s">
        <v>156</v>
      </c>
    </row>
    <row r="10" spans="1:16">
      <c r="A10" s="77" t="s">
        <v>16</v>
      </c>
      <c r="B10" s="45" t="s">
        <v>157</v>
      </c>
      <c r="C10" s="45" t="str">
        <f>VLOOKUP(B10,[1]!ModTbl,4,0)</f>
        <v>APPD</v>
      </c>
      <c r="D10" s="45" t="str">
        <f>VLOOKUP(B10,[1]!ModTbl,5,0)</f>
        <v>Application Development</v>
      </c>
      <c r="E10" s="77" t="s">
        <v>18</v>
      </c>
      <c r="F10" s="77" t="str">
        <f>VLOOKUP(B10,[1]!ModTbl,6,0)</f>
        <v>PROG (T)</v>
      </c>
      <c r="G10" s="77">
        <f>VLOOKUP(B10,[1]!ModTbl,7,0)</f>
        <v>7</v>
      </c>
      <c r="H10" s="77">
        <f>VLOOKUP(B10,[1]!ModTbl,8,0)</f>
        <v>0</v>
      </c>
      <c r="I10" s="77">
        <f>VLOOKUP(B10,[1]!ModTbl,9,0)</f>
        <v>37.5</v>
      </c>
      <c r="J10" s="77">
        <f>VLOOKUP(B10,[1]!ModTbl,10,0)</f>
        <v>37.5</v>
      </c>
      <c r="K10" s="77">
        <f>VLOOKUP(B10,[1]!ModTbl,11,0)</f>
        <v>0</v>
      </c>
      <c r="L10" s="77">
        <f>VLOOKUP(B10,[1]!ModTbl,12,0)</f>
        <v>75</v>
      </c>
      <c r="M10" s="77">
        <f>VLOOKUP(B10,[1]!ModTbl,13,0)</f>
        <v>5</v>
      </c>
      <c r="N10" s="21"/>
      <c r="O10" s="22"/>
      <c r="P10" s="22" t="s">
        <v>158</v>
      </c>
    </row>
    <row r="11" spans="1:16" ht="49.5" customHeight="1">
      <c r="A11" s="77" t="s">
        <v>16</v>
      </c>
      <c r="B11" s="45" t="s">
        <v>239</v>
      </c>
      <c r="C11" s="45" t="str">
        <f>VLOOKUP(B11,[1]!ModTbl,4,0)</f>
        <v>BrM</v>
      </c>
      <c r="D11" s="45" t="s">
        <v>199</v>
      </c>
      <c r="E11" s="77" t="s">
        <v>29</v>
      </c>
      <c r="F11" s="77" t="str">
        <f>VLOOKUP(B11,[1]!ModTbl,6,0)</f>
        <v>Nil</v>
      </c>
      <c r="G11" s="77">
        <f>VLOOKUP(B11,[1]!ModTbl,7,0)</f>
        <v>1</v>
      </c>
      <c r="H11" s="77">
        <f>VLOOKUP(B11,[1]!ModTbl,8,0)</f>
        <v>30</v>
      </c>
      <c r="I11" s="77">
        <f>VLOOKUP(B11,[1]!ModTbl,9,0)</f>
        <v>30</v>
      </c>
      <c r="J11" s="77">
        <f>VLOOKUP(B11,[1]!ModTbl,10,0)</f>
        <v>0</v>
      </c>
      <c r="K11" s="77">
        <f>VLOOKUP(B11,[1]!ModTbl,11,0)</f>
        <v>0</v>
      </c>
      <c r="L11" s="77">
        <f>VLOOKUP(B11,[1]!ModTbl,12,0)</f>
        <v>60</v>
      </c>
      <c r="M11" s="77">
        <f>VLOOKUP(B11,[1]!ModTbl,13,0)</f>
        <v>4</v>
      </c>
      <c r="N11" s="77"/>
      <c r="P11" s="24"/>
    </row>
    <row r="12" spans="1:16">
      <c r="A12" s="77" t="s">
        <v>162</v>
      </c>
      <c r="B12" s="45" t="s">
        <v>77</v>
      </c>
      <c r="C12" s="45" t="str">
        <f>VLOOKUP(B12,[1]!ModTbl,4,0)</f>
        <v>MATH</v>
      </c>
      <c r="D12" s="45" t="str">
        <f>VLOOKUP(B12,[1]!ModTbl,5,0)</f>
        <v>Mathematics</v>
      </c>
      <c r="E12" s="77" t="s">
        <v>18</v>
      </c>
      <c r="F12" s="77" t="str">
        <f>VLOOKUP(B12,[1]!ModTbl,6,0)</f>
        <v>Nil</v>
      </c>
      <c r="G12" s="77">
        <f>VLOOKUP(B12,[1]!ModTbl,7,0)</f>
        <v>1</v>
      </c>
      <c r="H12" s="77">
        <f>VLOOKUP(B12,[1]!ModTbl,8,0)</f>
        <v>15</v>
      </c>
      <c r="I12" s="77">
        <f>VLOOKUP(B12,[1]!ModTbl,9,0)</f>
        <v>45</v>
      </c>
      <c r="J12" s="77">
        <f>VLOOKUP(B12,[1]!ModTbl,10,0)</f>
        <v>0</v>
      </c>
      <c r="K12" s="77">
        <f>VLOOKUP(B12,[1]!ModTbl,11,0)</f>
        <v>0</v>
      </c>
      <c r="L12" s="77">
        <f>VLOOKUP(B12,[1]!ModTbl,12,0)</f>
        <v>60</v>
      </c>
      <c r="M12" s="77">
        <f>VLOOKUP(B12,[1]!ModTbl,13,0)</f>
        <v>4</v>
      </c>
      <c r="N12" s="77"/>
    </row>
    <row r="13" spans="1:16">
      <c r="A13" s="77" t="s">
        <v>162</v>
      </c>
      <c r="B13" s="45" t="s">
        <v>23</v>
      </c>
      <c r="C13" s="45" t="str">
        <f>VLOOKUP(B13,[1]!ModTbl,4,0)</f>
        <v>DVDE</v>
      </c>
      <c r="D13" s="45" t="str">
        <f>VLOOKUP(B13,[1]!ModTbl,5,0)</f>
        <v>Digital Visual Design</v>
      </c>
      <c r="E13" s="77" t="s">
        <v>18</v>
      </c>
      <c r="F13" s="77" t="str">
        <f>VLOOKUP(B13,[1]!ModTbl,6,0)</f>
        <v>Nil</v>
      </c>
      <c r="G13" s="77">
        <f>VLOOKUP(B13,[1]!ModTbl,7,0)</f>
        <v>7</v>
      </c>
      <c r="H13" s="77">
        <f>VLOOKUP(B13,[1]!ModTbl,8,0)</f>
        <v>0</v>
      </c>
      <c r="I13" s="77">
        <f>VLOOKUP(B13,[1]!ModTbl,9,0)</f>
        <v>60</v>
      </c>
      <c r="J13" s="77">
        <f>VLOOKUP(B13,[1]!ModTbl,10,0)</f>
        <v>0</v>
      </c>
      <c r="K13" s="77">
        <f>VLOOKUP(B13,[1]!ModTbl,11,0)</f>
        <v>0</v>
      </c>
      <c r="L13" s="77">
        <f>VLOOKUP(B13,[1]!ModTbl,12,0)</f>
        <v>60</v>
      </c>
      <c r="M13" s="77">
        <f>VLOOKUP(B13,[1]!ModTbl,13,0)</f>
        <v>4</v>
      </c>
      <c r="N13" s="77"/>
    </row>
    <row r="14" spans="1:16">
      <c r="A14" s="77" t="s">
        <v>162</v>
      </c>
      <c r="B14" s="45" t="s">
        <v>163</v>
      </c>
      <c r="C14" s="45" t="str">
        <f>VLOOKUP(B14,[1]!ModTbl,4,0)</f>
        <v>WCD</v>
      </c>
      <c r="D14" s="45" t="str">
        <f>VLOOKUP(B14,[1]!ModTbl,5,0)</f>
        <v>Web Client Development</v>
      </c>
      <c r="E14" s="77" t="s">
        <v>18</v>
      </c>
      <c r="F14" s="77" t="str">
        <f>VLOOKUP(B14,[1]!ModTbl,6,0)</f>
        <v>Nil</v>
      </c>
      <c r="G14" s="77">
        <f>VLOOKUP(B14,[1]!ModTbl,7,0)</f>
        <v>7</v>
      </c>
      <c r="H14" s="77">
        <f>VLOOKUP(B14,[1]!ModTbl,8,0)</f>
        <v>0</v>
      </c>
      <c r="I14" s="77">
        <f>VLOOKUP(B14,[1]!ModTbl,9,0)</f>
        <v>37.5</v>
      </c>
      <c r="J14" s="77">
        <f>VLOOKUP(B14,[1]!ModTbl,10,0)</f>
        <v>37.5</v>
      </c>
      <c r="K14" s="77">
        <f>VLOOKUP(B14,[1]!ModTbl,11,0)</f>
        <v>0</v>
      </c>
      <c r="L14" s="77">
        <f>VLOOKUP(B14,[1]!ModTbl,12,0)</f>
        <v>75</v>
      </c>
      <c r="M14" s="77">
        <f>VLOOKUP(B14,[1]!ModTbl,13,0)</f>
        <v>5</v>
      </c>
      <c r="N14" s="77"/>
    </row>
    <row r="15" spans="1:16">
      <c r="A15" s="77" t="s">
        <v>162</v>
      </c>
      <c r="B15" s="45" t="s">
        <v>154</v>
      </c>
      <c r="C15" s="45" t="str">
        <f>VLOOKUP(B15,[1]!ModTbl,4,0)</f>
        <v>NETF</v>
      </c>
      <c r="D15" s="45" t="str">
        <f>VLOOKUP(B15,[1]!ModTbl,5,0)</f>
        <v>Network Fundamentals</v>
      </c>
      <c r="E15" s="77" t="s">
        <v>18</v>
      </c>
      <c r="F15" s="77" t="str">
        <f>VLOOKUP(B15,[1]!ModTbl,6,0)</f>
        <v>Nil</v>
      </c>
      <c r="G15" s="77">
        <f>VLOOKUP(B15,[1]!ModTbl,7,0)</f>
        <v>1</v>
      </c>
      <c r="H15" s="77">
        <f>VLOOKUP(B15,[1]!ModTbl,8,0)</f>
        <v>0</v>
      </c>
      <c r="I15" s="77">
        <f>VLOOKUP(B15,[1]!ModTbl,9,0)</f>
        <v>60</v>
      </c>
      <c r="J15" s="77">
        <f>VLOOKUP(B15,[1]!ModTbl,10,0)</f>
        <v>0</v>
      </c>
      <c r="K15" s="77">
        <f>VLOOKUP(B15,[1]!ModTbl,11,0)</f>
        <v>0</v>
      </c>
      <c r="L15" s="77">
        <f>VLOOKUP(B15,[1]!ModTbl,12,0)</f>
        <v>60</v>
      </c>
      <c r="M15" s="77">
        <f>VLOOKUP(B15,[1]!ModTbl,13,0)</f>
        <v>4</v>
      </c>
      <c r="N15" s="21"/>
      <c r="P15" s="22"/>
    </row>
    <row r="16" spans="1:16">
      <c r="A16" s="77" t="s">
        <v>164</v>
      </c>
      <c r="B16" s="19" t="s">
        <v>266</v>
      </c>
      <c r="C16" s="19" t="str">
        <f>VLOOKUP(B16,[1]!ModTbl,4,0)</f>
        <v>CPT</v>
      </c>
      <c r="D16" s="19" t="str">
        <f>VLOOKUP(B16,[1]!ModTbl,5,0)</f>
        <v>Communicating for Personal and Team Effectiveness</v>
      </c>
      <c r="E16" s="21" t="s">
        <v>18</v>
      </c>
      <c r="F16" s="21" t="str">
        <f>VLOOKUP(B16,[1]!ModTbl,6,0)</f>
        <v>Nil</v>
      </c>
      <c r="G16" s="21">
        <f>VLOOKUP(B16,[1]!ModTbl,7,0)</f>
        <v>7</v>
      </c>
      <c r="H16" s="21">
        <f>VLOOKUP(B16,[1]!ModTbl,8,0)</f>
        <v>0</v>
      </c>
      <c r="I16" s="21">
        <f>VLOOKUP(B16,[1]!ModTbl,9,0)</f>
        <v>30</v>
      </c>
      <c r="J16" s="21">
        <f>VLOOKUP(B16,[1]!ModTbl,10,0)</f>
        <v>0</v>
      </c>
      <c r="K16" s="21">
        <f>VLOOKUP(B16,[1]!ModTbl,11,0)</f>
        <v>0</v>
      </c>
      <c r="L16" s="21">
        <f>VLOOKUP(B16,[1]!ModTbl,12,0)</f>
        <v>30</v>
      </c>
      <c r="M16" s="21">
        <f>VLOOKUP(B16,[1]!ModTbl,13,0)</f>
        <v>2</v>
      </c>
      <c r="N16" s="77"/>
      <c r="P16" s="22" t="s">
        <v>165</v>
      </c>
    </row>
    <row r="17" spans="1:16">
      <c r="A17" s="77" t="s">
        <v>164</v>
      </c>
      <c r="B17" s="45" t="s">
        <v>166</v>
      </c>
      <c r="C17" s="45" t="str">
        <f>VLOOKUP(B17,[1]!ModTbl,4,0)</f>
        <v>DBMS</v>
      </c>
      <c r="D17" s="45" t="str">
        <f>VLOOKUP(B17,[1]!ModTbl,5,0)</f>
        <v>Database Management Systems</v>
      </c>
      <c r="E17" s="77" t="s">
        <v>18</v>
      </c>
      <c r="F17" s="77" t="str">
        <f>VLOOKUP(B17,[1]!ModTbl,6,0)</f>
        <v>Nil</v>
      </c>
      <c r="G17" s="77">
        <f>VLOOKUP(B17,[1]!ModTbl,7,0)</f>
        <v>1</v>
      </c>
      <c r="H17" s="77">
        <f>VLOOKUP(B17,[1]!ModTbl,8,0)</f>
        <v>0</v>
      </c>
      <c r="I17" s="77">
        <f>VLOOKUP(B17,[1]!ModTbl,9,0)</f>
        <v>52.5</v>
      </c>
      <c r="J17" s="77">
        <f>VLOOKUP(B17,[1]!ModTbl,10,0)</f>
        <v>22.5</v>
      </c>
      <c r="K17" s="77">
        <f>VLOOKUP(B17,[1]!ModTbl,11,0)</f>
        <v>0</v>
      </c>
      <c r="L17" s="77">
        <f>VLOOKUP(B17,[1]!ModTbl,12,0)</f>
        <v>75</v>
      </c>
      <c r="M17" s="77">
        <f>VLOOKUP(B17,[1]!ModTbl,13,0)</f>
        <v>5</v>
      </c>
      <c r="N17" s="77"/>
    </row>
    <row r="18" spans="1:16">
      <c r="A18" s="77" t="s">
        <v>164</v>
      </c>
      <c r="B18" s="45" t="s">
        <v>267</v>
      </c>
      <c r="C18" s="45" t="e">
        <f>VLOOKUP(B18,[1]!ModTbl,4,0)</f>
        <v>#N/A</v>
      </c>
      <c r="D18" s="45" t="e">
        <f>VLOOKUP(B18,[1]!ModTbl,5,0)</f>
        <v>#N/A</v>
      </c>
      <c r="E18" s="77" t="s">
        <v>18</v>
      </c>
      <c r="F18" s="77" t="e">
        <f>VLOOKUP(B18,[1]!ModTbl,6,0)</f>
        <v>#N/A</v>
      </c>
      <c r="G18" s="77" t="e">
        <f>VLOOKUP(B18,[1]!ModTbl,7,0)</f>
        <v>#N/A</v>
      </c>
      <c r="H18" s="77" t="e">
        <f>VLOOKUP(B18,[1]!ModTbl,8,0)</f>
        <v>#N/A</v>
      </c>
      <c r="I18" s="77" t="e">
        <f>VLOOKUP(B18,[1]!ModTbl,9,0)</f>
        <v>#N/A</v>
      </c>
      <c r="J18" s="77" t="e">
        <f>VLOOKUP(B18,[1]!ModTbl,10,0)</f>
        <v>#N/A</v>
      </c>
      <c r="K18" s="77" t="e">
        <f>VLOOKUP(B18,[1]!ModTbl,11,0)</f>
        <v>#N/A</v>
      </c>
      <c r="L18" s="77" t="e">
        <f>VLOOKUP(B18,[1]!ModTbl,12,0)</f>
        <v>#N/A</v>
      </c>
      <c r="M18" s="77" t="e">
        <f>VLOOKUP(B18,[1]!ModTbl,13,0)</f>
        <v>#N/A</v>
      </c>
      <c r="N18" s="77"/>
    </row>
    <row r="19" spans="1:16">
      <c r="A19" s="77" t="s">
        <v>164</v>
      </c>
      <c r="B19" s="45" t="s">
        <v>167</v>
      </c>
      <c r="C19" s="45" t="str">
        <f>VLOOKUP(B19,[1]!ModTbl,4,0)</f>
        <v>ISEC</v>
      </c>
      <c r="D19" s="45" t="str">
        <f>VLOOKUP(B19,[1]!ModTbl,5,0)</f>
        <v>Infocomm Security</v>
      </c>
      <c r="E19" s="77" t="s">
        <v>18</v>
      </c>
      <c r="F19" s="77" t="str">
        <f>VLOOKUP(B19,[1]!ModTbl,6,0)</f>
        <v>Nil</v>
      </c>
      <c r="G19" s="77">
        <f>VLOOKUP(B19,[1]!ModTbl,7,0)</f>
        <v>1</v>
      </c>
      <c r="H19" s="77">
        <f>VLOOKUP(B19,[1]!ModTbl,8,0)</f>
        <v>0</v>
      </c>
      <c r="I19" s="77">
        <f>VLOOKUP(B19,[1]!ModTbl,9,0)</f>
        <v>45</v>
      </c>
      <c r="J19" s="77">
        <f>VLOOKUP(B19,[1]!ModTbl,10,0)</f>
        <v>15</v>
      </c>
      <c r="K19" s="77">
        <f>VLOOKUP(B19,[1]!ModTbl,11,0)</f>
        <v>0</v>
      </c>
      <c r="L19" s="77">
        <f>VLOOKUP(B19,[1]!ModTbl,12,0)</f>
        <v>60</v>
      </c>
      <c r="M19" s="77">
        <f>VLOOKUP(B19,[1]!ModTbl,13,0)</f>
        <v>4</v>
      </c>
      <c r="N19" s="77"/>
    </row>
    <row r="21" spans="1:16">
      <c r="A21" s="3"/>
    </row>
    <row r="22" spans="1:16">
      <c r="A22" s="3"/>
    </row>
    <row r="23" spans="1:16" ht="18.600000000000001">
      <c r="A23" s="7" t="s">
        <v>168</v>
      </c>
      <c r="O23" s="6"/>
    </row>
    <row r="24" spans="1:16">
      <c r="A24" s="2"/>
      <c r="O24" s="6"/>
    </row>
    <row r="25" spans="1:16" ht="15" customHeight="1">
      <c r="A25" s="95" t="s">
        <v>2</v>
      </c>
      <c r="B25" s="99"/>
      <c r="C25" s="99"/>
      <c r="D25" s="99"/>
      <c r="E25" s="99"/>
      <c r="F25" s="99"/>
      <c r="G25" s="99"/>
      <c r="H25" s="95" t="s">
        <v>3</v>
      </c>
      <c r="I25" s="99"/>
      <c r="J25" s="99"/>
      <c r="K25" s="99"/>
      <c r="L25" s="99"/>
      <c r="M25" s="99"/>
      <c r="N25" s="77"/>
      <c r="O25" s="6"/>
    </row>
    <row r="26" spans="1:16" ht="29.1">
      <c r="A26" s="77" t="s">
        <v>4</v>
      </c>
      <c r="B26" s="45" t="s">
        <v>5</v>
      </c>
      <c r="C26" s="45" t="s">
        <v>6</v>
      </c>
      <c r="D26" s="45" t="s">
        <v>7</v>
      </c>
      <c r="E26" s="77" t="s">
        <v>8</v>
      </c>
      <c r="F26" s="77" t="s">
        <v>169</v>
      </c>
      <c r="G26" s="77" t="s">
        <v>8</v>
      </c>
      <c r="H26" s="77" t="s">
        <v>10</v>
      </c>
      <c r="I26" s="77" t="s">
        <v>11</v>
      </c>
      <c r="J26" s="77" t="s">
        <v>12</v>
      </c>
      <c r="K26" s="77" t="s">
        <v>13</v>
      </c>
      <c r="L26" s="77" t="s">
        <v>14</v>
      </c>
      <c r="M26" s="77" t="s">
        <v>15</v>
      </c>
      <c r="N26" s="77" t="s">
        <v>14</v>
      </c>
      <c r="O26" s="6"/>
      <c r="P26" s="2" t="s">
        <v>150</v>
      </c>
    </row>
    <row r="27" spans="1:16" ht="46.5" customHeight="1">
      <c r="A27" s="21">
        <v>2</v>
      </c>
      <c r="B27" s="19" t="s">
        <v>239</v>
      </c>
      <c r="C27" s="19" t="str">
        <f>VLOOKUP(B27,[1]!ModTbl,4,0)</f>
        <v>BrM</v>
      </c>
      <c r="D27" s="19" t="str">
        <f>VLOOKUP(B27,[1]!ModTbl,5,0)</f>
        <v>Bridging Mathematics</v>
      </c>
      <c r="E27" s="21" t="s">
        <v>29</v>
      </c>
      <c r="F27" s="21" t="str">
        <f>VLOOKUP(B27,[1]!ModTbl,6,0)</f>
        <v>Nil</v>
      </c>
      <c r="G27" s="21">
        <f>VLOOKUP(B27,[1]!ModTbl,7,0)</f>
        <v>1</v>
      </c>
      <c r="H27" s="21">
        <f>VLOOKUP(B27,[1]!ModTbl,8,0)</f>
        <v>30</v>
      </c>
      <c r="I27" s="21">
        <f>VLOOKUP(B27,[1]!ModTbl,9,0)</f>
        <v>30</v>
      </c>
      <c r="J27" s="21">
        <f>VLOOKUP(B27,[1]!ModTbl,10,0)</f>
        <v>0</v>
      </c>
      <c r="K27" s="21">
        <f>VLOOKUP(B27,[1]!ModTbl,11,0)</f>
        <v>0</v>
      </c>
      <c r="L27" s="21">
        <f>VLOOKUP(B27,[1]!ModTbl,12,0)</f>
        <v>60</v>
      </c>
      <c r="M27" s="21">
        <f>VLOOKUP(B27,[1]!ModTbl,13,0)</f>
        <v>4</v>
      </c>
      <c r="N27" s="77"/>
      <c r="P27" s="24" t="s">
        <v>170</v>
      </c>
    </row>
    <row r="28" spans="1:16">
      <c r="A28" s="77" t="s">
        <v>171</v>
      </c>
      <c r="B28" s="9" t="s">
        <v>172</v>
      </c>
      <c r="C28" s="45" t="str">
        <f>VLOOKUP(B28,[1]!ModTbl,4,0)</f>
        <v>SIP</v>
      </c>
      <c r="D28" s="45" t="str">
        <f>VLOOKUP(B28,[1]!ModTbl,5,0)</f>
        <v>Social Innovation Project</v>
      </c>
      <c r="E28" s="77" t="s">
        <v>29</v>
      </c>
      <c r="F28" s="77" t="str">
        <f>VLOOKUP(B28,[1]!ModTbl,6,0)</f>
        <v>Nil</v>
      </c>
      <c r="G28" s="77">
        <f>VLOOKUP(B28,[1]!ModTbl,7,0)</f>
        <v>7</v>
      </c>
      <c r="H28" s="77">
        <f>VLOOKUP(B28,[1]!ModTbl,8,0)</f>
        <v>0</v>
      </c>
      <c r="I28" s="77">
        <f>VLOOKUP(B28,[1]!ModTbl,9,0)</f>
        <v>30</v>
      </c>
      <c r="J28" s="77">
        <f>VLOOKUP(B28,[1]!ModTbl,10,0)</f>
        <v>0</v>
      </c>
      <c r="K28" s="77">
        <f>VLOOKUP(B28,[1]!ModTbl,11,0)</f>
        <v>0</v>
      </c>
      <c r="L28" s="77">
        <f>VLOOKUP(B28,[1]!ModTbl,12,0)</f>
        <v>30</v>
      </c>
      <c r="M28" s="77">
        <f>VLOOKUP(B28,[1]!ModTbl,13,0)</f>
        <v>2</v>
      </c>
      <c r="N28" s="77"/>
      <c r="O28" s="6"/>
    </row>
    <row r="29" spans="1:16">
      <c r="A29" s="77" t="s">
        <v>171</v>
      </c>
      <c r="B29" s="44" t="s">
        <v>249</v>
      </c>
      <c r="C29" s="45" t="str">
        <f>VLOOKUP(B29,[1]!ModTbl,4,0)</f>
        <v>DSAL</v>
      </c>
      <c r="D29" s="45" t="str">
        <f>VLOOKUP(B29,[1]!ModTbl,5,0)</f>
        <v>Data Structures &amp; Algorithms using C++</v>
      </c>
      <c r="E29" s="77" t="s">
        <v>82</v>
      </c>
      <c r="F29" s="77" t="str">
        <f>VLOOKUP(B29,[1]!ModTbl,6,0)</f>
        <v>Nil</v>
      </c>
      <c r="G29" s="77">
        <f>VLOOKUP(B29,[1]!ModTbl,7,0)</f>
        <v>1</v>
      </c>
      <c r="H29" s="77">
        <f>VLOOKUP(B29,[1]!ModTbl,8,0)</f>
        <v>0</v>
      </c>
      <c r="I29" s="77">
        <f>VLOOKUP(B29,[1]!ModTbl,9,0)</f>
        <v>15</v>
      </c>
      <c r="J29" s="77">
        <f>VLOOKUP(B29,[1]!ModTbl,10,0)</f>
        <v>60</v>
      </c>
      <c r="K29" s="77">
        <f>VLOOKUP(B29,[1]!ModTbl,11,0)</f>
        <v>0</v>
      </c>
      <c r="L29" s="77">
        <f>VLOOKUP(B29,[1]!ModTbl,12,0)</f>
        <v>75</v>
      </c>
      <c r="M29" s="77">
        <f>VLOOKUP(B29,[1]!ModTbl,13,0)</f>
        <v>5</v>
      </c>
      <c r="N29" s="21"/>
      <c r="O29" s="6"/>
      <c r="P29" s="22" t="s">
        <v>179</v>
      </c>
    </row>
    <row r="30" spans="1:16">
      <c r="A30" s="77" t="s">
        <v>171</v>
      </c>
      <c r="B30" s="44" t="s">
        <v>175</v>
      </c>
      <c r="C30" s="45" t="str">
        <f>VLOOKUP(B30,[1]!ModTbl,4,0)</f>
        <v>INGD</v>
      </c>
      <c r="D30" s="45" t="str">
        <f>VLOOKUP(B30,[1]!ModTbl,5,0)</f>
        <v>Introduction to Game Development</v>
      </c>
      <c r="E30" s="77" t="s">
        <v>82</v>
      </c>
      <c r="F30" s="77" t="str">
        <f>VLOOKUP(B30,[1]!ModTbl,6,0)</f>
        <v>Nil</v>
      </c>
      <c r="G30" s="77">
        <f>VLOOKUP(B30,[1]!ModTbl,7,0)</f>
        <v>7</v>
      </c>
      <c r="H30" s="77">
        <f>VLOOKUP(B30,[1]!ModTbl,8,0)</f>
        <v>0</v>
      </c>
      <c r="I30" s="77">
        <f>VLOOKUP(B30,[1]!ModTbl,9,0)</f>
        <v>75</v>
      </c>
      <c r="J30" s="77">
        <f>VLOOKUP(B30,[1]!ModTbl,10,0)</f>
        <v>0</v>
      </c>
      <c r="K30" s="77">
        <f>VLOOKUP(B30,[1]!ModTbl,11,0)</f>
        <v>0</v>
      </c>
      <c r="L30" s="77">
        <f>VLOOKUP(B30,[1]!ModTbl,12,0)</f>
        <v>75</v>
      </c>
      <c r="M30" s="77">
        <f>VLOOKUP(B30,[1]!ModTbl,13,0)</f>
        <v>5</v>
      </c>
      <c r="N30" s="21"/>
      <c r="O30" s="6"/>
      <c r="P30" s="22"/>
    </row>
    <row r="31" spans="1:16" ht="101.45">
      <c r="A31" s="77" t="s">
        <v>171</v>
      </c>
      <c r="B31" s="44" t="s">
        <v>176</v>
      </c>
      <c r="C31" s="45" t="str">
        <f>VLOOKUP(B31,[1]!ModTbl,4,0)</f>
        <v>LDSS</v>
      </c>
      <c r="D31" s="45" t="str">
        <f>VLOOKUP(B31,[1]!ModTbl,5,0)</f>
        <v>3D Level Design &amp; Scripting Studio</v>
      </c>
      <c r="E31" s="77" t="s">
        <v>82</v>
      </c>
      <c r="F31" s="77" t="str">
        <f>VLOOKUP(B31,[1]!ModTbl,6,0)</f>
        <v>Taken ST0249, ST1501, ST1504, ST1505, ST1507 and ST1508 </v>
      </c>
      <c r="G31" s="77">
        <f>VLOOKUP(B31,[1]!ModTbl,7,0)</f>
        <v>7</v>
      </c>
      <c r="H31" s="77">
        <f>VLOOKUP(B31,[1]!ModTbl,8,0)</f>
        <v>0</v>
      </c>
      <c r="I31" s="77">
        <v>75</v>
      </c>
      <c r="J31" s="77">
        <v>0</v>
      </c>
      <c r="K31" s="77">
        <f>VLOOKUP(B31,[1]!ModTbl,11,0)</f>
        <v>0</v>
      </c>
      <c r="L31" s="77">
        <f>VLOOKUP(B31,[1]!ModTbl,12,0)</f>
        <v>75</v>
      </c>
      <c r="M31" s="77">
        <f>VLOOKUP(B31,[1]!ModTbl,13,0)</f>
        <v>5</v>
      </c>
      <c r="N31" s="77"/>
      <c r="O31" s="6"/>
      <c r="P31" s="22"/>
    </row>
    <row r="32" spans="1:16" ht="101.45">
      <c r="A32" s="77" t="s">
        <v>171</v>
      </c>
      <c r="B32" s="44" t="s">
        <v>177</v>
      </c>
      <c r="C32" s="45" t="str">
        <f>VLOOKUP(B32,[1]!ModTbl,4,0)</f>
        <v>GDS</v>
      </c>
      <c r="D32" s="45" t="str">
        <f>VLOOKUP(B32,[1]!ModTbl,5,0)</f>
        <v>3D Game Development Studio</v>
      </c>
      <c r="E32" s="77" t="s">
        <v>82</v>
      </c>
      <c r="F32" s="77" t="str">
        <f>VLOOKUP(B32,[1]!ModTbl,6,0)</f>
        <v>Taken ST0249, ST1501, ST1504, ST1505, ST1507 and ST1508 </v>
      </c>
      <c r="G32" s="77">
        <f>VLOOKUP(B32,[1]!ModTbl,7,0)</f>
        <v>7</v>
      </c>
      <c r="H32" s="77">
        <f>VLOOKUP(B32,[1]!ModTbl,8,0)</f>
        <v>0</v>
      </c>
      <c r="I32" s="77">
        <f>VLOOKUP(B32,[1]!ModTbl,9,0)</f>
        <v>75</v>
      </c>
      <c r="J32" s="77">
        <f>VLOOKUP(B32,[1]!ModTbl,10,0)</f>
        <v>0</v>
      </c>
      <c r="K32" s="77">
        <f>VLOOKUP(B32,[1]!ModTbl,11,0)</f>
        <v>0</v>
      </c>
      <c r="L32" s="77">
        <f>VLOOKUP(B32,[1]!ModTbl,12,0)</f>
        <v>75</v>
      </c>
      <c r="M32" s="77">
        <f>VLOOKUP(B32,[1]!ModTbl,13,0)</f>
        <v>5</v>
      </c>
      <c r="N32" s="77"/>
      <c r="O32" s="6"/>
      <c r="P32" s="22"/>
    </row>
    <row r="33" spans="1:16">
      <c r="A33" s="32" t="s">
        <v>171</v>
      </c>
      <c r="B33" s="31" t="s">
        <v>178</v>
      </c>
      <c r="C33" s="28" t="str">
        <f>VLOOKUP(B33,[1]!ModTbl,4,0)</f>
        <v>MGDE</v>
      </c>
      <c r="D33" s="28" t="str">
        <f>VLOOKUP(B33,[1]!ModTbl,5,0)</f>
        <v>Mobile Game Development</v>
      </c>
      <c r="E33" s="26" t="s">
        <v>82</v>
      </c>
      <c r="F33" s="26" t="str">
        <f>VLOOKUP(B33,[1]!ModTbl,6,0)</f>
        <v>PROG (T)</v>
      </c>
      <c r="G33" s="26">
        <f>VLOOKUP(B33,[1]!ModTbl,7,0)</f>
        <v>7</v>
      </c>
      <c r="H33" s="26">
        <f>VLOOKUP(B33,[1]!ModTbl,8,0)</f>
        <v>0</v>
      </c>
      <c r="I33" s="26">
        <f>VLOOKUP(B33,[1]!ModTbl,9,0)</f>
        <v>15</v>
      </c>
      <c r="J33" s="26">
        <f>VLOOKUP(B33,[1]!ModTbl,10,0)</f>
        <v>45</v>
      </c>
      <c r="K33" s="26">
        <f>VLOOKUP(B33,[1]!ModTbl,11,0)</f>
        <v>0</v>
      </c>
      <c r="L33" s="26">
        <f>VLOOKUP(B33,[1]!ModTbl,12,0)</f>
        <v>60</v>
      </c>
      <c r="M33" s="26">
        <f>VLOOKUP(B33,[1]!ModTbl,13,0)</f>
        <v>4</v>
      </c>
      <c r="N33" s="77"/>
      <c r="O33" s="6"/>
      <c r="P33" s="1" t="s">
        <v>179</v>
      </c>
    </row>
    <row r="34" spans="1:16">
      <c r="A34" s="77" t="s">
        <v>180</v>
      </c>
      <c r="B34" s="9" t="s">
        <v>181</v>
      </c>
      <c r="C34" s="45" t="str">
        <f>VLOOKUP(B34,[1]!ModTbl,4,0)</f>
        <v>GE3</v>
      </c>
      <c r="D34" s="45" t="str">
        <f>VLOOKUP(B34,[1]!ModTbl,5,0)</f>
        <v>General Education 3</v>
      </c>
      <c r="E34" s="77" t="s">
        <v>29</v>
      </c>
      <c r="F34" s="77" t="str">
        <f>VLOOKUP(B34,[1]!ModTbl,6,0)</f>
        <v>Nil</v>
      </c>
      <c r="G34" s="77">
        <f>VLOOKUP(B34,[1]!ModTbl,7,0)</f>
        <v>7</v>
      </c>
      <c r="H34" s="77">
        <f>VLOOKUP(B34,[1]!ModTbl,8,0)</f>
        <v>0</v>
      </c>
      <c r="I34" s="77">
        <f>VLOOKUP(B34,[1]!ModTbl,9,0)</f>
        <v>30</v>
      </c>
      <c r="J34" s="77">
        <f>VLOOKUP(B34,[1]!ModTbl,10,0)</f>
        <v>0</v>
      </c>
      <c r="K34" s="77">
        <f>VLOOKUP(B34,[1]!ModTbl,11,0)</f>
        <v>0</v>
      </c>
      <c r="L34" s="77">
        <f>VLOOKUP(B34,[1]!ModTbl,12,0)</f>
        <v>30</v>
      </c>
      <c r="M34" s="77">
        <f>VLOOKUP(B34,[1]!ModTbl,13,0)</f>
        <v>2</v>
      </c>
      <c r="N34" s="77"/>
      <c r="O34" s="6"/>
    </row>
    <row r="35" spans="1:16">
      <c r="A35" s="32" t="s">
        <v>180</v>
      </c>
      <c r="B35" s="33" t="s">
        <v>78</v>
      </c>
      <c r="C35" s="27" t="str">
        <f>VLOOKUP(B35,[1]!ModTbl,4,0)</f>
        <v>CPR</v>
      </c>
      <c r="D35" s="27" t="str">
        <f>VLOOKUP(B35,[1]!ModTbl,5,0)</f>
        <v>Communicating for Project (Proposal) Effectiveness</v>
      </c>
      <c r="E35" s="32" t="s">
        <v>82</v>
      </c>
      <c r="F35" s="32" t="str">
        <f>VLOOKUP(B35,[1]!ModTbl,6,0)</f>
        <v>Nil</v>
      </c>
      <c r="G35" s="32">
        <f>VLOOKUP(B35,[1]!ModTbl,7,0)</f>
        <v>7</v>
      </c>
      <c r="H35" s="32">
        <f>VLOOKUP(B35,[1]!ModTbl,8,0)</f>
        <v>0</v>
      </c>
      <c r="I35" s="32">
        <f>VLOOKUP(B35,[1]!ModTbl,9,0)</f>
        <v>21</v>
      </c>
      <c r="J35" s="32">
        <f>VLOOKUP(B35,[1]!ModTbl,10,0)</f>
        <v>0</v>
      </c>
      <c r="K35" s="32">
        <f>VLOOKUP(B35,[1]!ModTbl,11,0)</f>
        <v>9</v>
      </c>
      <c r="L35" s="32">
        <f>VLOOKUP(B35,[1]!ModTbl,12,0)</f>
        <v>30</v>
      </c>
      <c r="M35" s="32">
        <f>VLOOKUP(B35,[1]!ModTbl,13,0)</f>
        <v>2</v>
      </c>
      <c r="N35" s="77"/>
      <c r="O35" s="6"/>
      <c r="P35" s="22" t="s">
        <v>165</v>
      </c>
    </row>
    <row r="36" spans="1:16">
      <c r="A36" s="77" t="s">
        <v>180</v>
      </c>
      <c r="B36" s="44" t="s">
        <v>182</v>
      </c>
      <c r="C36" s="45" t="str">
        <f>VLOOKUP(B36,[1]!ModTbl,4,0)</f>
        <v>IGRA</v>
      </c>
      <c r="D36" s="45" t="str">
        <f>VLOOKUP(B36,[1]!ModTbl,5,0)</f>
        <v>Interactive Computer Graphics</v>
      </c>
      <c r="E36" s="77" t="s">
        <v>82</v>
      </c>
      <c r="F36" s="77" t="str">
        <f>VLOOKUP(B36,[1]!ModTbl,6,0)</f>
        <v>Nil</v>
      </c>
      <c r="G36" s="77">
        <f>VLOOKUP(B36,[1]!ModTbl,7,0)</f>
        <v>1</v>
      </c>
      <c r="H36" s="77">
        <f>VLOOKUP(B36,[1]!ModTbl,8,0)</f>
        <v>0</v>
      </c>
      <c r="I36" s="77">
        <f>VLOOKUP(B36,[1]!ModTbl,9,0)</f>
        <v>15</v>
      </c>
      <c r="J36" s="77">
        <f>VLOOKUP(B36,[1]!ModTbl,10,0)</f>
        <v>75</v>
      </c>
      <c r="K36" s="77">
        <f>VLOOKUP(B36,[1]!ModTbl,11,0)</f>
        <v>0</v>
      </c>
      <c r="L36" s="77">
        <f>VLOOKUP(B36,[1]!ModTbl,12,0)</f>
        <v>90</v>
      </c>
      <c r="M36" s="77">
        <f>VLOOKUP(B36,[1]!ModTbl,13,0)</f>
        <v>6</v>
      </c>
      <c r="N36" s="21"/>
      <c r="O36" s="6"/>
      <c r="P36" s="22" t="s">
        <v>183</v>
      </c>
    </row>
    <row r="37" spans="1:16" ht="101.45">
      <c r="A37" s="77" t="s">
        <v>180</v>
      </c>
      <c r="B37" s="44" t="s">
        <v>184</v>
      </c>
      <c r="C37" s="45" t="str">
        <f>VLOOKUP(B37,[1]!ModTbl,4,0)</f>
        <v>LDSS</v>
      </c>
      <c r="D37" s="45" t="str">
        <f>VLOOKUP(B37,[1]!ModTbl,5,0)</f>
        <v>3D Level Design &amp; Scripting Studio</v>
      </c>
      <c r="E37" s="77" t="s">
        <v>82</v>
      </c>
      <c r="F37" s="77" t="str">
        <f>VLOOKUP(B37,[1]!ModTbl,6,0)</f>
        <v>Taken ST0249, ST1501, ST1504, ST1505, ST1507 and ST1508 </v>
      </c>
      <c r="G37" s="77">
        <f>VLOOKUP(B37,[1]!ModTbl,7,0)</f>
        <v>7</v>
      </c>
      <c r="H37" s="77">
        <f>VLOOKUP(B37,[1]!ModTbl,8,0)</f>
        <v>0</v>
      </c>
      <c r="I37" s="77">
        <v>75</v>
      </c>
      <c r="J37" s="77">
        <v>0</v>
      </c>
      <c r="K37" s="77">
        <f>VLOOKUP(B37,[1]!ModTbl,11,0)</f>
        <v>0</v>
      </c>
      <c r="L37" s="77">
        <f>VLOOKUP(B37,[1]!ModTbl,12,0)</f>
        <v>75</v>
      </c>
      <c r="M37" s="77">
        <f>VLOOKUP(B37,[1]!ModTbl,13,0)</f>
        <v>5</v>
      </c>
      <c r="N37" s="21"/>
      <c r="O37" s="6"/>
      <c r="P37" s="22"/>
    </row>
    <row r="38" spans="1:16" ht="101.45">
      <c r="A38" s="77" t="s">
        <v>180</v>
      </c>
      <c r="B38" s="44" t="s">
        <v>185</v>
      </c>
      <c r="C38" s="45" t="str">
        <f>VLOOKUP(B38,[1]!ModTbl,4,0)</f>
        <v>GDS</v>
      </c>
      <c r="D38" s="45" t="str">
        <f>VLOOKUP(B38,[1]!ModTbl,5,0)</f>
        <v>3D Game Development Studio</v>
      </c>
      <c r="E38" s="77" t="s">
        <v>82</v>
      </c>
      <c r="F38" s="77" t="str">
        <f>VLOOKUP(B38,[1]!ModTbl,6,0)</f>
        <v>Taken ST0249, ST1501, ST1504, ST1505, ST1507 and ST1508 </v>
      </c>
      <c r="G38" s="77">
        <f>VLOOKUP(B38,[1]!ModTbl,7,0)</f>
        <v>7</v>
      </c>
      <c r="H38" s="77">
        <f>VLOOKUP(B38,[1]!ModTbl,8,0)</f>
        <v>0</v>
      </c>
      <c r="I38" s="77">
        <f>VLOOKUP(B38,[1]!ModTbl,9,0)</f>
        <v>75</v>
      </c>
      <c r="J38" s="77">
        <f>VLOOKUP(B38,[1]!ModTbl,10,0)</f>
        <v>0</v>
      </c>
      <c r="K38" s="77">
        <f>VLOOKUP(B38,[1]!ModTbl,11,0)</f>
        <v>0</v>
      </c>
      <c r="L38" s="77">
        <f>VLOOKUP(B38,[1]!ModTbl,12,0)</f>
        <v>75</v>
      </c>
      <c r="M38" s="77">
        <f>VLOOKUP(B38,[1]!ModTbl,13,0)</f>
        <v>5</v>
      </c>
      <c r="N38" s="21"/>
      <c r="O38" s="6"/>
      <c r="P38" s="22"/>
    </row>
    <row r="39" spans="1:16">
      <c r="A39" s="77" t="s">
        <v>180</v>
      </c>
      <c r="B39" s="44" t="s">
        <v>250</v>
      </c>
      <c r="C39" s="45" t="e">
        <f>VLOOKUP(B39,[1]!ModTbl,4,0)</f>
        <v>#N/A</v>
      </c>
      <c r="D39" s="45" t="e">
        <f>VLOOKUP(B39,[1]!ModTbl,5,0)</f>
        <v>#N/A</v>
      </c>
      <c r="E39" s="77" t="s">
        <v>187</v>
      </c>
      <c r="F39" s="77" t="e">
        <f>VLOOKUP(B39,[1]!ModTbl,6,0)</f>
        <v>#N/A</v>
      </c>
      <c r="G39" s="77" t="e">
        <f>VLOOKUP(B39,[1]!ModTbl,7,0)</f>
        <v>#N/A</v>
      </c>
      <c r="H39" s="77" t="e">
        <f>VLOOKUP(B39,[1]!ModTbl,8,0)</f>
        <v>#N/A</v>
      </c>
      <c r="I39" s="77" t="e">
        <f>VLOOKUP(B39,[1]!ModTbl,9,0)</f>
        <v>#N/A</v>
      </c>
      <c r="J39" s="77" t="e">
        <f>VLOOKUP(B39,[1]!ModTbl,10,0)</f>
        <v>#N/A</v>
      </c>
      <c r="K39" s="77" t="e">
        <f>VLOOKUP(B39,[1]!ModTbl,11,0)</f>
        <v>#N/A</v>
      </c>
      <c r="L39" s="77" t="e">
        <f>VLOOKUP(B39,[1]!ModTbl,12,0)</f>
        <v>#N/A</v>
      </c>
      <c r="M39" s="77" t="e">
        <f>VLOOKUP(B39,[1]!ModTbl,13,0)</f>
        <v>#N/A</v>
      </c>
      <c r="N39" s="77"/>
      <c r="O39" s="6"/>
    </row>
    <row r="40" spans="1:16">
      <c r="A40" s="77" t="s">
        <v>180</v>
      </c>
      <c r="B40" s="44" t="s">
        <v>159</v>
      </c>
      <c r="C40" s="45" t="str">
        <f>VLOOKUP(B40,[1]!ModTbl,4,0)</f>
        <v>NMA</v>
      </c>
      <c r="D40" s="45" t="str">
        <f>VLOOKUP(B40,[1]!ModTbl,5,0)</f>
        <v>Network Management and Assurance</v>
      </c>
      <c r="E40" s="77" t="s">
        <v>187</v>
      </c>
      <c r="F40" s="77" t="str">
        <f>VLOOKUP(B40,[1]!ModTbl,6,0)</f>
        <v>NETF (T)</v>
      </c>
      <c r="G40" s="77">
        <f>VLOOKUP(B40,[1]!ModTbl,7,0)</f>
        <v>1</v>
      </c>
      <c r="H40" s="77">
        <f>VLOOKUP(B40,[1]!ModTbl,8,0)</f>
        <v>22.5</v>
      </c>
      <c r="I40" s="77">
        <f>VLOOKUP(B40,[1]!ModTbl,9,0)</f>
        <v>0</v>
      </c>
      <c r="J40" s="77">
        <f>VLOOKUP(B40,[1]!ModTbl,10,0)</f>
        <v>37.5</v>
      </c>
      <c r="K40" s="77">
        <f>VLOOKUP(B40,[1]!ModTbl,11,0)</f>
        <v>0</v>
      </c>
      <c r="L40" s="77">
        <f>VLOOKUP(B40,[1]!ModTbl,12,0)</f>
        <v>60</v>
      </c>
      <c r="M40" s="77">
        <f>VLOOKUP(B40,[1]!ModTbl,13,0)</f>
        <v>4</v>
      </c>
      <c r="N40" s="21"/>
      <c r="O40" s="6"/>
      <c r="P40" s="1" t="s">
        <v>160</v>
      </c>
    </row>
    <row r="41" spans="1:16">
      <c r="A41" s="77" t="s">
        <v>180</v>
      </c>
      <c r="B41" s="44" t="s">
        <v>268</v>
      </c>
      <c r="C41" s="45" t="str">
        <f>VLOOKUP(B41,[1]!ModTbl,4,0)</f>
        <v>EAD</v>
      </c>
      <c r="D41" s="45" t="str">
        <f>VLOOKUP(B41,[1]!ModTbl,5,0)</f>
        <v>Enterprise Application Development</v>
      </c>
      <c r="E41" s="77" t="s">
        <v>187</v>
      </c>
      <c r="F41" s="77" t="str">
        <f>VLOOKUP(B41,[1]!ModTbl,6,0)</f>
        <v>PROG (T)</v>
      </c>
      <c r="G41" s="77">
        <f>VLOOKUP(B41,[1]!ModTbl,7,0)</f>
        <v>1</v>
      </c>
      <c r="H41" s="77">
        <f>VLOOKUP(B41,[1]!ModTbl,8,0)</f>
        <v>30</v>
      </c>
      <c r="I41" s="77">
        <f>VLOOKUP(B41,[1]!ModTbl,9,0)</f>
        <v>0</v>
      </c>
      <c r="J41" s="77">
        <f>VLOOKUP(B41,[1]!ModTbl,10,0)</f>
        <v>45</v>
      </c>
      <c r="K41" s="77">
        <f>VLOOKUP(B41,[1]!ModTbl,11,0)</f>
        <v>0</v>
      </c>
      <c r="L41" s="77">
        <f>VLOOKUP(B41,[1]!ModTbl,12,0)</f>
        <v>75</v>
      </c>
      <c r="M41" s="77">
        <f>VLOOKUP(B41,[1]!ModTbl,13,0)</f>
        <v>5</v>
      </c>
      <c r="N41" s="21"/>
      <c r="O41" s="6"/>
      <c r="P41" s="1" t="s">
        <v>158</v>
      </c>
    </row>
    <row r="42" spans="1:16" ht="101.45">
      <c r="A42" s="77" t="s">
        <v>180</v>
      </c>
      <c r="B42" s="10" t="s">
        <v>190</v>
      </c>
      <c r="C42" s="45" t="str">
        <f>VLOOKUP(B42,[1]!ModTbl,4,0)</f>
        <v>IS1</v>
      </c>
      <c r="D42" s="45" t="str">
        <f>VLOOKUP(B42,[1]!ModTbl,5,0)</f>
        <v>Independent Study 1</v>
      </c>
      <c r="E42" s="77" t="s">
        <v>187</v>
      </c>
      <c r="F42" s="77" t="str">
        <f>VLOOKUP(B42,[1]!ModTbl,6,0)</f>
        <v>Taken ST0249, ST1501, ST1504, ST1505, ST1507 and ST1508 </v>
      </c>
      <c r="G42" s="77">
        <f>VLOOKUP(B42,[1]!ModTbl,7,0)</f>
        <v>7</v>
      </c>
      <c r="H42" s="77">
        <f>VLOOKUP(B42,[1]!ModTbl,8,0)</f>
        <v>0</v>
      </c>
      <c r="I42" s="77">
        <f>VLOOKUP(B42,[1]!ModTbl,9,0)</f>
        <v>30</v>
      </c>
      <c r="J42" s="77">
        <f>VLOOKUP(B42,[1]!ModTbl,10,0)</f>
        <v>30</v>
      </c>
      <c r="K42" s="77">
        <f>VLOOKUP(B42,[1]!ModTbl,11,0)</f>
        <v>0</v>
      </c>
      <c r="L42" s="77">
        <f>VLOOKUP(B42,[1]!ModTbl,12,0)</f>
        <v>60</v>
      </c>
      <c r="M42" s="77">
        <f>VLOOKUP(B42,[1]!ModTbl,13,0)</f>
        <v>4</v>
      </c>
      <c r="N42" s="77"/>
      <c r="O42" s="6"/>
    </row>
    <row r="43" spans="1:16">
      <c r="A43" s="21" t="s">
        <v>191</v>
      </c>
      <c r="B43" s="18" t="s">
        <v>53</v>
      </c>
      <c r="C43" s="19" t="str">
        <f>VLOOKUP(B43,[1]!ModTbl,4,0)</f>
        <v>CPF</v>
      </c>
      <c r="D43" s="19" t="str">
        <f>VLOOKUP(B43,[1]!ModTbl,5,0)</f>
        <v>Communicating for Professional Effectiveness</v>
      </c>
      <c r="E43" s="21" t="s">
        <v>18</v>
      </c>
      <c r="F43" s="21" t="str">
        <f>VLOOKUP(B43,[1]!ModTbl,6,0)</f>
        <v>Nil</v>
      </c>
      <c r="G43" s="21">
        <f>VLOOKUP(B43,[1]!ModTbl,7,0)</f>
        <v>7</v>
      </c>
      <c r="H43" s="21">
        <f>VLOOKUP(B43,[1]!ModTbl,8,0)</f>
        <v>0</v>
      </c>
      <c r="I43" s="21">
        <f>VLOOKUP(B43,[1]!ModTbl,9,0)</f>
        <v>16</v>
      </c>
      <c r="J43" s="21">
        <f>VLOOKUP(B43,[1]!ModTbl,10,0)</f>
        <v>0</v>
      </c>
      <c r="K43" s="21">
        <f>VLOOKUP(B43,[1]!ModTbl,11,0)</f>
        <v>14</v>
      </c>
      <c r="L43" s="21">
        <f>VLOOKUP(B43,[1]!ModTbl,12,0)</f>
        <v>30</v>
      </c>
      <c r="M43" s="21">
        <f>VLOOKUP(B43,[1]!ModTbl,13,0)</f>
        <v>2</v>
      </c>
      <c r="N43" s="21"/>
      <c r="O43" s="6"/>
      <c r="P43" s="22" t="s">
        <v>165</v>
      </c>
    </row>
    <row r="44" spans="1:16">
      <c r="A44" s="77" t="s">
        <v>191</v>
      </c>
      <c r="B44" s="10" t="s">
        <v>192</v>
      </c>
      <c r="C44" s="45" t="str">
        <f>VLOOKUP(B44,[1]!ModTbl,4,0)</f>
        <v>ELAW</v>
      </c>
      <c r="D44" s="45" t="str">
        <f>VLOOKUP(B44,[1]!ModTbl,5,0)</f>
        <v xml:space="preserve">Ethics and Law of IT and Media  </v>
      </c>
      <c r="E44" s="77" t="s">
        <v>18</v>
      </c>
      <c r="F44" s="77" t="str">
        <f>VLOOKUP(B44,[1]!ModTbl,6,0)</f>
        <v>Nil</v>
      </c>
      <c r="G44" s="77">
        <f>VLOOKUP(B44,[1]!ModTbl,7,0)</f>
        <v>7</v>
      </c>
      <c r="H44" s="77">
        <f>VLOOKUP(B44,[1]!ModTbl,8,0)</f>
        <v>0</v>
      </c>
      <c r="I44" s="77">
        <f>VLOOKUP(B44,[1]!ModTbl,9,0)</f>
        <v>30</v>
      </c>
      <c r="J44" s="77">
        <f>VLOOKUP(B44,[1]!ModTbl,10,0)</f>
        <v>0</v>
      </c>
      <c r="K44" s="77">
        <f>VLOOKUP(B44,[1]!ModTbl,11,0)</f>
        <v>0</v>
      </c>
      <c r="L44" s="77">
        <f>VLOOKUP(B44,[1]!ModTbl,12,0)</f>
        <v>30</v>
      </c>
      <c r="M44" s="77">
        <f>VLOOKUP(B44,[1]!ModTbl,13,0)</f>
        <v>2</v>
      </c>
      <c r="N44" s="77"/>
      <c r="O44" s="6"/>
    </row>
    <row r="45" spans="1:16">
      <c r="A45" s="77" t="s">
        <v>191</v>
      </c>
      <c r="B45" s="10" t="s">
        <v>193</v>
      </c>
      <c r="C45" s="45" t="str">
        <f>VLOOKUP(B45,[1]!ModTbl,4,0)</f>
        <v>GDP</v>
      </c>
      <c r="D45" s="45" t="str">
        <f>VLOOKUP(B45,[1]!ModTbl,5,0)</f>
        <v>Game Development Portfolio</v>
      </c>
      <c r="E45" s="77" t="s">
        <v>82</v>
      </c>
      <c r="F45" s="77" t="str">
        <f>VLOOKUP(B45,[1]!ModTbl,6,0)</f>
        <v>ST292Z(T)</v>
      </c>
      <c r="G45" s="77">
        <f>VLOOKUP(B45,[1]!ModTbl,7,0)</f>
        <v>7</v>
      </c>
      <c r="H45" s="77">
        <f>VLOOKUP(B45,[1]!ModTbl,8,0)</f>
        <v>0</v>
      </c>
      <c r="I45" s="77">
        <f>VLOOKUP(B45,[1]!ModTbl,9,0)</f>
        <v>22.5</v>
      </c>
      <c r="J45" s="77">
        <f>VLOOKUP(B45,[1]!ModTbl,10,0)</f>
        <v>0</v>
      </c>
      <c r="K45" s="77">
        <f>VLOOKUP(B45,[1]!ModTbl,11,0)</f>
        <v>217.5</v>
      </c>
      <c r="L45" s="77">
        <f>VLOOKUP(B45,[1]!ModTbl,12,0)</f>
        <v>240</v>
      </c>
      <c r="M45" s="77">
        <f>VLOOKUP(B45,[1]!ModTbl,13,0)</f>
        <v>16</v>
      </c>
      <c r="N45" s="77"/>
      <c r="O45" s="6"/>
      <c r="P45" s="22" t="s">
        <v>194</v>
      </c>
    </row>
    <row r="46" spans="1:16">
      <c r="A46" s="77" t="s">
        <v>191</v>
      </c>
      <c r="B46" s="10" t="s">
        <v>236</v>
      </c>
      <c r="C46" s="45" t="str">
        <f>VLOOKUP(B46,[1]!ModTbl,4,0)</f>
        <v>AJP</v>
      </c>
      <c r="D46" s="45" t="str">
        <f>VLOOKUP(B46,[1]!ModTbl,5,0)</f>
        <v>Advanced Java Programming</v>
      </c>
      <c r="E46" s="77" t="s">
        <v>187</v>
      </c>
      <c r="F46" s="77" t="str">
        <f>VLOOKUP(B46,[1]!ModTbl,6,0)</f>
        <v>PROG (P)</v>
      </c>
      <c r="G46" s="77">
        <f>VLOOKUP(B46,[1]!ModTbl,7,0)</f>
        <v>7</v>
      </c>
      <c r="H46" s="77">
        <f>VLOOKUP(B46,[1]!ModTbl,8,0)</f>
        <v>23</v>
      </c>
      <c r="I46" s="77">
        <f>VLOOKUP(B46,[1]!ModTbl,9,0)</f>
        <v>7</v>
      </c>
      <c r="J46" s="77">
        <f>VLOOKUP(B46,[1]!ModTbl,10,0)</f>
        <v>30</v>
      </c>
      <c r="K46" s="77">
        <f>VLOOKUP(B46,[1]!ModTbl,11,0)</f>
        <v>0</v>
      </c>
      <c r="L46" s="77">
        <f>VLOOKUP(B46,[1]!ModTbl,12,0)</f>
        <v>60</v>
      </c>
      <c r="M46" s="77">
        <f>VLOOKUP(B46,[1]!ModTbl,13,0)</f>
        <v>4</v>
      </c>
      <c r="N46" s="77"/>
      <c r="O46" s="6"/>
      <c r="P46" s="1" t="s">
        <v>158</v>
      </c>
    </row>
    <row r="47" spans="1:16">
      <c r="A47" s="77" t="s">
        <v>191</v>
      </c>
      <c r="B47" s="10" t="s">
        <v>269</v>
      </c>
      <c r="C47" s="45" t="e">
        <f>VLOOKUP(B47,[1]!ModTbl,4,0)</f>
        <v>#N/A</v>
      </c>
      <c r="D47" s="45" t="e">
        <f>VLOOKUP(B47,[1]!ModTbl,5,0)</f>
        <v>#N/A</v>
      </c>
      <c r="E47" s="77" t="s">
        <v>187</v>
      </c>
      <c r="F47" s="77" t="e">
        <f>VLOOKUP(B47,[1]!ModTbl,6,0)</f>
        <v>#N/A</v>
      </c>
      <c r="G47" s="77" t="e">
        <f>VLOOKUP(B47,[1]!ModTbl,7,0)</f>
        <v>#N/A</v>
      </c>
      <c r="H47" s="77" t="e">
        <f>VLOOKUP(B47,[1]!ModTbl,8,0)</f>
        <v>#N/A</v>
      </c>
      <c r="I47" s="77" t="e">
        <f>VLOOKUP(B47,[1]!ModTbl,9,0)</f>
        <v>#N/A</v>
      </c>
      <c r="J47" s="77" t="e">
        <f>VLOOKUP(B47,[1]!ModTbl,10,0)</f>
        <v>#N/A</v>
      </c>
      <c r="K47" s="77" t="e">
        <f>VLOOKUP(B47,[1]!ModTbl,11,0)</f>
        <v>#N/A</v>
      </c>
      <c r="L47" s="77" t="e">
        <f>VLOOKUP(B47,[1]!ModTbl,12,0)</f>
        <v>#N/A</v>
      </c>
      <c r="M47" s="77" t="e">
        <f>VLOOKUP(B47,[1]!ModTbl,13,0)</f>
        <v>#N/A</v>
      </c>
      <c r="N47" s="77"/>
      <c r="O47" s="6"/>
      <c r="P47" s="1" t="s">
        <v>158</v>
      </c>
    </row>
    <row r="48" spans="1:16">
      <c r="A48" s="77" t="s">
        <v>191</v>
      </c>
      <c r="B48" s="44" t="s">
        <v>90</v>
      </c>
      <c r="C48" s="45" t="str">
        <f>VLOOKUP(B48,[1]!ModTbl,4,0)</f>
        <v>UID</v>
      </c>
      <c r="D48" s="45" t="str">
        <f>VLOOKUP(B48,[1]!ModTbl,5,0)</f>
        <v xml:space="preserve">User Interface Design </v>
      </c>
      <c r="E48" s="77" t="s">
        <v>187</v>
      </c>
      <c r="F48" s="77" t="str">
        <f>VLOOKUP(B48,[1]!ModTbl,6,0)</f>
        <v>Nil</v>
      </c>
      <c r="G48" s="77">
        <f>VLOOKUP(B48,[1]!ModTbl,7,0)</f>
        <v>7</v>
      </c>
      <c r="H48" s="77">
        <f>VLOOKUP(B48,[1]!ModTbl,8,0)</f>
        <v>0</v>
      </c>
      <c r="I48" s="77">
        <f>VLOOKUP(B48,[1]!ModTbl,9,0)</f>
        <v>60</v>
      </c>
      <c r="J48" s="77">
        <f>VLOOKUP(B48,[1]!ModTbl,10,0)</f>
        <v>0</v>
      </c>
      <c r="K48" s="77">
        <f>VLOOKUP(B48,[1]!ModTbl,11,0)</f>
        <v>0</v>
      </c>
      <c r="L48" s="77">
        <f>VLOOKUP(B48,[1]!ModTbl,12,0)</f>
        <v>60</v>
      </c>
      <c r="M48" s="77">
        <f>VLOOKUP(B48,[1]!ModTbl,13,0)</f>
        <v>4</v>
      </c>
      <c r="N48" s="77"/>
      <c r="O48" s="6"/>
      <c r="P48" s="1" t="s">
        <v>195</v>
      </c>
    </row>
    <row r="49" spans="1:16" ht="101.45">
      <c r="A49" s="77" t="s">
        <v>191</v>
      </c>
      <c r="B49" s="10" t="s">
        <v>198</v>
      </c>
      <c r="C49" s="45" t="str">
        <f>VLOOKUP(B49,[1]!ModTbl,4,0)</f>
        <v>IS2</v>
      </c>
      <c r="D49" s="45" t="str">
        <f>VLOOKUP(B49,[1]!ModTbl,5,0)</f>
        <v>Independent Study 2</v>
      </c>
      <c r="E49" s="77" t="s">
        <v>187</v>
      </c>
      <c r="F49" s="77" t="str">
        <f>VLOOKUP(B49,[1]!ModTbl,6,0)</f>
        <v>Taken ST0249, ST1501, ST1504, ST1505, ST1507 and ST1508 </v>
      </c>
      <c r="G49" s="77">
        <f>VLOOKUP(B49,[1]!ModTbl,7,0)</f>
        <v>7</v>
      </c>
      <c r="H49" s="77">
        <f>VLOOKUP(B49,[1]!ModTbl,8,0)</f>
        <v>0</v>
      </c>
      <c r="I49" s="77">
        <f>VLOOKUP(B49,[1]!ModTbl,9,0)</f>
        <v>30</v>
      </c>
      <c r="J49" s="77">
        <f>VLOOKUP(B49,[1]!ModTbl,10,0)</f>
        <v>30</v>
      </c>
      <c r="K49" s="77">
        <f>VLOOKUP(B49,[1]!ModTbl,11,0)</f>
        <v>0</v>
      </c>
      <c r="L49" s="77">
        <f>VLOOKUP(B49,[1]!ModTbl,12,0)</f>
        <v>60</v>
      </c>
      <c r="M49" s="77">
        <f>VLOOKUP(B49,[1]!ModTbl,13,0)</f>
        <v>4</v>
      </c>
      <c r="N49" s="77"/>
      <c r="O49" s="6"/>
      <c r="P49" s="1" t="s">
        <v>199</v>
      </c>
    </row>
    <row r="50" spans="1:16">
      <c r="A50" s="77" t="s">
        <v>200</v>
      </c>
      <c r="B50" s="9" t="s">
        <v>235</v>
      </c>
      <c r="C50" s="45" t="str">
        <f>VLOOKUP(B50,[1]!ModTbl,4,0)</f>
        <v>INTS</v>
      </c>
      <c r="D50" s="45" t="str">
        <f>VLOOKUP(B50,[1]!ModTbl,5,0)</f>
        <v>Internship</v>
      </c>
      <c r="E50" s="77" t="s">
        <v>82</v>
      </c>
      <c r="F50" s="77" t="str">
        <f>VLOOKUP(B50,[1]!ModTbl,6,0)</f>
        <v>Nil</v>
      </c>
      <c r="G50" s="77">
        <f>VLOOKUP(B50,[1]!ModTbl,7,0)</f>
        <v>7</v>
      </c>
      <c r="H50" s="77">
        <f>VLOOKUP(B50,[1]!ModTbl,8,0)</f>
        <v>0</v>
      </c>
      <c r="I50" s="77">
        <f>VLOOKUP(B50,[1]!ModTbl,9,0)</f>
        <v>0</v>
      </c>
      <c r="J50" s="77">
        <f>VLOOKUP(B50,[1]!ModTbl,10,0)</f>
        <v>7.5</v>
      </c>
      <c r="K50" s="77">
        <f>VLOOKUP(B50,[1]!ModTbl,11,0)</f>
        <v>0</v>
      </c>
      <c r="L50" s="77">
        <f>VLOOKUP(B50,[1]!ModTbl,12,0)</f>
        <v>7.5</v>
      </c>
      <c r="M50" s="77">
        <f>VLOOKUP(B50,[1]!ModTbl,13,0)</f>
        <v>0.5</v>
      </c>
      <c r="N50" s="77"/>
      <c r="O50" s="6"/>
    </row>
    <row r="51" spans="1:16">
      <c r="A51" s="8"/>
      <c r="B51" s="5"/>
      <c r="C51" s="5"/>
      <c r="D51" s="5"/>
      <c r="E51" s="8"/>
      <c r="F51" s="8"/>
      <c r="G51" s="8"/>
      <c r="H51" s="8"/>
      <c r="I51" s="8"/>
      <c r="J51" s="8"/>
      <c r="K51" s="8"/>
      <c r="L51" s="8"/>
      <c r="M51" s="8"/>
      <c r="N51" s="8"/>
      <c r="O51" s="6"/>
    </row>
    <row r="52" spans="1:16">
      <c r="A52" s="8"/>
      <c r="B52" s="5"/>
      <c r="C52" s="5"/>
      <c r="D52" s="5"/>
      <c r="E52" s="8"/>
      <c r="F52" s="8"/>
      <c r="G52" s="8"/>
      <c r="H52" s="8"/>
      <c r="I52" s="8"/>
      <c r="J52" s="8"/>
      <c r="K52" s="8"/>
      <c r="L52" s="8"/>
      <c r="M52" s="8"/>
      <c r="N52" s="8"/>
      <c r="O52" s="6"/>
    </row>
    <row r="53" spans="1:16" ht="18.600000000000001">
      <c r="A53" s="14" t="s">
        <v>201</v>
      </c>
      <c r="B53" s="15"/>
      <c r="C53" s="16"/>
      <c r="O53" s="6"/>
    </row>
    <row r="54" spans="1:16">
      <c r="A54" s="2"/>
      <c r="O54" s="6"/>
    </row>
    <row r="55" spans="1:16" ht="15" customHeight="1">
      <c r="A55" s="95" t="s">
        <v>2</v>
      </c>
      <c r="B55" s="99"/>
      <c r="C55" s="99"/>
      <c r="D55" s="99"/>
      <c r="E55" s="99"/>
      <c r="F55" s="99"/>
      <c r="G55" s="99"/>
      <c r="H55" s="95" t="s">
        <v>3</v>
      </c>
      <c r="I55" s="99"/>
      <c r="J55" s="99"/>
      <c r="K55" s="99"/>
      <c r="L55" s="99"/>
      <c r="M55" s="99"/>
      <c r="N55" s="77"/>
      <c r="O55" s="6"/>
    </row>
    <row r="56" spans="1:16" ht="29.1">
      <c r="A56" s="77" t="s">
        <v>4</v>
      </c>
      <c r="B56" s="45" t="s">
        <v>5</v>
      </c>
      <c r="C56" s="45" t="s">
        <v>6</v>
      </c>
      <c r="D56" s="45" t="s">
        <v>7</v>
      </c>
      <c r="E56" s="77" t="s">
        <v>8</v>
      </c>
      <c r="F56" s="77" t="s">
        <v>169</v>
      </c>
      <c r="G56" s="77" t="s">
        <v>8</v>
      </c>
      <c r="H56" s="77" t="s">
        <v>10</v>
      </c>
      <c r="I56" s="77" t="s">
        <v>11</v>
      </c>
      <c r="J56" s="77" t="s">
        <v>12</v>
      </c>
      <c r="K56" s="77" t="s">
        <v>13</v>
      </c>
      <c r="L56" s="77" t="s">
        <v>14</v>
      </c>
      <c r="M56" s="77" t="s">
        <v>15</v>
      </c>
      <c r="N56" s="77" t="s">
        <v>14</v>
      </c>
      <c r="O56" s="6" t="s">
        <v>202</v>
      </c>
      <c r="P56" s="2" t="s">
        <v>150</v>
      </c>
    </row>
    <row r="57" spans="1:16" ht="46.5" customHeight="1">
      <c r="A57" s="21" t="s">
        <v>44</v>
      </c>
      <c r="B57" s="45" t="s">
        <v>239</v>
      </c>
      <c r="C57" s="45" t="str">
        <f>VLOOKUP(B57,[1]!ModTbl,4,0)</f>
        <v>BrM</v>
      </c>
      <c r="D57" s="45" t="str">
        <f>VLOOKUP(B57,[1]!ModTbl,5,0)</f>
        <v>Bridging Mathematics</v>
      </c>
      <c r="E57" s="77" t="s">
        <v>29</v>
      </c>
      <c r="F57" s="77" t="str">
        <f>VLOOKUP(B57,[1]!ModTbl,6,0)</f>
        <v>Nil</v>
      </c>
      <c r="G57" s="77">
        <f>VLOOKUP(B57,[1]!ModTbl,7,0)</f>
        <v>1</v>
      </c>
      <c r="H57" s="77">
        <f>VLOOKUP(B57,[1]!ModTbl,8,0)</f>
        <v>30</v>
      </c>
      <c r="I57" s="77">
        <f>VLOOKUP(B57,[1]!ModTbl,9,0)</f>
        <v>30</v>
      </c>
      <c r="J57" s="77">
        <f>VLOOKUP(B57,[1]!ModTbl,10,0)</f>
        <v>0</v>
      </c>
      <c r="K57" s="77">
        <f>VLOOKUP(B57,[1]!ModTbl,11,0)</f>
        <v>0</v>
      </c>
      <c r="L57" s="77">
        <f>VLOOKUP(B57,[1]!ModTbl,12,0)</f>
        <v>60</v>
      </c>
      <c r="M57" s="77">
        <f>VLOOKUP(B57,[1]!ModTbl,13,0)</f>
        <v>4</v>
      </c>
      <c r="N57" s="77"/>
      <c r="P57" s="24" t="s">
        <v>203</v>
      </c>
    </row>
    <row r="58" spans="1:16">
      <c r="A58" s="77" t="s">
        <v>204</v>
      </c>
      <c r="B58" s="44" t="s">
        <v>172</v>
      </c>
      <c r="C58" s="45" t="str">
        <f>VLOOKUP(B58,[1]!ModTbl,4,0)</f>
        <v>SIP</v>
      </c>
      <c r="D58" s="45" t="str">
        <f>VLOOKUP(B58,[1]!ModTbl,5,0)</f>
        <v>Social Innovation Project</v>
      </c>
      <c r="E58" s="77" t="s">
        <v>29</v>
      </c>
      <c r="F58" s="77" t="str">
        <f>VLOOKUP(B58,[1]!ModTbl,6,0)</f>
        <v>Nil</v>
      </c>
      <c r="G58" s="77">
        <f>VLOOKUP(B58,[1]!ModTbl,7,0)</f>
        <v>7</v>
      </c>
      <c r="H58" s="77">
        <f>VLOOKUP(B58,[1]!ModTbl,8,0)</f>
        <v>0</v>
      </c>
      <c r="I58" s="77">
        <f>VLOOKUP(B58,[1]!ModTbl,9,0)</f>
        <v>30</v>
      </c>
      <c r="J58" s="77">
        <f>VLOOKUP(B58,[1]!ModTbl,10,0)</f>
        <v>0</v>
      </c>
      <c r="K58" s="77">
        <f>VLOOKUP(B58,[1]!ModTbl,11,0)</f>
        <v>0</v>
      </c>
      <c r="L58" s="77">
        <f>VLOOKUP(B58,[1]!ModTbl,12,0)</f>
        <v>30</v>
      </c>
      <c r="M58" s="77">
        <f>VLOOKUP(B58,[1]!ModTbl,13,0)</f>
        <v>2</v>
      </c>
      <c r="N58" s="77"/>
      <c r="O58" s="6">
        <v>1</v>
      </c>
    </row>
    <row r="59" spans="1:16">
      <c r="A59" s="77" t="s">
        <v>204</v>
      </c>
      <c r="B59" s="44" t="s">
        <v>249</v>
      </c>
      <c r="C59" s="45" t="str">
        <f>VLOOKUP(B59,[1]!ModTbl,4,0)</f>
        <v>DSAL</v>
      </c>
      <c r="D59" s="45" t="str">
        <f>VLOOKUP(B59,[1]!ModTbl,5,0)</f>
        <v>Data Structures &amp; Algorithms using C++</v>
      </c>
      <c r="E59" s="77" t="s">
        <v>210</v>
      </c>
      <c r="F59" s="77" t="str">
        <f>VLOOKUP(B59,[1]!ModTbl,6,0)</f>
        <v>Nil</v>
      </c>
      <c r="G59" s="77">
        <f>VLOOKUP(B59,[1]!ModTbl,7,0)</f>
        <v>1</v>
      </c>
      <c r="H59" s="77">
        <f>VLOOKUP(B59,[1]!ModTbl,8,0)</f>
        <v>0</v>
      </c>
      <c r="I59" s="77">
        <f>VLOOKUP(B59,[1]!ModTbl,9,0)</f>
        <v>15</v>
      </c>
      <c r="J59" s="77">
        <f>VLOOKUP(B59,[1]!ModTbl,10,0)</f>
        <v>60</v>
      </c>
      <c r="K59" s="77">
        <f>VLOOKUP(B59,[1]!ModTbl,11,0)</f>
        <v>0</v>
      </c>
      <c r="L59" s="77">
        <f>VLOOKUP(B59,[1]!ModTbl,12,0)</f>
        <v>75</v>
      </c>
      <c r="M59" s="77">
        <f>VLOOKUP(B59,[1]!ModTbl,13,0)</f>
        <v>5</v>
      </c>
      <c r="N59" s="77"/>
      <c r="O59" s="6">
        <v>1</v>
      </c>
      <c r="P59" s="1" t="s">
        <v>179</v>
      </c>
    </row>
    <row r="60" spans="1:16">
      <c r="A60" s="77" t="s">
        <v>204</v>
      </c>
      <c r="B60" s="44" t="s">
        <v>254</v>
      </c>
      <c r="C60" s="45" t="e">
        <f>VLOOKUP(B60,[1]!ModTbl,4,0)</f>
        <v>#N/A</v>
      </c>
      <c r="D60" s="45" t="e">
        <f>VLOOKUP(B60,[1]!ModTbl,5,0)</f>
        <v>#N/A</v>
      </c>
      <c r="E60" s="77" t="s">
        <v>210</v>
      </c>
      <c r="F60" s="77" t="e">
        <f>VLOOKUP(B60,[1]!ModTbl,6,0)</f>
        <v>#N/A</v>
      </c>
      <c r="G60" s="77" t="e">
        <f>VLOOKUP(B60,[1]!ModTbl,7,0)</f>
        <v>#N/A</v>
      </c>
      <c r="H60" s="77" t="e">
        <f>VLOOKUP(B60,[1]!ModTbl,8,0)</f>
        <v>#N/A</v>
      </c>
      <c r="I60" s="77" t="e">
        <f>VLOOKUP(B60,[1]!ModTbl,9,0)</f>
        <v>#N/A</v>
      </c>
      <c r="J60" s="77" t="e">
        <f>VLOOKUP(B60,[1]!ModTbl,10,0)</f>
        <v>#N/A</v>
      </c>
      <c r="K60" s="77" t="e">
        <f>VLOOKUP(B60,[1]!ModTbl,11,0)</f>
        <v>#N/A</v>
      </c>
      <c r="L60" s="77" t="e">
        <f>VLOOKUP(B60,[1]!ModTbl,12,0)</f>
        <v>#N/A</v>
      </c>
      <c r="M60" s="77" t="e">
        <f>VLOOKUP(B60,[1]!ModTbl,13,0)</f>
        <v>#N/A</v>
      </c>
      <c r="N60" s="77"/>
      <c r="O60" s="6"/>
    </row>
    <row r="61" spans="1:16">
      <c r="A61" s="77" t="s">
        <v>204</v>
      </c>
      <c r="B61" s="44" t="s">
        <v>90</v>
      </c>
      <c r="C61" s="45" t="str">
        <f>VLOOKUP(B61,[1]!ModTbl,4,0)</f>
        <v>UID</v>
      </c>
      <c r="D61" s="45" t="str">
        <f>VLOOKUP(B61,[1]!ModTbl,5,0)</f>
        <v xml:space="preserve">User Interface Design </v>
      </c>
      <c r="E61" s="77" t="s">
        <v>270</v>
      </c>
      <c r="F61" s="77" t="str">
        <f>VLOOKUP(B61,[1]!ModTbl,6,0)</f>
        <v>Nil</v>
      </c>
      <c r="G61" s="77">
        <f>VLOOKUP(B61,[1]!ModTbl,7,0)</f>
        <v>7</v>
      </c>
      <c r="H61" s="77">
        <f>VLOOKUP(B61,[1]!ModTbl,8,0)</f>
        <v>0</v>
      </c>
      <c r="I61" s="77">
        <f>VLOOKUP(B61,[1]!ModTbl,9,0)</f>
        <v>60</v>
      </c>
      <c r="J61" s="77">
        <f>VLOOKUP(B61,[1]!ModTbl,10,0)</f>
        <v>0</v>
      </c>
      <c r="K61" s="77">
        <f>VLOOKUP(B61,[1]!ModTbl,11,0)</f>
        <v>0</v>
      </c>
      <c r="L61" s="77">
        <f>VLOOKUP(B61,[1]!ModTbl,12,0)</f>
        <v>60</v>
      </c>
      <c r="M61" s="77">
        <f>VLOOKUP(B61,[1]!ModTbl,13,0)</f>
        <v>4</v>
      </c>
      <c r="N61" s="77"/>
      <c r="O61" s="6"/>
      <c r="P61" s="22"/>
    </row>
    <row r="62" spans="1:16">
      <c r="A62" s="77" t="s">
        <v>204</v>
      </c>
      <c r="B62" s="44" t="s">
        <v>257</v>
      </c>
      <c r="C62" s="45" t="e">
        <f>VLOOKUP(B62,[1]!ModTbl,4,0)</f>
        <v>#N/A</v>
      </c>
      <c r="D62" s="45" t="e">
        <f>VLOOKUP(B62,[1]!ModTbl,5,0)</f>
        <v>#N/A</v>
      </c>
      <c r="E62" s="77" t="s">
        <v>271</v>
      </c>
      <c r="F62" s="77" t="e">
        <f>VLOOKUP(B62,[1]!ModTbl,6,0)</f>
        <v>#N/A</v>
      </c>
      <c r="G62" s="77" t="e">
        <f>VLOOKUP(B62,[1]!ModTbl,7,0)</f>
        <v>#N/A</v>
      </c>
      <c r="H62" s="77" t="e">
        <f>VLOOKUP(B62,[1]!ModTbl,8,0)</f>
        <v>#N/A</v>
      </c>
      <c r="I62" s="77" t="e">
        <f>VLOOKUP(B62,[1]!ModTbl,9,0)</f>
        <v>#N/A</v>
      </c>
      <c r="J62" s="77" t="e">
        <f>VLOOKUP(B62,[1]!ModTbl,10,0)</f>
        <v>#N/A</v>
      </c>
      <c r="K62" s="77" t="e">
        <f>VLOOKUP(B62,[1]!ModTbl,11,0)</f>
        <v>#N/A</v>
      </c>
      <c r="L62" s="77" t="e">
        <f>VLOOKUP(B62,[1]!ModTbl,12,0)</f>
        <v>#N/A</v>
      </c>
      <c r="M62" s="77" t="e">
        <f>VLOOKUP(B62,[1]!ModTbl,13,0)</f>
        <v>#N/A</v>
      </c>
      <c r="N62" s="77"/>
      <c r="O62" s="6"/>
      <c r="P62" s="22"/>
    </row>
    <row r="63" spans="1:16" ht="101.45">
      <c r="A63" s="77" t="s">
        <v>204</v>
      </c>
      <c r="B63" s="44" t="s">
        <v>242</v>
      </c>
      <c r="C63" s="45" t="str">
        <f>VLOOKUP(B63,[1]!ModTbl,4,0)</f>
        <v>NETS</v>
      </c>
      <c r="D63" s="45" t="str">
        <f>VLOOKUP(B63,[1]!ModTbl,5,0)</f>
        <v>Network Security</v>
      </c>
      <c r="E63" s="77" t="s">
        <v>271</v>
      </c>
      <c r="F63" s="77" t="str">
        <f>VLOOKUP(B63,[1]!ModTbl,6,0)</f>
        <v>Taken ST0249, ST1501, ST1504, ST1505, ST1507 and ST1508 </v>
      </c>
      <c r="G63" s="77">
        <f>VLOOKUP(B63,[1]!ModTbl,7,0)</f>
        <v>1</v>
      </c>
      <c r="H63" s="77">
        <f>VLOOKUP(B63,[1]!ModTbl,8,0)</f>
        <v>22</v>
      </c>
      <c r="I63" s="77">
        <f>VLOOKUP(B63,[1]!ModTbl,9,0)</f>
        <v>8</v>
      </c>
      <c r="J63" s="77">
        <f>VLOOKUP(B63,[1]!ModTbl,10,0)</f>
        <v>45</v>
      </c>
      <c r="K63" s="77">
        <f>VLOOKUP(B63,[1]!ModTbl,11,0)</f>
        <v>0</v>
      </c>
      <c r="L63" s="77">
        <f>VLOOKUP(B63,[1]!ModTbl,12,0)</f>
        <v>75</v>
      </c>
      <c r="M63" s="77">
        <f>VLOOKUP(B63,[1]!ModTbl,13,0)</f>
        <v>5</v>
      </c>
      <c r="N63" s="77"/>
      <c r="O63" s="6"/>
      <c r="P63" s="1" t="s">
        <v>243</v>
      </c>
    </row>
    <row r="64" spans="1:16">
      <c r="A64" s="77" t="s">
        <v>206</v>
      </c>
      <c r="B64" s="44" t="s">
        <v>181</v>
      </c>
      <c r="C64" s="45" t="str">
        <f>VLOOKUP(B64,[1]!ModTbl,4,0)</f>
        <v>GE3</v>
      </c>
      <c r="D64" s="45" t="str">
        <f>VLOOKUP(B64,[1]!ModTbl,5,0)</f>
        <v>General Education 3</v>
      </c>
      <c r="E64" s="77" t="s">
        <v>29</v>
      </c>
      <c r="F64" s="77" t="str">
        <f>VLOOKUP(B64,[1]!ModTbl,6,0)</f>
        <v>Nil</v>
      </c>
      <c r="G64" s="77">
        <f>VLOOKUP(B64,[1]!ModTbl,7,0)</f>
        <v>7</v>
      </c>
      <c r="H64" s="77">
        <f>VLOOKUP(B64,[1]!ModTbl,8,0)</f>
        <v>0</v>
      </c>
      <c r="I64" s="77">
        <f>VLOOKUP(B64,[1]!ModTbl,9,0)</f>
        <v>30</v>
      </c>
      <c r="J64" s="77">
        <f>VLOOKUP(B64,[1]!ModTbl,10,0)</f>
        <v>0</v>
      </c>
      <c r="K64" s="77">
        <f>VLOOKUP(B64,[1]!ModTbl,11,0)</f>
        <v>0</v>
      </c>
      <c r="L64" s="77">
        <f>VLOOKUP(B64,[1]!ModTbl,12,0)</f>
        <v>30</v>
      </c>
      <c r="M64" s="77">
        <f>VLOOKUP(B64,[1]!ModTbl,13,0)</f>
        <v>2</v>
      </c>
      <c r="N64" s="77"/>
      <c r="O64" s="6">
        <v>2</v>
      </c>
    </row>
    <row r="65" spans="1:16">
      <c r="A65" s="77" t="s">
        <v>206</v>
      </c>
      <c r="B65" s="44" t="s">
        <v>272</v>
      </c>
      <c r="C65" s="45" t="e">
        <f>VLOOKUP(B65,[1]!ModTbl,4,0)</f>
        <v>#N/A</v>
      </c>
      <c r="D65" s="45" t="e">
        <f>VLOOKUP(B65,[1]!ModTbl,5,0)</f>
        <v>#N/A</v>
      </c>
      <c r="E65" s="77" t="s">
        <v>211</v>
      </c>
      <c r="F65" s="77" t="e">
        <f>VLOOKUP(B65,[1]!ModTbl,6,0)</f>
        <v>#N/A</v>
      </c>
      <c r="G65" s="77" t="e">
        <f>VLOOKUP(B65,[1]!ModTbl,7,0)</f>
        <v>#N/A</v>
      </c>
      <c r="H65" s="77" t="e">
        <f>VLOOKUP(B65,[1]!ModTbl,8,0)</f>
        <v>#N/A</v>
      </c>
      <c r="I65" s="77" t="e">
        <f>VLOOKUP(B65,[1]!ModTbl,9,0)</f>
        <v>#N/A</v>
      </c>
      <c r="J65" s="77" t="e">
        <f>VLOOKUP(B65,[1]!ModTbl,10,0)</f>
        <v>#N/A</v>
      </c>
      <c r="K65" s="77" t="e">
        <f>VLOOKUP(B65,[1]!ModTbl,11,0)</f>
        <v>#N/A</v>
      </c>
      <c r="L65" s="77" t="e">
        <f>VLOOKUP(B65,[1]!ModTbl,12,0)</f>
        <v>#N/A</v>
      </c>
      <c r="M65" s="77" t="e">
        <f>VLOOKUP(B65,[1]!ModTbl,13,0)</f>
        <v>#N/A</v>
      </c>
      <c r="N65" s="77"/>
      <c r="O65" s="6"/>
    </row>
    <row r="66" spans="1:16">
      <c r="A66" s="77" t="s">
        <v>206</v>
      </c>
      <c r="B66" s="44" t="s">
        <v>268</v>
      </c>
      <c r="C66" s="45" t="str">
        <f>VLOOKUP(B66,[1]!ModTbl,4,0)</f>
        <v>EAD</v>
      </c>
      <c r="D66" s="45" t="str">
        <f>VLOOKUP(B66,[1]!ModTbl,5,0)</f>
        <v>Enterprise Application Development</v>
      </c>
      <c r="E66" s="77" t="s">
        <v>211</v>
      </c>
      <c r="F66" s="77" t="str">
        <f>VLOOKUP(B66,[1]!ModTbl,6,0)</f>
        <v>PROG (T)</v>
      </c>
      <c r="G66" s="77">
        <f>VLOOKUP(B66,[1]!ModTbl,7,0)</f>
        <v>1</v>
      </c>
      <c r="H66" s="77">
        <f>VLOOKUP(B66,[1]!ModTbl,8,0)</f>
        <v>30</v>
      </c>
      <c r="I66" s="77">
        <f>VLOOKUP(B66,[1]!ModTbl,9,0)</f>
        <v>0</v>
      </c>
      <c r="J66" s="77">
        <f>VLOOKUP(B66,[1]!ModTbl,10,0)</f>
        <v>45</v>
      </c>
      <c r="K66" s="77">
        <f>VLOOKUP(B66,[1]!ModTbl,11,0)</f>
        <v>0</v>
      </c>
      <c r="L66" s="77">
        <f>VLOOKUP(B66,[1]!ModTbl,12,0)</f>
        <v>75</v>
      </c>
      <c r="M66" s="77">
        <f>VLOOKUP(B66,[1]!ModTbl,13,0)</f>
        <v>5</v>
      </c>
      <c r="N66" s="77"/>
      <c r="O66" s="6"/>
      <c r="P66" s="1" t="s">
        <v>158</v>
      </c>
    </row>
    <row r="67" spans="1:16">
      <c r="A67" s="77" t="s">
        <v>206</v>
      </c>
      <c r="B67" s="44" t="s">
        <v>159</v>
      </c>
      <c r="C67" s="45" t="str">
        <f>VLOOKUP(B67,[1]!ModTbl,4,0)</f>
        <v>NMA</v>
      </c>
      <c r="D67" s="45" t="str">
        <f>VLOOKUP(B67,[1]!ModTbl,5,0)</f>
        <v>Network Management and Assurance</v>
      </c>
      <c r="E67" s="77" t="s">
        <v>273</v>
      </c>
      <c r="F67" s="77" t="str">
        <f>VLOOKUP(B67,[1]!ModTbl,6,0)</f>
        <v>NETF (T)</v>
      </c>
      <c r="G67" s="77">
        <f>VLOOKUP(B67,[1]!ModTbl,7,0)</f>
        <v>1</v>
      </c>
      <c r="H67" s="77">
        <f>VLOOKUP(B67,[1]!ModTbl,8,0)</f>
        <v>22.5</v>
      </c>
      <c r="I67" s="77">
        <f>VLOOKUP(B67,[1]!ModTbl,9,0)</f>
        <v>0</v>
      </c>
      <c r="J67" s="77">
        <f>VLOOKUP(B67,[1]!ModTbl,10,0)</f>
        <v>37.5</v>
      </c>
      <c r="K67" s="77">
        <f>VLOOKUP(B67,[1]!ModTbl,11,0)</f>
        <v>0</v>
      </c>
      <c r="L67" s="77">
        <f>VLOOKUP(B67,[1]!ModTbl,12,0)</f>
        <v>60</v>
      </c>
      <c r="M67" s="77">
        <f>VLOOKUP(B67,[1]!ModTbl,13,0)</f>
        <v>4</v>
      </c>
      <c r="N67" s="77"/>
      <c r="O67" s="6"/>
      <c r="P67" s="1" t="s">
        <v>243</v>
      </c>
    </row>
    <row r="68" spans="1:16">
      <c r="A68" s="77" t="s">
        <v>206</v>
      </c>
      <c r="B68" s="44" t="s">
        <v>90</v>
      </c>
      <c r="C68" s="45" t="str">
        <f>VLOOKUP(B68,[1]!ModTbl,4,0)</f>
        <v>UID</v>
      </c>
      <c r="D68" s="45" t="str">
        <f>VLOOKUP(B68,[1]!ModTbl,5,0)</f>
        <v xml:space="preserve">User Interface Design </v>
      </c>
      <c r="E68" s="77" t="s">
        <v>270</v>
      </c>
      <c r="F68" s="77" t="str">
        <f>VLOOKUP(B68,[1]!ModTbl,6,0)</f>
        <v>Nil</v>
      </c>
      <c r="G68" s="77">
        <f>VLOOKUP(B68,[1]!ModTbl,7,0)</f>
        <v>7</v>
      </c>
      <c r="H68" s="77">
        <f>VLOOKUP(B68,[1]!ModTbl,8,0)</f>
        <v>0</v>
      </c>
      <c r="I68" s="77">
        <f>VLOOKUP(B68,[1]!ModTbl,9,0)</f>
        <v>60</v>
      </c>
      <c r="J68" s="77">
        <f>VLOOKUP(B68,[1]!ModTbl,10,0)</f>
        <v>0</v>
      </c>
      <c r="K68" s="77">
        <f>VLOOKUP(B68,[1]!ModTbl,11,0)</f>
        <v>0</v>
      </c>
      <c r="L68" s="77">
        <f>VLOOKUP(B68,[1]!ModTbl,12,0)</f>
        <v>60</v>
      </c>
      <c r="M68" s="77">
        <f>VLOOKUP(B68,[1]!ModTbl,13,0)</f>
        <v>4</v>
      </c>
      <c r="N68" s="77"/>
      <c r="O68" s="6"/>
      <c r="P68" s="1" t="s">
        <v>195</v>
      </c>
    </row>
    <row r="69" spans="1:16">
      <c r="A69" s="77" t="s">
        <v>206</v>
      </c>
      <c r="B69" s="44" t="s">
        <v>257</v>
      </c>
      <c r="C69" s="45" t="e">
        <f>VLOOKUP(B69,[1]!ModTbl,4,0)</f>
        <v>#N/A</v>
      </c>
      <c r="D69" s="45" t="e">
        <f>VLOOKUP(B69,[1]!ModTbl,5,0)</f>
        <v>#N/A</v>
      </c>
      <c r="E69" s="77" t="s">
        <v>270</v>
      </c>
      <c r="F69" s="77" t="e">
        <f>VLOOKUP(B69,[1]!ModTbl,6,0)</f>
        <v>#N/A</v>
      </c>
      <c r="G69" s="77" t="e">
        <f>VLOOKUP(B69,[1]!ModTbl,7,0)</f>
        <v>#N/A</v>
      </c>
      <c r="H69" s="77" t="e">
        <f>VLOOKUP(B69,[1]!ModTbl,8,0)</f>
        <v>#N/A</v>
      </c>
      <c r="I69" s="77" t="e">
        <f>VLOOKUP(B69,[1]!ModTbl,9,0)</f>
        <v>#N/A</v>
      </c>
      <c r="J69" s="77" t="e">
        <f>VLOOKUP(B69,[1]!ModTbl,10,0)</f>
        <v>#N/A</v>
      </c>
      <c r="K69" s="77" t="e">
        <f>VLOOKUP(B69,[1]!ModTbl,11,0)</f>
        <v>#N/A</v>
      </c>
      <c r="L69" s="77" t="e">
        <f>VLOOKUP(B69,[1]!ModTbl,12,0)</f>
        <v>#N/A</v>
      </c>
      <c r="M69" s="77" t="e">
        <f>VLOOKUP(B69,[1]!ModTbl,13,0)</f>
        <v>#N/A</v>
      </c>
      <c r="N69" s="77"/>
      <c r="O69" s="6"/>
      <c r="P69" s="22"/>
    </row>
    <row r="70" spans="1:16" ht="101.45">
      <c r="A70" s="77" t="s">
        <v>206</v>
      </c>
      <c r="B70" s="10" t="s">
        <v>190</v>
      </c>
      <c r="C70" s="45" t="str">
        <f>VLOOKUP(B70,[1]!ModTbl,4,0)</f>
        <v>IS1</v>
      </c>
      <c r="D70" s="45" t="str">
        <f>VLOOKUP(B70,[1]!ModTbl,5,0)</f>
        <v>Independent Study 1</v>
      </c>
      <c r="E70" s="12" t="s">
        <v>211</v>
      </c>
      <c r="F70" s="77" t="str">
        <f>VLOOKUP(B70,[1]!ModTbl,6,0)</f>
        <v>Taken ST0249, ST1501, ST1504, ST1505, ST1507 and ST1508 </v>
      </c>
      <c r="G70" s="77">
        <f>VLOOKUP(B70,[1]!ModTbl,7,0)</f>
        <v>7</v>
      </c>
      <c r="H70" s="77">
        <f>VLOOKUP(B70,[1]!ModTbl,8,0)</f>
        <v>0</v>
      </c>
      <c r="I70" s="77">
        <f>VLOOKUP(B70,[1]!ModTbl,9,0)</f>
        <v>30</v>
      </c>
      <c r="J70" s="77">
        <f>VLOOKUP(B70,[1]!ModTbl,10,0)</f>
        <v>30</v>
      </c>
      <c r="K70" s="77">
        <f>VLOOKUP(B70,[1]!ModTbl,11,0)</f>
        <v>0</v>
      </c>
      <c r="L70" s="77">
        <f>VLOOKUP(B70,[1]!ModTbl,12,0)</f>
        <v>60</v>
      </c>
      <c r="M70" s="77">
        <f>VLOOKUP(B70,[1]!ModTbl,13,0)</f>
        <v>4</v>
      </c>
      <c r="N70" s="77"/>
      <c r="O70" s="6"/>
    </row>
    <row r="71" spans="1:16">
      <c r="A71" s="21" t="s">
        <v>208</v>
      </c>
      <c r="B71" s="18" t="s">
        <v>78</v>
      </c>
      <c r="C71" s="19" t="str">
        <f>VLOOKUP(B71,[1]!ModTbl,4,0)</f>
        <v>CPR</v>
      </c>
      <c r="D71" s="19" t="str">
        <f>VLOOKUP(B71,[1]!ModTbl,5,0)</f>
        <v>Communicating for Project (Proposal) Effectiveness</v>
      </c>
      <c r="E71" s="21" t="s">
        <v>29</v>
      </c>
      <c r="F71" s="21" t="str">
        <f>VLOOKUP(B71,[1]!ModTbl,6,0)</f>
        <v>Nil</v>
      </c>
      <c r="G71" s="21">
        <f>VLOOKUP(B71,[1]!ModTbl,7,0)</f>
        <v>7</v>
      </c>
      <c r="H71" s="21">
        <f>VLOOKUP(B71,[1]!ModTbl,8,0)</f>
        <v>0</v>
      </c>
      <c r="I71" s="21">
        <f>VLOOKUP(B71,[1]!ModTbl,9,0)</f>
        <v>21</v>
      </c>
      <c r="J71" s="21">
        <f>VLOOKUP(B71,[1]!ModTbl,10,0)</f>
        <v>0</v>
      </c>
      <c r="K71" s="21">
        <f>VLOOKUP(B71,[1]!ModTbl,11,0)</f>
        <v>9</v>
      </c>
      <c r="L71" s="21">
        <f>VLOOKUP(B71,[1]!ModTbl,12,0)</f>
        <v>30</v>
      </c>
      <c r="M71" s="21">
        <f>VLOOKUP(B71,[1]!ModTbl,13,0)</f>
        <v>2</v>
      </c>
      <c r="N71" s="21"/>
      <c r="O71" s="6"/>
      <c r="P71" s="22" t="s">
        <v>165</v>
      </c>
    </row>
    <row r="72" spans="1:16">
      <c r="A72" s="77" t="s">
        <v>208</v>
      </c>
      <c r="B72" s="10" t="s">
        <v>274</v>
      </c>
      <c r="C72" s="45" t="e">
        <f>VLOOKUP(B72,[1]!ModTbl,4,0)</f>
        <v>#N/A</v>
      </c>
      <c r="D72" s="45" t="e">
        <f>VLOOKUP(B72,[1]!ModTbl,5,0)</f>
        <v>#N/A</v>
      </c>
      <c r="E72" s="77" t="s">
        <v>82</v>
      </c>
      <c r="F72" s="77" t="e">
        <f>VLOOKUP(B72,[1]!ModTbl,6,0)</f>
        <v>#N/A</v>
      </c>
      <c r="G72" s="77" t="e">
        <f>VLOOKUP(B72,[1]!ModTbl,7,0)</f>
        <v>#N/A</v>
      </c>
      <c r="H72" s="77" t="e">
        <f>VLOOKUP(B72,[1]!ModTbl,8,0)</f>
        <v>#N/A</v>
      </c>
      <c r="I72" s="77" t="e">
        <f>VLOOKUP(B72,[1]!ModTbl,9,0)</f>
        <v>#N/A</v>
      </c>
      <c r="J72" s="77" t="e">
        <f>VLOOKUP(B72,[1]!ModTbl,10,0)</f>
        <v>#N/A</v>
      </c>
      <c r="K72" s="77" t="e">
        <f>VLOOKUP(B72,[1]!ModTbl,11,0)</f>
        <v>#N/A</v>
      </c>
      <c r="L72" s="77" t="e">
        <f>VLOOKUP(B72,[1]!ModTbl,12,0)</f>
        <v>#N/A</v>
      </c>
      <c r="M72" s="77" t="e">
        <f>VLOOKUP(B72,[1]!ModTbl,13,0)</f>
        <v>#N/A</v>
      </c>
      <c r="N72" s="77"/>
      <c r="O72" s="6">
        <v>1</v>
      </c>
      <c r="P72" s="1" t="s">
        <v>179</v>
      </c>
    </row>
    <row r="73" spans="1:16">
      <c r="A73" s="77" t="s">
        <v>208</v>
      </c>
      <c r="B73" s="10" t="s">
        <v>275</v>
      </c>
      <c r="C73" s="45" t="e">
        <f>VLOOKUP(B73,[1]!ModTbl,4,0)</f>
        <v>#N/A</v>
      </c>
      <c r="D73" s="45" t="e">
        <f>VLOOKUP(B73,[1]!ModTbl,5,0)</f>
        <v>#N/A</v>
      </c>
      <c r="E73" s="77" t="s">
        <v>82</v>
      </c>
      <c r="F73" s="77" t="e">
        <f>VLOOKUP(B73,[1]!ModTbl,6,0)</f>
        <v>#N/A</v>
      </c>
      <c r="G73" s="77" t="e">
        <f>VLOOKUP(B73,[1]!ModTbl,7,0)</f>
        <v>#N/A</v>
      </c>
      <c r="H73" s="77" t="e">
        <f>VLOOKUP(B73,[1]!ModTbl,8,0)</f>
        <v>#N/A</v>
      </c>
      <c r="I73" s="77" t="e">
        <f>VLOOKUP(B73,[1]!ModTbl,9,0)</f>
        <v>#N/A</v>
      </c>
      <c r="J73" s="77" t="e">
        <f>VLOOKUP(B73,[1]!ModTbl,10,0)</f>
        <v>#N/A</v>
      </c>
      <c r="K73" s="77" t="e">
        <f>VLOOKUP(B73,[1]!ModTbl,11,0)</f>
        <v>#N/A</v>
      </c>
      <c r="L73" s="77" t="e">
        <f>VLOOKUP(B73,[1]!ModTbl,12,0)</f>
        <v>#N/A</v>
      </c>
      <c r="M73" s="77" t="e">
        <f>VLOOKUP(B73,[1]!ModTbl,13,0)</f>
        <v>#N/A</v>
      </c>
      <c r="N73" s="77"/>
      <c r="O73" s="6">
        <v>6</v>
      </c>
    </row>
    <row r="74" spans="1:16">
      <c r="A74" s="21" t="s">
        <v>212</v>
      </c>
      <c r="B74" s="18" t="s">
        <v>53</v>
      </c>
      <c r="C74" s="19" t="str">
        <f>VLOOKUP(B74,[1]!ModTbl,4,0)</f>
        <v>CPF</v>
      </c>
      <c r="D74" s="19" t="str">
        <f>VLOOKUP(B74,[1]!ModTbl,5,0)</f>
        <v>Communicating for Professional Effectiveness</v>
      </c>
      <c r="E74" s="21" t="s">
        <v>29</v>
      </c>
      <c r="F74" s="21" t="str">
        <f>VLOOKUP(B74,[1]!ModTbl,6,0)</f>
        <v>Nil</v>
      </c>
      <c r="G74" s="21">
        <f>VLOOKUP(B74,[1]!ModTbl,7,0)</f>
        <v>7</v>
      </c>
      <c r="H74" s="21">
        <f>VLOOKUP(B74,[1]!ModTbl,8,0)</f>
        <v>0</v>
      </c>
      <c r="I74" s="21">
        <f>VLOOKUP(B74,[1]!ModTbl,9,0)</f>
        <v>16</v>
      </c>
      <c r="J74" s="21">
        <f>VLOOKUP(B74,[1]!ModTbl,10,0)</f>
        <v>0</v>
      </c>
      <c r="K74" s="21">
        <f>VLOOKUP(B74,[1]!ModTbl,11,0)</f>
        <v>14</v>
      </c>
      <c r="L74" s="21">
        <f>VLOOKUP(B74,[1]!ModTbl,12,0)</f>
        <v>30</v>
      </c>
      <c r="M74" s="21">
        <f>VLOOKUP(B74,[1]!ModTbl,13,0)</f>
        <v>2</v>
      </c>
      <c r="N74" s="21"/>
      <c r="O74" s="6"/>
      <c r="P74" s="22" t="s">
        <v>165</v>
      </c>
    </row>
    <row r="75" spans="1:16">
      <c r="A75" s="77" t="s">
        <v>212</v>
      </c>
      <c r="B75" s="10" t="s">
        <v>192</v>
      </c>
      <c r="C75" s="45" t="str">
        <f>VLOOKUP(B75,[1]!ModTbl,4,0)</f>
        <v>ELAW</v>
      </c>
      <c r="D75" s="45" t="str">
        <f>VLOOKUP(B75,[1]!ModTbl,5,0)</f>
        <v xml:space="preserve">Ethics and Law of IT and Media  </v>
      </c>
      <c r="E75" s="12" t="s">
        <v>18</v>
      </c>
      <c r="F75" s="77" t="str">
        <f>VLOOKUP(B75,[1]!ModTbl,6,0)</f>
        <v>Nil</v>
      </c>
      <c r="G75" s="77">
        <f>VLOOKUP(B75,[1]!ModTbl,7,0)</f>
        <v>7</v>
      </c>
      <c r="H75" s="77">
        <f>VLOOKUP(B75,[1]!ModTbl,8,0)</f>
        <v>0</v>
      </c>
      <c r="I75" s="77">
        <f>VLOOKUP(B75,[1]!ModTbl,9,0)</f>
        <v>30</v>
      </c>
      <c r="J75" s="77">
        <f>VLOOKUP(B75,[1]!ModTbl,10,0)</f>
        <v>0</v>
      </c>
      <c r="K75" s="77">
        <f>VLOOKUP(B75,[1]!ModTbl,11,0)</f>
        <v>0</v>
      </c>
      <c r="L75" s="77">
        <f>VLOOKUP(B75,[1]!ModTbl,12,0)</f>
        <v>30</v>
      </c>
      <c r="M75" s="77">
        <f>VLOOKUP(B75,[1]!ModTbl,13,0)</f>
        <v>2</v>
      </c>
      <c r="N75" s="77"/>
      <c r="O75" s="6">
        <v>7</v>
      </c>
    </row>
    <row r="76" spans="1:16">
      <c r="A76" s="77" t="s">
        <v>212</v>
      </c>
      <c r="B76" s="10" t="s">
        <v>213</v>
      </c>
      <c r="C76" s="45" t="str">
        <f>VLOOKUP(B76,[1]!ModTbl,4,0)</f>
        <v>MAPP</v>
      </c>
      <c r="D76" s="45" t="str">
        <f>VLOOKUP(B76,[1]!ModTbl,5,0)</f>
        <v>Mobile Applications</v>
      </c>
      <c r="E76" s="77" t="s">
        <v>82</v>
      </c>
      <c r="F76" s="77" t="str">
        <f>VLOOKUP(B76,[1]!ModTbl,6,0)</f>
        <v>PROG (T)</v>
      </c>
      <c r="G76" s="77">
        <f>VLOOKUP(B76,[1]!ModTbl,7,0)</f>
        <v>7</v>
      </c>
      <c r="H76" s="77">
        <f>VLOOKUP(B76,[1]!ModTbl,8,0)</f>
        <v>0</v>
      </c>
      <c r="I76" s="77">
        <f>VLOOKUP(B76,[1]!ModTbl,9,0)</f>
        <v>30</v>
      </c>
      <c r="J76" s="77">
        <f>VLOOKUP(B76,[1]!ModTbl,10,0)</f>
        <v>45</v>
      </c>
      <c r="K76" s="77">
        <f>VLOOKUP(B76,[1]!ModTbl,11,0)</f>
        <v>0</v>
      </c>
      <c r="L76" s="77">
        <f>VLOOKUP(B76,[1]!ModTbl,12,0)</f>
        <v>75</v>
      </c>
      <c r="M76" s="77">
        <f>VLOOKUP(B76,[1]!ModTbl,13,0)</f>
        <v>5</v>
      </c>
      <c r="N76" s="77"/>
      <c r="O76" s="6">
        <v>7</v>
      </c>
      <c r="P76" s="1" t="s">
        <v>158</v>
      </c>
    </row>
    <row r="77" spans="1:16">
      <c r="A77" s="77" t="s">
        <v>212</v>
      </c>
      <c r="B77" s="44" t="s">
        <v>20</v>
      </c>
      <c r="C77" s="45" t="str">
        <f>VLOOKUP(B77,[1]!ModTbl,4,0)</f>
        <v>DEUI</v>
      </c>
      <c r="D77" s="45" t="str">
        <f>VLOOKUP(B77,[1]!ModTbl,5,0)</f>
        <v>Design for User Interaction</v>
      </c>
      <c r="E77" s="77" t="s">
        <v>82</v>
      </c>
      <c r="F77" s="77" t="str">
        <f>VLOOKUP(B77,[1]!ModTbl,6,0)</f>
        <v>Nil</v>
      </c>
      <c r="G77" s="77">
        <f>VLOOKUP(B77,[1]!ModTbl,7,0)</f>
        <v>7</v>
      </c>
      <c r="H77" s="77">
        <f>VLOOKUP(B77,[1]!ModTbl,8,0)</f>
        <v>0</v>
      </c>
      <c r="I77" s="77">
        <f>VLOOKUP(B77,[1]!ModTbl,9,0)</f>
        <v>30</v>
      </c>
      <c r="J77" s="77">
        <f>VLOOKUP(B77,[1]!ModTbl,10,0)</f>
        <v>45</v>
      </c>
      <c r="K77" s="77">
        <f>VLOOKUP(B77,[1]!ModTbl,11,0)</f>
        <v>0</v>
      </c>
      <c r="L77" s="77">
        <f>VLOOKUP(B77,[1]!ModTbl,12,0)</f>
        <v>75</v>
      </c>
      <c r="M77" s="77">
        <f>VLOOKUP(B77,[1]!ModTbl,13,0)</f>
        <v>5</v>
      </c>
      <c r="N77" s="77"/>
      <c r="O77" s="6"/>
    </row>
    <row r="78" spans="1:16" ht="101.45">
      <c r="A78" s="77" t="s">
        <v>212</v>
      </c>
      <c r="B78" s="44" t="s">
        <v>214</v>
      </c>
      <c r="C78" s="45" t="str">
        <f>VLOOKUP(B78,[1]!ModTbl,4,0)</f>
        <v>ENBP</v>
      </c>
      <c r="D78" s="45" t="str">
        <f>VLOOKUP(B78,[1]!ModTbl,5,0)</f>
        <v>Enterprise Business Processes</v>
      </c>
      <c r="E78" s="77" t="s">
        <v>82</v>
      </c>
      <c r="F78" s="77" t="str">
        <f>VLOOKUP(B78,[1]!ModTbl,6,0)</f>
        <v>Taken ST0249, ST1501, ST1504, ST1505, ST1507 and ST1508 </v>
      </c>
      <c r="G78" s="77">
        <f>VLOOKUP(B78,[1]!ModTbl,7,0)</f>
        <v>1</v>
      </c>
      <c r="H78" s="77">
        <f>VLOOKUP(B78,[1]!ModTbl,8,0)</f>
        <v>0</v>
      </c>
      <c r="I78" s="77">
        <f>VLOOKUP(B78,[1]!ModTbl,9,0)</f>
        <v>30</v>
      </c>
      <c r="J78" s="77">
        <f>VLOOKUP(B78,[1]!ModTbl,10,0)</f>
        <v>30</v>
      </c>
      <c r="K78" s="77">
        <f>VLOOKUP(B78,[1]!ModTbl,11,0)</f>
        <v>0</v>
      </c>
      <c r="L78" s="77">
        <f>VLOOKUP(B78,[1]!ModTbl,12,0)</f>
        <v>60</v>
      </c>
      <c r="M78" s="77">
        <f>VLOOKUP(B78,[1]!ModTbl,13,0)</f>
        <v>4</v>
      </c>
      <c r="N78" s="77"/>
      <c r="O78" s="6"/>
    </row>
    <row r="79" spans="1:16">
      <c r="A79" s="77" t="s">
        <v>216</v>
      </c>
      <c r="B79" s="10" t="s">
        <v>217</v>
      </c>
      <c r="C79" s="45" t="str">
        <f>VLOOKUP(B79,[1]!ModTbl,4,0)</f>
        <v>SDP</v>
      </c>
      <c r="D79" s="45" t="str">
        <f>VLOOKUP(B79,[1]!ModTbl,5,0)</f>
        <v>Solutions Development Project</v>
      </c>
      <c r="E79" s="13" t="s">
        <v>82</v>
      </c>
      <c r="F79" s="77" t="str">
        <f>VLOOKUP(B79,[1]!ModTbl,6,0)</f>
        <v>ST293Z(T)</v>
      </c>
      <c r="G79" s="77">
        <f>VLOOKUP(B79,[1]!ModTbl,7,0)</f>
        <v>7</v>
      </c>
      <c r="H79" s="77">
        <f>VLOOKUP(B79,[1]!ModTbl,8,0)</f>
        <v>0</v>
      </c>
      <c r="I79" s="77">
        <f>VLOOKUP(B79,[1]!ModTbl,9,0)</f>
        <v>22.5</v>
      </c>
      <c r="J79" s="77">
        <f>VLOOKUP(B79,[1]!ModTbl,10,0)</f>
        <v>0</v>
      </c>
      <c r="K79" s="77">
        <f>VLOOKUP(B79,[1]!ModTbl,11,0)</f>
        <v>217.5</v>
      </c>
      <c r="L79" s="77">
        <f>VLOOKUP(B79,[1]!ModTbl,12,0)</f>
        <v>240</v>
      </c>
      <c r="M79" s="77">
        <f>VLOOKUP(B79,[1]!ModTbl,13,0)</f>
        <v>16</v>
      </c>
      <c r="N79" s="46"/>
      <c r="O79" s="6"/>
    </row>
    <row r="80" spans="1:16">
      <c r="A80" s="77" t="s">
        <v>216</v>
      </c>
      <c r="B80" s="10" t="s">
        <v>218</v>
      </c>
      <c r="C80" s="45" t="str">
        <f>VLOOKUP(B80,[1]!ModTbl,4,0)</f>
        <v>CSC</v>
      </c>
      <c r="D80" s="45" t="str">
        <f>VLOOKUP(B80,[1]!ModTbl,5,0)</f>
        <v>Cloud and Service Computing</v>
      </c>
      <c r="E80" s="13" t="s">
        <v>82</v>
      </c>
      <c r="F80" s="77" t="str">
        <f>VLOOKUP(B80,[1]!ModTbl,6,0)</f>
        <v>PROG (T)</v>
      </c>
      <c r="G80" s="77">
        <f>VLOOKUP(B80,[1]!ModTbl,7,0)</f>
        <v>1</v>
      </c>
      <c r="H80" s="77">
        <f>VLOOKUP(B80,[1]!ModTbl,8,0)</f>
        <v>23</v>
      </c>
      <c r="I80" s="77">
        <f>VLOOKUP(B80,[1]!ModTbl,9,0)</f>
        <v>7</v>
      </c>
      <c r="J80" s="77">
        <f>VLOOKUP(B80,[1]!ModTbl,10,0)</f>
        <v>30</v>
      </c>
      <c r="K80" s="77">
        <f>VLOOKUP(B80,[1]!ModTbl,11,0)</f>
        <v>0</v>
      </c>
      <c r="L80" s="77">
        <f>VLOOKUP(B80,[1]!ModTbl,12,0)</f>
        <v>60</v>
      </c>
      <c r="M80" s="77">
        <f>VLOOKUP(B80,[1]!ModTbl,13,0)</f>
        <v>4</v>
      </c>
      <c r="N80" s="46"/>
      <c r="O80" s="6"/>
      <c r="P80" s="1" t="s">
        <v>158</v>
      </c>
    </row>
    <row r="81" spans="1:16">
      <c r="A81" s="77" t="s">
        <v>216</v>
      </c>
      <c r="B81" s="44" t="s">
        <v>241</v>
      </c>
      <c r="C81" s="45" t="str">
        <f>VLOOKUP(B81,[1]!ModTbl,4,0)</f>
        <v>GEOV</v>
      </c>
      <c r="D81" s="45" t="str">
        <f>VLOOKUP(B81,[1]!ModTbl,5,0)</f>
        <v xml:space="preserve">Geospatial Visualization </v>
      </c>
      <c r="E81" s="77" t="s">
        <v>244</v>
      </c>
      <c r="F81" s="77" t="str">
        <f>VLOOKUP(B81,[1]!ModTbl,6,0)</f>
        <v>Nil</v>
      </c>
      <c r="G81" s="77">
        <f>VLOOKUP(B81,[1]!ModTbl,7,0)</f>
        <v>7</v>
      </c>
      <c r="H81" s="77">
        <f>VLOOKUP(B81,[1]!ModTbl,8,0)</f>
        <v>0</v>
      </c>
      <c r="I81" s="77">
        <f>VLOOKUP(B81,[1]!ModTbl,9,0)</f>
        <v>30</v>
      </c>
      <c r="J81" s="77">
        <f>VLOOKUP(B81,[1]!ModTbl,10,0)</f>
        <v>30</v>
      </c>
      <c r="K81" s="77">
        <f>VLOOKUP(B81,[1]!ModTbl,11,0)</f>
        <v>0</v>
      </c>
      <c r="L81" s="77">
        <f>VLOOKUP(B81,[1]!ModTbl,12,0)</f>
        <v>60</v>
      </c>
      <c r="M81" s="77">
        <f>VLOOKUP(B81,[1]!ModTbl,13,0)</f>
        <v>4</v>
      </c>
      <c r="N81" s="23"/>
      <c r="O81" s="6"/>
      <c r="P81" s="1" t="s">
        <v>263</v>
      </c>
    </row>
    <row r="82" spans="1:16">
      <c r="A82" s="77" t="s">
        <v>216</v>
      </c>
      <c r="B82" s="44" t="s">
        <v>236</v>
      </c>
      <c r="C82" s="45" t="str">
        <f>VLOOKUP(B82,[1]!ModTbl,4,0)</f>
        <v>AJP</v>
      </c>
      <c r="D82" s="45" t="str">
        <f>VLOOKUP(B82,[1]!ModTbl,5,0)</f>
        <v>Advanced Java Programming</v>
      </c>
      <c r="E82" s="77" t="s">
        <v>244</v>
      </c>
      <c r="F82" s="77" t="str">
        <f>VLOOKUP(B82,[1]!ModTbl,6,0)</f>
        <v>PROG (P)</v>
      </c>
      <c r="G82" s="77">
        <f>VLOOKUP(B82,[1]!ModTbl,7,0)</f>
        <v>7</v>
      </c>
      <c r="H82" s="77">
        <f>VLOOKUP(B82,[1]!ModTbl,8,0)</f>
        <v>23</v>
      </c>
      <c r="I82" s="77">
        <f>VLOOKUP(B82,[1]!ModTbl,9,0)</f>
        <v>7</v>
      </c>
      <c r="J82" s="77">
        <f>VLOOKUP(B82,[1]!ModTbl,10,0)</f>
        <v>30</v>
      </c>
      <c r="K82" s="77">
        <f>VLOOKUP(B82,[1]!ModTbl,11,0)</f>
        <v>0</v>
      </c>
      <c r="L82" s="77">
        <f>VLOOKUP(B82,[1]!ModTbl,12,0)</f>
        <v>60</v>
      </c>
      <c r="M82" s="77">
        <f>VLOOKUP(B82,[1]!ModTbl,13,0)</f>
        <v>4</v>
      </c>
      <c r="N82" s="46"/>
      <c r="O82" s="6"/>
      <c r="P82" s="1" t="s">
        <v>158</v>
      </c>
    </row>
    <row r="83" spans="1:16">
      <c r="A83" s="77" t="s">
        <v>216</v>
      </c>
      <c r="B83" s="10" t="s">
        <v>269</v>
      </c>
      <c r="C83" s="45" t="e">
        <f>VLOOKUP(B83,[1]!ModTbl,4,0)</f>
        <v>#N/A</v>
      </c>
      <c r="D83" s="45" t="e">
        <f>VLOOKUP(B83,[1]!ModTbl,5,0)</f>
        <v>#N/A</v>
      </c>
      <c r="E83" s="77" t="s">
        <v>244</v>
      </c>
      <c r="F83" s="77" t="e">
        <f>VLOOKUP(B83,[1]!ModTbl,6,0)</f>
        <v>#N/A</v>
      </c>
      <c r="G83" s="77" t="e">
        <f>VLOOKUP(B83,[1]!ModTbl,7,0)</f>
        <v>#N/A</v>
      </c>
      <c r="H83" s="77" t="e">
        <f>VLOOKUP(B83,[1]!ModTbl,8,0)</f>
        <v>#N/A</v>
      </c>
      <c r="I83" s="77" t="e">
        <f>VLOOKUP(B83,[1]!ModTbl,9,0)</f>
        <v>#N/A</v>
      </c>
      <c r="J83" s="77" t="e">
        <f>VLOOKUP(B83,[1]!ModTbl,10,0)</f>
        <v>#N/A</v>
      </c>
      <c r="K83" s="77" t="e">
        <f>VLOOKUP(B83,[1]!ModTbl,11,0)</f>
        <v>#N/A</v>
      </c>
      <c r="L83" s="77" t="e">
        <f>VLOOKUP(B83,[1]!ModTbl,12,0)</f>
        <v>#N/A</v>
      </c>
      <c r="M83" s="77" t="e">
        <f>VLOOKUP(B83,[1]!ModTbl,13,0)</f>
        <v>#N/A</v>
      </c>
      <c r="N83" s="46"/>
      <c r="O83" s="6"/>
      <c r="P83" s="1" t="s">
        <v>158</v>
      </c>
    </row>
    <row r="84" spans="1:16" ht="101.45">
      <c r="A84" s="77" t="s">
        <v>216</v>
      </c>
      <c r="B84" s="10" t="s">
        <v>245</v>
      </c>
      <c r="C84" s="45" t="str">
        <f>VLOOKUP(B84,[1]!ModTbl,4,0)</f>
        <v>BA</v>
      </c>
      <c r="D84" s="45" t="str">
        <f>VLOOKUP(B84,[1]!ModTbl,5,0)</f>
        <v>Business Analytics</v>
      </c>
      <c r="E84" s="77" t="s">
        <v>244</v>
      </c>
      <c r="F84" s="77" t="str">
        <f>VLOOKUP(B84,[1]!ModTbl,6,0)</f>
        <v>Taken ST0249, ST1501, ST1504, ST1505, ST1507 and ST1508 </v>
      </c>
      <c r="G84" s="77">
        <f>VLOOKUP(B84,[1]!ModTbl,7,0)</f>
        <v>1</v>
      </c>
      <c r="H84" s="77">
        <f>VLOOKUP(B84,[1]!ModTbl,8,0)</f>
        <v>0</v>
      </c>
      <c r="I84" s="77">
        <f>VLOOKUP(B84,[1]!ModTbl,9,0)</f>
        <v>30</v>
      </c>
      <c r="J84" s="77">
        <f>VLOOKUP(B84,[1]!ModTbl,10,0)</f>
        <v>30</v>
      </c>
      <c r="K84" s="77">
        <f>VLOOKUP(B84,[1]!ModTbl,11,0)</f>
        <v>0</v>
      </c>
      <c r="L84" s="77">
        <f>VLOOKUP(B84,[1]!ModTbl,12,0)</f>
        <v>60</v>
      </c>
      <c r="M84" s="77">
        <f>VLOOKUP(B84,[1]!ModTbl,13,0)</f>
        <v>4</v>
      </c>
      <c r="N84" s="46"/>
      <c r="O84" s="6"/>
    </row>
    <row r="85" spans="1:16">
      <c r="A85" s="77" t="s">
        <v>216</v>
      </c>
      <c r="B85" s="10" t="s">
        <v>260</v>
      </c>
      <c r="C85" s="45" t="e">
        <f>VLOOKUP(B85,[1]!ModTbl,4,0)</f>
        <v>#N/A</v>
      </c>
      <c r="D85" s="45" t="e">
        <f>VLOOKUP(B85,[1]!ModTbl,5,0)</f>
        <v>#N/A</v>
      </c>
      <c r="E85" s="77" t="s">
        <v>244</v>
      </c>
      <c r="F85" s="77" t="e">
        <f>VLOOKUP(B85,[1]!ModTbl,6,0)</f>
        <v>#N/A</v>
      </c>
      <c r="G85" s="77" t="e">
        <f>VLOOKUP(B85,[1]!ModTbl,7,0)</f>
        <v>#N/A</v>
      </c>
      <c r="H85" s="77" t="e">
        <f>VLOOKUP(B85,[1]!ModTbl,8,0)</f>
        <v>#N/A</v>
      </c>
      <c r="I85" s="77" t="e">
        <f>VLOOKUP(B85,[1]!ModTbl,9,0)</f>
        <v>#N/A</v>
      </c>
      <c r="J85" s="77" t="e">
        <f>VLOOKUP(B85,[1]!ModTbl,10,0)</f>
        <v>#N/A</v>
      </c>
      <c r="K85" s="77" t="e">
        <f>VLOOKUP(B85,[1]!ModTbl,11,0)</f>
        <v>#N/A</v>
      </c>
      <c r="L85" s="77" t="e">
        <f>VLOOKUP(B85,[1]!ModTbl,12,0)</f>
        <v>#N/A</v>
      </c>
      <c r="M85" s="77" t="e">
        <f>VLOOKUP(B85,[1]!ModTbl,13,0)</f>
        <v>#N/A</v>
      </c>
      <c r="N85" s="46"/>
      <c r="O85" s="6"/>
    </row>
    <row r="86" spans="1:16" ht="101.45">
      <c r="A86" s="77" t="s">
        <v>216</v>
      </c>
      <c r="B86" s="10" t="s">
        <v>198</v>
      </c>
      <c r="C86" s="45" t="str">
        <f>VLOOKUP(B86,[1]!ModTbl,4,0)</f>
        <v>IS2</v>
      </c>
      <c r="D86" s="45" t="str">
        <f>VLOOKUP(B86,[1]!ModTbl,5,0)</f>
        <v>Independent Study 2</v>
      </c>
      <c r="E86" s="77" t="s">
        <v>244</v>
      </c>
      <c r="F86" s="77" t="str">
        <f>VLOOKUP(B86,[1]!ModTbl,6,0)</f>
        <v>Taken ST0249, ST1501, ST1504, ST1505, ST1507 and ST1508 </v>
      </c>
      <c r="G86" s="77">
        <f>VLOOKUP(B86,[1]!ModTbl,7,0)</f>
        <v>7</v>
      </c>
      <c r="H86" s="77">
        <f>VLOOKUP(B86,[1]!ModTbl,8,0)</f>
        <v>0</v>
      </c>
      <c r="I86" s="77">
        <f>VLOOKUP(B86,[1]!ModTbl,9,0)</f>
        <v>30</v>
      </c>
      <c r="J86" s="77">
        <f>VLOOKUP(B86,[1]!ModTbl,10,0)</f>
        <v>30</v>
      </c>
      <c r="K86" s="77">
        <f>VLOOKUP(B86,[1]!ModTbl,11,0)</f>
        <v>0</v>
      </c>
      <c r="L86" s="77">
        <f>VLOOKUP(B86,[1]!ModTbl,12,0)</f>
        <v>60</v>
      </c>
      <c r="M86" s="77">
        <f>VLOOKUP(B86,[1]!ModTbl,13,0)</f>
        <v>4</v>
      </c>
      <c r="N86" s="46"/>
      <c r="O86" s="6"/>
    </row>
    <row r="87" spans="1:16">
      <c r="A87" s="11" t="s">
        <v>219</v>
      </c>
      <c r="B87" s="10" t="s">
        <v>235</v>
      </c>
      <c r="C87" s="45" t="str">
        <f>VLOOKUP(B87,[1]!ModTbl,4,0)</f>
        <v>INTS</v>
      </c>
      <c r="D87" s="45" t="str">
        <f>VLOOKUP(B87,[1]!ModTbl,5,0)</f>
        <v>Internship</v>
      </c>
      <c r="E87" s="11" t="s">
        <v>82</v>
      </c>
      <c r="F87" s="77" t="str">
        <f>VLOOKUP(B87,[1]!ModTbl,6,0)</f>
        <v>Nil</v>
      </c>
      <c r="G87" s="77">
        <f>VLOOKUP(B87,[1]!ModTbl,7,0)</f>
        <v>7</v>
      </c>
      <c r="H87" s="77">
        <f>VLOOKUP(B87,[1]!ModTbl,8,0)</f>
        <v>0</v>
      </c>
      <c r="I87" s="77">
        <f>VLOOKUP(B87,[1]!ModTbl,9,0)</f>
        <v>0</v>
      </c>
      <c r="J87" s="77">
        <f>VLOOKUP(B87,[1]!ModTbl,10,0)</f>
        <v>7.5</v>
      </c>
      <c r="K87" s="77">
        <f>VLOOKUP(B87,[1]!ModTbl,11,0)</f>
        <v>0</v>
      </c>
      <c r="L87" s="77">
        <f>VLOOKUP(B87,[1]!ModTbl,12,0)</f>
        <v>7.5</v>
      </c>
      <c r="M87" s="77">
        <f>VLOOKUP(B87,[1]!ModTbl,13,0)</f>
        <v>0.5</v>
      </c>
      <c r="N87" s="46"/>
      <c r="O87" s="6"/>
    </row>
  </sheetData>
  <mergeCells count="6">
    <mergeCell ref="A5:G5"/>
    <mergeCell ref="H5:M5"/>
    <mergeCell ref="A25:G25"/>
    <mergeCell ref="H25:M25"/>
    <mergeCell ref="A55:G55"/>
    <mergeCell ref="H55:M55"/>
  </mergeCells>
  <pageMargins left="0.2" right="0.2" top="0.45" bottom="0.21" header="0.31496062992125984" footer="0.31496062992125984"/>
  <pageSetup paperSize="9" orientation="landscape" r:id="rId1"/>
  <rowBreaks count="2" manualBreakCount="2">
    <brk id="21" max="16383" man="1"/>
    <brk id="51" max="16383" man="1"/>
  </row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E4DE88C325827499DAC29FD2F810489" ma:contentTypeVersion="10" ma:contentTypeDescription="Create a new document." ma:contentTypeScope="" ma:versionID="a066ab4046a12cfb27b534b5e9ded043">
  <xsd:schema xmlns:xsd="http://www.w3.org/2001/XMLSchema" xmlns:xs="http://www.w3.org/2001/XMLSchema" xmlns:p="http://schemas.microsoft.com/office/2006/metadata/properties" xmlns:ns2="2c4eac30-3855-4c17-a114-c9514a22519f" xmlns:ns3="bdb1bb6d-dc64-4853-bfaa-d64571a5809b" targetNamespace="http://schemas.microsoft.com/office/2006/metadata/properties" ma:root="true" ma:fieldsID="cf16a0f4822c5bab45a98a30c3f24f70" ns2:_="" ns3:_="">
    <xsd:import namespace="2c4eac30-3855-4c17-a114-c9514a22519f"/>
    <xsd:import namespace="bdb1bb6d-dc64-4853-bfaa-d64571a5809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4eac30-3855-4c17-a114-c9514a22519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c2c1396b-dbc9-4dfe-8a79-c6b1617b667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db1bb6d-dc64-4853-bfaa-d64571a5809b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9bf91eb0-bd4c-48d0-8d58-83c69c65073c}" ma:internalName="TaxCatchAll" ma:showField="CatchAllData" ma:web="bdb1bb6d-dc64-4853-bfaa-d64571a5809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2c4eac30-3855-4c17-a114-c9514a22519f">
      <Terms xmlns="http://schemas.microsoft.com/office/infopath/2007/PartnerControls"/>
    </lcf76f155ced4ddcb4097134ff3c332f>
    <TaxCatchAll xmlns="bdb1bb6d-dc64-4853-bfaa-d64571a5809b" xsi:nil="true"/>
  </documentManagement>
</p:properties>
</file>

<file path=customXml/itemProps1.xml><?xml version="1.0" encoding="utf-8"?>
<ds:datastoreItem xmlns:ds="http://schemas.openxmlformats.org/officeDocument/2006/customXml" ds:itemID="{0D17F8B5-AC5C-4808-93A2-3D1D4FE7D9E4}"/>
</file>

<file path=customXml/itemProps2.xml><?xml version="1.0" encoding="utf-8"?>
<ds:datastoreItem xmlns:ds="http://schemas.openxmlformats.org/officeDocument/2006/customXml" ds:itemID="{D7A707F5-2F72-49CC-8E81-EFFD7C3131D8}"/>
</file>

<file path=customXml/itemProps3.xml><?xml version="1.0" encoding="utf-8"?>
<ds:datastoreItem xmlns:ds="http://schemas.openxmlformats.org/officeDocument/2006/customXml" ds:itemID="{56F2D6A7-E105-497B-A802-D28271419BF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Staff</dc:creator>
  <cp:keywords/>
  <dc:description/>
  <cp:lastModifiedBy>MUHAMMAD AZZAHABIE SADALI</cp:lastModifiedBy>
  <cp:revision/>
  <dcterms:created xsi:type="dcterms:W3CDTF">2011-07-08T09:06:19Z</dcterms:created>
  <dcterms:modified xsi:type="dcterms:W3CDTF">2022-10-24T04:18:12Z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0x0101001E4DE88C325827499DAC29FD2F810489</vt:lpwstr>
  </property>
  <property fmtid="{D5CDD505-2E9C-101B-9397-08002B2CF9AE}" pid="3" name="TaxKeyword">
    <vt:lpwstr/>
  </property>
  <property fmtid="{D5CDD505-2E9C-101B-9397-08002B2CF9AE}" pid="4" name="WorkbookGuid">
    <vt:lpwstr>0b1f038c-11ec-4cbd-bc84-fcb9188c277d</vt:lpwstr>
  </property>
</Properties>
</file>