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06"/>
  <workbookPr autoCompressPictures="0"/>
  <bookViews>
    <workbookView xWindow="240" yWindow="100" windowWidth="29560" windowHeight="20900" tabRatio="850" activeTab="1"/>
  </bookViews>
  <sheets>
    <sheet name="README" sheetId="13" r:id="rId1"/>
    <sheet name="Monthly Data Sheet" sheetId="14" r:id="rId2"/>
    <sheet name="Quarterly Data Sheet" sheetId="15" r:id="rId3"/>
    <sheet name="Monthly Graphs" sheetId="12" r:id="rId4"/>
    <sheet name="Quarterly Graphs" sheetId="2" r:id="rId5"/>
    <sheet name="Monthly Graphs (JPEGS)" sheetId="16" r:id="rId6"/>
    <sheet name="Quarterly Graphs (JPEGS)" sheetId="1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403" i="14" l="1"/>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 r="E548" i="14"/>
  <c r="E549" i="14"/>
  <c r="E550" i="14"/>
  <c r="E551" i="14"/>
  <c r="E552" i="14"/>
  <c r="E553" i="14"/>
  <c r="E554" i="14"/>
  <c r="E555" i="14"/>
  <c r="E556" i="14"/>
  <c r="E557" i="14"/>
  <c r="E558" i="14"/>
  <c r="E559" i="14"/>
  <c r="E560" i="14"/>
  <c r="E561" i="14"/>
  <c r="E562" i="14"/>
  <c r="E563" i="14"/>
  <c r="E564" i="14"/>
  <c r="E565" i="14"/>
  <c r="E566" i="14"/>
  <c r="E567" i="14"/>
  <c r="E568" i="14"/>
  <c r="E569" i="14"/>
  <c r="E570" i="14"/>
  <c r="E571" i="14"/>
  <c r="E572" i="14"/>
  <c r="E573" i="14"/>
  <c r="E574" i="14"/>
  <c r="E575" i="14"/>
  <c r="E576" i="14"/>
  <c r="E577" i="14"/>
  <c r="E578" i="14"/>
  <c r="E579" i="14"/>
  <c r="E580" i="14"/>
  <c r="E581" i="14"/>
  <c r="E582" i="14"/>
  <c r="E583" i="14"/>
  <c r="E584" i="14"/>
  <c r="E585" i="14"/>
  <c r="E586" i="14"/>
  <c r="E587" i="14"/>
  <c r="E588" i="14"/>
  <c r="E589" i="14"/>
  <c r="E590" i="14"/>
  <c r="E591" i="14"/>
  <c r="E592" i="14"/>
  <c r="E593" i="14"/>
  <c r="E594" i="14"/>
  <c r="E595" i="14"/>
  <c r="E596" i="14"/>
  <c r="E597" i="14"/>
  <c r="E598" i="14"/>
  <c r="E599" i="14"/>
  <c r="E600" i="14"/>
  <c r="E601" i="14"/>
  <c r="E602" i="14"/>
  <c r="E603" i="14"/>
  <c r="E604" i="14"/>
  <c r="E605" i="14"/>
  <c r="E606" i="14"/>
  <c r="E607" i="14"/>
  <c r="E608" i="14"/>
  <c r="E609" i="14"/>
  <c r="E610" i="14"/>
  <c r="E611" i="14"/>
  <c r="E612" i="14"/>
  <c r="E613" i="14"/>
  <c r="E614" i="14"/>
  <c r="E615" i="14"/>
  <c r="E616" i="14"/>
  <c r="E617" i="14"/>
  <c r="E618" i="14"/>
  <c r="E619" i="14"/>
  <c r="E620" i="14"/>
  <c r="E402"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M4" i="14"/>
  <c r="M590" i="14"/>
  <c r="X4" i="14"/>
  <c r="M5" i="14"/>
  <c r="X5" i="14"/>
  <c r="M6" i="14"/>
  <c r="X6" i="14"/>
  <c r="M7" i="14"/>
  <c r="X7" i="14"/>
  <c r="M8" i="14"/>
  <c r="X8" i="14"/>
  <c r="M9" i="14"/>
  <c r="X9" i="14"/>
  <c r="M10" i="14"/>
  <c r="X10" i="14"/>
  <c r="M11" i="14"/>
  <c r="X11" i="14"/>
  <c r="M12" i="14"/>
  <c r="X12" i="14"/>
  <c r="M13" i="14"/>
  <c r="X13" i="14"/>
  <c r="M14" i="14"/>
  <c r="X14" i="14"/>
  <c r="M15" i="14"/>
  <c r="X15" i="14"/>
  <c r="M16" i="14"/>
  <c r="X16" i="14"/>
  <c r="M17" i="14"/>
  <c r="X17" i="14"/>
  <c r="M18" i="14"/>
  <c r="X18" i="14"/>
  <c r="M19" i="14"/>
  <c r="X19" i="14"/>
  <c r="M20" i="14"/>
  <c r="X20" i="14"/>
  <c r="M21" i="14"/>
  <c r="X21" i="14"/>
  <c r="M22" i="14"/>
  <c r="X22" i="14"/>
  <c r="M23" i="14"/>
  <c r="X23" i="14"/>
  <c r="M24" i="14"/>
  <c r="X24" i="14"/>
  <c r="M25" i="14"/>
  <c r="X25" i="14"/>
  <c r="M26" i="14"/>
  <c r="X26" i="14"/>
  <c r="M27" i="14"/>
  <c r="X27" i="14"/>
  <c r="M28" i="14"/>
  <c r="X28" i="14"/>
  <c r="M29" i="14"/>
  <c r="X29" i="14"/>
  <c r="M30" i="14"/>
  <c r="X30" i="14"/>
  <c r="M31" i="14"/>
  <c r="X31" i="14"/>
  <c r="M32" i="14"/>
  <c r="X32" i="14"/>
  <c r="M33" i="14"/>
  <c r="X33" i="14"/>
  <c r="M34" i="14"/>
  <c r="X34" i="14"/>
  <c r="M35" i="14"/>
  <c r="X35" i="14"/>
  <c r="M36" i="14"/>
  <c r="X36" i="14"/>
  <c r="M37" i="14"/>
  <c r="X37" i="14"/>
  <c r="M38" i="14"/>
  <c r="X38" i="14"/>
  <c r="M39" i="14"/>
  <c r="X39" i="14"/>
  <c r="M40" i="14"/>
  <c r="X40" i="14"/>
  <c r="M41" i="14"/>
  <c r="X41" i="14"/>
  <c r="M42" i="14"/>
  <c r="X42" i="14"/>
  <c r="M43" i="14"/>
  <c r="X43" i="14"/>
  <c r="M44" i="14"/>
  <c r="X44" i="14"/>
  <c r="M45" i="14"/>
  <c r="X45" i="14"/>
  <c r="M46" i="14"/>
  <c r="X46" i="14"/>
  <c r="M47" i="14"/>
  <c r="X47" i="14"/>
  <c r="M48" i="14"/>
  <c r="X48" i="14"/>
  <c r="M49" i="14"/>
  <c r="X49" i="14"/>
  <c r="M50" i="14"/>
  <c r="X50" i="14"/>
  <c r="M51" i="14"/>
  <c r="X51" i="14"/>
  <c r="M52" i="14"/>
  <c r="X52" i="14"/>
  <c r="M53" i="14"/>
  <c r="X53" i="14"/>
  <c r="M54" i="14"/>
  <c r="X54" i="14"/>
  <c r="M55" i="14"/>
  <c r="X55" i="14"/>
  <c r="M56" i="14"/>
  <c r="X56" i="14"/>
  <c r="M57" i="14"/>
  <c r="X57" i="14"/>
  <c r="M58" i="14"/>
  <c r="X58" i="14"/>
  <c r="M59" i="14"/>
  <c r="X59" i="14"/>
  <c r="M60" i="14"/>
  <c r="X60" i="14"/>
  <c r="M61" i="14"/>
  <c r="X61" i="14"/>
  <c r="M62" i="14"/>
  <c r="X62" i="14"/>
  <c r="M63" i="14"/>
  <c r="X63" i="14"/>
  <c r="M64" i="14"/>
  <c r="X64" i="14"/>
  <c r="M65" i="14"/>
  <c r="X65" i="14"/>
  <c r="M66" i="14"/>
  <c r="X66" i="14"/>
  <c r="M67" i="14"/>
  <c r="X67" i="14"/>
  <c r="M68" i="14"/>
  <c r="X68" i="14"/>
  <c r="M69" i="14"/>
  <c r="X69" i="14"/>
  <c r="M70" i="14"/>
  <c r="X70" i="14"/>
  <c r="M71" i="14"/>
  <c r="X71" i="14"/>
  <c r="M72" i="14"/>
  <c r="X72" i="14"/>
  <c r="M73" i="14"/>
  <c r="X73" i="14"/>
  <c r="M74" i="14"/>
  <c r="X74" i="14"/>
  <c r="M75" i="14"/>
  <c r="X75" i="14"/>
  <c r="M76" i="14"/>
  <c r="X76" i="14"/>
  <c r="M77" i="14"/>
  <c r="X77" i="14"/>
  <c r="M78" i="14"/>
  <c r="X78" i="14"/>
  <c r="M79" i="14"/>
  <c r="X79" i="14"/>
  <c r="M80" i="14"/>
  <c r="X80" i="14"/>
  <c r="M81" i="14"/>
  <c r="X81" i="14"/>
  <c r="M82" i="14"/>
  <c r="X82" i="14"/>
  <c r="M83" i="14"/>
  <c r="X83" i="14"/>
  <c r="M84" i="14"/>
  <c r="X84" i="14"/>
  <c r="M85" i="14"/>
  <c r="X85" i="14"/>
  <c r="M86" i="14"/>
  <c r="X86" i="14"/>
  <c r="M87" i="14"/>
  <c r="X87" i="14"/>
  <c r="M88" i="14"/>
  <c r="X88" i="14"/>
  <c r="M89" i="14"/>
  <c r="X89" i="14"/>
  <c r="M90" i="14"/>
  <c r="X90" i="14"/>
  <c r="M91" i="14"/>
  <c r="X91" i="14"/>
  <c r="M92" i="14"/>
  <c r="X92" i="14"/>
  <c r="M93" i="14"/>
  <c r="X93" i="14"/>
  <c r="M94" i="14"/>
  <c r="X94" i="14"/>
  <c r="M95" i="14"/>
  <c r="X95" i="14"/>
  <c r="M96" i="14"/>
  <c r="X96" i="14"/>
  <c r="M97" i="14"/>
  <c r="X97" i="14"/>
  <c r="M98" i="14"/>
  <c r="X98" i="14"/>
  <c r="M99" i="14"/>
  <c r="X99" i="14"/>
  <c r="M100" i="14"/>
  <c r="X100" i="14"/>
  <c r="M101" i="14"/>
  <c r="X101" i="14"/>
  <c r="M102" i="14"/>
  <c r="X102" i="14"/>
  <c r="M103" i="14"/>
  <c r="X103" i="14"/>
  <c r="M104" i="14"/>
  <c r="X104" i="14"/>
  <c r="M105" i="14"/>
  <c r="X105" i="14"/>
  <c r="M106" i="14"/>
  <c r="X106" i="14"/>
  <c r="M107" i="14"/>
  <c r="X107" i="14"/>
  <c r="M108" i="14"/>
  <c r="X108" i="14"/>
  <c r="M109" i="14"/>
  <c r="X109" i="14"/>
  <c r="M110" i="14"/>
  <c r="X110" i="14"/>
  <c r="M111" i="14"/>
  <c r="X111" i="14"/>
  <c r="M112" i="14"/>
  <c r="X112" i="14"/>
  <c r="M113" i="14"/>
  <c r="X113" i="14"/>
  <c r="M114" i="14"/>
  <c r="X114" i="14"/>
  <c r="M115" i="14"/>
  <c r="X115" i="14"/>
  <c r="M116" i="14"/>
  <c r="X116" i="14"/>
  <c r="M117" i="14"/>
  <c r="X117" i="14"/>
  <c r="M118" i="14"/>
  <c r="X118" i="14"/>
  <c r="M119" i="14"/>
  <c r="X119" i="14"/>
  <c r="M120" i="14"/>
  <c r="X120" i="14"/>
  <c r="M121" i="14"/>
  <c r="X121" i="14"/>
  <c r="M122" i="14"/>
  <c r="X122" i="14"/>
  <c r="M123" i="14"/>
  <c r="X123" i="14"/>
  <c r="M124" i="14"/>
  <c r="X124" i="14"/>
  <c r="M125" i="14"/>
  <c r="X125" i="14"/>
  <c r="M126" i="14"/>
  <c r="X126" i="14"/>
  <c r="M127" i="14"/>
  <c r="X127" i="14"/>
  <c r="M128" i="14"/>
  <c r="X128" i="14"/>
  <c r="M129" i="14"/>
  <c r="X129" i="14"/>
  <c r="M130" i="14"/>
  <c r="X130" i="14"/>
  <c r="M131" i="14"/>
  <c r="X131" i="14"/>
  <c r="M132" i="14"/>
  <c r="X132" i="14"/>
  <c r="M133" i="14"/>
  <c r="X133" i="14"/>
  <c r="M134" i="14"/>
  <c r="X134" i="14"/>
  <c r="M135" i="14"/>
  <c r="X135" i="14"/>
  <c r="M136" i="14"/>
  <c r="X136" i="14"/>
  <c r="M137" i="14"/>
  <c r="X137" i="14"/>
  <c r="M138" i="14"/>
  <c r="X138" i="14"/>
  <c r="M139" i="14"/>
  <c r="X139" i="14"/>
  <c r="M140" i="14"/>
  <c r="X140" i="14"/>
  <c r="M141" i="14"/>
  <c r="X141" i="14"/>
  <c r="M142" i="14"/>
  <c r="X142" i="14"/>
  <c r="M143" i="14"/>
  <c r="X143" i="14"/>
  <c r="M144" i="14"/>
  <c r="X144" i="14"/>
  <c r="M145" i="14"/>
  <c r="X145" i="14"/>
  <c r="M146" i="14"/>
  <c r="X146" i="14"/>
  <c r="M147" i="14"/>
  <c r="X147" i="14"/>
  <c r="M148" i="14"/>
  <c r="X148" i="14"/>
  <c r="M149" i="14"/>
  <c r="X149" i="14"/>
  <c r="M150" i="14"/>
  <c r="X150" i="14"/>
  <c r="M151" i="14"/>
  <c r="X151" i="14"/>
  <c r="M152" i="14"/>
  <c r="X152" i="14"/>
  <c r="M153" i="14"/>
  <c r="X153" i="14"/>
  <c r="M154" i="14"/>
  <c r="X154" i="14"/>
  <c r="M155" i="14"/>
  <c r="X155" i="14"/>
  <c r="M156" i="14"/>
  <c r="X156" i="14"/>
  <c r="M157" i="14"/>
  <c r="X157" i="14"/>
  <c r="M158" i="14"/>
  <c r="X158" i="14"/>
  <c r="M159" i="14"/>
  <c r="X159" i="14"/>
  <c r="M160" i="14"/>
  <c r="X160" i="14"/>
  <c r="M161" i="14"/>
  <c r="X161" i="14"/>
  <c r="M162" i="14"/>
  <c r="X162" i="14"/>
  <c r="M163" i="14"/>
  <c r="X163" i="14"/>
  <c r="M164" i="14"/>
  <c r="X164" i="14"/>
  <c r="M165" i="14"/>
  <c r="X165" i="14"/>
  <c r="M166" i="14"/>
  <c r="X166" i="14"/>
  <c r="M167" i="14"/>
  <c r="X167" i="14"/>
  <c r="M168" i="14"/>
  <c r="X168" i="14"/>
  <c r="M169" i="14"/>
  <c r="X169" i="14"/>
  <c r="M170" i="14"/>
  <c r="X170" i="14"/>
  <c r="M171" i="14"/>
  <c r="X171" i="14"/>
  <c r="M172" i="14"/>
  <c r="X172" i="14"/>
  <c r="M173" i="14"/>
  <c r="X173" i="14"/>
  <c r="M174" i="14"/>
  <c r="X174" i="14"/>
  <c r="M175" i="14"/>
  <c r="X175" i="14"/>
  <c r="M176" i="14"/>
  <c r="X176" i="14"/>
  <c r="M177" i="14"/>
  <c r="X177" i="14"/>
  <c r="M178" i="14"/>
  <c r="X178" i="14"/>
  <c r="M179" i="14"/>
  <c r="X179" i="14"/>
  <c r="M180" i="14"/>
  <c r="X180" i="14"/>
  <c r="M181" i="14"/>
  <c r="X181" i="14"/>
  <c r="M182" i="14"/>
  <c r="X182" i="14"/>
  <c r="M183" i="14"/>
  <c r="X183" i="14"/>
  <c r="M184" i="14"/>
  <c r="X184" i="14"/>
  <c r="M185" i="14"/>
  <c r="X185" i="14"/>
  <c r="M186" i="14"/>
  <c r="X186" i="14"/>
  <c r="M187" i="14"/>
  <c r="X187" i="14"/>
  <c r="M188" i="14"/>
  <c r="X188" i="14"/>
  <c r="M189" i="14"/>
  <c r="X189" i="14"/>
  <c r="M190" i="14"/>
  <c r="X190" i="14"/>
  <c r="M191" i="14"/>
  <c r="X191" i="14"/>
  <c r="M192" i="14"/>
  <c r="X192" i="14"/>
  <c r="M193" i="14"/>
  <c r="X193" i="14"/>
  <c r="M194" i="14"/>
  <c r="X194" i="14"/>
  <c r="M195" i="14"/>
  <c r="X195" i="14"/>
  <c r="M196" i="14"/>
  <c r="X196" i="14"/>
  <c r="M197" i="14"/>
  <c r="X197" i="14"/>
  <c r="M198" i="14"/>
  <c r="X198" i="14"/>
  <c r="M199" i="14"/>
  <c r="X199" i="14"/>
  <c r="M200" i="14"/>
  <c r="X200" i="14"/>
  <c r="M201" i="14"/>
  <c r="X201" i="14"/>
  <c r="M202" i="14"/>
  <c r="X202" i="14"/>
  <c r="M203" i="14"/>
  <c r="X203" i="14"/>
  <c r="M204" i="14"/>
  <c r="X204" i="14"/>
  <c r="M205" i="14"/>
  <c r="X205" i="14"/>
  <c r="M206" i="14"/>
  <c r="X206" i="14"/>
  <c r="M207" i="14"/>
  <c r="X207" i="14"/>
  <c r="M208" i="14"/>
  <c r="X208" i="14"/>
  <c r="M209" i="14"/>
  <c r="X209" i="14"/>
  <c r="M210" i="14"/>
  <c r="X210" i="14"/>
  <c r="M211" i="14"/>
  <c r="X211" i="14"/>
  <c r="M212" i="14"/>
  <c r="X212" i="14"/>
  <c r="M213" i="14"/>
  <c r="X213" i="14"/>
  <c r="M214" i="14"/>
  <c r="X214" i="14"/>
  <c r="M215" i="14"/>
  <c r="X215" i="14"/>
  <c r="M216" i="14"/>
  <c r="X216" i="14"/>
  <c r="M217" i="14"/>
  <c r="X217" i="14"/>
  <c r="M218" i="14"/>
  <c r="X218" i="14"/>
  <c r="M219" i="14"/>
  <c r="X219" i="14"/>
  <c r="M220" i="14"/>
  <c r="X220" i="14"/>
  <c r="M221" i="14"/>
  <c r="X221" i="14"/>
  <c r="M222" i="14"/>
  <c r="X222" i="14"/>
  <c r="M223" i="14"/>
  <c r="X223" i="14"/>
  <c r="M224" i="14"/>
  <c r="X224" i="14"/>
  <c r="M225" i="14"/>
  <c r="X225" i="14"/>
  <c r="M226" i="14"/>
  <c r="X226" i="14"/>
  <c r="M227" i="14"/>
  <c r="X227" i="14"/>
  <c r="M228" i="14"/>
  <c r="X228" i="14"/>
  <c r="M229" i="14"/>
  <c r="X229" i="14"/>
  <c r="M230" i="14"/>
  <c r="X230" i="14"/>
  <c r="M231" i="14"/>
  <c r="X231" i="14"/>
  <c r="M232" i="14"/>
  <c r="X232" i="14"/>
  <c r="M233" i="14"/>
  <c r="X233" i="14"/>
  <c r="M234" i="14"/>
  <c r="X234" i="14"/>
  <c r="M235" i="14"/>
  <c r="X235" i="14"/>
  <c r="M236" i="14"/>
  <c r="X236" i="14"/>
  <c r="M237" i="14"/>
  <c r="X237" i="14"/>
  <c r="M238" i="14"/>
  <c r="X238" i="14"/>
  <c r="M239" i="14"/>
  <c r="X239" i="14"/>
  <c r="M240" i="14"/>
  <c r="X240" i="14"/>
  <c r="M241" i="14"/>
  <c r="X241" i="14"/>
  <c r="M242" i="14"/>
  <c r="X242" i="14"/>
  <c r="M243" i="14"/>
  <c r="X243" i="14"/>
  <c r="M244" i="14"/>
  <c r="X244" i="14"/>
  <c r="M245" i="14"/>
  <c r="X245" i="14"/>
  <c r="M246" i="14"/>
  <c r="X246" i="14"/>
  <c r="M247" i="14"/>
  <c r="X247" i="14"/>
  <c r="M248" i="14"/>
  <c r="X248" i="14"/>
  <c r="M249" i="14"/>
  <c r="X249" i="14"/>
  <c r="M250" i="14"/>
  <c r="X250" i="14"/>
  <c r="M251" i="14"/>
  <c r="X251" i="14"/>
  <c r="M252" i="14"/>
  <c r="X252" i="14"/>
  <c r="M253" i="14"/>
  <c r="X253" i="14"/>
  <c r="M254" i="14"/>
  <c r="X254" i="14"/>
  <c r="M255" i="14"/>
  <c r="X255" i="14"/>
  <c r="M256" i="14"/>
  <c r="X256" i="14"/>
  <c r="M257" i="14"/>
  <c r="X257" i="14"/>
  <c r="M258" i="14"/>
  <c r="X258" i="14"/>
  <c r="M259" i="14"/>
  <c r="X259" i="14"/>
  <c r="M260" i="14"/>
  <c r="X260" i="14"/>
  <c r="M261" i="14"/>
  <c r="X261" i="14"/>
  <c r="M262" i="14"/>
  <c r="X262" i="14"/>
  <c r="M263" i="14"/>
  <c r="X263" i="14"/>
  <c r="M264" i="14"/>
  <c r="X264" i="14"/>
  <c r="M265" i="14"/>
  <c r="X265" i="14"/>
  <c r="M266" i="14"/>
  <c r="X266" i="14"/>
  <c r="M267" i="14"/>
  <c r="X267" i="14"/>
  <c r="M268" i="14"/>
  <c r="X268" i="14"/>
  <c r="M269" i="14"/>
  <c r="X269" i="14"/>
  <c r="M270" i="14"/>
  <c r="X270" i="14"/>
  <c r="M271" i="14"/>
  <c r="X271" i="14"/>
  <c r="M272" i="14"/>
  <c r="X272" i="14"/>
  <c r="M273" i="14"/>
  <c r="X273" i="14"/>
  <c r="M274" i="14"/>
  <c r="X274" i="14"/>
  <c r="M275" i="14"/>
  <c r="X275" i="14"/>
  <c r="M276" i="14"/>
  <c r="X276" i="14"/>
  <c r="M277" i="14"/>
  <c r="X277" i="14"/>
  <c r="M278" i="14"/>
  <c r="X278" i="14"/>
  <c r="M279" i="14"/>
  <c r="X279" i="14"/>
  <c r="M280" i="14"/>
  <c r="X280" i="14"/>
  <c r="M281" i="14"/>
  <c r="X281" i="14"/>
  <c r="M282" i="14"/>
  <c r="X282" i="14"/>
  <c r="M283" i="14"/>
  <c r="X283" i="14"/>
  <c r="M284" i="14"/>
  <c r="X284" i="14"/>
  <c r="M285" i="14"/>
  <c r="X285" i="14"/>
  <c r="M286" i="14"/>
  <c r="X286" i="14"/>
  <c r="M287" i="14"/>
  <c r="X287" i="14"/>
  <c r="M288" i="14"/>
  <c r="X288" i="14"/>
  <c r="M289" i="14"/>
  <c r="X289" i="14"/>
  <c r="M290" i="14"/>
  <c r="X290" i="14"/>
  <c r="M291" i="14"/>
  <c r="X291" i="14"/>
  <c r="M292" i="14"/>
  <c r="X292" i="14"/>
  <c r="M293" i="14"/>
  <c r="X293" i="14"/>
  <c r="M294" i="14"/>
  <c r="X294" i="14"/>
  <c r="M295" i="14"/>
  <c r="X295" i="14"/>
  <c r="M296" i="14"/>
  <c r="X296" i="14"/>
  <c r="M297" i="14"/>
  <c r="X297" i="14"/>
  <c r="M298" i="14"/>
  <c r="X298" i="14"/>
  <c r="M299" i="14"/>
  <c r="X299" i="14"/>
  <c r="M300" i="14"/>
  <c r="X300" i="14"/>
  <c r="M301" i="14"/>
  <c r="X301" i="14"/>
  <c r="M302" i="14"/>
  <c r="X302" i="14"/>
  <c r="M303" i="14"/>
  <c r="X303" i="14"/>
  <c r="M304" i="14"/>
  <c r="X304" i="14"/>
  <c r="M305" i="14"/>
  <c r="X305" i="14"/>
  <c r="M306" i="14"/>
  <c r="X306" i="14"/>
  <c r="M307" i="14"/>
  <c r="X307" i="14"/>
  <c r="M308" i="14"/>
  <c r="X308" i="14"/>
  <c r="M309" i="14"/>
  <c r="X309" i="14"/>
  <c r="M310" i="14"/>
  <c r="X310" i="14"/>
  <c r="M311" i="14"/>
  <c r="X311" i="14"/>
  <c r="M312" i="14"/>
  <c r="X312" i="14"/>
  <c r="M313" i="14"/>
  <c r="X313" i="14"/>
  <c r="M314" i="14"/>
  <c r="X314" i="14"/>
  <c r="M315" i="14"/>
  <c r="X315" i="14"/>
  <c r="M316" i="14"/>
  <c r="X316" i="14"/>
  <c r="M317" i="14"/>
  <c r="X317" i="14"/>
  <c r="M318" i="14"/>
  <c r="X318" i="14"/>
  <c r="M319" i="14"/>
  <c r="X319" i="14"/>
  <c r="M320" i="14"/>
  <c r="X320" i="14"/>
  <c r="M321" i="14"/>
  <c r="X321" i="14"/>
  <c r="M322" i="14"/>
  <c r="X322" i="14"/>
  <c r="M323" i="14"/>
  <c r="X323" i="14"/>
  <c r="M324" i="14"/>
  <c r="X324" i="14"/>
  <c r="M325" i="14"/>
  <c r="X325" i="14"/>
  <c r="M326" i="14"/>
  <c r="X326" i="14"/>
  <c r="M327" i="14"/>
  <c r="X327" i="14"/>
  <c r="M328" i="14"/>
  <c r="X328" i="14"/>
  <c r="M329" i="14"/>
  <c r="X329" i="14"/>
  <c r="M330" i="14"/>
  <c r="X330" i="14"/>
  <c r="M331" i="14"/>
  <c r="X331" i="14"/>
  <c r="M332" i="14"/>
  <c r="X332" i="14"/>
  <c r="M333" i="14"/>
  <c r="X333" i="14"/>
  <c r="M334" i="14"/>
  <c r="X334" i="14"/>
  <c r="M335" i="14"/>
  <c r="X335" i="14"/>
  <c r="M336" i="14"/>
  <c r="X336" i="14"/>
  <c r="M337" i="14"/>
  <c r="X337" i="14"/>
  <c r="M338" i="14"/>
  <c r="X338" i="14"/>
  <c r="M339" i="14"/>
  <c r="X339" i="14"/>
  <c r="M340" i="14"/>
  <c r="X340" i="14"/>
  <c r="M341" i="14"/>
  <c r="X341" i="14"/>
  <c r="M342" i="14"/>
  <c r="X342" i="14"/>
  <c r="M343" i="14"/>
  <c r="X343" i="14"/>
  <c r="M344" i="14"/>
  <c r="X344" i="14"/>
  <c r="M345" i="14"/>
  <c r="X345" i="14"/>
  <c r="M346" i="14"/>
  <c r="X346" i="14"/>
  <c r="M347" i="14"/>
  <c r="X347" i="14"/>
  <c r="M348" i="14"/>
  <c r="X348" i="14"/>
  <c r="M349" i="14"/>
  <c r="X349" i="14"/>
  <c r="M350" i="14"/>
  <c r="X350" i="14"/>
  <c r="M351" i="14"/>
  <c r="X351" i="14"/>
  <c r="M352" i="14"/>
  <c r="X352" i="14"/>
  <c r="M353" i="14"/>
  <c r="X353" i="14"/>
  <c r="M354" i="14"/>
  <c r="X354" i="14"/>
  <c r="M355" i="14"/>
  <c r="X355" i="14"/>
  <c r="M356" i="14"/>
  <c r="X356" i="14"/>
  <c r="M357" i="14"/>
  <c r="X357" i="14"/>
  <c r="M358" i="14"/>
  <c r="X358" i="14"/>
  <c r="M359" i="14"/>
  <c r="X359" i="14"/>
  <c r="M360" i="14"/>
  <c r="X360" i="14"/>
  <c r="M361" i="14"/>
  <c r="X361" i="14"/>
  <c r="M362" i="14"/>
  <c r="X362" i="14"/>
  <c r="M363" i="14"/>
  <c r="X363" i="14"/>
  <c r="M364" i="14"/>
  <c r="X364" i="14"/>
  <c r="M365" i="14"/>
  <c r="X365" i="14"/>
  <c r="M366" i="14"/>
  <c r="X366" i="14"/>
  <c r="M367" i="14"/>
  <c r="X367" i="14"/>
  <c r="M368" i="14"/>
  <c r="X368" i="14"/>
  <c r="M369" i="14"/>
  <c r="X369" i="14"/>
  <c r="M370" i="14"/>
  <c r="X370" i="14"/>
  <c r="M371" i="14"/>
  <c r="X371" i="14"/>
  <c r="M372" i="14"/>
  <c r="X372" i="14"/>
  <c r="M373" i="14"/>
  <c r="X373" i="14"/>
  <c r="M374" i="14"/>
  <c r="X374" i="14"/>
  <c r="M375" i="14"/>
  <c r="X375" i="14"/>
  <c r="M376" i="14"/>
  <c r="X376" i="14"/>
  <c r="M377" i="14"/>
  <c r="X377" i="14"/>
  <c r="M378" i="14"/>
  <c r="X378" i="14"/>
  <c r="M379" i="14"/>
  <c r="X379" i="14"/>
  <c r="M380" i="14"/>
  <c r="X380" i="14"/>
  <c r="M381" i="14"/>
  <c r="X381" i="14"/>
  <c r="M382" i="14"/>
  <c r="X382" i="14"/>
  <c r="M383" i="14"/>
  <c r="X383" i="14"/>
  <c r="M384" i="14"/>
  <c r="X384" i="14"/>
  <c r="M385" i="14"/>
  <c r="X385" i="14"/>
  <c r="M386" i="14"/>
  <c r="X386" i="14"/>
  <c r="M387" i="14"/>
  <c r="X387" i="14"/>
  <c r="M388" i="14"/>
  <c r="X388" i="14"/>
  <c r="M389" i="14"/>
  <c r="X389" i="14"/>
  <c r="M390" i="14"/>
  <c r="X390" i="14"/>
  <c r="M391" i="14"/>
  <c r="X391" i="14"/>
  <c r="M392" i="14"/>
  <c r="X392" i="14"/>
  <c r="M393" i="14"/>
  <c r="X393" i="14"/>
  <c r="M394" i="14"/>
  <c r="X394" i="14"/>
  <c r="M395" i="14"/>
  <c r="X395" i="14"/>
  <c r="M396" i="14"/>
  <c r="X396" i="14"/>
  <c r="M397" i="14"/>
  <c r="X397" i="14"/>
  <c r="M398" i="14"/>
  <c r="X398" i="14"/>
  <c r="M399" i="14"/>
  <c r="X399" i="14"/>
  <c r="M400" i="14"/>
  <c r="X400" i="14"/>
  <c r="M401" i="14"/>
  <c r="X401" i="14"/>
  <c r="M402" i="14"/>
  <c r="X402" i="14"/>
  <c r="M403" i="14"/>
  <c r="X403" i="14"/>
  <c r="M404" i="14"/>
  <c r="X404" i="14"/>
  <c r="M405" i="14"/>
  <c r="X405" i="14"/>
  <c r="M406" i="14"/>
  <c r="X406" i="14"/>
  <c r="M407" i="14"/>
  <c r="X407" i="14"/>
  <c r="M408" i="14"/>
  <c r="X408" i="14"/>
  <c r="M409" i="14"/>
  <c r="X409" i="14"/>
  <c r="M410" i="14"/>
  <c r="X410" i="14"/>
  <c r="M411" i="14"/>
  <c r="X411" i="14"/>
  <c r="M412" i="14"/>
  <c r="X412" i="14"/>
  <c r="M413" i="14"/>
  <c r="X413" i="14"/>
  <c r="M414" i="14"/>
  <c r="X414" i="14"/>
  <c r="M415" i="14"/>
  <c r="X415" i="14"/>
  <c r="M416" i="14"/>
  <c r="X416" i="14"/>
  <c r="M417" i="14"/>
  <c r="X417" i="14"/>
  <c r="M418" i="14"/>
  <c r="X418" i="14"/>
  <c r="M419" i="14"/>
  <c r="X419" i="14"/>
  <c r="M420" i="14"/>
  <c r="X420" i="14"/>
  <c r="M421" i="14"/>
  <c r="X421" i="14"/>
  <c r="M422" i="14"/>
  <c r="X422" i="14"/>
  <c r="M423" i="14"/>
  <c r="X423" i="14"/>
  <c r="M424" i="14"/>
  <c r="X424" i="14"/>
  <c r="M425" i="14"/>
  <c r="X425" i="14"/>
  <c r="M426" i="14"/>
  <c r="X426" i="14"/>
  <c r="M427" i="14"/>
  <c r="X427" i="14"/>
  <c r="M428" i="14"/>
  <c r="X428" i="14"/>
  <c r="M429" i="14"/>
  <c r="X429" i="14"/>
  <c r="M430" i="14"/>
  <c r="X430" i="14"/>
  <c r="M431" i="14"/>
  <c r="X431" i="14"/>
  <c r="M432" i="14"/>
  <c r="X432" i="14"/>
  <c r="M433" i="14"/>
  <c r="X433" i="14"/>
  <c r="M434" i="14"/>
  <c r="X434" i="14"/>
  <c r="M435" i="14"/>
  <c r="X435" i="14"/>
  <c r="M436" i="14"/>
  <c r="X436" i="14"/>
  <c r="M437" i="14"/>
  <c r="X437" i="14"/>
  <c r="M438" i="14"/>
  <c r="X438" i="14"/>
  <c r="M439" i="14"/>
  <c r="X439" i="14"/>
  <c r="M440" i="14"/>
  <c r="X440" i="14"/>
  <c r="M441" i="14"/>
  <c r="X441" i="14"/>
  <c r="M442" i="14"/>
  <c r="X442" i="14"/>
  <c r="M443" i="14"/>
  <c r="X443" i="14"/>
  <c r="M444" i="14"/>
  <c r="X444" i="14"/>
  <c r="M445" i="14"/>
  <c r="X445" i="14"/>
  <c r="M446" i="14"/>
  <c r="X446" i="14"/>
  <c r="M447" i="14"/>
  <c r="X447" i="14"/>
  <c r="M448" i="14"/>
  <c r="X448" i="14"/>
  <c r="M449" i="14"/>
  <c r="X449" i="14"/>
  <c r="M450" i="14"/>
  <c r="X450" i="14"/>
  <c r="M451" i="14"/>
  <c r="X451" i="14"/>
  <c r="M452" i="14"/>
  <c r="X452" i="14"/>
  <c r="M453" i="14"/>
  <c r="X453" i="14"/>
  <c r="M454" i="14"/>
  <c r="X454" i="14"/>
  <c r="M455" i="14"/>
  <c r="X455" i="14"/>
  <c r="M456" i="14"/>
  <c r="X456" i="14"/>
  <c r="M457" i="14"/>
  <c r="X457" i="14"/>
  <c r="M458" i="14"/>
  <c r="X458" i="14"/>
  <c r="M459" i="14"/>
  <c r="X459" i="14"/>
  <c r="M460" i="14"/>
  <c r="X460" i="14"/>
  <c r="M461" i="14"/>
  <c r="X461" i="14"/>
  <c r="M462" i="14"/>
  <c r="X462" i="14"/>
  <c r="M463" i="14"/>
  <c r="X463" i="14"/>
  <c r="M464" i="14"/>
  <c r="X464" i="14"/>
  <c r="M465" i="14"/>
  <c r="X465" i="14"/>
  <c r="M466" i="14"/>
  <c r="X466" i="14"/>
  <c r="M467" i="14"/>
  <c r="X467" i="14"/>
  <c r="M468" i="14"/>
  <c r="X468" i="14"/>
  <c r="M469" i="14"/>
  <c r="X469" i="14"/>
  <c r="M470" i="14"/>
  <c r="X470" i="14"/>
  <c r="M471" i="14"/>
  <c r="X471" i="14"/>
  <c r="M472" i="14"/>
  <c r="X472" i="14"/>
  <c r="M473" i="14"/>
  <c r="X473" i="14"/>
  <c r="M474" i="14"/>
  <c r="X474" i="14"/>
  <c r="M475" i="14"/>
  <c r="X475" i="14"/>
  <c r="M476" i="14"/>
  <c r="X476" i="14"/>
  <c r="M477" i="14"/>
  <c r="X477" i="14"/>
  <c r="M478" i="14"/>
  <c r="X478" i="14"/>
  <c r="M479" i="14"/>
  <c r="X479" i="14"/>
  <c r="M480" i="14"/>
  <c r="X480" i="14"/>
  <c r="M481" i="14"/>
  <c r="X481" i="14"/>
  <c r="M482" i="14"/>
  <c r="X482" i="14"/>
  <c r="M483" i="14"/>
  <c r="X483" i="14"/>
  <c r="M484" i="14"/>
  <c r="X484" i="14"/>
  <c r="M485" i="14"/>
  <c r="X485" i="14"/>
  <c r="M486" i="14"/>
  <c r="X486" i="14"/>
  <c r="M487" i="14"/>
  <c r="X487" i="14"/>
  <c r="M488" i="14"/>
  <c r="X488" i="14"/>
  <c r="M489" i="14"/>
  <c r="X489" i="14"/>
  <c r="M490" i="14"/>
  <c r="X490" i="14"/>
  <c r="M491" i="14"/>
  <c r="X491" i="14"/>
  <c r="M492" i="14"/>
  <c r="X492" i="14"/>
  <c r="M493" i="14"/>
  <c r="X493" i="14"/>
  <c r="M494" i="14"/>
  <c r="X494" i="14"/>
  <c r="M495" i="14"/>
  <c r="X495" i="14"/>
  <c r="M496" i="14"/>
  <c r="X496" i="14"/>
  <c r="M497" i="14"/>
  <c r="X497" i="14"/>
  <c r="M498" i="14"/>
  <c r="X498" i="14"/>
  <c r="M499" i="14"/>
  <c r="X499" i="14"/>
  <c r="M500" i="14"/>
  <c r="X500" i="14"/>
  <c r="M501" i="14"/>
  <c r="X501" i="14"/>
  <c r="M502" i="14"/>
  <c r="X502" i="14"/>
  <c r="M503" i="14"/>
  <c r="X503" i="14"/>
  <c r="M504" i="14"/>
  <c r="X504" i="14"/>
  <c r="M505" i="14"/>
  <c r="X505" i="14"/>
  <c r="M506" i="14"/>
  <c r="X506" i="14"/>
  <c r="M507" i="14"/>
  <c r="X507" i="14"/>
  <c r="M508" i="14"/>
  <c r="X508" i="14"/>
  <c r="M509" i="14"/>
  <c r="X509" i="14"/>
  <c r="M510" i="14"/>
  <c r="X510" i="14"/>
  <c r="M511" i="14"/>
  <c r="X511" i="14"/>
  <c r="M512" i="14"/>
  <c r="X512" i="14"/>
  <c r="M513" i="14"/>
  <c r="X513" i="14"/>
  <c r="M514" i="14"/>
  <c r="X514" i="14"/>
  <c r="M515" i="14"/>
  <c r="X515" i="14"/>
  <c r="M516" i="14"/>
  <c r="X516" i="14"/>
  <c r="M517" i="14"/>
  <c r="X517" i="14"/>
  <c r="M518" i="14"/>
  <c r="X518" i="14"/>
  <c r="M519" i="14"/>
  <c r="X519" i="14"/>
  <c r="M520" i="14"/>
  <c r="X520" i="14"/>
  <c r="M521" i="14"/>
  <c r="X521" i="14"/>
  <c r="M522" i="14"/>
  <c r="X522" i="14"/>
  <c r="M523" i="14"/>
  <c r="X523" i="14"/>
  <c r="M524" i="14"/>
  <c r="X524" i="14"/>
  <c r="M525" i="14"/>
  <c r="X525" i="14"/>
  <c r="M526" i="14"/>
  <c r="X526" i="14"/>
  <c r="M527" i="14"/>
  <c r="X527" i="14"/>
  <c r="M528" i="14"/>
  <c r="X528" i="14"/>
  <c r="M529" i="14"/>
  <c r="X529" i="14"/>
  <c r="M530" i="14"/>
  <c r="X530" i="14"/>
  <c r="M531" i="14"/>
  <c r="X531" i="14"/>
  <c r="M532" i="14"/>
  <c r="X532" i="14"/>
  <c r="M533" i="14"/>
  <c r="X533" i="14"/>
  <c r="M534" i="14"/>
  <c r="X534" i="14"/>
  <c r="M535" i="14"/>
  <c r="X535" i="14"/>
  <c r="M536" i="14"/>
  <c r="X536" i="14"/>
  <c r="M537" i="14"/>
  <c r="X537" i="14"/>
  <c r="M538" i="14"/>
  <c r="X538" i="14"/>
  <c r="M539" i="14"/>
  <c r="X539" i="14"/>
  <c r="M540" i="14"/>
  <c r="X540" i="14"/>
  <c r="M541" i="14"/>
  <c r="X541" i="14"/>
  <c r="M542" i="14"/>
  <c r="X542" i="14"/>
  <c r="M543" i="14"/>
  <c r="X543" i="14"/>
  <c r="M544" i="14"/>
  <c r="X544" i="14"/>
  <c r="M545" i="14"/>
  <c r="X545" i="14"/>
  <c r="M546" i="14"/>
  <c r="X546" i="14"/>
  <c r="M547" i="14"/>
  <c r="X547" i="14"/>
  <c r="M548" i="14"/>
  <c r="X548" i="14"/>
  <c r="M549" i="14"/>
  <c r="X549" i="14"/>
  <c r="M550" i="14"/>
  <c r="X550" i="14"/>
  <c r="M551" i="14"/>
  <c r="X551" i="14"/>
  <c r="M552" i="14"/>
  <c r="X552" i="14"/>
  <c r="M553" i="14"/>
  <c r="X553" i="14"/>
  <c r="M554" i="14"/>
  <c r="X554" i="14"/>
  <c r="M555" i="14"/>
  <c r="X555" i="14"/>
  <c r="M556" i="14"/>
  <c r="X556" i="14"/>
  <c r="M557" i="14"/>
  <c r="X557" i="14"/>
  <c r="M558" i="14"/>
  <c r="X558" i="14"/>
  <c r="M559" i="14"/>
  <c r="X559" i="14"/>
  <c r="M560" i="14"/>
  <c r="X560" i="14"/>
  <c r="M561" i="14"/>
  <c r="X561" i="14"/>
  <c r="M562" i="14"/>
  <c r="X562" i="14"/>
  <c r="M563" i="14"/>
  <c r="X563" i="14"/>
  <c r="M564" i="14"/>
  <c r="X564" i="14"/>
  <c r="M565" i="14"/>
  <c r="X565" i="14"/>
  <c r="M566" i="14"/>
  <c r="X566" i="14"/>
  <c r="M567" i="14"/>
  <c r="X567" i="14"/>
  <c r="M568" i="14"/>
  <c r="X568" i="14"/>
  <c r="M569" i="14"/>
  <c r="X569" i="14"/>
  <c r="M570" i="14"/>
  <c r="X570" i="14"/>
  <c r="M571" i="14"/>
  <c r="X571" i="14"/>
  <c r="M572" i="14"/>
  <c r="X572" i="14"/>
  <c r="M573" i="14"/>
  <c r="X573" i="14"/>
  <c r="M574" i="14"/>
  <c r="X574" i="14"/>
  <c r="M575" i="14"/>
  <c r="X575" i="14"/>
  <c r="M576" i="14"/>
  <c r="X576" i="14"/>
  <c r="M577" i="14"/>
  <c r="X577" i="14"/>
  <c r="M578" i="14"/>
  <c r="X578" i="14"/>
  <c r="M579" i="14"/>
  <c r="X579" i="14"/>
  <c r="M580" i="14"/>
  <c r="X580" i="14"/>
  <c r="M581" i="14"/>
  <c r="X581" i="14"/>
  <c r="M582" i="14"/>
  <c r="X582" i="14"/>
  <c r="M583" i="14"/>
  <c r="X583" i="14"/>
  <c r="M584" i="14"/>
  <c r="X584" i="14"/>
  <c r="M585" i="14"/>
  <c r="X585" i="14"/>
  <c r="M586" i="14"/>
  <c r="X586" i="14"/>
  <c r="M587" i="14"/>
  <c r="X587" i="14"/>
  <c r="M588" i="14"/>
  <c r="X588" i="14"/>
  <c r="M589" i="14"/>
  <c r="X589" i="14"/>
  <c r="X590" i="14"/>
  <c r="M591" i="14"/>
  <c r="X591" i="14"/>
  <c r="M592" i="14"/>
  <c r="X592" i="14"/>
  <c r="M593" i="14"/>
  <c r="X593" i="14"/>
  <c r="M594" i="14"/>
  <c r="X594" i="14"/>
  <c r="M595" i="14"/>
  <c r="X595" i="14"/>
  <c r="M596" i="14"/>
  <c r="X596" i="14"/>
  <c r="M597" i="14"/>
  <c r="X597" i="14"/>
  <c r="M598" i="14"/>
  <c r="X598" i="14"/>
  <c r="M599" i="14"/>
  <c r="X599" i="14"/>
  <c r="M600" i="14"/>
  <c r="X600" i="14"/>
  <c r="M601" i="14"/>
  <c r="X601" i="14"/>
  <c r="M602" i="14"/>
  <c r="X602" i="14"/>
  <c r="M603" i="14"/>
  <c r="X603" i="14"/>
  <c r="M604" i="14"/>
  <c r="X604" i="14"/>
  <c r="M605" i="14"/>
  <c r="X605" i="14"/>
  <c r="M606" i="14"/>
  <c r="X606" i="14"/>
  <c r="M607" i="14"/>
  <c r="X607" i="14"/>
  <c r="M608" i="14"/>
  <c r="X608" i="14"/>
  <c r="M609" i="14"/>
  <c r="X609" i="14"/>
  <c r="M610" i="14"/>
  <c r="X610" i="14"/>
  <c r="M611" i="14"/>
  <c r="X611" i="14"/>
  <c r="M612" i="14"/>
  <c r="X612" i="14"/>
  <c r="M613" i="14"/>
  <c r="X613" i="14"/>
  <c r="M614" i="14"/>
  <c r="X614" i="14"/>
  <c r="M615" i="14"/>
  <c r="X615" i="14"/>
  <c r="M616" i="14"/>
  <c r="X616" i="14"/>
  <c r="M617" i="14"/>
  <c r="X617" i="14"/>
  <c r="M618" i="14"/>
  <c r="X618" i="14"/>
  <c r="M619" i="14"/>
  <c r="X619" i="14"/>
  <c r="M620" i="14"/>
  <c r="X620" i="14"/>
  <c r="M621" i="14"/>
  <c r="X621" i="14"/>
  <c r="M622" i="14"/>
  <c r="X622" i="14"/>
  <c r="M3" i="14"/>
  <c r="X3"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W32" i="14"/>
  <c r="W33" i="14"/>
  <c r="W34" i="14"/>
  <c r="W35" i="14"/>
  <c r="W36" i="14"/>
  <c r="W37" i="14"/>
  <c r="W38" i="14"/>
  <c r="W39" i="14"/>
  <c r="W40" i="14"/>
  <c r="W41" i="14"/>
  <c r="W42" i="14"/>
  <c r="W43" i="14"/>
  <c r="W44" i="14"/>
  <c r="W45" i="14"/>
  <c r="W46" i="14"/>
  <c r="W47" i="14"/>
  <c r="W48" i="14"/>
  <c r="W49" i="14"/>
  <c r="W50" i="14"/>
  <c r="W51" i="14"/>
  <c r="W52" i="14"/>
  <c r="W53" i="14"/>
  <c r="W54" i="14"/>
  <c r="W55" i="14"/>
  <c r="W56" i="14"/>
  <c r="W57" i="14"/>
  <c r="W58" i="14"/>
  <c r="W59" i="14"/>
  <c r="W60" i="14"/>
  <c r="W61" i="14"/>
  <c r="W62" i="14"/>
  <c r="W63" i="14"/>
  <c r="W64" i="14"/>
  <c r="W65" i="14"/>
  <c r="W66" i="14"/>
  <c r="W67" i="14"/>
  <c r="W68" i="14"/>
  <c r="W69" i="14"/>
  <c r="W70" i="14"/>
  <c r="W71" i="14"/>
  <c r="W72" i="14"/>
  <c r="W73" i="14"/>
  <c r="W74" i="14"/>
  <c r="W75" i="14"/>
  <c r="W76" i="14"/>
  <c r="W77" i="14"/>
  <c r="W78" i="14"/>
  <c r="W79" i="14"/>
  <c r="W80" i="14"/>
  <c r="W81" i="14"/>
  <c r="W82" i="14"/>
  <c r="W83" i="14"/>
  <c r="W84" i="14"/>
  <c r="W85" i="14"/>
  <c r="W86" i="14"/>
  <c r="W87" i="14"/>
  <c r="W88" i="14"/>
  <c r="W89" i="14"/>
  <c r="W90" i="14"/>
  <c r="W91" i="14"/>
  <c r="W92" i="14"/>
  <c r="W93" i="14"/>
  <c r="W94" i="14"/>
  <c r="W95" i="14"/>
  <c r="W96" i="14"/>
  <c r="W97" i="14"/>
  <c r="W98" i="14"/>
  <c r="W99" i="14"/>
  <c r="W100" i="14"/>
  <c r="W101" i="14"/>
  <c r="W102" i="14"/>
  <c r="W103" i="14"/>
  <c r="W104" i="14"/>
  <c r="W105" i="14"/>
  <c r="W106" i="14"/>
  <c r="W107" i="14"/>
  <c r="W108" i="14"/>
  <c r="W109" i="14"/>
  <c r="W110" i="14"/>
  <c r="W111" i="14"/>
  <c r="W112" i="14"/>
  <c r="W113" i="14"/>
  <c r="W114" i="14"/>
  <c r="W115" i="14"/>
  <c r="W116" i="14"/>
  <c r="W117" i="14"/>
  <c r="W118" i="14"/>
  <c r="W119" i="14"/>
  <c r="W120" i="14"/>
  <c r="W121" i="14"/>
  <c r="W122" i="14"/>
  <c r="W123" i="14"/>
  <c r="W124" i="14"/>
  <c r="W125" i="14"/>
  <c r="W126" i="14"/>
  <c r="W127" i="14"/>
  <c r="W128" i="14"/>
  <c r="W129" i="14"/>
  <c r="W130" i="14"/>
  <c r="W131" i="14"/>
  <c r="W132" i="14"/>
  <c r="W133" i="14"/>
  <c r="W134" i="14"/>
  <c r="W135" i="14"/>
  <c r="W136" i="14"/>
  <c r="W137" i="14"/>
  <c r="W138" i="14"/>
  <c r="W139" i="14"/>
  <c r="W140" i="14"/>
  <c r="W141" i="14"/>
  <c r="W142" i="14"/>
  <c r="W143" i="14"/>
  <c r="W144" i="14"/>
  <c r="W145" i="14"/>
  <c r="W146" i="14"/>
  <c r="W147" i="14"/>
  <c r="W148" i="14"/>
  <c r="W149" i="14"/>
  <c r="W150" i="14"/>
  <c r="W151" i="14"/>
  <c r="W152" i="14"/>
  <c r="W153" i="14"/>
  <c r="W154" i="14"/>
  <c r="W155" i="14"/>
  <c r="W156" i="14"/>
  <c r="W157" i="14"/>
  <c r="W158" i="14"/>
  <c r="W159" i="14"/>
  <c r="W160" i="14"/>
  <c r="W161" i="14"/>
  <c r="W162" i="14"/>
  <c r="W163" i="14"/>
  <c r="W164" i="14"/>
  <c r="W165" i="14"/>
  <c r="W166" i="14"/>
  <c r="W167" i="14"/>
  <c r="W168" i="14"/>
  <c r="W169" i="14"/>
  <c r="W170" i="14"/>
  <c r="W171" i="14"/>
  <c r="W172" i="14"/>
  <c r="W173" i="14"/>
  <c r="W174" i="14"/>
  <c r="W175" i="14"/>
  <c r="W176" i="14"/>
  <c r="W177" i="14"/>
  <c r="W178" i="14"/>
  <c r="W179" i="14"/>
  <c r="W180" i="14"/>
  <c r="W181" i="14"/>
  <c r="W182" i="14"/>
  <c r="W183" i="14"/>
  <c r="W184" i="14"/>
  <c r="W185" i="14"/>
  <c r="W186" i="14"/>
  <c r="W187" i="14"/>
  <c r="W188" i="14"/>
  <c r="W189" i="14"/>
  <c r="W190" i="14"/>
  <c r="W191" i="14"/>
  <c r="W192" i="14"/>
  <c r="W193" i="14"/>
  <c r="W194" i="14"/>
  <c r="W195" i="14"/>
  <c r="W196" i="14"/>
  <c r="W197" i="14"/>
  <c r="W198" i="14"/>
  <c r="W199" i="14"/>
  <c r="W200" i="14"/>
  <c r="W201" i="14"/>
  <c r="W202" i="14"/>
  <c r="W203" i="14"/>
  <c r="W204" i="14"/>
  <c r="W205" i="14"/>
  <c r="W206" i="14"/>
  <c r="W207" i="14"/>
  <c r="W208" i="14"/>
  <c r="W209" i="14"/>
  <c r="W210" i="14"/>
  <c r="W211" i="14"/>
  <c r="W212" i="14"/>
  <c r="W213" i="14"/>
  <c r="W214" i="14"/>
  <c r="W215" i="14"/>
  <c r="W216" i="14"/>
  <c r="W217" i="14"/>
  <c r="W218" i="14"/>
  <c r="W219" i="14"/>
  <c r="W220" i="14"/>
  <c r="W221" i="14"/>
  <c r="W222" i="14"/>
  <c r="W223" i="14"/>
  <c r="W224" i="14"/>
  <c r="W225" i="14"/>
  <c r="W226" i="14"/>
  <c r="W227" i="14"/>
  <c r="W228" i="14"/>
  <c r="W229" i="14"/>
  <c r="W230" i="14"/>
  <c r="W231" i="14"/>
  <c r="W232" i="14"/>
  <c r="W233" i="14"/>
  <c r="W234" i="14"/>
  <c r="W235" i="14"/>
  <c r="W236" i="14"/>
  <c r="W237" i="14"/>
  <c r="W238" i="14"/>
  <c r="W239" i="14"/>
  <c r="W240" i="14"/>
  <c r="W241" i="14"/>
  <c r="W242" i="14"/>
  <c r="W243" i="14"/>
  <c r="W244" i="14"/>
  <c r="W245" i="14"/>
  <c r="W246" i="14"/>
  <c r="W247" i="14"/>
  <c r="W248" i="14"/>
  <c r="W249" i="14"/>
  <c r="W250" i="14"/>
  <c r="W251" i="14"/>
  <c r="W252" i="14"/>
  <c r="W253" i="14"/>
  <c r="W254" i="14"/>
  <c r="W255" i="14"/>
  <c r="W256" i="14"/>
  <c r="W257" i="14"/>
  <c r="W258" i="14"/>
  <c r="W259" i="14"/>
  <c r="W260" i="14"/>
  <c r="W261" i="14"/>
  <c r="W262" i="14"/>
  <c r="W263" i="14"/>
  <c r="W264" i="14"/>
  <c r="W265" i="14"/>
  <c r="W266" i="14"/>
  <c r="W267" i="14"/>
  <c r="W268" i="14"/>
  <c r="W269" i="14"/>
  <c r="W270" i="14"/>
  <c r="W271" i="14"/>
  <c r="W272" i="14"/>
  <c r="W273" i="14"/>
  <c r="W274" i="14"/>
  <c r="W275" i="14"/>
  <c r="W276" i="14"/>
  <c r="W277" i="14"/>
  <c r="W278" i="14"/>
  <c r="W279" i="14"/>
  <c r="W280" i="14"/>
  <c r="W281" i="14"/>
  <c r="W282" i="14"/>
  <c r="W283" i="14"/>
  <c r="W284" i="14"/>
  <c r="W285" i="14"/>
  <c r="W286" i="14"/>
  <c r="W287" i="14"/>
  <c r="W288" i="14"/>
  <c r="W289" i="14"/>
  <c r="W290" i="14"/>
  <c r="W291" i="14"/>
  <c r="W292" i="14"/>
  <c r="W293" i="14"/>
  <c r="W294" i="14"/>
  <c r="W295" i="14"/>
  <c r="W296" i="14"/>
  <c r="W297" i="14"/>
  <c r="W298" i="14"/>
  <c r="W299" i="14"/>
  <c r="W300" i="14"/>
  <c r="W301" i="14"/>
  <c r="W302" i="14"/>
  <c r="W303" i="14"/>
  <c r="W304" i="14"/>
  <c r="W305" i="14"/>
  <c r="W306" i="14"/>
  <c r="W307" i="14"/>
  <c r="W308" i="14"/>
  <c r="W309" i="14"/>
  <c r="W310" i="14"/>
  <c r="W311" i="14"/>
  <c r="W312" i="14"/>
  <c r="W313" i="14"/>
  <c r="W314" i="14"/>
  <c r="W315" i="14"/>
  <c r="W316" i="14"/>
  <c r="W317" i="14"/>
  <c r="W318" i="14"/>
  <c r="W319" i="14"/>
  <c r="W320" i="14"/>
  <c r="W321" i="14"/>
  <c r="W322" i="14"/>
  <c r="W323" i="14"/>
  <c r="W324" i="14"/>
  <c r="W325" i="14"/>
  <c r="W326" i="14"/>
  <c r="W327" i="14"/>
  <c r="W328" i="14"/>
  <c r="W329" i="14"/>
  <c r="W330" i="14"/>
  <c r="W331" i="14"/>
  <c r="W332" i="14"/>
  <c r="W333" i="14"/>
  <c r="W334" i="14"/>
  <c r="W335" i="14"/>
  <c r="W336" i="14"/>
  <c r="W337" i="14"/>
  <c r="W338" i="14"/>
  <c r="W339" i="14"/>
  <c r="W340" i="14"/>
  <c r="W341" i="14"/>
  <c r="W342" i="14"/>
  <c r="W343" i="14"/>
  <c r="W344" i="14"/>
  <c r="W345" i="14"/>
  <c r="W346" i="14"/>
  <c r="W347" i="14"/>
  <c r="W348" i="14"/>
  <c r="W349" i="14"/>
  <c r="W350" i="14"/>
  <c r="W351" i="14"/>
  <c r="W352" i="14"/>
  <c r="W353" i="14"/>
  <c r="W354" i="14"/>
  <c r="W355" i="14"/>
  <c r="W356" i="14"/>
  <c r="W357" i="14"/>
  <c r="W358" i="14"/>
  <c r="W359" i="14"/>
  <c r="W360" i="14"/>
  <c r="W361" i="14"/>
  <c r="W362" i="14"/>
  <c r="W363" i="14"/>
  <c r="W364" i="14"/>
  <c r="W365" i="14"/>
  <c r="W366" i="14"/>
  <c r="W367" i="14"/>
  <c r="W368" i="14"/>
  <c r="W369" i="14"/>
  <c r="W370" i="14"/>
  <c r="W371" i="14"/>
  <c r="W372" i="14"/>
  <c r="W373" i="14"/>
  <c r="W374" i="14"/>
  <c r="W375" i="14"/>
  <c r="W376" i="14"/>
  <c r="W377" i="14"/>
  <c r="W378" i="14"/>
  <c r="W379" i="14"/>
  <c r="W380" i="14"/>
  <c r="W381" i="14"/>
  <c r="W382" i="14"/>
  <c r="W383" i="14"/>
  <c r="W384" i="14"/>
  <c r="W385" i="14"/>
  <c r="W386" i="14"/>
  <c r="W387" i="14"/>
  <c r="W388" i="14"/>
  <c r="W389" i="14"/>
  <c r="W390" i="14"/>
  <c r="W391" i="14"/>
  <c r="W392" i="14"/>
  <c r="W393" i="14"/>
  <c r="W394" i="14"/>
  <c r="W395" i="14"/>
  <c r="W396" i="14"/>
  <c r="W397" i="14"/>
  <c r="W398" i="14"/>
  <c r="W399" i="14"/>
  <c r="W400" i="14"/>
  <c r="W401" i="14"/>
  <c r="W402" i="14"/>
  <c r="W403" i="14"/>
  <c r="W404" i="14"/>
  <c r="W405" i="14"/>
  <c r="W406" i="14"/>
  <c r="W407" i="14"/>
  <c r="W408" i="14"/>
  <c r="W409" i="14"/>
  <c r="W410" i="14"/>
  <c r="W411" i="14"/>
  <c r="W412" i="14"/>
  <c r="W413" i="14"/>
  <c r="W414" i="14"/>
  <c r="W415" i="14"/>
  <c r="W416" i="14"/>
  <c r="W417" i="14"/>
  <c r="W418" i="14"/>
  <c r="W419" i="14"/>
  <c r="W420" i="14"/>
  <c r="W421" i="14"/>
  <c r="W422" i="14"/>
  <c r="W423" i="14"/>
  <c r="W424" i="14"/>
  <c r="W425" i="14"/>
  <c r="W426" i="14"/>
  <c r="W427" i="14"/>
  <c r="W428" i="14"/>
  <c r="W429" i="14"/>
  <c r="W430" i="14"/>
  <c r="W431" i="14"/>
  <c r="W432" i="14"/>
  <c r="W433" i="14"/>
  <c r="W434" i="14"/>
  <c r="W435" i="14"/>
  <c r="W436" i="14"/>
  <c r="W437" i="14"/>
  <c r="W438" i="14"/>
  <c r="W439" i="14"/>
  <c r="W440" i="14"/>
  <c r="W441" i="14"/>
  <c r="W442" i="14"/>
  <c r="W443" i="14"/>
  <c r="W444" i="14"/>
  <c r="W445" i="14"/>
  <c r="W446" i="14"/>
  <c r="W447" i="14"/>
  <c r="W448" i="14"/>
  <c r="W449" i="14"/>
  <c r="W450" i="14"/>
  <c r="W451" i="14"/>
  <c r="W452" i="14"/>
  <c r="W453" i="14"/>
  <c r="W454" i="14"/>
  <c r="W455" i="14"/>
  <c r="W456" i="14"/>
  <c r="W457" i="14"/>
  <c r="W458" i="14"/>
  <c r="W459" i="14"/>
  <c r="W460" i="14"/>
  <c r="W461" i="14"/>
  <c r="W462" i="14"/>
  <c r="W463" i="14"/>
  <c r="W464" i="14"/>
  <c r="W465" i="14"/>
  <c r="W466" i="14"/>
  <c r="W467" i="14"/>
  <c r="W468" i="14"/>
  <c r="W469" i="14"/>
  <c r="W470" i="14"/>
  <c r="W471" i="14"/>
  <c r="W472" i="14"/>
  <c r="W473" i="14"/>
  <c r="W474" i="14"/>
  <c r="W475" i="14"/>
  <c r="W476" i="14"/>
  <c r="W477" i="14"/>
  <c r="W478" i="14"/>
  <c r="W479" i="14"/>
  <c r="W480" i="14"/>
  <c r="W481" i="14"/>
  <c r="W482" i="14"/>
  <c r="W483" i="14"/>
  <c r="W484" i="14"/>
  <c r="W485" i="14"/>
  <c r="W486" i="14"/>
  <c r="W487" i="14"/>
  <c r="W488" i="14"/>
  <c r="W489" i="14"/>
  <c r="W490" i="14"/>
  <c r="W491" i="14"/>
  <c r="W492" i="14"/>
  <c r="W493" i="14"/>
  <c r="W494" i="14"/>
  <c r="W495" i="14"/>
  <c r="W496" i="14"/>
  <c r="W497" i="14"/>
  <c r="W498" i="14"/>
  <c r="W499" i="14"/>
  <c r="W500" i="14"/>
  <c r="W501" i="14"/>
  <c r="W502" i="14"/>
  <c r="W503" i="14"/>
  <c r="W504" i="14"/>
  <c r="W505" i="14"/>
  <c r="W506" i="14"/>
  <c r="W507" i="14"/>
  <c r="W508" i="14"/>
  <c r="W509" i="14"/>
  <c r="W510" i="14"/>
  <c r="W511" i="14"/>
  <c r="W512" i="14"/>
  <c r="W513" i="14"/>
  <c r="W514" i="14"/>
  <c r="W515" i="14"/>
  <c r="W516" i="14"/>
  <c r="W517" i="14"/>
  <c r="W518" i="14"/>
  <c r="W519" i="14"/>
  <c r="W520" i="14"/>
  <c r="W521" i="14"/>
  <c r="W522" i="14"/>
  <c r="W523" i="14"/>
  <c r="W524" i="14"/>
  <c r="W525" i="14"/>
  <c r="W526" i="14"/>
  <c r="W527" i="14"/>
  <c r="W528" i="14"/>
  <c r="W529" i="14"/>
  <c r="W530" i="14"/>
  <c r="W531" i="14"/>
  <c r="W532" i="14"/>
  <c r="W533" i="14"/>
  <c r="W534" i="14"/>
  <c r="W535" i="14"/>
  <c r="W536" i="14"/>
  <c r="W537" i="14"/>
  <c r="W538" i="14"/>
  <c r="W539" i="14"/>
  <c r="W540" i="14"/>
  <c r="W541" i="14"/>
  <c r="W542" i="14"/>
  <c r="W543" i="14"/>
  <c r="W544" i="14"/>
  <c r="W545" i="14"/>
  <c r="W546" i="14"/>
  <c r="W547" i="14"/>
  <c r="W548" i="14"/>
  <c r="W549" i="14"/>
  <c r="W550" i="14"/>
  <c r="W551" i="14"/>
  <c r="W552" i="14"/>
  <c r="W553" i="14"/>
  <c r="W554" i="14"/>
  <c r="W555" i="14"/>
  <c r="W556" i="14"/>
  <c r="W557" i="14"/>
  <c r="W558" i="14"/>
  <c r="W559" i="14"/>
  <c r="W560" i="14"/>
  <c r="W561" i="14"/>
  <c r="W562" i="14"/>
  <c r="W563" i="14"/>
  <c r="W564" i="14"/>
  <c r="W565" i="14"/>
  <c r="W566" i="14"/>
  <c r="W567" i="14"/>
  <c r="W568" i="14"/>
  <c r="W569" i="14"/>
  <c r="W570" i="14"/>
  <c r="W571" i="14"/>
  <c r="W572" i="14"/>
  <c r="W573" i="14"/>
  <c r="W574" i="14"/>
  <c r="W575" i="14"/>
  <c r="W576" i="14"/>
  <c r="W577" i="14"/>
  <c r="W578" i="14"/>
  <c r="W579" i="14"/>
  <c r="W580" i="14"/>
  <c r="W581" i="14"/>
  <c r="W582" i="14"/>
  <c r="W583" i="14"/>
  <c r="W584" i="14"/>
  <c r="W585" i="14"/>
  <c r="W586" i="14"/>
  <c r="W587" i="14"/>
  <c r="W588" i="14"/>
  <c r="W589" i="14"/>
  <c r="W590" i="14"/>
  <c r="W591" i="14"/>
  <c r="W592" i="14"/>
  <c r="W593" i="14"/>
  <c r="W594" i="14"/>
  <c r="W595" i="14"/>
  <c r="W596" i="14"/>
  <c r="W597" i="14"/>
  <c r="W598" i="14"/>
  <c r="W599" i="14"/>
  <c r="W600" i="14"/>
  <c r="W601" i="14"/>
  <c r="W602" i="14"/>
  <c r="W603" i="14"/>
  <c r="W604" i="14"/>
  <c r="W605" i="14"/>
  <c r="W606" i="14"/>
  <c r="W607" i="14"/>
  <c r="W608" i="14"/>
  <c r="W609" i="14"/>
  <c r="W610" i="14"/>
  <c r="W611" i="14"/>
  <c r="W612" i="14"/>
  <c r="W613" i="14"/>
  <c r="W614" i="14"/>
  <c r="W615" i="14"/>
  <c r="W616" i="14"/>
  <c r="W617" i="14"/>
  <c r="W618" i="14"/>
  <c r="W619" i="14"/>
  <c r="W620" i="14"/>
  <c r="W621" i="14"/>
  <c r="W622" i="14"/>
  <c r="W3" i="14"/>
  <c r="V4" i="14"/>
  <c r="V5" i="14"/>
  <c r="V6" i="14"/>
  <c r="V7" i="14"/>
  <c r="V8" i="14"/>
  <c r="V9" i="14"/>
  <c r="V10" i="14"/>
  <c r="V11" i="14"/>
  <c r="V12" i="14"/>
  <c r="V13" i="14"/>
  <c r="V14" i="14"/>
  <c r="V15" i="14"/>
  <c r="V16" i="14"/>
  <c r="V17"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2" i="14"/>
  <c r="V53" i="14"/>
  <c r="V54" i="14"/>
  <c r="V55" i="14"/>
  <c r="V56" i="14"/>
  <c r="V57" i="14"/>
  <c r="V58" i="14"/>
  <c r="V59" i="14"/>
  <c r="V60" i="14"/>
  <c r="V61" i="14"/>
  <c r="V62" i="14"/>
  <c r="V63" i="14"/>
  <c r="V64" i="14"/>
  <c r="V65" i="14"/>
  <c r="V66" i="14"/>
  <c r="V67" i="14"/>
  <c r="V68" i="14"/>
  <c r="V69" i="14"/>
  <c r="V70" i="14"/>
  <c r="V71" i="14"/>
  <c r="V72" i="14"/>
  <c r="V73" i="14"/>
  <c r="V74" i="14"/>
  <c r="V75" i="14"/>
  <c r="V76" i="14"/>
  <c r="V77" i="14"/>
  <c r="V78" i="14"/>
  <c r="V79" i="14"/>
  <c r="V80" i="14"/>
  <c r="V81" i="14"/>
  <c r="V82" i="14"/>
  <c r="V83" i="14"/>
  <c r="V84" i="14"/>
  <c r="V85" i="14"/>
  <c r="V86" i="14"/>
  <c r="V87" i="14"/>
  <c r="V88" i="14"/>
  <c r="V89" i="14"/>
  <c r="V90" i="14"/>
  <c r="V91" i="14"/>
  <c r="V92" i="14"/>
  <c r="V93" i="14"/>
  <c r="V94" i="14"/>
  <c r="V95" i="14"/>
  <c r="V96" i="14"/>
  <c r="V97" i="14"/>
  <c r="V98" i="14"/>
  <c r="V99" i="14"/>
  <c r="V100" i="14"/>
  <c r="V101" i="14"/>
  <c r="V102" i="14"/>
  <c r="V103" i="14"/>
  <c r="V104" i="14"/>
  <c r="V105" i="14"/>
  <c r="V106" i="14"/>
  <c r="V107" i="14"/>
  <c r="V108" i="14"/>
  <c r="V109" i="14"/>
  <c r="V110" i="14"/>
  <c r="V111" i="14"/>
  <c r="V112" i="14"/>
  <c r="V113" i="14"/>
  <c r="V114" i="14"/>
  <c r="V115" i="14"/>
  <c r="V116" i="14"/>
  <c r="V117" i="14"/>
  <c r="V118" i="14"/>
  <c r="V119" i="14"/>
  <c r="V120" i="14"/>
  <c r="V121" i="14"/>
  <c r="V122" i="14"/>
  <c r="V123" i="14"/>
  <c r="V124" i="14"/>
  <c r="V125" i="14"/>
  <c r="V126" i="14"/>
  <c r="V127" i="14"/>
  <c r="V128" i="14"/>
  <c r="V129" i="14"/>
  <c r="V130" i="14"/>
  <c r="V131" i="14"/>
  <c r="V132" i="14"/>
  <c r="V133" i="14"/>
  <c r="V134" i="14"/>
  <c r="V135" i="14"/>
  <c r="V136" i="14"/>
  <c r="V137" i="14"/>
  <c r="V138" i="14"/>
  <c r="V139" i="14"/>
  <c r="V140" i="14"/>
  <c r="V141" i="14"/>
  <c r="V142" i="14"/>
  <c r="V143" i="14"/>
  <c r="V144" i="14"/>
  <c r="V145" i="14"/>
  <c r="V146" i="14"/>
  <c r="V147" i="14"/>
  <c r="V148" i="14"/>
  <c r="V149" i="14"/>
  <c r="V150" i="14"/>
  <c r="V151" i="14"/>
  <c r="V152" i="14"/>
  <c r="V153" i="14"/>
  <c r="V154" i="14"/>
  <c r="V155" i="14"/>
  <c r="V156" i="14"/>
  <c r="V157" i="14"/>
  <c r="V158" i="14"/>
  <c r="V159" i="14"/>
  <c r="V160" i="14"/>
  <c r="V161" i="14"/>
  <c r="V162" i="14"/>
  <c r="V163" i="14"/>
  <c r="V164" i="14"/>
  <c r="V165" i="14"/>
  <c r="V166" i="14"/>
  <c r="V167" i="14"/>
  <c r="V168" i="14"/>
  <c r="V169" i="14"/>
  <c r="V170" i="14"/>
  <c r="V171" i="14"/>
  <c r="V172" i="14"/>
  <c r="V173" i="14"/>
  <c r="V174" i="14"/>
  <c r="V175" i="14"/>
  <c r="V176" i="14"/>
  <c r="V177" i="14"/>
  <c r="V178" i="14"/>
  <c r="V179" i="14"/>
  <c r="V180" i="14"/>
  <c r="V181" i="14"/>
  <c r="V182" i="14"/>
  <c r="V183" i="14"/>
  <c r="V184" i="14"/>
  <c r="V185" i="14"/>
  <c r="V186" i="14"/>
  <c r="V187" i="14"/>
  <c r="V188" i="14"/>
  <c r="V189" i="14"/>
  <c r="V190" i="14"/>
  <c r="V191" i="14"/>
  <c r="V192" i="14"/>
  <c r="V193" i="14"/>
  <c r="V194" i="14"/>
  <c r="V195" i="14"/>
  <c r="V196" i="14"/>
  <c r="V197" i="14"/>
  <c r="V198" i="14"/>
  <c r="V199" i="14"/>
  <c r="V200" i="14"/>
  <c r="V201" i="14"/>
  <c r="V202" i="14"/>
  <c r="V203" i="14"/>
  <c r="V204" i="14"/>
  <c r="V205" i="14"/>
  <c r="V206" i="14"/>
  <c r="V207" i="14"/>
  <c r="V208" i="14"/>
  <c r="V209" i="14"/>
  <c r="V210" i="14"/>
  <c r="V211" i="14"/>
  <c r="V212" i="14"/>
  <c r="V213" i="14"/>
  <c r="V214" i="14"/>
  <c r="V215" i="14"/>
  <c r="V216" i="14"/>
  <c r="V217" i="14"/>
  <c r="V218" i="14"/>
  <c r="V219" i="14"/>
  <c r="V220" i="14"/>
  <c r="V221" i="14"/>
  <c r="V222" i="14"/>
  <c r="V223" i="14"/>
  <c r="V224" i="14"/>
  <c r="V225" i="14"/>
  <c r="V226" i="14"/>
  <c r="V227" i="14"/>
  <c r="V228" i="14"/>
  <c r="V229" i="14"/>
  <c r="V230" i="14"/>
  <c r="V231" i="14"/>
  <c r="V232" i="14"/>
  <c r="V233" i="14"/>
  <c r="V234" i="14"/>
  <c r="V235" i="14"/>
  <c r="V236" i="14"/>
  <c r="V237" i="14"/>
  <c r="V238" i="14"/>
  <c r="V239" i="14"/>
  <c r="V240" i="14"/>
  <c r="V241" i="14"/>
  <c r="V242" i="14"/>
  <c r="V243" i="14"/>
  <c r="V244" i="14"/>
  <c r="V245" i="14"/>
  <c r="V246" i="14"/>
  <c r="V247" i="14"/>
  <c r="V248" i="14"/>
  <c r="V249" i="14"/>
  <c r="V250" i="14"/>
  <c r="V251" i="14"/>
  <c r="V252" i="14"/>
  <c r="V253" i="14"/>
  <c r="V254" i="14"/>
  <c r="V255" i="14"/>
  <c r="V256" i="14"/>
  <c r="V257" i="14"/>
  <c r="V258" i="14"/>
  <c r="V259" i="14"/>
  <c r="V260" i="14"/>
  <c r="V261" i="14"/>
  <c r="V262" i="14"/>
  <c r="V263" i="14"/>
  <c r="V264" i="14"/>
  <c r="V265" i="14"/>
  <c r="V266" i="14"/>
  <c r="V267" i="14"/>
  <c r="V268" i="14"/>
  <c r="V269" i="14"/>
  <c r="V270" i="14"/>
  <c r="V271" i="14"/>
  <c r="V272" i="14"/>
  <c r="V273" i="14"/>
  <c r="V274" i="14"/>
  <c r="V275" i="14"/>
  <c r="V276" i="14"/>
  <c r="V277" i="14"/>
  <c r="V278" i="14"/>
  <c r="V279" i="14"/>
  <c r="V280" i="14"/>
  <c r="V281" i="14"/>
  <c r="V282" i="14"/>
  <c r="V283" i="14"/>
  <c r="V284" i="14"/>
  <c r="V285" i="14"/>
  <c r="V286" i="14"/>
  <c r="V287" i="14"/>
  <c r="V288" i="14"/>
  <c r="V289" i="14"/>
  <c r="V290" i="14"/>
  <c r="V291" i="14"/>
  <c r="V292" i="14"/>
  <c r="V293" i="14"/>
  <c r="V294" i="14"/>
  <c r="V295" i="14"/>
  <c r="V296" i="14"/>
  <c r="V297" i="14"/>
  <c r="V298" i="14"/>
  <c r="V299" i="14"/>
  <c r="V300" i="14"/>
  <c r="V301" i="14"/>
  <c r="V302" i="14"/>
  <c r="V303" i="14"/>
  <c r="V304" i="14"/>
  <c r="V305" i="14"/>
  <c r="V306" i="14"/>
  <c r="V307" i="14"/>
  <c r="V308" i="14"/>
  <c r="V309" i="14"/>
  <c r="V310" i="14"/>
  <c r="V311" i="14"/>
  <c r="V312" i="14"/>
  <c r="V313" i="14"/>
  <c r="V314" i="14"/>
  <c r="V315" i="14"/>
  <c r="V316" i="14"/>
  <c r="V317" i="14"/>
  <c r="V318" i="14"/>
  <c r="V319" i="14"/>
  <c r="V320" i="14"/>
  <c r="V321" i="14"/>
  <c r="V322" i="14"/>
  <c r="V323" i="14"/>
  <c r="V324" i="14"/>
  <c r="V325" i="14"/>
  <c r="V326" i="14"/>
  <c r="V327" i="14"/>
  <c r="V328" i="14"/>
  <c r="V329" i="14"/>
  <c r="V330" i="14"/>
  <c r="V331" i="14"/>
  <c r="V332" i="14"/>
  <c r="V333" i="14"/>
  <c r="V334" i="14"/>
  <c r="V335" i="14"/>
  <c r="V336" i="14"/>
  <c r="V337" i="14"/>
  <c r="V338" i="14"/>
  <c r="V339" i="14"/>
  <c r="V340" i="14"/>
  <c r="V341" i="14"/>
  <c r="V342" i="14"/>
  <c r="V343" i="14"/>
  <c r="V344" i="14"/>
  <c r="V345" i="14"/>
  <c r="V346" i="14"/>
  <c r="V347" i="14"/>
  <c r="V348" i="14"/>
  <c r="V349" i="14"/>
  <c r="V350" i="14"/>
  <c r="V351" i="14"/>
  <c r="V352" i="14"/>
  <c r="V353" i="14"/>
  <c r="V354" i="14"/>
  <c r="V355" i="14"/>
  <c r="V356" i="14"/>
  <c r="V357" i="14"/>
  <c r="V358" i="14"/>
  <c r="V359" i="14"/>
  <c r="V360" i="14"/>
  <c r="V361" i="14"/>
  <c r="V362" i="14"/>
  <c r="V363" i="14"/>
  <c r="V364" i="14"/>
  <c r="V365" i="14"/>
  <c r="V366" i="14"/>
  <c r="V367" i="14"/>
  <c r="V368" i="14"/>
  <c r="V369" i="14"/>
  <c r="V370" i="14"/>
  <c r="V371" i="14"/>
  <c r="V372" i="14"/>
  <c r="V373" i="14"/>
  <c r="V374" i="14"/>
  <c r="V375" i="14"/>
  <c r="V376" i="14"/>
  <c r="V377" i="14"/>
  <c r="V378" i="14"/>
  <c r="V379" i="14"/>
  <c r="V380" i="14"/>
  <c r="V381" i="14"/>
  <c r="V382" i="14"/>
  <c r="V383" i="14"/>
  <c r="V384" i="14"/>
  <c r="V385" i="14"/>
  <c r="V386" i="14"/>
  <c r="V387" i="14"/>
  <c r="V388" i="14"/>
  <c r="V389" i="14"/>
  <c r="V390" i="14"/>
  <c r="V391" i="14"/>
  <c r="V392" i="14"/>
  <c r="V393" i="14"/>
  <c r="V394" i="14"/>
  <c r="V395" i="14"/>
  <c r="V396" i="14"/>
  <c r="V397" i="14"/>
  <c r="V398" i="14"/>
  <c r="V399" i="14"/>
  <c r="V400" i="14"/>
  <c r="V401" i="14"/>
  <c r="V402" i="14"/>
  <c r="V403" i="14"/>
  <c r="V404" i="14"/>
  <c r="V405" i="14"/>
  <c r="V406" i="14"/>
  <c r="V407" i="14"/>
  <c r="V408" i="14"/>
  <c r="V409" i="14"/>
  <c r="V410" i="14"/>
  <c r="V411" i="14"/>
  <c r="V412" i="14"/>
  <c r="V413" i="14"/>
  <c r="V414" i="14"/>
  <c r="V415" i="14"/>
  <c r="V416" i="14"/>
  <c r="V417" i="14"/>
  <c r="V418" i="14"/>
  <c r="V419" i="14"/>
  <c r="V420" i="14"/>
  <c r="V421" i="14"/>
  <c r="V422" i="14"/>
  <c r="V423" i="14"/>
  <c r="V424" i="14"/>
  <c r="V425" i="14"/>
  <c r="V426" i="14"/>
  <c r="V427" i="14"/>
  <c r="V428" i="14"/>
  <c r="V429" i="14"/>
  <c r="V430" i="14"/>
  <c r="V431" i="14"/>
  <c r="V432" i="14"/>
  <c r="V433" i="14"/>
  <c r="V434" i="14"/>
  <c r="V435" i="14"/>
  <c r="V436" i="14"/>
  <c r="V437" i="14"/>
  <c r="V438" i="14"/>
  <c r="V439" i="14"/>
  <c r="V440" i="14"/>
  <c r="V441" i="14"/>
  <c r="V442" i="14"/>
  <c r="V443" i="14"/>
  <c r="V444" i="14"/>
  <c r="V445" i="14"/>
  <c r="V446" i="14"/>
  <c r="V447" i="14"/>
  <c r="V448" i="14"/>
  <c r="V449" i="14"/>
  <c r="V450" i="14"/>
  <c r="V451" i="14"/>
  <c r="V452" i="14"/>
  <c r="V453" i="14"/>
  <c r="V454" i="14"/>
  <c r="V455" i="14"/>
  <c r="V456" i="14"/>
  <c r="V457" i="14"/>
  <c r="V458" i="14"/>
  <c r="V459" i="14"/>
  <c r="V460" i="14"/>
  <c r="V461" i="14"/>
  <c r="V462" i="14"/>
  <c r="V463" i="14"/>
  <c r="V464" i="14"/>
  <c r="V465" i="14"/>
  <c r="V466" i="14"/>
  <c r="V467" i="14"/>
  <c r="V468" i="14"/>
  <c r="V469" i="14"/>
  <c r="V470" i="14"/>
  <c r="V471" i="14"/>
  <c r="V472" i="14"/>
  <c r="V473" i="14"/>
  <c r="V474" i="14"/>
  <c r="V475" i="14"/>
  <c r="V476" i="14"/>
  <c r="V477" i="14"/>
  <c r="V478" i="14"/>
  <c r="V479" i="14"/>
  <c r="V480" i="14"/>
  <c r="V481" i="14"/>
  <c r="V482" i="14"/>
  <c r="V483" i="14"/>
  <c r="V484" i="14"/>
  <c r="V485" i="14"/>
  <c r="V486" i="14"/>
  <c r="V487" i="14"/>
  <c r="V488" i="14"/>
  <c r="V489" i="14"/>
  <c r="V490" i="14"/>
  <c r="V491" i="14"/>
  <c r="V492" i="14"/>
  <c r="V493" i="14"/>
  <c r="V494" i="14"/>
  <c r="V495" i="14"/>
  <c r="V496" i="14"/>
  <c r="V497" i="14"/>
  <c r="V498" i="14"/>
  <c r="V499" i="14"/>
  <c r="V500" i="14"/>
  <c r="V501" i="14"/>
  <c r="V502" i="14"/>
  <c r="V503" i="14"/>
  <c r="V504" i="14"/>
  <c r="V505" i="14"/>
  <c r="V506" i="14"/>
  <c r="V507" i="14"/>
  <c r="V508" i="14"/>
  <c r="V509" i="14"/>
  <c r="V510" i="14"/>
  <c r="V511" i="14"/>
  <c r="V512" i="14"/>
  <c r="V513" i="14"/>
  <c r="V514" i="14"/>
  <c r="V515" i="14"/>
  <c r="V516" i="14"/>
  <c r="V517" i="14"/>
  <c r="V518" i="14"/>
  <c r="V519" i="14"/>
  <c r="V520" i="14"/>
  <c r="V521" i="14"/>
  <c r="V522" i="14"/>
  <c r="V523" i="14"/>
  <c r="V524" i="14"/>
  <c r="V525" i="14"/>
  <c r="V526" i="14"/>
  <c r="V527" i="14"/>
  <c r="V528" i="14"/>
  <c r="V529" i="14"/>
  <c r="V530" i="14"/>
  <c r="V531" i="14"/>
  <c r="V532" i="14"/>
  <c r="V533" i="14"/>
  <c r="V534" i="14"/>
  <c r="V535" i="14"/>
  <c r="V536" i="14"/>
  <c r="V537" i="14"/>
  <c r="V538" i="14"/>
  <c r="V539" i="14"/>
  <c r="V540" i="14"/>
  <c r="V541" i="14"/>
  <c r="V542" i="14"/>
  <c r="V543" i="14"/>
  <c r="V544" i="14"/>
  <c r="V545" i="14"/>
  <c r="V546" i="14"/>
  <c r="V547" i="14"/>
  <c r="V548" i="14"/>
  <c r="V549" i="14"/>
  <c r="V550" i="14"/>
  <c r="V551" i="14"/>
  <c r="V552" i="14"/>
  <c r="V553" i="14"/>
  <c r="V554" i="14"/>
  <c r="V555" i="14"/>
  <c r="V556" i="14"/>
  <c r="V557" i="14"/>
  <c r="V558" i="14"/>
  <c r="V559" i="14"/>
  <c r="V560" i="14"/>
  <c r="V561" i="14"/>
  <c r="V562" i="14"/>
  <c r="V563" i="14"/>
  <c r="V564" i="14"/>
  <c r="V565" i="14"/>
  <c r="V566" i="14"/>
  <c r="V567" i="14"/>
  <c r="V568" i="14"/>
  <c r="V569" i="14"/>
  <c r="V570" i="14"/>
  <c r="V571" i="14"/>
  <c r="V572" i="14"/>
  <c r="V573" i="14"/>
  <c r="V574" i="14"/>
  <c r="V575" i="14"/>
  <c r="V576" i="14"/>
  <c r="V577" i="14"/>
  <c r="V578" i="14"/>
  <c r="V579" i="14"/>
  <c r="V580" i="14"/>
  <c r="V581" i="14"/>
  <c r="V582" i="14"/>
  <c r="V583" i="14"/>
  <c r="V584" i="14"/>
  <c r="V585" i="14"/>
  <c r="V586" i="14"/>
  <c r="V587" i="14"/>
  <c r="V588" i="14"/>
  <c r="V589" i="14"/>
  <c r="V590" i="14"/>
  <c r="V591" i="14"/>
  <c r="V592" i="14"/>
  <c r="V593" i="14"/>
  <c r="V594" i="14"/>
  <c r="V595" i="14"/>
  <c r="V596" i="14"/>
  <c r="V597" i="14"/>
  <c r="V598" i="14"/>
  <c r="V599" i="14"/>
  <c r="V600" i="14"/>
  <c r="V601" i="14"/>
  <c r="V602" i="14"/>
  <c r="V603" i="14"/>
  <c r="V604" i="14"/>
  <c r="V605" i="14"/>
  <c r="V606" i="14"/>
  <c r="V607" i="14"/>
  <c r="V608" i="14"/>
  <c r="V609" i="14"/>
  <c r="V610" i="14"/>
  <c r="V611" i="14"/>
  <c r="V612" i="14"/>
  <c r="V613" i="14"/>
  <c r="V614" i="14"/>
  <c r="V615" i="14"/>
  <c r="V616" i="14"/>
  <c r="V617" i="14"/>
  <c r="V618" i="14"/>
  <c r="V619" i="14"/>
  <c r="V620" i="14"/>
  <c r="V621" i="14"/>
  <c r="V622" i="14"/>
  <c r="V3"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2" i="14"/>
  <c r="U33" i="14"/>
  <c r="U34" i="14"/>
  <c r="U35" i="14"/>
  <c r="U36" i="14"/>
  <c r="U37" i="14"/>
  <c r="U38" i="14"/>
  <c r="U39" i="14"/>
  <c r="U40" i="14"/>
  <c r="U41" i="14"/>
  <c r="U42" i="14"/>
  <c r="U43" i="14"/>
  <c r="U44" i="14"/>
  <c r="U45" i="14"/>
  <c r="U46" i="14"/>
  <c r="U47" i="14"/>
  <c r="U48" i="14"/>
  <c r="U49" i="14"/>
  <c r="U50" i="14"/>
  <c r="U51" i="14"/>
  <c r="U52" i="14"/>
  <c r="U53" i="14"/>
  <c r="U54" i="14"/>
  <c r="U55" i="14"/>
  <c r="U56" i="14"/>
  <c r="U57" i="14"/>
  <c r="U58" i="14"/>
  <c r="U59" i="14"/>
  <c r="U60" i="14"/>
  <c r="U61" i="14"/>
  <c r="U62" i="14"/>
  <c r="U63" i="14"/>
  <c r="U64" i="14"/>
  <c r="U65" i="14"/>
  <c r="U66" i="14"/>
  <c r="U67" i="14"/>
  <c r="U68" i="14"/>
  <c r="U69" i="14"/>
  <c r="U70" i="14"/>
  <c r="U71" i="14"/>
  <c r="U72" i="14"/>
  <c r="U73" i="14"/>
  <c r="U74" i="14"/>
  <c r="U75" i="14"/>
  <c r="U76" i="14"/>
  <c r="U77" i="14"/>
  <c r="U78" i="14"/>
  <c r="U79" i="14"/>
  <c r="U80" i="14"/>
  <c r="U81" i="14"/>
  <c r="U82" i="14"/>
  <c r="U83" i="14"/>
  <c r="U84" i="14"/>
  <c r="U85" i="14"/>
  <c r="U86" i="14"/>
  <c r="U87" i="14"/>
  <c r="U88" i="14"/>
  <c r="U89" i="14"/>
  <c r="U90" i="14"/>
  <c r="U91" i="14"/>
  <c r="U92" i="14"/>
  <c r="U93" i="14"/>
  <c r="U94" i="14"/>
  <c r="U95" i="14"/>
  <c r="U96" i="14"/>
  <c r="U97" i="14"/>
  <c r="U98" i="14"/>
  <c r="U99" i="14"/>
  <c r="U100" i="14"/>
  <c r="U101" i="14"/>
  <c r="U102" i="14"/>
  <c r="U103" i="14"/>
  <c r="U104" i="14"/>
  <c r="U105" i="14"/>
  <c r="U106" i="14"/>
  <c r="U107" i="14"/>
  <c r="U108" i="14"/>
  <c r="U109" i="14"/>
  <c r="U110" i="14"/>
  <c r="U111" i="14"/>
  <c r="U112" i="14"/>
  <c r="U113" i="14"/>
  <c r="U114" i="14"/>
  <c r="U115" i="14"/>
  <c r="U116" i="14"/>
  <c r="U117" i="14"/>
  <c r="U118" i="14"/>
  <c r="U119" i="14"/>
  <c r="U120" i="14"/>
  <c r="U121" i="14"/>
  <c r="U122" i="14"/>
  <c r="U123" i="14"/>
  <c r="U124" i="14"/>
  <c r="U125" i="14"/>
  <c r="U126" i="14"/>
  <c r="U127" i="14"/>
  <c r="U128" i="14"/>
  <c r="U129" i="14"/>
  <c r="U130" i="14"/>
  <c r="U131" i="14"/>
  <c r="U132" i="14"/>
  <c r="U133" i="14"/>
  <c r="U134" i="14"/>
  <c r="U135" i="14"/>
  <c r="U136" i="14"/>
  <c r="U137" i="14"/>
  <c r="U138" i="14"/>
  <c r="U139" i="14"/>
  <c r="U140" i="14"/>
  <c r="U141" i="14"/>
  <c r="U142" i="14"/>
  <c r="U143" i="14"/>
  <c r="U144" i="14"/>
  <c r="U145" i="14"/>
  <c r="U146" i="14"/>
  <c r="U147" i="14"/>
  <c r="U148" i="14"/>
  <c r="U149" i="14"/>
  <c r="U150" i="14"/>
  <c r="U151" i="14"/>
  <c r="U152" i="14"/>
  <c r="U153" i="14"/>
  <c r="U154" i="14"/>
  <c r="U155" i="14"/>
  <c r="U156" i="14"/>
  <c r="U157" i="14"/>
  <c r="U158" i="14"/>
  <c r="U159" i="14"/>
  <c r="U160" i="14"/>
  <c r="U161" i="14"/>
  <c r="U162" i="14"/>
  <c r="U163" i="14"/>
  <c r="U164" i="14"/>
  <c r="U165" i="14"/>
  <c r="U166" i="14"/>
  <c r="U167" i="14"/>
  <c r="U168" i="14"/>
  <c r="U169" i="14"/>
  <c r="U170" i="14"/>
  <c r="U171" i="14"/>
  <c r="U172" i="14"/>
  <c r="U173" i="14"/>
  <c r="U174" i="14"/>
  <c r="U175" i="14"/>
  <c r="U176" i="14"/>
  <c r="U177" i="14"/>
  <c r="U178" i="14"/>
  <c r="U179" i="14"/>
  <c r="U180" i="14"/>
  <c r="U181" i="14"/>
  <c r="U182" i="14"/>
  <c r="U183" i="14"/>
  <c r="U184" i="14"/>
  <c r="U185" i="14"/>
  <c r="U186" i="14"/>
  <c r="U187" i="14"/>
  <c r="U188" i="14"/>
  <c r="U189" i="14"/>
  <c r="U190" i="14"/>
  <c r="U191" i="14"/>
  <c r="U192" i="14"/>
  <c r="U193" i="14"/>
  <c r="U194" i="14"/>
  <c r="U195" i="14"/>
  <c r="U196" i="14"/>
  <c r="U197" i="14"/>
  <c r="U198" i="14"/>
  <c r="U199" i="14"/>
  <c r="U200" i="14"/>
  <c r="U201" i="14"/>
  <c r="U202" i="14"/>
  <c r="U203" i="14"/>
  <c r="U204" i="14"/>
  <c r="U205" i="14"/>
  <c r="U206" i="14"/>
  <c r="U207" i="14"/>
  <c r="U208" i="14"/>
  <c r="U209" i="14"/>
  <c r="U210" i="14"/>
  <c r="U211" i="14"/>
  <c r="U212" i="14"/>
  <c r="U213" i="14"/>
  <c r="U214" i="14"/>
  <c r="U215" i="14"/>
  <c r="U216" i="14"/>
  <c r="U217" i="14"/>
  <c r="U218" i="14"/>
  <c r="U219" i="14"/>
  <c r="U220" i="14"/>
  <c r="U221" i="14"/>
  <c r="U222" i="14"/>
  <c r="U223" i="14"/>
  <c r="U224" i="14"/>
  <c r="U225" i="14"/>
  <c r="U226" i="14"/>
  <c r="U227" i="14"/>
  <c r="U228" i="14"/>
  <c r="U229" i="14"/>
  <c r="U230" i="14"/>
  <c r="U231" i="14"/>
  <c r="U232" i="14"/>
  <c r="U233" i="14"/>
  <c r="U234" i="14"/>
  <c r="U235" i="14"/>
  <c r="U236" i="14"/>
  <c r="U237" i="14"/>
  <c r="U238" i="14"/>
  <c r="U239" i="14"/>
  <c r="U240" i="14"/>
  <c r="U241" i="14"/>
  <c r="U242" i="14"/>
  <c r="U243" i="14"/>
  <c r="U244" i="14"/>
  <c r="U245" i="14"/>
  <c r="U246" i="14"/>
  <c r="U247" i="14"/>
  <c r="U248" i="14"/>
  <c r="U249" i="14"/>
  <c r="U250" i="14"/>
  <c r="U251" i="14"/>
  <c r="U252" i="14"/>
  <c r="U253" i="14"/>
  <c r="U254" i="14"/>
  <c r="U255" i="14"/>
  <c r="U256" i="14"/>
  <c r="U257" i="14"/>
  <c r="U258" i="14"/>
  <c r="U259" i="14"/>
  <c r="U260" i="14"/>
  <c r="U261" i="14"/>
  <c r="U262" i="14"/>
  <c r="U263" i="14"/>
  <c r="U264" i="14"/>
  <c r="U265" i="14"/>
  <c r="U266" i="14"/>
  <c r="U267" i="14"/>
  <c r="U268" i="14"/>
  <c r="U269" i="14"/>
  <c r="U270" i="14"/>
  <c r="U271" i="14"/>
  <c r="U272" i="14"/>
  <c r="U273" i="14"/>
  <c r="U274" i="14"/>
  <c r="U275" i="14"/>
  <c r="U276" i="14"/>
  <c r="U277" i="14"/>
  <c r="U278" i="14"/>
  <c r="U279" i="14"/>
  <c r="U280" i="14"/>
  <c r="U281" i="14"/>
  <c r="U282" i="14"/>
  <c r="U283" i="14"/>
  <c r="U284" i="14"/>
  <c r="U285" i="14"/>
  <c r="U286" i="14"/>
  <c r="U287" i="14"/>
  <c r="U288" i="14"/>
  <c r="U289" i="14"/>
  <c r="U290" i="14"/>
  <c r="U291" i="14"/>
  <c r="U292" i="14"/>
  <c r="U293" i="14"/>
  <c r="U294" i="14"/>
  <c r="U295" i="14"/>
  <c r="U296" i="14"/>
  <c r="U297" i="14"/>
  <c r="U298" i="14"/>
  <c r="U299" i="14"/>
  <c r="U300" i="14"/>
  <c r="U301" i="14"/>
  <c r="U302" i="14"/>
  <c r="U303" i="14"/>
  <c r="U304" i="14"/>
  <c r="U305" i="14"/>
  <c r="U306" i="14"/>
  <c r="U307" i="14"/>
  <c r="U308" i="14"/>
  <c r="U309" i="14"/>
  <c r="U310" i="14"/>
  <c r="U311" i="14"/>
  <c r="U312" i="14"/>
  <c r="U313" i="14"/>
  <c r="U314" i="14"/>
  <c r="U315" i="14"/>
  <c r="U316" i="14"/>
  <c r="U317" i="14"/>
  <c r="U318" i="14"/>
  <c r="U319" i="14"/>
  <c r="U320" i="14"/>
  <c r="U321" i="14"/>
  <c r="U322" i="14"/>
  <c r="U323" i="14"/>
  <c r="U324" i="14"/>
  <c r="U325" i="14"/>
  <c r="U326" i="14"/>
  <c r="U327" i="14"/>
  <c r="U328" i="14"/>
  <c r="U329" i="14"/>
  <c r="U330" i="14"/>
  <c r="U331" i="14"/>
  <c r="U332" i="14"/>
  <c r="U333" i="14"/>
  <c r="U334" i="14"/>
  <c r="U335" i="14"/>
  <c r="U336" i="14"/>
  <c r="U337" i="14"/>
  <c r="U338" i="14"/>
  <c r="U339" i="14"/>
  <c r="U340" i="14"/>
  <c r="U341" i="14"/>
  <c r="U342" i="14"/>
  <c r="U343" i="14"/>
  <c r="U344" i="14"/>
  <c r="U345" i="14"/>
  <c r="U346" i="14"/>
  <c r="U347" i="14"/>
  <c r="U348" i="14"/>
  <c r="U349" i="14"/>
  <c r="U350" i="14"/>
  <c r="U351" i="14"/>
  <c r="U352" i="14"/>
  <c r="U353" i="14"/>
  <c r="U354" i="14"/>
  <c r="U355" i="14"/>
  <c r="U356" i="14"/>
  <c r="U357" i="14"/>
  <c r="U358" i="14"/>
  <c r="U359" i="14"/>
  <c r="U360" i="14"/>
  <c r="U361" i="14"/>
  <c r="U362" i="14"/>
  <c r="U363" i="14"/>
  <c r="U364" i="14"/>
  <c r="U365" i="14"/>
  <c r="U366" i="14"/>
  <c r="U367" i="14"/>
  <c r="U368" i="14"/>
  <c r="U369" i="14"/>
  <c r="U370" i="14"/>
  <c r="U371" i="14"/>
  <c r="U372" i="14"/>
  <c r="U373" i="14"/>
  <c r="U374" i="14"/>
  <c r="U375" i="14"/>
  <c r="U376" i="14"/>
  <c r="U377" i="14"/>
  <c r="U378" i="14"/>
  <c r="U379" i="14"/>
  <c r="U380" i="14"/>
  <c r="U381" i="14"/>
  <c r="U382" i="14"/>
  <c r="U383" i="14"/>
  <c r="U384" i="14"/>
  <c r="U385" i="14"/>
  <c r="U386" i="14"/>
  <c r="U387" i="14"/>
  <c r="U388" i="14"/>
  <c r="U389" i="14"/>
  <c r="U390" i="14"/>
  <c r="U391" i="14"/>
  <c r="U392" i="14"/>
  <c r="U393" i="14"/>
  <c r="U394" i="14"/>
  <c r="U395" i="14"/>
  <c r="U396" i="14"/>
  <c r="U397" i="14"/>
  <c r="U398" i="14"/>
  <c r="U399" i="14"/>
  <c r="U400" i="14"/>
  <c r="U401" i="14"/>
  <c r="U402" i="14"/>
  <c r="U403" i="14"/>
  <c r="U404" i="14"/>
  <c r="U405" i="14"/>
  <c r="U406" i="14"/>
  <c r="U407" i="14"/>
  <c r="U408" i="14"/>
  <c r="U409" i="14"/>
  <c r="U410" i="14"/>
  <c r="U411" i="14"/>
  <c r="U412" i="14"/>
  <c r="U413" i="14"/>
  <c r="U414" i="14"/>
  <c r="U415" i="14"/>
  <c r="U416" i="14"/>
  <c r="U417" i="14"/>
  <c r="U418" i="14"/>
  <c r="U419" i="14"/>
  <c r="U420" i="14"/>
  <c r="U421" i="14"/>
  <c r="U422" i="14"/>
  <c r="U423" i="14"/>
  <c r="U424" i="14"/>
  <c r="U425" i="14"/>
  <c r="U426" i="14"/>
  <c r="U427" i="14"/>
  <c r="U428" i="14"/>
  <c r="U429" i="14"/>
  <c r="U430" i="14"/>
  <c r="U431" i="14"/>
  <c r="U432" i="14"/>
  <c r="U433" i="14"/>
  <c r="U434" i="14"/>
  <c r="U435" i="14"/>
  <c r="U436" i="14"/>
  <c r="U437" i="14"/>
  <c r="U438" i="14"/>
  <c r="U439" i="14"/>
  <c r="U440" i="14"/>
  <c r="U441" i="14"/>
  <c r="U442" i="14"/>
  <c r="U443" i="14"/>
  <c r="U444" i="14"/>
  <c r="U445" i="14"/>
  <c r="U446" i="14"/>
  <c r="U447" i="14"/>
  <c r="U448" i="14"/>
  <c r="U449" i="14"/>
  <c r="U450" i="14"/>
  <c r="U451" i="14"/>
  <c r="U452" i="14"/>
  <c r="U453" i="14"/>
  <c r="U454" i="14"/>
  <c r="U455" i="14"/>
  <c r="U456" i="14"/>
  <c r="U457" i="14"/>
  <c r="U458" i="14"/>
  <c r="U459" i="14"/>
  <c r="U460" i="14"/>
  <c r="U461" i="14"/>
  <c r="U462" i="14"/>
  <c r="U463" i="14"/>
  <c r="U464" i="14"/>
  <c r="U465" i="14"/>
  <c r="U466" i="14"/>
  <c r="U467" i="14"/>
  <c r="U468" i="14"/>
  <c r="U469" i="14"/>
  <c r="U470" i="14"/>
  <c r="U471" i="14"/>
  <c r="U472" i="14"/>
  <c r="U473" i="14"/>
  <c r="U474" i="14"/>
  <c r="U475" i="14"/>
  <c r="U476" i="14"/>
  <c r="U477" i="14"/>
  <c r="U478" i="14"/>
  <c r="U479" i="14"/>
  <c r="U480" i="14"/>
  <c r="U481" i="14"/>
  <c r="U482" i="14"/>
  <c r="U483" i="14"/>
  <c r="U484" i="14"/>
  <c r="U485" i="14"/>
  <c r="U486" i="14"/>
  <c r="U487" i="14"/>
  <c r="U488" i="14"/>
  <c r="U489" i="14"/>
  <c r="U490" i="14"/>
  <c r="U491" i="14"/>
  <c r="U492" i="14"/>
  <c r="U493" i="14"/>
  <c r="U494" i="14"/>
  <c r="U495" i="14"/>
  <c r="U496" i="14"/>
  <c r="U497" i="14"/>
  <c r="U498" i="14"/>
  <c r="U499" i="14"/>
  <c r="U500" i="14"/>
  <c r="U501" i="14"/>
  <c r="U502" i="14"/>
  <c r="U503" i="14"/>
  <c r="U504" i="14"/>
  <c r="U505" i="14"/>
  <c r="U506" i="14"/>
  <c r="U507" i="14"/>
  <c r="U508" i="14"/>
  <c r="U509" i="14"/>
  <c r="U510" i="14"/>
  <c r="U511" i="14"/>
  <c r="U512" i="14"/>
  <c r="U513" i="14"/>
  <c r="U514" i="14"/>
  <c r="U515" i="14"/>
  <c r="U516" i="14"/>
  <c r="U517" i="14"/>
  <c r="U518" i="14"/>
  <c r="U519" i="14"/>
  <c r="U520" i="14"/>
  <c r="U521" i="14"/>
  <c r="U522" i="14"/>
  <c r="U523" i="14"/>
  <c r="U524" i="14"/>
  <c r="U525" i="14"/>
  <c r="U526" i="14"/>
  <c r="U527" i="14"/>
  <c r="U528" i="14"/>
  <c r="U529" i="14"/>
  <c r="U530" i="14"/>
  <c r="U531" i="14"/>
  <c r="U532" i="14"/>
  <c r="U533" i="14"/>
  <c r="U534" i="14"/>
  <c r="U535" i="14"/>
  <c r="U536" i="14"/>
  <c r="U537" i="14"/>
  <c r="U538" i="14"/>
  <c r="U539" i="14"/>
  <c r="U540" i="14"/>
  <c r="U541" i="14"/>
  <c r="U542" i="14"/>
  <c r="U543" i="14"/>
  <c r="U544" i="14"/>
  <c r="U545" i="14"/>
  <c r="U546" i="14"/>
  <c r="U547" i="14"/>
  <c r="U548" i="14"/>
  <c r="U549" i="14"/>
  <c r="U550" i="14"/>
  <c r="U551" i="14"/>
  <c r="U552" i="14"/>
  <c r="U553" i="14"/>
  <c r="U554" i="14"/>
  <c r="U555" i="14"/>
  <c r="U556" i="14"/>
  <c r="U557" i="14"/>
  <c r="U558" i="14"/>
  <c r="U559" i="14"/>
  <c r="U560" i="14"/>
  <c r="U561" i="14"/>
  <c r="U562" i="14"/>
  <c r="U563" i="14"/>
  <c r="U564" i="14"/>
  <c r="U565" i="14"/>
  <c r="U566" i="14"/>
  <c r="U567" i="14"/>
  <c r="U568" i="14"/>
  <c r="U569" i="14"/>
  <c r="U570" i="14"/>
  <c r="U571" i="14"/>
  <c r="U572" i="14"/>
  <c r="U573" i="14"/>
  <c r="U574" i="14"/>
  <c r="U575" i="14"/>
  <c r="U576" i="14"/>
  <c r="U577" i="14"/>
  <c r="U578" i="14"/>
  <c r="U579" i="14"/>
  <c r="U580" i="14"/>
  <c r="U581" i="14"/>
  <c r="U582" i="14"/>
  <c r="U583" i="14"/>
  <c r="U584" i="14"/>
  <c r="U585" i="14"/>
  <c r="U586" i="14"/>
  <c r="U587" i="14"/>
  <c r="U588" i="14"/>
  <c r="U589" i="14"/>
  <c r="U590" i="14"/>
  <c r="U591" i="14"/>
  <c r="U592" i="14"/>
  <c r="U593" i="14"/>
  <c r="U594" i="14"/>
  <c r="U595" i="14"/>
  <c r="U596" i="14"/>
  <c r="U597" i="14"/>
  <c r="U598" i="14"/>
  <c r="U599" i="14"/>
  <c r="U600" i="14"/>
  <c r="U601" i="14"/>
  <c r="U602" i="14"/>
  <c r="U603" i="14"/>
  <c r="U604" i="14"/>
  <c r="U605" i="14"/>
  <c r="U606" i="14"/>
  <c r="U607" i="14"/>
  <c r="U608" i="14"/>
  <c r="U609" i="14"/>
  <c r="U610" i="14"/>
  <c r="U611" i="14"/>
  <c r="U612" i="14"/>
  <c r="U613" i="14"/>
  <c r="U614" i="14"/>
  <c r="U615" i="14"/>
  <c r="U616" i="14"/>
  <c r="U617" i="14"/>
  <c r="U618" i="14"/>
  <c r="U619" i="14"/>
  <c r="U620" i="14"/>
  <c r="U621" i="14"/>
  <c r="U3" i="14"/>
  <c r="T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43" i="14"/>
  <c r="T44" i="14"/>
  <c r="T45" i="14"/>
  <c r="T46" i="14"/>
  <c r="T47" i="14"/>
  <c r="T48" i="14"/>
  <c r="T49" i="14"/>
  <c r="T50" i="14"/>
  <c r="T51" i="14"/>
  <c r="T52" i="14"/>
  <c r="T53" i="14"/>
  <c r="T54" i="14"/>
  <c r="T55" i="14"/>
  <c r="T56" i="14"/>
  <c r="T57" i="14"/>
  <c r="T58" i="14"/>
  <c r="T59" i="14"/>
  <c r="T60" i="14"/>
  <c r="T61" i="14"/>
  <c r="T62" i="14"/>
  <c r="T63" i="14"/>
  <c r="T64" i="14"/>
  <c r="T65" i="14"/>
  <c r="T66" i="14"/>
  <c r="T67" i="14"/>
  <c r="T68" i="14"/>
  <c r="T69" i="14"/>
  <c r="T70" i="14"/>
  <c r="T71" i="14"/>
  <c r="T72" i="14"/>
  <c r="T73" i="14"/>
  <c r="T74" i="14"/>
  <c r="T75" i="14"/>
  <c r="T76" i="14"/>
  <c r="T77" i="14"/>
  <c r="T78" i="14"/>
  <c r="T79" i="14"/>
  <c r="T80" i="14"/>
  <c r="T81" i="14"/>
  <c r="T82" i="14"/>
  <c r="T83" i="14"/>
  <c r="T84" i="14"/>
  <c r="T85" i="14"/>
  <c r="T86" i="14"/>
  <c r="T87" i="14"/>
  <c r="T88" i="14"/>
  <c r="T89" i="14"/>
  <c r="T90" i="14"/>
  <c r="T91" i="14"/>
  <c r="T92" i="14"/>
  <c r="T93" i="14"/>
  <c r="T94" i="14"/>
  <c r="T95" i="14"/>
  <c r="T96" i="14"/>
  <c r="T97" i="14"/>
  <c r="T98" i="14"/>
  <c r="T100" i="14"/>
  <c r="T101" i="14"/>
  <c r="T102" i="14"/>
  <c r="T103" i="14"/>
  <c r="T104" i="14"/>
  <c r="T105" i="14"/>
  <c r="T106" i="14"/>
  <c r="T107" i="14"/>
  <c r="T108" i="14"/>
  <c r="T109" i="14"/>
  <c r="T110" i="14"/>
  <c r="T111" i="14"/>
  <c r="T112" i="14"/>
  <c r="T113" i="14"/>
  <c r="T114" i="14"/>
  <c r="T115" i="14"/>
  <c r="T116" i="14"/>
  <c r="T117" i="14"/>
  <c r="T118" i="14"/>
  <c r="T119" i="14"/>
  <c r="T120" i="14"/>
  <c r="T121" i="14"/>
  <c r="T122" i="14"/>
  <c r="T123" i="14"/>
  <c r="T124" i="14"/>
  <c r="T125" i="14"/>
  <c r="T126" i="14"/>
  <c r="T127" i="14"/>
  <c r="T128" i="14"/>
  <c r="T129" i="14"/>
  <c r="T130" i="14"/>
  <c r="T131" i="14"/>
  <c r="T132" i="14"/>
  <c r="T133" i="14"/>
  <c r="T134" i="14"/>
  <c r="T135" i="14"/>
  <c r="T136" i="14"/>
  <c r="T137" i="14"/>
  <c r="T138" i="14"/>
  <c r="T139" i="14"/>
  <c r="T140" i="14"/>
  <c r="T141" i="14"/>
  <c r="T142" i="14"/>
  <c r="T143" i="14"/>
  <c r="T144" i="14"/>
  <c r="T145" i="14"/>
  <c r="T146" i="14"/>
  <c r="T147" i="14"/>
  <c r="T148" i="14"/>
  <c r="T149" i="14"/>
  <c r="T150" i="14"/>
  <c r="T151" i="14"/>
  <c r="T152" i="14"/>
  <c r="T153" i="14"/>
  <c r="T154" i="14"/>
  <c r="T155" i="14"/>
  <c r="T156" i="14"/>
  <c r="T157" i="14"/>
  <c r="T158" i="14"/>
  <c r="T159" i="14"/>
  <c r="T160" i="14"/>
  <c r="T161" i="14"/>
  <c r="T162" i="14"/>
  <c r="T163" i="14"/>
  <c r="T164" i="14"/>
  <c r="T165" i="14"/>
  <c r="T166" i="14"/>
  <c r="T167" i="14"/>
  <c r="T168" i="14"/>
  <c r="T169" i="14"/>
  <c r="T170" i="14"/>
  <c r="T171" i="14"/>
  <c r="T172" i="14"/>
  <c r="T173" i="14"/>
  <c r="T174" i="14"/>
  <c r="T175" i="14"/>
  <c r="T176" i="14"/>
  <c r="T177" i="14"/>
  <c r="T178" i="14"/>
  <c r="T179" i="14"/>
  <c r="T180" i="14"/>
  <c r="T181" i="14"/>
  <c r="T182" i="14"/>
  <c r="T183" i="14"/>
  <c r="T184" i="14"/>
  <c r="T185" i="14"/>
  <c r="T186" i="14"/>
  <c r="T187" i="14"/>
  <c r="T188" i="14"/>
  <c r="T189" i="14"/>
  <c r="T190" i="14"/>
  <c r="T191" i="14"/>
  <c r="T192" i="14"/>
  <c r="T193" i="14"/>
  <c r="T194" i="14"/>
  <c r="T195" i="14"/>
  <c r="T196" i="14"/>
  <c r="T197" i="14"/>
  <c r="T198" i="14"/>
  <c r="T199" i="14"/>
  <c r="T200" i="14"/>
  <c r="T201" i="14"/>
  <c r="T202" i="14"/>
  <c r="T203" i="14"/>
  <c r="T204" i="14"/>
  <c r="T205" i="14"/>
  <c r="T206" i="14"/>
  <c r="T207" i="14"/>
  <c r="T208" i="14"/>
  <c r="T209" i="14"/>
  <c r="T210" i="14"/>
  <c r="T211" i="14"/>
  <c r="T212" i="14"/>
  <c r="T213" i="14"/>
  <c r="T214" i="14"/>
  <c r="T215" i="14"/>
  <c r="T216" i="14"/>
  <c r="T217" i="14"/>
  <c r="T218" i="14"/>
  <c r="T219" i="14"/>
  <c r="T220" i="14"/>
  <c r="T221" i="14"/>
  <c r="T222" i="14"/>
  <c r="T223" i="14"/>
  <c r="T224" i="14"/>
  <c r="T225" i="14"/>
  <c r="T226" i="14"/>
  <c r="T227" i="14"/>
  <c r="T228" i="14"/>
  <c r="T229" i="14"/>
  <c r="T230" i="14"/>
  <c r="T231" i="14"/>
  <c r="T232" i="14"/>
  <c r="T233" i="14"/>
  <c r="T234" i="14"/>
  <c r="T235" i="14"/>
  <c r="T236" i="14"/>
  <c r="T237" i="14"/>
  <c r="T238" i="14"/>
  <c r="T239" i="14"/>
  <c r="T240" i="14"/>
  <c r="T241" i="14"/>
  <c r="T242" i="14"/>
  <c r="T243" i="14"/>
  <c r="T244" i="14"/>
  <c r="T245" i="14"/>
  <c r="T246" i="14"/>
  <c r="T247" i="14"/>
  <c r="T248" i="14"/>
  <c r="T249" i="14"/>
  <c r="T250" i="14"/>
  <c r="T251" i="14"/>
  <c r="T252" i="14"/>
  <c r="T253" i="14"/>
  <c r="T254" i="14"/>
  <c r="T255" i="14"/>
  <c r="T256" i="14"/>
  <c r="T257" i="14"/>
  <c r="T258" i="14"/>
  <c r="T259" i="14"/>
  <c r="T260" i="14"/>
  <c r="T261" i="14"/>
  <c r="T262" i="14"/>
  <c r="T263" i="14"/>
  <c r="T264" i="14"/>
  <c r="T265" i="14"/>
  <c r="T266" i="14"/>
  <c r="T267" i="14"/>
  <c r="T268" i="14"/>
  <c r="T269" i="14"/>
  <c r="T270" i="14"/>
  <c r="T271" i="14"/>
  <c r="T272" i="14"/>
  <c r="T273" i="14"/>
  <c r="T274" i="14"/>
  <c r="T275" i="14"/>
  <c r="T276" i="14"/>
  <c r="T277" i="14"/>
  <c r="T278" i="14"/>
  <c r="T279" i="14"/>
  <c r="T280" i="14"/>
  <c r="T281" i="14"/>
  <c r="T282" i="14"/>
  <c r="T283" i="14"/>
  <c r="T284" i="14"/>
  <c r="T285" i="14"/>
  <c r="T286" i="14"/>
  <c r="T287" i="14"/>
  <c r="T288" i="14"/>
  <c r="T289" i="14"/>
  <c r="T290" i="14"/>
  <c r="T291" i="14"/>
  <c r="T292" i="14"/>
  <c r="T293" i="14"/>
  <c r="T294" i="14"/>
  <c r="T295" i="14"/>
  <c r="T296" i="14"/>
  <c r="T297" i="14"/>
  <c r="T298" i="14"/>
  <c r="T299" i="14"/>
  <c r="T300" i="14"/>
  <c r="T301" i="14"/>
  <c r="T302" i="14"/>
  <c r="T303" i="14"/>
  <c r="T304" i="14"/>
  <c r="T305" i="14"/>
  <c r="T306" i="14"/>
  <c r="T307" i="14"/>
  <c r="T308" i="14"/>
  <c r="T309" i="14"/>
  <c r="T310" i="14"/>
  <c r="T311" i="14"/>
  <c r="T312" i="14"/>
  <c r="T313" i="14"/>
  <c r="T314" i="14"/>
  <c r="T315" i="14"/>
  <c r="T316" i="14"/>
  <c r="T317" i="14"/>
  <c r="T318" i="14"/>
  <c r="T319" i="14"/>
  <c r="T320" i="14"/>
  <c r="T321" i="14"/>
  <c r="T322" i="14"/>
  <c r="T323" i="14"/>
  <c r="T324" i="14"/>
  <c r="T325" i="14"/>
  <c r="T326" i="14"/>
  <c r="T327" i="14"/>
  <c r="T328" i="14"/>
  <c r="T329" i="14"/>
  <c r="T330" i="14"/>
  <c r="T331" i="14"/>
  <c r="T332" i="14"/>
  <c r="T333" i="14"/>
  <c r="T334" i="14"/>
  <c r="T335" i="14"/>
  <c r="T336" i="14"/>
  <c r="T337" i="14"/>
  <c r="T338" i="14"/>
  <c r="T339" i="14"/>
  <c r="T340" i="14"/>
  <c r="T341" i="14"/>
  <c r="T342" i="14"/>
  <c r="T343" i="14"/>
  <c r="T344" i="14"/>
  <c r="T345" i="14"/>
  <c r="T346" i="14"/>
  <c r="T347" i="14"/>
  <c r="T348" i="14"/>
  <c r="T349" i="14"/>
  <c r="T350" i="14"/>
  <c r="T351" i="14"/>
  <c r="T352" i="14"/>
  <c r="T353" i="14"/>
  <c r="T354" i="14"/>
  <c r="T355" i="14"/>
  <c r="T356" i="14"/>
  <c r="T357" i="14"/>
  <c r="T358" i="14"/>
  <c r="T359" i="14"/>
  <c r="T360" i="14"/>
  <c r="T361" i="14"/>
  <c r="T362" i="14"/>
  <c r="T363" i="14"/>
  <c r="T364" i="14"/>
  <c r="T365" i="14"/>
  <c r="T366" i="14"/>
  <c r="T367" i="14"/>
  <c r="T368" i="14"/>
  <c r="T369" i="14"/>
  <c r="T370" i="14"/>
  <c r="T371" i="14"/>
  <c r="T372" i="14"/>
  <c r="T373" i="14"/>
  <c r="T374" i="14"/>
  <c r="T375" i="14"/>
  <c r="T376" i="14"/>
  <c r="T377" i="14"/>
  <c r="T378" i="14"/>
  <c r="T379" i="14"/>
  <c r="T380" i="14"/>
  <c r="T381" i="14"/>
  <c r="T382" i="14"/>
  <c r="T383" i="14"/>
  <c r="T384" i="14"/>
  <c r="T385" i="14"/>
  <c r="T386" i="14"/>
  <c r="T387" i="14"/>
  <c r="T388" i="14"/>
  <c r="T389" i="14"/>
  <c r="T390" i="14"/>
  <c r="T391" i="14"/>
  <c r="T392" i="14"/>
  <c r="T393" i="14"/>
  <c r="T394" i="14"/>
  <c r="T395" i="14"/>
  <c r="T396" i="14"/>
  <c r="T397" i="14"/>
  <c r="T398" i="14"/>
  <c r="T399" i="14"/>
  <c r="T400" i="14"/>
  <c r="T401" i="14"/>
  <c r="T402" i="14"/>
  <c r="T403" i="14"/>
  <c r="T404" i="14"/>
  <c r="T405" i="14"/>
  <c r="T406" i="14"/>
  <c r="T407" i="14"/>
  <c r="T408" i="14"/>
  <c r="T409" i="14"/>
  <c r="T410" i="14"/>
  <c r="T411" i="14"/>
  <c r="T412" i="14"/>
  <c r="T413" i="14"/>
  <c r="T414" i="14"/>
  <c r="T415" i="14"/>
  <c r="T416" i="14"/>
  <c r="T417" i="14"/>
  <c r="T418" i="14"/>
  <c r="T419" i="14"/>
  <c r="T420" i="14"/>
  <c r="T421" i="14"/>
  <c r="T422" i="14"/>
  <c r="T423" i="14"/>
  <c r="T424" i="14"/>
  <c r="T425" i="14"/>
  <c r="T426" i="14"/>
  <c r="T427" i="14"/>
  <c r="T428" i="14"/>
  <c r="T429" i="14"/>
  <c r="T430" i="14"/>
  <c r="T431" i="14"/>
  <c r="T432" i="14"/>
  <c r="T433" i="14"/>
  <c r="T434" i="14"/>
  <c r="T435" i="14"/>
  <c r="T436" i="14"/>
  <c r="T437" i="14"/>
  <c r="T438" i="14"/>
  <c r="T439" i="14"/>
  <c r="T440" i="14"/>
  <c r="T441" i="14"/>
  <c r="T442" i="14"/>
  <c r="T443" i="14"/>
  <c r="T444" i="14"/>
  <c r="T445" i="14"/>
  <c r="T446" i="14"/>
  <c r="T447" i="14"/>
  <c r="T448" i="14"/>
  <c r="T449" i="14"/>
  <c r="T450" i="14"/>
  <c r="T451" i="14"/>
  <c r="T452" i="14"/>
  <c r="T453" i="14"/>
  <c r="T454" i="14"/>
  <c r="T455" i="14"/>
  <c r="T456" i="14"/>
  <c r="T457" i="14"/>
  <c r="T458" i="14"/>
  <c r="T459" i="14"/>
  <c r="T460" i="14"/>
  <c r="T461" i="14"/>
  <c r="T462" i="14"/>
  <c r="T463" i="14"/>
  <c r="T464" i="14"/>
  <c r="T465" i="14"/>
  <c r="T466" i="14"/>
  <c r="T467" i="14"/>
  <c r="T468" i="14"/>
  <c r="T469" i="14"/>
  <c r="T470" i="14"/>
  <c r="T471" i="14"/>
  <c r="T472" i="14"/>
  <c r="T473" i="14"/>
  <c r="T474" i="14"/>
  <c r="T475" i="14"/>
  <c r="T476" i="14"/>
  <c r="T477" i="14"/>
  <c r="T478" i="14"/>
  <c r="T479" i="14"/>
  <c r="T480" i="14"/>
  <c r="T481" i="14"/>
  <c r="T482" i="14"/>
  <c r="T483" i="14"/>
  <c r="T484" i="14"/>
  <c r="T485" i="14"/>
  <c r="T486" i="14"/>
  <c r="T487" i="14"/>
  <c r="T488" i="14"/>
  <c r="T489" i="14"/>
  <c r="T490" i="14"/>
  <c r="T491" i="14"/>
  <c r="T492" i="14"/>
  <c r="T493" i="14"/>
  <c r="T494" i="14"/>
  <c r="T495" i="14"/>
  <c r="T496" i="14"/>
  <c r="T497" i="14"/>
  <c r="T498" i="14"/>
  <c r="T499" i="14"/>
  <c r="T500" i="14"/>
  <c r="T501" i="14"/>
  <c r="T502" i="14"/>
  <c r="T503" i="14"/>
  <c r="T504" i="14"/>
  <c r="T505" i="14"/>
  <c r="T506" i="14"/>
  <c r="T507" i="14"/>
  <c r="T508" i="14"/>
  <c r="T509" i="14"/>
  <c r="T510" i="14"/>
  <c r="T511" i="14"/>
  <c r="T512" i="14"/>
  <c r="T513" i="14"/>
  <c r="T514" i="14"/>
  <c r="T515" i="14"/>
  <c r="T516" i="14"/>
  <c r="T517" i="14"/>
  <c r="T518" i="14"/>
  <c r="T519" i="14"/>
  <c r="T520" i="14"/>
  <c r="T521" i="14"/>
  <c r="T522" i="14"/>
  <c r="T523" i="14"/>
  <c r="T524" i="14"/>
  <c r="T525" i="14"/>
  <c r="T526" i="14"/>
  <c r="T527" i="14"/>
  <c r="T528" i="14"/>
  <c r="T529" i="14"/>
  <c r="T530" i="14"/>
  <c r="T531" i="14"/>
  <c r="T532" i="14"/>
  <c r="T533" i="14"/>
  <c r="T534" i="14"/>
  <c r="T535" i="14"/>
  <c r="T536" i="14"/>
  <c r="T537" i="14"/>
  <c r="T538" i="14"/>
  <c r="T539" i="14"/>
  <c r="T540" i="14"/>
  <c r="T541" i="14"/>
  <c r="T542" i="14"/>
  <c r="T543" i="14"/>
  <c r="T544" i="14"/>
  <c r="T545" i="14"/>
  <c r="T546" i="14"/>
  <c r="T547" i="14"/>
  <c r="T548" i="14"/>
  <c r="T549" i="14"/>
  <c r="T550" i="14"/>
  <c r="T551" i="14"/>
  <c r="T552" i="14"/>
  <c r="T553" i="14"/>
  <c r="T554" i="14"/>
  <c r="T555" i="14"/>
  <c r="T556" i="14"/>
  <c r="T557" i="14"/>
  <c r="T558" i="14"/>
  <c r="T559" i="14"/>
  <c r="T560" i="14"/>
  <c r="T561" i="14"/>
  <c r="T562" i="14"/>
  <c r="T563" i="14"/>
  <c r="T564" i="14"/>
  <c r="T565" i="14"/>
  <c r="T566" i="14"/>
  <c r="T567" i="14"/>
  <c r="T568" i="14"/>
  <c r="T569" i="14"/>
  <c r="T570" i="14"/>
  <c r="T571" i="14"/>
  <c r="T572" i="14"/>
  <c r="T573" i="14"/>
  <c r="T574" i="14"/>
  <c r="T575" i="14"/>
  <c r="T576" i="14"/>
  <c r="T577" i="14"/>
  <c r="T578" i="14"/>
  <c r="T579" i="14"/>
  <c r="T580" i="14"/>
  <c r="T581" i="14"/>
  <c r="T582" i="14"/>
  <c r="T583" i="14"/>
  <c r="T584" i="14"/>
  <c r="T585" i="14"/>
  <c r="T586" i="14"/>
  <c r="T587" i="14"/>
  <c r="T588" i="14"/>
  <c r="T589" i="14"/>
  <c r="T590" i="14"/>
  <c r="T591" i="14"/>
  <c r="T592" i="14"/>
  <c r="T593" i="14"/>
  <c r="T594" i="14"/>
  <c r="T595" i="14"/>
  <c r="T596" i="14"/>
  <c r="T597" i="14"/>
  <c r="T598" i="14"/>
  <c r="T599" i="14"/>
  <c r="T600" i="14"/>
  <c r="T601" i="14"/>
  <c r="T602" i="14"/>
  <c r="T603" i="14"/>
  <c r="T604" i="14"/>
  <c r="T605" i="14"/>
  <c r="T606" i="14"/>
  <c r="T607" i="14"/>
  <c r="T608" i="14"/>
  <c r="T609" i="14"/>
  <c r="T610" i="14"/>
  <c r="T611" i="14"/>
  <c r="T612" i="14"/>
  <c r="T613" i="14"/>
  <c r="T614" i="14"/>
  <c r="T615" i="14"/>
  <c r="T616" i="14"/>
  <c r="T617" i="14"/>
  <c r="T618" i="14"/>
  <c r="T619" i="14"/>
  <c r="T620" i="14"/>
  <c r="T621" i="14"/>
  <c r="T99" i="14"/>
  <c r="S100" i="14"/>
  <c r="S101" i="14"/>
  <c r="S102" i="14"/>
  <c r="S103" i="14"/>
  <c r="S104" i="14"/>
  <c r="S105" i="14"/>
  <c r="S106" i="14"/>
  <c r="S107" i="14"/>
  <c r="S108" i="14"/>
  <c r="S109" i="14"/>
  <c r="S110" i="14"/>
  <c r="S111" i="14"/>
  <c r="S112" i="14"/>
  <c r="S113" i="14"/>
  <c r="S114" i="14"/>
  <c r="S115" i="14"/>
  <c r="S116" i="14"/>
  <c r="S117" i="14"/>
  <c r="S118" i="14"/>
  <c r="S119" i="14"/>
  <c r="S120" i="14"/>
  <c r="S121" i="14"/>
  <c r="S122" i="14"/>
  <c r="S123" i="14"/>
  <c r="S124" i="14"/>
  <c r="S125" i="14"/>
  <c r="S126" i="14"/>
  <c r="S127" i="14"/>
  <c r="S128" i="14"/>
  <c r="S129" i="14"/>
  <c r="S130" i="14"/>
  <c r="S131" i="14"/>
  <c r="S132" i="14"/>
  <c r="S133" i="14"/>
  <c r="S134" i="14"/>
  <c r="S135" i="14"/>
  <c r="S136" i="14"/>
  <c r="S137" i="14"/>
  <c r="S138" i="14"/>
  <c r="S139" i="14"/>
  <c r="S140" i="14"/>
  <c r="S141" i="14"/>
  <c r="S142" i="14"/>
  <c r="S143" i="14"/>
  <c r="S144" i="14"/>
  <c r="S145" i="14"/>
  <c r="S146" i="14"/>
  <c r="S147" i="14"/>
  <c r="S148" i="14"/>
  <c r="S149" i="14"/>
  <c r="S150" i="14"/>
  <c r="S151" i="14"/>
  <c r="S152" i="14"/>
  <c r="S153" i="14"/>
  <c r="S154" i="14"/>
  <c r="S155" i="14"/>
  <c r="S156" i="14"/>
  <c r="S157" i="14"/>
  <c r="S158" i="14"/>
  <c r="S159" i="14"/>
  <c r="S160" i="14"/>
  <c r="S161" i="14"/>
  <c r="S162" i="14"/>
  <c r="S163" i="14"/>
  <c r="S164" i="14"/>
  <c r="S165" i="14"/>
  <c r="S166" i="14"/>
  <c r="S167" i="14"/>
  <c r="S168" i="14"/>
  <c r="S169" i="14"/>
  <c r="S170" i="14"/>
  <c r="S171" i="14"/>
  <c r="S172" i="14"/>
  <c r="S173" i="14"/>
  <c r="S174" i="14"/>
  <c r="S175" i="14"/>
  <c r="S176" i="14"/>
  <c r="S177" i="14"/>
  <c r="S178" i="14"/>
  <c r="S179" i="14"/>
  <c r="S180" i="14"/>
  <c r="S181" i="14"/>
  <c r="S182" i="14"/>
  <c r="S183" i="14"/>
  <c r="S184" i="14"/>
  <c r="S185" i="14"/>
  <c r="S186" i="14"/>
  <c r="S187" i="14"/>
  <c r="S188" i="14"/>
  <c r="S189" i="14"/>
  <c r="S190" i="14"/>
  <c r="S191" i="14"/>
  <c r="S192" i="14"/>
  <c r="S193" i="14"/>
  <c r="S194" i="14"/>
  <c r="S195" i="14"/>
  <c r="S196" i="14"/>
  <c r="S197" i="14"/>
  <c r="S198" i="14"/>
  <c r="S199" i="14"/>
  <c r="S200" i="14"/>
  <c r="S201" i="14"/>
  <c r="S202" i="14"/>
  <c r="S203" i="14"/>
  <c r="S204" i="14"/>
  <c r="S205" i="14"/>
  <c r="S206" i="14"/>
  <c r="S207" i="14"/>
  <c r="S208" i="14"/>
  <c r="S209" i="14"/>
  <c r="S210" i="14"/>
  <c r="S211" i="14"/>
  <c r="S212" i="14"/>
  <c r="S213" i="14"/>
  <c r="S214" i="14"/>
  <c r="S215" i="14"/>
  <c r="S216" i="14"/>
  <c r="S217" i="14"/>
  <c r="S218" i="14"/>
  <c r="S219" i="14"/>
  <c r="S220" i="14"/>
  <c r="S221" i="14"/>
  <c r="S222" i="14"/>
  <c r="S223" i="14"/>
  <c r="S224" i="14"/>
  <c r="S225" i="14"/>
  <c r="S226" i="14"/>
  <c r="S227" i="14"/>
  <c r="S228" i="14"/>
  <c r="S229" i="14"/>
  <c r="S230" i="14"/>
  <c r="S231" i="14"/>
  <c r="S232" i="14"/>
  <c r="S233" i="14"/>
  <c r="S234" i="14"/>
  <c r="S235" i="14"/>
  <c r="S236" i="14"/>
  <c r="S237" i="14"/>
  <c r="S238" i="14"/>
  <c r="S239" i="14"/>
  <c r="S240" i="14"/>
  <c r="S241" i="14"/>
  <c r="S242" i="14"/>
  <c r="S243" i="14"/>
  <c r="S244" i="14"/>
  <c r="S245" i="14"/>
  <c r="S246" i="14"/>
  <c r="S247" i="14"/>
  <c r="S248" i="14"/>
  <c r="S249" i="14"/>
  <c r="S250" i="14"/>
  <c r="S251" i="14"/>
  <c r="S252" i="14"/>
  <c r="S253" i="14"/>
  <c r="S254" i="14"/>
  <c r="S255" i="14"/>
  <c r="S256" i="14"/>
  <c r="S257" i="14"/>
  <c r="S258" i="14"/>
  <c r="S259" i="14"/>
  <c r="S260" i="14"/>
  <c r="S261" i="14"/>
  <c r="S262" i="14"/>
  <c r="S263" i="14"/>
  <c r="S264" i="14"/>
  <c r="S265" i="14"/>
  <c r="S266" i="14"/>
  <c r="S267" i="14"/>
  <c r="S268" i="14"/>
  <c r="S269" i="14"/>
  <c r="S270" i="14"/>
  <c r="S271" i="14"/>
  <c r="S272" i="14"/>
  <c r="S273" i="14"/>
  <c r="S274" i="14"/>
  <c r="S275" i="14"/>
  <c r="S276" i="14"/>
  <c r="S277" i="14"/>
  <c r="S278" i="14"/>
  <c r="S279" i="14"/>
  <c r="S280" i="14"/>
  <c r="S281" i="14"/>
  <c r="S282" i="14"/>
  <c r="S283" i="14"/>
  <c r="S284" i="14"/>
  <c r="S285" i="14"/>
  <c r="S286" i="14"/>
  <c r="S287" i="14"/>
  <c r="S288" i="14"/>
  <c r="S289" i="14"/>
  <c r="S290" i="14"/>
  <c r="S291" i="14"/>
  <c r="S292" i="14"/>
  <c r="S293" i="14"/>
  <c r="S294" i="14"/>
  <c r="S295" i="14"/>
  <c r="S296" i="14"/>
  <c r="S297" i="14"/>
  <c r="S298" i="14"/>
  <c r="S299" i="14"/>
  <c r="S300" i="14"/>
  <c r="S301" i="14"/>
  <c r="S302" i="14"/>
  <c r="S303" i="14"/>
  <c r="S304" i="14"/>
  <c r="S305" i="14"/>
  <c r="S306" i="14"/>
  <c r="S307" i="14"/>
  <c r="S308" i="14"/>
  <c r="S309" i="14"/>
  <c r="S310" i="14"/>
  <c r="S311" i="14"/>
  <c r="S312" i="14"/>
  <c r="S313" i="14"/>
  <c r="S314" i="14"/>
  <c r="S315" i="14"/>
  <c r="S316" i="14"/>
  <c r="S317" i="14"/>
  <c r="S318" i="14"/>
  <c r="S319" i="14"/>
  <c r="S320" i="14"/>
  <c r="S321" i="14"/>
  <c r="S322" i="14"/>
  <c r="S323" i="14"/>
  <c r="S324" i="14"/>
  <c r="S325" i="14"/>
  <c r="S326" i="14"/>
  <c r="S327" i="14"/>
  <c r="S328" i="14"/>
  <c r="S329" i="14"/>
  <c r="S330" i="14"/>
  <c r="S331" i="14"/>
  <c r="S332" i="14"/>
  <c r="S333" i="14"/>
  <c r="S334" i="14"/>
  <c r="S335" i="14"/>
  <c r="S336" i="14"/>
  <c r="S337" i="14"/>
  <c r="S338" i="14"/>
  <c r="S339" i="14"/>
  <c r="S340" i="14"/>
  <c r="S341" i="14"/>
  <c r="S342" i="14"/>
  <c r="S343" i="14"/>
  <c r="S344" i="14"/>
  <c r="S345" i="14"/>
  <c r="S346" i="14"/>
  <c r="S347" i="14"/>
  <c r="S348" i="14"/>
  <c r="S349" i="14"/>
  <c r="S350" i="14"/>
  <c r="S351" i="14"/>
  <c r="S352" i="14"/>
  <c r="S353" i="14"/>
  <c r="S354" i="14"/>
  <c r="S355" i="14"/>
  <c r="S356" i="14"/>
  <c r="S357" i="14"/>
  <c r="S358" i="14"/>
  <c r="S359" i="14"/>
  <c r="S360" i="14"/>
  <c r="S361" i="14"/>
  <c r="S362" i="14"/>
  <c r="S363" i="14"/>
  <c r="S364" i="14"/>
  <c r="S365" i="14"/>
  <c r="S366" i="14"/>
  <c r="S367" i="14"/>
  <c r="S368" i="14"/>
  <c r="S369" i="14"/>
  <c r="S370" i="14"/>
  <c r="S371" i="14"/>
  <c r="S372" i="14"/>
  <c r="S373" i="14"/>
  <c r="S374" i="14"/>
  <c r="S375" i="14"/>
  <c r="S376" i="14"/>
  <c r="S377" i="14"/>
  <c r="S378" i="14"/>
  <c r="S379" i="14"/>
  <c r="S380" i="14"/>
  <c r="S381" i="14"/>
  <c r="S382" i="14"/>
  <c r="S383" i="14"/>
  <c r="S384" i="14"/>
  <c r="S385" i="14"/>
  <c r="S386" i="14"/>
  <c r="S387" i="14"/>
  <c r="S388" i="14"/>
  <c r="S389" i="14"/>
  <c r="S390" i="14"/>
  <c r="S391" i="14"/>
  <c r="S392" i="14"/>
  <c r="S393" i="14"/>
  <c r="S394" i="14"/>
  <c r="S395" i="14"/>
  <c r="S396" i="14"/>
  <c r="S397" i="14"/>
  <c r="S398" i="14"/>
  <c r="S399" i="14"/>
  <c r="S400" i="14"/>
  <c r="S401" i="14"/>
  <c r="S402" i="14"/>
  <c r="S403" i="14"/>
  <c r="S404" i="14"/>
  <c r="S405" i="14"/>
  <c r="S406" i="14"/>
  <c r="S407" i="14"/>
  <c r="S408" i="14"/>
  <c r="S409" i="14"/>
  <c r="S410" i="14"/>
  <c r="S411" i="14"/>
  <c r="S412" i="14"/>
  <c r="S413" i="14"/>
  <c r="S414" i="14"/>
  <c r="S415" i="14"/>
  <c r="S416" i="14"/>
  <c r="S417" i="14"/>
  <c r="S418" i="14"/>
  <c r="S419" i="14"/>
  <c r="S420" i="14"/>
  <c r="S421" i="14"/>
  <c r="S422" i="14"/>
  <c r="S423" i="14"/>
  <c r="S424" i="14"/>
  <c r="S425" i="14"/>
  <c r="S426" i="14"/>
  <c r="S427" i="14"/>
  <c r="S428" i="14"/>
  <c r="S429" i="14"/>
  <c r="S430" i="14"/>
  <c r="S431" i="14"/>
  <c r="S432" i="14"/>
  <c r="S433" i="14"/>
  <c r="S434" i="14"/>
  <c r="S435" i="14"/>
  <c r="S436" i="14"/>
  <c r="S437" i="14"/>
  <c r="S438" i="14"/>
  <c r="S439" i="14"/>
  <c r="S440" i="14"/>
  <c r="S441" i="14"/>
  <c r="S442" i="14"/>
  <c r="S443" i="14"/>
  <c r="S444" i="14"/>
  <c r="S445" i="14"/>
  <c r="S446" i="14"/>
  <c r="S447" i="14"/>
  <c r="S448" i="14"/>
  <c r="S449" i="14"/>
  <c r="S450" i="14"/>
  <c r="S451" i="14"/>
  <c r="S452" i="14"/>
  <c r="S453" i="14"/>
  <c r="S454" i="14"/>
  <c r="S455" i="14"/>
  <c r="S456" i="14"/>
  <c r="S457" i="14"/>
  <c r="S458" i="14"/>
  <c r="S459" i="14"/>
  <c r="S460" i="14"/>
  <c r="S461" i="14"/>
  <c r="S462" i="14"/>
  <c r="S463" i="14"/>
  <c r="S464" i="14"/>
  <c r="S465" i="14"/>
  <c r="S466" i="14"/>
  <c r="S467" i="14"/>
  <c r="S468" i="14"/>
  <c r="S469" i="14"/>
  <c r="S470" i="14"/>
  <c r="S471" i="14"/>
  <c r="S472" i="14"/>
  <c r="S473" i="14"/>
  <c r="S474" i="14"/>
  <c r="S475" i="14"/>
  <c r="S476" i="14"/>
  <c r="S477" i="14"/>
  <c r="S478" i="14"/>
  <c r="S479" i="14"/>
  <c r="S480" i="14"/>
  <c r="S481" i="14"/>
  <c r="S482" i="14"/>
  <c r="S483" i="14"/>
  <c r="S484" i="14"/>
  <c r="S485" i="14"/>
  <c r="S486" i="14"/>
  <c r="S487" i="14"/>
  <c r="S488" i="14"/>
  <c r="S489" i="14"/>
  <c r="S490" i="14"/>
  <c r="S491" i="14"/>
  <c r="S492" i="14"/>
  <c r="S493" i="14"/>
  <c r="S494" i="14"/>
  <c r="S495" i="14"/>
  <c r="S496" i="14"/>
  <c r="S497" i="14"/>
  <c r="S498" i="14"/>
  <c r="S499" i="14"/>
  <c r="S500" i="14"/>
  <c r="S501" i="14"/>
  <c r="S502" i="14"/>
  <c r="S503" i="14"/>
  <c r="S504" i="14"/>
  <c r="S505" i="14"/>
  <c r="S506" i="14"/>
  <c r="S507" i="14"/>
  <c r="S508" i="14"/>
  <c r="S509" i="14"/>
  <c r="S510" i="14"/>
  <c r="S511" i="14"/>
  <c r="S512" i="14"/>
  <c r="S513" i="14"/>
  <c r="S514" i="14"/>
  <c r="S515" i="14"/>
  <c r="S516" i="14"/>
  <c r="S517" i="14"/>
  <c r="S518" i="14"/>
  <c r="S519" i="14"/>
  <c r="S520" i="14"/>
  <c r="S521" i="14"/>
  <c r="S522" i="14"/>
  <c r="S523" i="14"/>
  <c r="S524" i="14"/>
  <c r="S525" i="14"/>
  <c r="S526" i="14"/>
  <c r="S527" i="14"/>
  <c r="S528" i="14"/>
  <c r="S529" i="14"/>
  <c r="S530" i="14"/>
  <c r="S531" i="14"/>
  <c r="S532" i="14"/>
  <c r="S533" i="14"/>
  <c r="S534" i="14"/>
  <c r="S535" i="14"/>
  <c r="S536" i="14"/>
  <c r="S537" i="14"/>
  <c r="S538" i="14"/>
  <c r="S539" i="14"/>
  <c r="S540" i="14"/>
  <c r="S541" i="14"/>
  <c r="S542" i="14"/>
  <c r="S543" i="14"/>
  <c r="S544" i="14"/>
  <c r="S545" i="14"/>
  <c r="S546" i="14"/>
  <c r="S547" i="14"/>
  <c r="S548" i="14"/>
  <c r="S549" i="14"/>
  <c r="S550" i="14"/>
  <c r="S551" i="14"/>
  <c r="S552" i="14"/>
  <c r="S553" i="14"/>
  <c r="S554" i="14"/>
  <c r="S555" i="14"/>
  <c r="S556" i="14"/>
  <c r="S557" i="14"/>
  <c r="S558" i="14"/>
  <c r="S559" i="14"/>
  <c r="S560" i="14"/>
  <c r="S561" i="14"/>
  <c r="S562" i="14"/>
  <c r="S563" i="14"/>
  <c r="S564" i="14"/>
  <c r="S565" i="14"/>
  <c r="S566" i="14"/>
  <c r="S567" i="14"/>
  <c r="S568" i="14"/>
  <c r="S569" i="14"/>
  <c r="S570" i="14"/>
  <c r="S571" i="14"/>
  <c r="S572" i="14"/>
  <c r="S573" i="14"/>
  <c r="S574" i="14"/>
  <c r="S575" i="14"/>
  <c r="S576" i="14"/>
  <c r="S577" i="14"/>
  <c r="S578" i="14"/>
  <c r="S579" i="14"/>
  <c r="S580" i="14"/>
  <c r="S581" i="14"/>
  <c r="S582" i="14"/>
  <c r="S583" i="14"/>
  <c r="S584" i="14"/>
  <c r="S585" i="14"/>
  <c r="S586" i="14"/>
  <c r="S587" i="14"/>
  <c r="S588" i="14"/>
  <c r="S589" i="14"/>
  <c r="S590" i="14"/>
  <c r="S591" i="14"/>
  <c r="S592" i="14"/>
  <c r="S593" i="14"/>
  <c r="S594" i="14"/>
  <c r="S595" i="14"/>
  <c r="S596" i="14"/>
  <c r="S597" i="14"/>
  <c r="S598" i="14"/>
  <c r="S599" i="14"/>
  <c r="S600" i="14"/>
  <c r="S601" i="14"/>
  <c r="S602" i="14"/>
  <c r="S603" i="14"/>
  <c r="S604" i="14"/>
  <c r="S605" i="14"/>
  <c r="S606" i="14"/>
  <c r="S607" i="14"/>
  <c r="S608" i="14"/>
  <c r="S609" i="14"/>
  <c r="S610" i="14"/>
  <c r="S611" i="14"/>
  <c r="S612" i="14"/>
  <c r="S613" i="14"/>
  <c r="S614" i="14"/>
  <c r="S615" i="14"/>
  <c r="S616" i="14"/>
  <c r="S617" i="14"/>
  <c r="S618" i="14"/>
  <c r="S619" i="14"/>
  <c r="S620" i="14"/>
  <c r="S99" i="14"/>
  <c r="G4" i="14"/>
  <c r="G590" i="14"/>
  <c r="R4" i="14"/>
  <c r="G5" i="14"/>
  <c r="R5" i="14"/>
  <c r="G6" i="14"/>
  <c r="R6" i="14"/>
  <c r="G7" i="14"/>
  <c r="R7" i="14"/>
  <c r="G8" i="14"/>
  <c r="R8" i="14"/>
  <c r="G9" i="14"/>
  <c r="R9" i="14"/>
  <c r="G10" i="14"/>
  <c r="R10" i="14"/>
  <c r="G11" i="14"/>
  <c r="R11" i="14"/>
  <c r="G12" i="14"/>
  <c r="R12" i="14"/>
  <c r="G13" i="14"/>
  <c r="R13" i="14"/>
  <c r="G14" i="14"/>
  <c r="R14" i="14"/>
  <c r="G15" i="14"/>
  <c r="R15" i="14"/>
  <c r="G16" i="14"/>
  <c r="R16" i="14"/>
  <c r="G17" i="14"/>
  <c r="R17" i="14"/>
  <c r="G18" i="14"/>
  <c r="R18" i="14"/>
  <c r="G19" i="14"/>
  <c r="R19" i="14"/>
  <c r="G20" i="14"/>
  <c r="R20" i="14"/>
  <c r="G21" i="14"/>
  <c r="R21" i="14"/>
  <c r="G22" i="14"/>
  <c r="R22" i="14"/>
  <c r="G23" i="14"/>
  <c r="R23" i="14"/>
  <c r="G24" i="14"/>
  <c r="R24" i="14"/>
  <c r="G25" i="14"/>
  <c r="R25" i="14"/>
  <c r="G26" i="14"/>
  <c r="R26" i="14"/>
  <c r="G27" i="14"/>
  <c r="R27" i="14"/>
  <c r="G28" i="14"/>
  <c r="R28" i="14"/>
  <c r="G29" i="14"/>
  <c r="R29" i="14"/>
  <c r="G30" i="14"/>
  <c r="R30" i="14"/>
  <c r="G31" i="14"/>
  <c r="R31" i="14"/>
  <c r="G32" i="14"/>
  <c r="R32" i="14"/>
  <c r="G33" i="14"/>
  <c r="R33" i="14"/>
  <c r="G34" i="14"/>
  <c r="R34" i="14"/>
  <c r="G35" i="14"/>
  <c r="R35" i="14"/>
  <c r="G36" i="14"/>
  <c r="R36" i="14"/>
  <c r="G37" i="14"/>
  <c r="R37" i="14"/>
  <c r="G38" i="14"/>
  <c r="R38" i="14"/>
  <c r="G39" i="14"/>
  <c r="R39" i="14"/>
  <c r="G40" i="14"/>
  <c r="R40" i="14"/>
  <c r="G41" i="14"/>
  <c r="R41" i="14"/>
  <c r="G42" i="14"/>
  <c r="R42" i="14"/>
  <c r="G43" i="14"/>
  <c r="R43" i="14"/>
  <c r="G44" i="14"/>
  <c r="R44" i="14"/>
  <c r="G45" i="14"/>
  <c r="R45" i="14"/>
  <c r="G46" i="14"/>
  <c r="R46" i="14"/>
  <c r="G47" i="14"/>
  <c r="R47" i="14"/>
  <c r="G48" i="14"/>
  <c r="R48" i="14"/>
  <c r="G49" i="14"/>
  <c r="R49" i="14"/>
  <c r="G50" i="14"/>
  <c r="R50" i="14"/>
  <c r="G51" i="14"/>
  <c r="R51" i="14"/>
  <c r="G52" i="14"/>
  <c r="R52" i="14"/>
  <c r="G53" i="14"/>
  <c r="R53" i="14"/>
  <c r="G54" i="14"/>
  <c r="R54" i="14"/>
  <c r="G55" i="14"/>
  <c r="R55" i="14"/>
  <c r="G56" i="14"/>
  <c r="R56" i="14"/>
  <c r="G57" i="14"/>
  <c r="R57" i="14"/>
  <c r="G58" i="14"/>
  <c r="R58" i="14"/>
  <c r="G59" i="14"/>
  <c r="R59" i="14"/>
  <c r="G60" i="14"/>
  <c r="R60" i="14"/>
  <c r="G61" i="14"/>
  <c r="R61" i="14"/>
  <c r="G62" i="14"/>
  <c r="R62" i="14"/>
  <c r="G63" i="14"/>
  <c r="R63" i="14"/>
  <c r="G64" i="14"/>
  <c r="R64" i="14"/>
  <c r="G65" i="14"/>
  <c r="R65" i="14"/>
  <c r="G66" i="14"/>
  <c r="R66" i="14"/>
  <c r="G67" i="14"/>
  <c r="R67" i="14"/>
  <c r="G68" i="14"/>
  <c r="R68" i="14"/>
  <c r="G69" i="14"/>
  <c r="R69" i="14"/>
  <c r="G70" i="14"/>
  <c r="R70" i="14"/>
  <c r="G71" i="14"/>
  <c r="R71" i="14"/>
  <c r="G72" i="14"/>
  <c r="R72" i="14"/>
  <c r="G73" i="14"/>
  <c r="R73" i="14"/>
  <c r="G74" i="14"/>
  <c r="R74" i="14"/>
  <c r="G75" i="14"/>
  <c r="R75" i="14"/>
  <c r="G76" i="14"/>
  <c r="R76" i="14"/>
  <c r="G77" i="14"/>
  <c r="R77" i="14"/>
  <c r="G78" i="14"/>
  <c r="R78" i="14"/>
  <c r="G79" i="14"/>
  <c r="R79" i="14"/>
  <c r="G80" i="14"/>
  <c r="R80" i="14"/>
  <c r="G81" i="14"/>
  <c r="R81" i="14"/>
  <c r="G82" i="14"/>
  <c r="R82" i="14"/>
  <c r="G83" i="14"/>
  <c r="R83" i="14"/>
  <c r="G84" i="14"/>
  <c r="R84" i="14"/>
  <c r="G85" i="14"/>
  <c r="R85" i="14"/>
  <c r="G86" i="14"/>
  <c r="R86" i="14"/>
  <c r="G87" i="14"/>
  <c r="R87" i="14"/>
  <c r="G88" i="14"/>
  <c r="R88" i="14"/>
  <c r="G89" i="14"/>
  <c r="R89" i="14"/>
  <c r="G90" i="14"/>
  <c r="R90" i="14"/>
  <c r="G91" i="14"/>
  <c r="R91" i="14"/>
  <c r="G92" i="14"/>
  <c r="R92" i="14"/>
  <c r="G93" i="14"/>
  <c r="R93" i="14"/>
  <c r="G94" i="14"/>
  <c r="R94" i="14"/>
  <c r="G95" i="14"/>
  <c r="R95" i="14"/>
  <c r="G96" i="14"/>
  <c r="R96" i="14"/>
  <c r="G97" i="14"/>
  <c r="R97" i="14"/>
  <c r="G98" i="14"/>
  <c r="R98" i="14"/>
  <c r="G99" i="14"/>
  <c r="R99" i="14"/>
  <c r="G100" i="14"/>
  <c r="R100" i="14"/>
  <c r="G101" i="14"/>
  <c r="R101" i="14"/>
  <c r="G102" i="14"/>
  <c r="R102" i="14"/>
  <c r="G103" i="14"/>
  <c r="R103" i="14"/>
  <c r="G104" i="14"/>
  <c r="R104" i="14"/>
  <c r="G105" i="14"/>
  <c r="R105" i="14"/>
  <c r="G106" i="14"/>
  <c r="R106" i="14"/>
  <c r="G107" i="14"/>
  <c r="R107" i="14"/>
  <c r="G108" i="14"/>
  <c r="R108" i="14"/>
  <c r="G109" i="14"/>
  <c r="R109" i="14"/>
  <c r="G110" i="14"/>
  <c r="R110" i="14"/>
  <c r="G111" i="14"/>
  <c r="R111" i="14"/>
  <c r="G112" i="14"/>
  <c r="R112" i="14"/>
  <c r="G113" i="14"/>
  <c r="R113" i="14"/>
  <c r="G114" i="14"/>
  <c r="R114" i="14"/>
  <c r="G115" i="14"/>
  <c r="R115" i="14"/>
  <c r="G116" i="14"/>
  <c r="R116" i="14"/>
  <c r="G117" i="14"/>
  <c r="R117" i="14"/>
  <c r="G118" i="14"/>
  <c r="R118" i="14"/>
  <c r="G119" i="14"/>
  <c r="R119" i="14"/>
  <c r="G120" i="14"/>
  <c r="R120" i="14"/>
  <c r="G121" i="14"/>
  <c r="R121" i="14"/>
  <c r="G122" i="14"/>
  <c r="R122" i="14"/>
  <c r="G123" i="14"/>
  <c r="R123" i="14"/>
  <c r="G124" i="14"/>
  <c r="R124" i="14"/>
  <c r="G125" i="14"/>
  <c r="R125" i="14"/>
  <c r="G126" i="14"/>
  <c r="R126" i="14"/>
  <c r="G127" i="14"/>
  <c r="R127" i="14"/>
  <c r="G128" i="14"/>
  <c r="R128" i="14"/>
  <c r="G129" i="14"/>
  <c r="R129" i="14"/>
  <c r="G130" i="14"/>
  <c r="R130" i="14"/>
  <c r="G131" i="14"/>
  <c r="R131" i="14"/>
  <c r="G132" i="14"/>
  <c r="R132" i="14"/>
  <c r="G133" i="14"/>
  <c r="R133" i="14"/>
  <c r="G134" i="14"/>
  <c r="R134" i="14"/>
  <c r="G135" i="14"/>
  <c r="R135" i="14"/>
  <c r="G136" i="14"/>
  <c r="R136" i="14"/>
  <c r="G137" i="14"/>
  <c r="R137" i="14"/>
  <c r="G138" i="14"/>
  <c r="R138" i="14"/>
  <c r="G139" i="14"/>
  <c r="R139" i="14"/>
  <c r="G140" i="14"/>
  <c r="R140" i="14"/>
  <c r="G141" i="14"/>
  <c r="R141" i="14"/>
  <c r="G142" i="14"/>
  <c r="R142" i="14"/>
  <c r="G143" i="14"/>
  <c r="R143" i="14"/>
  <c r="G144" i="14"/>
  <c r="R144" i="14"/>
  <c r="G145" i="14"/>
  <c r="R145" i="14"/>
  <c r="G146" i="14"/>
  <c r="R146" i="14"/>
  <c r="G147" i="14"/>
  <c r="R147" i="14"/>
  <c r="G148" i="14"/>
  <c r="R148" i="14"/>
  <c r="G149" i="14"/>
  <c r="R149" i="14"/>
  <c r="G150" i="14"/>
  <c r="R150" i="14"/>
  <c r="G151" i="14"/>
  <c r="R151" i="14"/>
  <c r="G152" i="14"/>
  <c r="R152" i="14"/>
  <c r="G153" i="14"/>
  <c r="R153" i="14"/>
  <c r="G154" i="14"/>
  <c r="R154" i="14"/>
  <c r="G155" i="14"/>
  <c r="R155" i="14"/>
  <c r="G156" i="14"/>
  <c r="R156" i="14"/>
  <c r="G157" i="14"/>
  <c r="R157" i="14"/>
  <c r="G158" i="14"/>
  <c r="R158" i="14"/>
  <c r="G159" i="14"/>
  <c r="R159" i="14"/>
  <c r="G160" i="14"/>
  <c r="R160" i="14"/>
  <c r="G161" i="14"/>
  <c r="R161" i="14"/>
  <c r="G162" i="14"/>
  <c r="R162" i="14"/>
  <c r="G163" i="14"/>
  <c r="R163" i="14"/>
  <c r="G164" i="14"/>
  <c r="R164" i="14"/>
  <c r="G165" i="14"/>
  <c r="R165" i="14"/>
  <c r="G166" i="14"/>
  <c r="R166" i="14"/>
  <c r="G167" i="14"/>
  <c r="R167" i="14"/>
  <c r="G168" i="14"/>
  <c r="R168" i="14"/>
  <c r="G169" i="14"/>
  <c r="R169" i="14"/>
  <c r="G170" i="14"/>
  <c r="R170" i="14"/>
  <c r="G171" i="14"/>
  <c r="R171" i="14"/>
  <c r="G172" i="14"/>
  <c r="R172" i="14"/>
  <c r="G173" i="14"/>
  <c r="R173" i="14"/>
  <c r="G174" i="14"/>
  <c r="R174" i="14"/>
  <c r="G175" i="14"/>
  <c r="R175" i="14"/>
  <c r="G176" i="14"/>
  <c r="R176" i="14"/>
  <c r="G177" i="14"/>
  <c r="R177" i="14"/>
  <c r="G178" i="14"/>
  <c r="R178" i="14"/>
  <c r="G179" i="14"/>
  <c r="R179" i="14"/>
  <c r="G180" i="14"/>
  <c r="R180" i="14"/>
  <c r="G181" i="14"/>
  <c r="R181" i="14"/>
  <c r="G182" i="14"/>
  <c r="R182" i="14"/>
  <c r="G183" i="14"/>
  <c r="R183" i="14"/>
  <c r="G184" i="14"/>
  <c r="R184" i="14"/>
  <c r="G185" i="14"/>
  <c r="R185" i="14"/>
  <c r="G186" i="14"/>
  <c r="R186" i="14"/>
  <c r="G187" i="14"/>
  <c r="R187" i="14"/>
  <c r="G188" i="14"/>
  <c r="R188" i="14"/>
  <c r="G189" i="14"/>
  <c r="R189" i="14"/>
  <c r="G190" i="14"/>
  <c r="R190" i="14"/>
  <c r="G191" i="14"/>
  <c r="R191" i="14"/>
  <c r="G192" i="14"/>
  <c r="R192" i="14"/>
  <c r="G193" i="14"/>
  <c r="R193" i="14"/>
  <c r="G194" i="14"/>
  <c r="R194" i="14"/>
  <c r="G195" i="14"/>
  <c r="R195" i="14"/>
  <c r="G196" i="14"/>
  <c r="R196" i="14"/>
  <c r="G197" i="14"/>
  <c r="R197" i="14"/>
  <c r="G198" i="14"/>
  <c r="R198" i="14"/>
  <c r="G199" i="14"/>
  <c r="R199" i="14"/>
  <c r="G200" i="14"/>
  <c r="R200" i="14"/>
  <c r="G201" i="14"/>
  <c r="R201" i="14"/>
  <c r="G202" i="14"/>
  <c r="R202" i="14"/>
  <c r="G203" i="14"/>
  <c r="R203" i="14"/>
  <c r="G204" i="14"/>
  <c r="R204" i="14"/>
  <c r="G205" i="14"/>
  <c r="R205" i="14"/>
  <c r="G206" i="14"/>
  <c r="R206" i="14"/>
  <c r="G207" i="14"/>
  <c r="R207" i="14"/>
  <c r="G208" i="14"/>
  <c r="R208" i="14"/>
  <c r="G209" i="14"/>
  <c r="R209" i="14"/>
  <c r="G210" i="14"/>
  <c r="R210" i="14"/>
  <c r="G211" i="14"/>
  <c r="R211" i="14"/>
  <c r="G212" i="14"/>
  <c r="R212" i="14"/>
  <c r="G213" i="14"/>
  <c r="R213" i="14"/>
  <c r="G214" i="14"/>
  <c r="R214" i="14"/>
  <c r="G215" i="14"/>
  <c r="R215" i="14"/>
  <c r="G216" i="14"/>
  <c r="R216" i="14"/>
  <c r="G217" i="14"/>
  <c r="R217" i="14"/>
  <c r="G218" i="14"/>
  <c r="R218" i="14"/>
  <c r="G219" i="14"/>
  <c r="R219" i="14"/>
  <c r="G220" i="14"/>
  <c r="R220" i="14"/>
  <c r="G221" i="14"/>
  <c r="R221" i="14"/>
  <c r="G222" i="14"/>
  <c r="R222" i="14"/>
  <c r="G223" i="14"/>
  <c r="R223" i="14"/>
  <c r="G224" i="14"/>
  <c r="R224" i="14"/>
  <c r="G225" i="14"/>
  <c r="R225" i="14"/>
  <c r="G226" i="14"/>
  <c r="R226" i="14"/>
  <c r="G227" i="14"/>
  <c r="R227" i="14"/>
  <c r="G228" i="14"/>
  <c r="R228" i="14"/>
  <c r="G229" i="14"/>
  <c r="R229" i="14"/>
  <c r="G230" i="14"/>
  <c r="R230" i="14"/>
  <c r="G231" i="14"/>
  <c r="R231" i="14"/>
  <c r="G232" i="14"/>
  <c r="R232" i="14"/>
  <c r="G233" i="14"/>
  <c r="R233" i="14"/>
  <c r="G234" i="14"/>
  <c r="R234" i="14"/>
  <c r="G235" i="14"/>
  <c r="R235" i="14"/>
  <c r="G236" i="14"/>
  <c r="R236" i="14"/>
  <c r="G237" i="14"/>
  <c r="R237" i="14"/>
  <c r="G238" i="14"/>
  <c r="R238" i="14"/>
  <c r="G239" i="14"/>
  <c r="R239" i="14"/>
  <c r="G240" i="14"/>
  <c r="R240" i="14"/>
  <c r="G241" i="14"/>
  <c r="R241" i="14"/>
  <c r="G242" i="14"/>
  <c r="R242" i="14"/>
  <c r="G243" i="14"/>
  <c r="R243" i="14"/>
  <c r="G244" i="14"/>
  <c r="R244" i="14"/>
  <c r="G245" i="14"/>
  <c r="R245" i="14"/>
  <c r="G246" i="14"/>
  <c r="R246" i="14"/>
  <c r="G247" i="14"/>
  <c r="R247" i="14"/>
  <c r="G248" i="14"/>
  <c r="R248" i="14"/>
  <c r="G249" i="14"/>
  <c r="R249" i="14"/>
  <c r="G250" i="14"/>
  <c r="R250" i="14"/>
  <c r="G251" i="14"/>
  <c r="R251" i="14"/>
  <c r="G252" i="14"/>
  <c r="R252" i="14"/>
  <c r="G253" i="14"/>
  <c r="R253" i="14"/>
  <c r="G254" i="14"/>
  <c r="R254" i="14"/>
  <c r="G255" i="14"/>
  <c r="R255" i="14"/>
  <c r="G256" i="14"/>
  <c r="R256" i="14"/>
  <c r="G257" i="14"/>
  <c r="R257" i="14"/>
  <c r="G258" i="14"/>
  <c r="R258" i="14"/>
  <c r="G259" i="14"/>
  <c r="R259" i="14"/>
  <c r="G260" i="14"/>
  <c r="R260" i="14"/>
  <c r="G261" i="14"/>
  <c r="R261" i="14"/>
  <c r="G262" i="14"/>
  <c r="R262" i="14"/>
  <c r="G263" i="14"/>
  <c r="R263" i="14"/>
  <c r="G264" i="14"/>
  <c r="R264" i="14"/>
  <c r="G265" i="14"/>
  <c r="R265" i="14"/>
  <c r="G266" i="14"/>
  <c r="R266" i="14"/>
  <c r="G267" i="14"/>
  <c r="R267" i="14"/>
  <c r="G268" i="14"/>
  <c r="R268" i="14"/>
  <c r="G269" i="14"/>
  <c r="R269" i="14"/>
  <c r="G270" i="14"/>
  <c r="R270" i="14"/>
  <c r="G271" i="14"/>
  <c r="R271" i="14"/>
  <c r="G272" i="14"/>
  <c r="R272" i="14"/>
  <c r="G273" i="14"/>
  <c r="R273" i="14"/>
  <c r="G274" i="14"/>
  <c r="R274" i="14"/>
  <c r="G275" i="14"/>
  <c r="R275" i="14"/>
  <c r="G276" i="14"/>
  <c r="R276" i="14"/>
  <c r="G277" i="14"/>
  <c r="R277" i="14"/>
  <c r="G278" i="14"/>
  <c r="R278" i="14"/>
  <c r="G279" i="14"/>
  <c r="R279" i="14"/>
  <c r="G280" i="14"/>
  <c r="R280" i="14"/>
  <c r="G281" i="14"/>
  <c r="R281" i="14"/>
  <c r="G282" i="14"/>
  <c r="R282" i="14"/>
  <c r="G283" i="14"/>
  <c r="R283" i="14"/>
  <c r="G284" i="14"/>
  <c r="R284" i="14"/>
  <c r="G285" i="14"/>
  <c r="R285" i="14"/>
  <c r="G286" i="14"/>
  <c r="R286" i="14"/>
  <c r="G287" i="14"/>
  <c r="R287" i="14"/>
  <c r="G288" i="14"/>
  <c r="R288" i="14"/>
  <c r="G289" i="14"/>
  <c r="R289" i="14"/>
  <c r="G290" i="14"/>
  <c r="R290" i="14"/>
  <c r="G291" i="14"/>
  <c r="R291" i="14"/>
  <c r="G292" i="14"/>
  <c r="R292" i="14"/>
  <c r="G293" i="14"/>
  <c r="R293" i="14"/>
  <c r="G294" i="14"/>
  <c r="R294" i="14"/>
  <c r="G295" i="14"/>
  <c r="R295" i="14"/>
  <c r="G296" i="14"/>
  <c r="R296" i="14"/>
  <c r="G297" i="14"/>
  <c r="R297" i="14"/>
  <c r="G298" i="14"/>
  <c r="R298" i="14"/>
  <c r="G299" i="14"/>
  <c r="R299" i="14"/>
  <c r="G300" i="14"/>
  <c r="R300" i="14"/>
  <c r="G301" i="14"/>
  <c r="R301" i="14"/>
  <c r="G302" i="14"/>
  <c r="R302" i="14"/>
  <c r="G303" i="14"/>
  <c r="R303" i="14"/>
  <c r="G304" i="14"/>
  <c r="R304" i="14"/>
  <c r="G305" i="14"/>
  <c r="R305" i="14"/>
  <c r="G306" i="14"/>
  <c r="R306" i="14"/>
  <c r="G307" i="14"/>
  <c r="R307" i="14"/>
  <c r="G308" i="14"/>
  <c r="R308" i="14"/>
  <c r="G309" i="14"/>
  <c r="R309" i="14"/>
  <c r="G310" i="14"/>
  <c r="R310" i="14"/>
  <c r="G311" i="14"/>
  <c r="R311" i="14"/>
  <c r="G312" i="14"/>
  <c r="R312" i="14"/>
  <c r="G313" i="14"/>
  <c r="R313" i="14"/>
  <c r="G314" i="14"/>
  <c r="R314" i="14"/>
  <c r="G315" i="14"/>
  <c r="R315" i="14"/>
  <c r="G316" i="14"/>
  <c r="R316" i="14"/>
  <c r="G317" i="14"/>
  <c r="R317" i="14"/>
  <c r="G318" i="14"/>
  <c r="R318" i="14"/>
  <c r="G319" i="14"/>
  <c r="R319" i="14"/>
  <c r="G320" i="14"/>
  <c r="R320" i="14"/>
  <c r="G321" i="14"/>
  <c r="R321" i="14"/>
  <c r="G322" i="14"/>
  <c r="R322" i="14"/>
  <c r="G323" i="14"/>
  <c r="R323" i="14"/>
  <c r="G324" i="14"/>
  <c r="R324" i="14"/>
  <c r="G325" i="14"/>
  <c r="R325" i="14"/>
  <c r="G326" i="14"/>
  <c r="R326" i="14"/>
  <c r="G327" i="14"/>
  <c r="R327" i="14"/>
  <c r="G328" i="14"/>
  <c r="R328" i="14"/>
  <c r="G329" i="14"/>
  <c r="R329" i="14"/>
  <c r="G330" i="14"/>
  <c r="R330" i="14"/>
  <c r="G331" i="14"/>
  <c r="R331" i="14"/>
  <c r="G332" i="14"/>
  <c r="R332" i="14"/>
  <c r="G333" i="14"/>
  <c r="R333" i="14"/>
  <c r="G334" i="14"/>
  <c r="R334" i="14"/>
  <c r="G335" i="14"/>
  <c r="R335" i="14"/>
  <c r="G336" i="14"/>
  <c r="R336" i="14"/>
  <c r="G337" i="14"/>
  <c r="R337" i="14"/>
  <c r="G338" i="14"/>
  <c r="R338" i="14"/>
  <c r="G339" i="14"/>
  <c r="R339" i="14"/>
  <c r="G340" i="14"/>
  <c r="R340" i="14"/>
  <c r="G341" i="14"/>
  <c r="R341" i="14"/>
  <c r="G342" i="14"/>
  <c r="R342" i="14"/>
  <c r="G343" i="14"/>
  <c r="R343" i="14"/>
  <c r="G344" i="14"/>
  <c r="R344" i="14"/>
  <c r="G345" i="14"/>
  <c r="R345" i="14"/>
  <c r="G346" i="14"/>
  <c r="R346" i="14"/>
  <c r="G347" i="14"/>
  <c r="R347" i="14"/>
  <c r="G348" i="14"/>
  <c r="R348" i="14"/>
  <c r="G349" i="14"/>
  <c r="R349" i="14"/>
  <c r="G350" i="14"/>
  <c r="R350" i="14"/>
  <c r="G351" i="14"/>
  <c r="R351" i="14"/>
  <c r="G352" i="14"/>
  <c r="R352" i="14"/>
  <c r="G353" i="14"/>
  <c r="R353" i="14"/>
  <c r="G354" i="14"/>
  <c r="R354" i="14"/>
  <c r="G355" i="14"/>
  <c r="R355" i="14"/>
  <c r="G356" i="14"/>
  <c r="R356" i="14"/>
  <c r="G357" i="14"/>
  <c r="R357" i="14"/>
  <c r="G358" i="14"/>
  <c r="R358" i="14"/>
  <c r="G359" i="14"/>
  <c r="R359" i="14"/>
  <c r="G360" i="14"/>
  <c r="R360" i="14"/>
  <c r="G361" i="14"/>
  <c r="R361" i="14"/>
  <c r="G362" i="14"/>
  <c r="R362" i="14"/>
  <c r="G363" i="14"/>
  <c r="R363" i="14"/>
  <c r="G364" i="14"/>
  <c r="R364" i="14"/>
  <c r="G365" i="14"/>
  <c r="R365" i="14"/>
  <c r="G366" i="14"/>
  <c r="R366" i="14"/>
  <c r="G367" i="14"/>
  <c r="R367" i="14"/>
  <c r="G368" i="14"/>
  <c r="R368" i="14"/>
  <c r="G369" i="14"/>
  <c r="R369" i="14"/>
  <c r="G370" i="14"/>
  <c r="R370" i="14"/>
  <c r="G371" i="14"/>
  <c r="R371" i="14"/>
  <c r="G372" i="14"/>
  <c r="R372" i="14"/>
  <c r="G373" i="14"/>
  <c r="R373" i="14"/>
  <c r="G374" i="14"/>
  <c r="R374" i="14"/>
  <c r="G375" i="14"/>
  <c r="R375" i="14"/>
  <c r="G376" i="14"/>
  <c r="R376" i="14"/>
  <c r="G377" i="14"/>
  <c r="R377" i="14"/>
  <c r="G378" i="14"/>
  <c r="R378" i="14"/>
  <c r="G379" i="14"/>
  <c r="R379" i="14"/>
  <c r="G380" i="14"/>
  <c r="R380" i="14"/>
  <c r="G381" i="14"/>
  <c r="R381" i="14"/>
  <c r="G382" i="14"/>
  <c r="R382" i="14"/>
  <c r="G383" i="14"/>
  <c r="R383" i="14"/>
  <c r="G384" i="14"/>
  <c r="R384" i="14"/>
  <c r="G385" i="14"/>
  <c r="R385" i="14"/>
  <c r="G386" i="14"/>
  <c r="R386" i="14"/>
  <c r="G387" i="14"/>
  <c r="R387" i="14"/>
  <c r="G388" i="14"/>
  <c r="R388" i="14"/>
  <c r="G389" i="14"/>
  <c r="R389" i="14"/>
  <c r="G390" i="14"/>
  <c r="R390" i="14"/>
  <c r="G391" i="14"/>
  <c r="R391" i="14"/>
  <c r="G392" i="14"/>
  <c r="R392" i="14"/>
  <c r="G393" i="14"/>
  <c r="R393" i="14"/>
  <c r="G394" i="14"/>
  <c r="R394" i="14"/>
  <c r="G395" i="14"/>
  <c r="R395" i="14"/>
  <c r="G396" i="14"/>
  <c r="R396" i="14"/>
  <c r="G397" i="14"/>
  <c r="R397" i="14"/>
  <c r="G398" i="14"/>
  <c r="R398" i="14"/>
  <c r="G399" i="14"/>
  <c r="R399" i="14"/>
  <c r="G400" i="14"/>
  <c r="R400" i="14"/>
  <c r="G401" i="14"/>
  <c r="R401" i="14"/>
  <c r="G402" i="14"/>
  <c r="R402" i="14"/>
  <c r="G403" i="14"/>
  <c r="R403" i="14"/>
  <c r="G404" i="14"/>
  <c r="R404" i="14"/>
  <c r="G405" i="14"/>
  <c r="R405" i="14"/>
  <c r="G406" i="14"/>
  <c r="R406" i="14"/>
  <c r="G407" i="14"/>
  <c r="R407" i="14"/>
  <c r="G408" i="14"/>
  <c r="R408" i="14"/>
  <c r="G409" i="14"/>
  <c r="R409" i="14"/>
  <c r="G410" i="14"/>
  <c r="R410" i="14"/>
  <c r="G411" i="14"/>
  <c r="R411" i="14"/>
  <c r="G412" i="14"/>
  <c r="R412" i="14"/>
  <c r="G413" i="14"/>
  <c r="R413" i="14"/>
  <c r="G414" i="14"/>
  <c r="R414" i="14"/>
  <c r="G415" i="14"/>
  <c r="R415" i="14"/>
  <c r="G416" i="14"/>
  <c r="R416" i="14"/>
  <c r="G417" i="14"/>
  <c r="R417" i="14"/>
  <c r="G418" i="14"/>
  <c r="R418" i="14"/>
  <c r="G419" i="14"/>
  <c r="R419" i="14"/>
  <c r="G420" i="14"/>
  <c r="R420" i="14"/>
  <c r="G421" i="14"/>
  <c r="R421" i="14"/>
  <c r="G422" i="14"/>
  <c r="R422" i="14"/>
  <c r="G423" i="14"/>
  <c r="R423" i="14"/>
  <c r="G424" i="14"/>
  <c r="R424" i="14"/>
  <c r="G425" i="14"/>
  <c r="R425" i="14"/>
  <c r="G426" i="14"/>
  <c r="R426" i="14"/>
  <c r="G427" i="14"/>
  <c r="R427" i="14"/>
  <c r="G428" i="14"/>
  <c r="R428" i="14"/>
  <c r="G429" i="14"/>
  <c r="R429" i="14"/>
  <c r="G430" i="14"/>
  <c r="R430" i="14"/>
  <c r="G431" i="14"/>
  <c r="R431" i="14"/>
  <c r="G432" i="14"/>
  <c r="R432" i="14"/>
  <c r="G433" i="14"/>
  <c r="R433" i="14"/>
  <c r="G434" i="14"/>
  <c r="R434" i="14"/>
  <c r="G435" i="14"/>
  <c r="R435" i="14"/>
  <c r="G436" i="14"/>
  <c r="R436" i="14"/>
  <c r="G437" i="14"/>
  <c r="R437" i="14"/>
  <c r="G438" i="14"/>
  <c r="R438" i="14"/>
  <c r="G439" i="14"/>
  <c r="R439" i="14"/>
  <c r="G440" i="14"/>
  <c r="R440" i="14"/>
  <c r="G441" i="14"/>
  <c r="R441" i="14"/>
  <c r="G442" i="14"/>
  <c r="R442" i="14"/>
  <c r="G443" i="14"/>
  <c r="R443" i="14"/>
  <c r="G444" i="14"/>
  <c r="R444" i="14"/>
  <c r="G445" i="14"/>
  <c r="R445" i="14"/>
  <c r="G446" i="14"/>
  <c r="R446" i="14"/>
  <c r="G447" i="14"/>
  <c r="R447" i="14"/>
  <c r="G448" i="14"/>
  <c r="R448" i="14"/>
  <c r="G449" i="14"/>
  <c r="R449" i="14"/>
  <c r="G450" i="14"/>
  <c r="R450" i="14"/>
  <c r="G451" i="14"/>
  <c r="R451" i="14"/>
  <c r="G452" i="14"/>
  <c r="R452" i="14"/>
  <c r="G453" i="14"/>
  <c r="R453" i="14"/>
  <c r="G454" i="14"/>
  <c r="R454" i="14"/>
  <c r="G455" i="14"/>
  <c r="R455" i="14"/>
  <c r="G456" i="14"/>
  <c r="R456" i="14"/>
  <c r="G457" i="14"/>
  <c r="R457" i="14"/>
  <c r="G458" i="14"/>
  <c r="R458" i="14"/>
  <c r="G459" i="14"/>
  <c r="R459" i="14"/>
  <c r="G460" i="14"/>
  <c r="R460" i="14"/>
  <c r="G461" i="14"/>
  <c r="R461" i="14"/>
  <c r="G462" i="14"/>
  <c r="R462" i="14"/>
  <c r="G463" i="14"/>
  <c r="R463" i="14"/>
  <c r="G464" i="14"/>
  <c r="R464" i="14"/>
  <c r="G465" i="14"/>
  <c r="R465" i="14"/>
  <c r="G466" i="14"/>
  <c r="R466" i="14"/>
  <c r="G467" i="14"/>
  <c r="R467" i="14"/>
  <c r="G468" i="14"/>
  <c r="R468" i="14"/>
  <c r="G469" i="14"/>
  <c r="R469" i="14"/>
  <c r="G470" i="14"/>
  <c r="R470" i="14"/>
  <c r="G471" i="14"/>
  <c r="R471" i="14"/>
  <c r="G472" i="14"/>
  <c r="R472" i="14"/>
  <c r="G473" i="14"/>
  <c r="R473" i="14"/>
  <c r="G474" i="14"/>
  <c r="R474" i="14"/>
  <c r="G475" i="14"/>
  <c r="R475" i="14"/>
  <c r="G476" i="14"/>
  <c r="R476" i="14"/>
  <c r="G477" i="14"/>
  <c r="R477" i="14"/>
  <c r="G478" i="14"/>
  <c r="R478" i="14"/>
  <c r="G479" i="14"/>
  <c r="R479" i="14"/>
  <c r="G480" i="14"/>
  <c r="R480" i="14"/>
  <c r="G481" i="14"/>
  <c r="R481" i="14"/>
  <c r="G482" i="14"/>
  <c r="R482" i="14"/>
  <c r="G483" i="14"/>
  <c r="R483" i="14"/>
  <c r="G484" i="14"/>
  <c r="R484" i="14"/>
  <c r="G485" i="14"/>
  <c r="R485" i="14"/>
  <c r="G486" i="14"/>
  <c r="R486" i="14"/>
  <c r="G487" i="14"/>
  <c r="R487" i="14"/>
  <c r="G488" i="14"/>
  <c r="R488" i="14"/>
  <c r="G489" i="14"/>
  <c r="R489" i="14"/>
  <c r="G490" i="14"/>
  <c r="R490" i="14"/>
  <c r="G491" i="14"/>
  <c r="R491" i="14"/>
  <c r="G492" i="14"/>
  <c r="R492" i="14"/>
  <c r="G493" i="14"/>
  <c r="R493" i="14"/>
  <c r="G494" i="14"/>
  <c r="R494" i="14"/>
  <c r="G495" i="14"/>
  <c r="R495" i="14"/>
  <c r="G496" i="14"/>
  <c r="R496" i="14"/>
  <c r="G497" i="14"/>
  <c r="R497" i="14"/>
  <c r="G498" i="14"/>
  <c r="R498" i="14"/>
  <c r="G499" i="14"/>
  <c r="R499" i="14"/>
  <c r="G500" i="14"/>
  <c r="R500" i="14"/>
  <c r="G501" i="14"/>
  <c r="R501" i="14"/>
  <c r="G502" i="14"/>
  <c r="R502" i="14"/>
  <c r="G503" i="14"/>
  <c r="R503" i="14"/>
  <c r="G504" i="14"/>
  <c r="R504" i="14"/>
  <c r="G505" i="14"/>
  <c r="R505" i="14"/>
  <c r="G506" i="14"/>
  <c r="R506" i="14"/>
  <c r="G507" i="14"/>
  <c r="R507" i="14"/>
  <c r="G508" i="14"/>
  <c r="R508" i="14"/>
  <c r="G509" i="14"/>
  <c r="R509" i="14"/>
  <c r="G510" i="14"/>
  <c r="R510" i="14"/>
  <c r="G511" i="14"/>
  <c r="R511" i="14"/>
  <c r="G512" i="14"/>
  <c r="R512" i="14"/>
  <c r="G513" i="14"/>
  <c r="R513" i="14"/>
  <c r="G514" i="14"/>
  <c r="R514" i="14"/>
  <c r="G515" i="14"/>
  <c r="R515" i="14"/>
  <c r="G516" i="14"/>
  <c r="R516" i="14"/>
  <c r="G517" i="14"/>
  <c r="R517" i="14"/>
  <c r="G518" i="14"/>
  <c r="R518" i="14"/>
  <c r="G519" i="14"/>
  <c r="R519" i="14"/>
  <c r="G520" i="14"/>
  <c r="R520" i="14"/>
  <c r="G521" i="14"/>
  <c r="R521" i="14"/>
  <c r="G522" i="14"/>
  <c r="R522" i="14"/>
  <c r="G523" i="14"/>
  <c r="R523" i="14"/>
  <c r="G524" i="14"/>
  <c r="R524" i="14"/>
  <c r="G525" i="14"/>
  <c r="R525" i="14"/>
  <c r="G526" i="14"/>
  <c r="R526" i="14"/>
  <c r="G527" i="14"/>
  <c r="R527" i="14"/>
  <c r="G528" i="14"/>
  <c r="R528" i="14"/>
  <c r="G529" i="14"/>
  <c r="R529" i="14"/>
  <c r="G530" i="14"/>
  <c r="R530" i="14"/>
  <c r="G531" i="14"/>
  <c r="R531" i="14"/>
  <c r="G532" i="14"/>
  <c r="R532" i="14"/>
  <c r="G533" i="14"/>
  <c r="R533" i="14"/>
  <c r="G534" i="14"/>
  <c r="R534" i="14"/>
  <c r="G535" i="14"/>
  <c r="R535" i="14"/>
  <c r="G536" i="14"/>
  <c r="R536" i="14"/>
  <c r="G537" i="14"/>
  <c r="R537" i="14"/>
  <c r="G538" i="14"/>
  <c r="R538" i="14"/>
  <c r="G539" i="14"/>
  <c r="R539" i="14"/>
  <c r="G540" i="14"/>
  <c r="R540" i="14"/>
  <c r="G541" i="14"/>
  <c r="R541" i="14"/>
  <c r="G542" i="14"/>
  <c r="R542" i="14"/>
  <c r="G543" i="14"/>
  <c r="R543" i="14"/>
  <c r="G544" i="14"/>
  <c r="R544" i="14"/>
  <c r="G545" i="14"/>
  <c r="R545" i="14"/>
  <c r="G546" i="14"/>
  <c r="R546" i="14"/>
  <c r="G547" i="14"/>
  <c r="R547" i="14"/>
  <c r="G548" i="14"/>
  <c r="R548" i="14"/>
  <c r="G549" i="14"/>
  <c r="R549" i="14"/>
  <c r="G550" i="14"/>
  <c r="R550" i="14"/>
  <c r="G551" i="14"/>
  <c r="R551" i="14"/>
  <c r="G552" i="14"/>
  <c r="R552" i="14"/>
  <c r="G553" i="14"/>
  <c r="R553" i="14"/>
  <c r="G554" i="14"/>
  <c r="R554" i="14"/>
  <c r="G555" i="14"/>
  <c r="R555" i="14"/>
  <c r="G556" i="14"/>
  <c r="R556" i="14"/>
  <c r="G557" i="14"/>
  <c r="R557" i="14"/>
  <c r="G558" i="14"/>
  <c r="R558" i="14"/>
  <c r="G559" i="14"/>
  <c r="R559" i="14"/>
  <c r="G560" i="14"/>
  <c r="R560" i="14"/>
  <c r="G561" i="14"/>
  <c r="R561" i="14"/>
  <c r="G562" i="14"/>
  <c r="R562" i="14"/>
  <c r="G563" i="14"/>
  <c r="R563" i="14"/>
  <c r="G564" i="14"/>
  <c r="R564" i="14"/>
  <c r="G565" i="14"/>
  <c r="R565" i="14"/>
  <c r="G566" i="14"/>
  <c r="R566" i="14"/>
  <c r="G567" i="14"/>
  <c r="R567" i="14"/>
  <c r="G568" i="14"/>
  <c r="R568" i="14"/>
  <c r="G569" i="14"/>
  <c r="R569" i="14"/>
  <c r="G570" i="14"/>
  <c r="R570" i="14"/>
  <c r="G571" i="14"/>
  <c r="R571" i="14"/>
  <c r="G572" i="14"/>
  <c r="R572" i="14"/>
  <c r="G573" i="14"/>
  <c r="R573" i="14"/>
  <c r="G574" i="14"/>
  <c r="R574" i="14"/>
  <c r="G575" i="14"/>
  <c r="R575" i="14"/>
  <c r="G576" i="14"/>
  <c r="R576" i="14"/>
  <c r="G577" i="14"/>
  <c r="R577" i="14"/>
  <c r="G578" i="14"/>
  <c r="R578" i="14"/>
  <c r="G579" i="14"/>
  <c r="R579" i="14"/>
  <c r="G580" i="14"/>
  <c r="R580" i="14"/>
  <c r="G581" i="14"/>
  <c r="R581" i="14"/>
  <c r="G582" i="14"/>
  <c r="R582" i="14"/>
  <c r="G583" i="14"/>
  <c r="R583" i="14"/>
  <c r="G584" i="14"/>
  <c r="R584" i="14"/>
  <c r="G585" i="14"/>
  <c r="R585" i="14"/>
  <c r="G586" i="14"/>
  <c r="R586" i="14"/>
  <c r="G587" i="14"/>
  <c r="R587" i="14"/>
  <c r="G588" i="14"/>
  <c r="R588" i="14"/>
  <c r="G589" i="14"/>
  <c r="R589" i="14"/>
  <c r="R590" i="14"/>
  <c r="G591" i="14"/>
  <c r="R591" i="14"/>
  <c r="G592" i="14"/>
  <c r="R592" i="14"/>
  <c r="G593" i="14"/>
  <c r="R593" i="14"/>
  <c r="G594" i="14"/>
  <c r="R594" i="14"/>
  <c r="G595" i="14"/>
  <c r="R595" i="14"/>
  <c r="G596" i="14"/>
  <c r="R596" i="14"/>
  <c r="G597" i="14"/>
  <c r="R597" i="14"/>
  <c r="G598" i="14"/>
  <c r="R598" i="14"/>
  <c r="G599" i="14"/>
  <c r="R599" i="14"/>
  <c r="G600" i="14"/>
  <c r="R600" i="14"/>
  <c r="G601" i="14"/>
  <c r="R601" i="14"/>
  <c r="G602" i="14"/>
  <c r="R602" i="14"/>
  <c r="G603" i="14"/>
  <c r="R603" i="14"/>
  <c r="G604" i="14"/>
  <c r="R604" i="14"/>
  <c r="G605" i="14"/>
  <c r="R605" i="14"/>
  <c r="G606" i="14"/>
  <c r="R606" i="14"/>
  <c r="G607" i="14"/>
  <c r="R607" i="14"/>
  <c r="G608" i="14"/>
  <c r="R608" i="14"/>
  <c r="G609" i="14"/>
  <c r="R609" i="14"/>
  <c r="G610" i="14"/>
  <c r="R610" i="14"/>
  <c r="G611" i="14"/>
  <c r="R611" i="14"/>
  <c r="G612" i="14"/>
  <c r="R612" i="14"/>
  <c r="G613" i="14"/>
  <c r="R613" i="14"/>
  <c r="G614" i="14"/>
  <c r="R614" i="14"/>
  <c r="G615" i="14"/>
  <c r="R615" i="14"/>
  <c r="G616" i="14"/>
  <c r="R616" i="14"/>
  <c r="G617" i="14"/>
  <c r="R617" i="14"/>
  <c r="G618" i="14"/>
  <c r="R618" i="14"/>
  <c r="G619" i="14"/>
  <c r="R619" i="14"/>
  <c r="G620" i="14"/>
  <c r="R620" i="14"/>
  <c r="G3"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Q112" i="14"/>
  <c r="Q113" i="14"/>
  <c r="Q114" i="14"/>
  <c r="Q115" i="14"/>
  <c r="Q116" i="14"/>
  <c r="Q117" i="14"/>
  <c r="Q118" i="14"/>
  <c r="Q119" i="14"/>
  <c r="Q120" i="14"/>
  <c r="Q121" i="14"/>
  <c r="Q122" i="14"/>
  <c r="Q123" i="14"/>
  <c r="Q124" i="14"/>
  <c r="Q125" i="14"/>
  <c r="Q126" i="14"/>
  <c r="Q127" i="14"/>
  <c r="Q128" i="14"/>
  <c r="Q129" i="14"/>
  <c r="Q130" i="14"/>
  <c r="Q131" i="14"/>
  <c r="Q132" i="14"/>
  <c r="Q133" i="14"/>
  <c r="Q134" i="14"/>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Q233" i="14"/>
  <c r="Q234" i="14"/>
  <c r="Q235" i="14"/>
  <c r="Q236" i="14"/>
  <c r="Q237" i="14"/>
  <c r="Q238" i="14"/>
  <c r="Q239" i="14"/>
  <c r="Q240" i="14"/>
  <c r="Q241" i="14"/>
  <c r="Q242" i="14"/>
  <c r="Q243" i="14"/>
  <c r="Q244" i="14"/>
  <c r="Q245" i="14"/>
  <c r="Q246" i="14"/>
  <c r="Q247" i="14"/>
  <c r="Q248" i="14"/>
  <c r="Q249" i="14"/>
  <c r="Q250" i="14"/>
  <c r="Q251" i="14"/>
  <c r="Q252" i="14"/>
  <c r="Q253" i="14"/>
  <c r="Q254" i="14"/>
  <c r="Q255" i="14"/>
  <c r="Q256" i="14"/>
  <c r="Q257" i="14"/>
  <c r="Q258" i="14"/>
  <c r="Q259" i="14"/>
  <c r="Q260" i="14"/>
  <c r="Q261" i="14"/>
  <c r="Q262" i="14"/>
  <c r="Q263" i="14"/>
  <c r="Q264" i="14"/>
  <c r="Q265" i="14"/>
  <c r="Q266" i="14"/>
  <c r="Q267" i="14"/>
  <c r="Q268" i="14"/>
  <c r="Q269" i="14"/>
  <c r="Q270" i="14"/>
  <c r="Q271" i="14"/>
  <c r="Q272" i="14"/>
  <c r="Q273" i="14"/>
  <c r="Q274" i="14"/>
  <c r="Q275" i="14"/>
  <c r="Q276" i="14"/>
  <c r="Q277" i="14"/>
  <c r="Q278" i="14"/>
  <c r="Q279" i="14"/>
  <c r="Q280" i="14"/>
  <c r="Q281" i="14"/>
  <c r="Q282" i="14"/>
  <c r="Q283" i="14"/>
  <c r="Q284" i="14"/>
  <c r="Q285" i="14"/>
  <c r="Q286" i="14"/>
  <c r="Q287" i="14"/>
  <c r="Q288" i="14"/>
  <c r="Q289" i="14"/>
  <c r="Q290" i="14"/>
  <c r="Q291" i="14"/>
  <c r="Q292" i="14"/>
  <c r="Q293" i="14"/>
  <c r="Q294" i="14"/>
  <c r="Q295" i="14"/>
  <c r="Q296" i="14"/>
  <c r="Q297" i="14"/>
  <c r="Q298" i="14"/>
  <c r="Q299" i="14"/>
  <c r="Q300" i="14"/>
  <c r="Q301" i="14"/>
  <c r="Q302" i="14"/>
  <c r="Q303" i="14"/>
  <c r="Q304" i="14"/>
  <c r="Q305" i="14"/>
  <c r="Q306" i="14"/>
  <c r="Q307" i="14"/>
  <c r="Q308" i="14"/>
  <c r="Q309" i="14"/>
  <c r="Q310" i="14"/>
  <c r="Q311" i="14"/>
  <c r="Q312" i="14"/>
  <c r="Q313" i="14"/>
  <c r="Q314" i="14"/>
  <c r="Q315" i="14"/>
  <c r="Q316" i="14"/>
  <c r="Q317" i="14"/>
  <c r="Q318" i="14"/>
  <c r="Q319" i="14"/>
  <c r="Q320" i="14"/>
  <c r="Q321" i="14"/>
  <c r="Q322" i="14"/>
  <c r="Q323" i="14"/>
  <c r="Q324" i="14"/>
  <c r="Q325" i="14"/>
  <c r="Q326" i="14"/>
  <c r="Q327" i="14"/>
  <c r="Q328" i="14"/>
  <c r="Q329" i="14"/>
  <c r="Q330" i="14"/>
  <c r="Q331" i="14"/>
  <c r="Q332" i="14"/>
  <c r="Q333" i="14"/>
  <c r="Q334" i="14"/>
  <c r="Q335" i="14"/>
  <c r="Q336" i="14"/>
  <c r="Q337" i="14"/>
  <c r="Q338" i="14"/>
  <c r="Q339" i="14"/>
  <c r="Q340" i="14"/>
  <c r="Q341" i="14"/>
  <c r="Q342" i="14"/>
  <c r="Q343" i="14"/>
  <c r="Q344" i="14"/>
  <c r="Q345" i="14"/>
  <c r="Q346" i="14"/>
  <c r="Q347" i="14"/>
  <c r="Q348" i="14"/>
  <c r="Q349" i="14"/>
  <c r="Q350" i="14"/>
  <c r="Q351" i="14"/>
  <c r="Q352" i="14"/>
  <c r="Q353" i="14"/>
  <c r="Q354" i="14"/>
  <c r="Q355" i="14"/>
  <c r="Q356" i="14"/>
  <c r="Q357" i="14"/>
  <c r="Q358" i="14"/>
  <c r="Q359" i="14"/>
  <c r="Q360" i="14"/>
  <c r="Q361" i="14"/>
  <c r="Q362" i="14"/>
  <c r="Q363" i="14"/>
  <c r="Q364" i="14"/>
  <c r="Q365" i="14"/>
  <c r="Q366" i="14"/>
  <c r="Q367" i="14"/>
  <c r="Q368" i="14"/>
  <c r="Q369" i="14"/>
  <c r="Q370" i="14"/>
  <c r="Q371" i="14"/>
  <c r="Q372" i="14"/>
  <c r="Q373" i="14"/>
  <c r="Q374" i="14"/>
  <c r="Q375" i="14"/>
  <c r="Q376" i="14"/>
  <c r="Q377" i="14"/>
  <c r="Q378" i="14"/>
  <c r="Q379" i="14"/>
  <c r="Q380" i="14"/>
  <c r="Q381" i="14"/>
  <c r="Q382" i="14"/>
  <c r="Q383" i="14"/>
  <c r="Q384" i="14"/>
  <c r="Q385" i="14"/>
  <c r="Q386" i="14"/>
  <c r="Q387" i="14"/>
  <c r="Q388" i="14"/>
  <c r="Q389" i="14"/>
  <c r="Q390" i="14"/>
  <c r="Q391" i="14"/>
  <c r="Q392" i="14"/>
  <c r="Q393" i="14"/>
  <c r="Q394" i="14"/>
  <c r="Q395" i="14"/>
  <c r="Q396" i="14"/>
  <c r="Q397" i="14"/>
  <c r="Q398" i="14"/>
  <c r="Q399" i="14"/>
  <c r="Q400" i="14"/>
  <c r="Q401" i="14"/>
  <c r="Q402" i="14"/>
  <c r="Q403" i="14"/>
  <c r="Q404" i="14"/>
  <c r="Q405" i="14"/>
  <c r="Q406" i="14"/>
  <c r="Q407" i="14"/>
  <c r="Q408" i="14"/>
  <c r="Q409" i="14"/>
  <c r="Q410" i="14"/>
  <c r="Q411" i="14"/>
  <c r="Q412" i="14"/>
  <c r="Q413" i="14"/>
  <c r="Q414" i="14"/>
  <c r="Q415" i="14"/>
  <c r="Q416" i="14"/>
  <c r="Q417" i="14"/>
  <c r="Q418" i="14"/>
  <c r="Q419" i="14"/>
  <c r="Q420" i="14"/>
  <c r="Q421" i="14"/>
  <c r="Q422" i="14"/>
  <c r="Q423" i="14"/>
  <c r="Q424" i="14"/>
  <c r="Q425" i="14"/>
  <c r="Q426" i="14"/>
  <c r="Q427" i="14"/>
  <c r="Q428" i="14"/>
  <c r="Q429" i="14"/>
  <c r="Q430" i="14"/>
  <c r="Q431" i="14"/>
  <c r="Q432" i="14"/>
  <c r="Q433" i="14"/>
  <c r="Q434" i="14"/>
  <c r="Q435" i="14"/>
  <c r="Q436" i="14"/>
  <c r="Q437" i="14"/>
  <c r="Q438" i="14"/>
  <c r="Q439" i="14"/>
  <c r="Q440" i="14"/>
  <c r="Q441" i="14"/>
  <c r="Q442" i="14"/>
  <c r="Q443" i="14"/>
  <c r="Q444" i="14"/>
  <c r="Q445" i="14"/>
  <c r="Q446" i="14"/>
  <c r="Q447" i="14"/>
  <c r="Q448" i="14"/>
  <c r="Q449" i="14"/>
  <c r="Q450" i="14"/>
  <c r="Q451" i="14"/>
  <c r="Q452" i="14"/>
  <c r="Q453" i="14"/>
  <c r="Q454" i="14"/>
  <c r="Q455" i="14"/>
  <c r="Q456" i="14"/>
  <c r="Q457" i="14"/>
  <c r="Q458" i="14"/>
  <c r="Q459" i="14"/>
  <c r="Q460" i="14"/>
  <c r="Q461" i="14"/>
  <c r="Q462" i="14"/>
  <c r="Q463" i="14"/>
  <c r="Q464" i="14"/>
  <c r="Q465" i="14"/>
  <c r="Q466" i="14"/>
  <c r="Q467" i="14"/>
  <c r="Q468" i="14"/>
  <c r="Q469" i="14"/>
  <c r="Q470" i="14"/>
  <c r="Q471" i="14"/>
  <c r="Q472" i="14"/>
  <c r="Q473" i="14"/>
  <c r="Q474" i="14"/>
  <c r="Q475" i="14"/>
  <c r="Q476" i="14"/>
  <c r="Q477" i="14"/>
  <c r="Q478" i="14"/>
  <c r="Q479" i="14"/>
  <c r="Q480" i="14"/>
  <c r="Q481" i="14"/>
  <c r="Q482" i="14"/>
  <c r="Q483" i="14"/>
  <c r="Q484" i="14"/>
  <c r="Q485" i="14"/>
  <c r="Q486" i="14"/>
  <c r="Q487" i="14"/>
  <c r="Q488" i="14"/>
  <c r="Q489" i="14"/>
  <c r="Q490" i="14"/>
  <c r="Q491" i="14"/>
  <c r="Q492" i="14"/>
  <c r="Q493" i="14"/>
  <c r="Q494" i="14"/>
  <c r="Q495" i="14"/>
  <c r="Q496" i="14"/>
  <c r="Q497" i="14"/>
  <c r="Q498" i="14"/>
  <c r="Q499" i="14"/>
  <c r="Q500" i="14"/>
  <c r="Q501" i="14"/>
  <c r="Q502" i="14"/>
  <c r="Q503" i="14"/>
  <c r="Q504" i="14"/>
  <c r="Q505" i="14"/>
  <c r="Q506" i="14"/>
  <c r="Q507" i="14"/>
  <c r="Q508" i="14"/>
  <c r="Q509" i="14"/>
  <c r="Q510" i="14"/>
  <c r="Q511" i="14"/>
  <c r="Q512" i="14"/>
  <c r="Q513" i="14"/>
  <c r="Q514" i="14"/>
  <c r="Q515" i="14"/>
  <c r="Q516" i="14"/>
  <c r="Q517" i="14"/>
  <c r="Q518" i="14"/>
  <c r="Q519" i="14"/>
  <c r="Q520" i="14"/>
  <c r="Q521" i="14"/>
  <c r="Q522" i="14"/>
  <c r="Q523" i="14"/>
  <c r="Q524" i="14"/>
  <c r="Q525" i="14"/>
  <c r="Q526" i="14"/>
  <c r="Q527" i="14"/>
  <c r="Q528" i="14"/>
  <c r="Q529" i="14"/>
  <c r="Q530" i="14"/>
  <c r="Q531" i="14"/>
  <c r="Q532" i="14"/>
  <c r="Q533" i="14"/>
  <c r="Q534" i="14"/>
  <c r="Q535" i="14"/>
  <c r="Q536" i="14"/>
  <c r="Q537" i="14"/>
  <c r="Q538" i="14"/>
  <c r="Q539" i="14"/>
  <c r="Q540" i="14"/>
  <c r="Q541" i="14"/>
  <c r="Q542" i="14"/>
  <c r="Q543" i="14"/>
  <c r="Q544" i="14"/>
  <c r="Q545" i="14"/>
  <c r="Q546" i="14"/>
  <c r="Q547" i="14"/>
  <c r="Q548" i="14"/>
  <c r="Q549" i="14"/>
  <c r="Q550" i="14"/>
  <c r="Q551" i="14"/>
  <c r="Q552" i="14"/>
  <c r="Q553" i="14"/>
  <c r="Q554" i="14"/>
  <c r="Q555" i="14"/>
  <c r="Q556" i="14"/>
  <c r="Q557" i="14"/>
  <c r="Q558" i="14"/>
  <c r="Q559" i="14"/>
  <c r="Q560" i="14"/>
  <c r="Q561" i="14"/>
  <c r="Q562" i="14"/>
  <c r="Q563" i="14"/>
  <c r="Q564" i="14"/>
  <c r="Q565" i="14"/>
  <c r="Q566" i="14"/>
  <c r="Q567" i="14"/>
  <c r="Q568" i="14"/>
  <c r="Q569" i="14"/>
  <c r="Q570" i="14"/>
  <c r="Q571" i="14"/>
  <c r="Q572" i="14"/>
  <c r="Q573" i="14"/>
  <c r="Q574" i="14"/>
  <c r="Q575" i="14"/>
  <c r="Q576" i="14"/>
  <c r="Q577" i="14"/>
  <c r="Q578" i="14"/>
  <c r="Q579" i="14"/>
  <c r="Q580" i="14"/>
  <c r="Q581" i="14"/>
  <c r="Q582" i="14"/>
  <c r="Q583" i="14"/>
  <c r="Q584" i="14"/>
  <c r="Q585" i="14"/>
  <c r="Q586" i="14"/>
  <c r="Q587" i="14"/>
  <c r="Q588" i="14"/>
  <c r="Q589" i="14"/>
  <c r="Q590" i="14"/>
  <c r="Q591" i="14"/>
  <c r="Q592" i="14"/>
  <c r="Q593" i="14"/>
  <c r="Q594" i="14"/>
  <c r="Q595" i="14"/>
  <c r="Q596" i="14"/>
  <c r="Q597" i="14"/>
  <c r="Q598" i="14"/>
  <c r="Q599" i="14"/>
  <c r="Q600" i="14"/>
  <c r="Q601" i="14"/>
  <c r="Q602" i="14"/>
  <c r="Q603" i="14"/>
  <c r="Q604" i="14"/>
  <c r="Q605" i="14"/>
  <c r="Q606" i="14"/>
  <c r="Q607" i="14"/>
  <c r="Q608" i="14"/>
  <c r="Q609" i="14"/>
  <c r="Q610" i="14"/>
  <c r="Q611" i="14"/>
  <c r="Q612" i="14"/>
  <c r="Q613" i="14"/>
  <c r="Q614" i="14"/>
  <c r="Q615" i="14"/>
  <c r="Q616" i="14"/>
  <c r="Q617" i="14"/>
  <c r="Q618" i="14"/>
  <c r="Q619" i="14"/>
  <c r="Q620" i="14"/>
  <c r="Q3" i="14"/>
  <c r="P6" i="14"/>
  <c r="P4" i="14"/>
  <c r="P5"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3" i="14"/>
  <c r="F3" i="15"/>
  <c r="F5" i="15"/>
  <c r="F4" i="15"/>
  <c r="G5" i="15"/>
  <c r="F6" i="15"/>
  <c r="G6" i="15"/>
  <c r="F7" i="15"/>
  <c r="G7" i="15"/>
  <c r="F8" i="15"/>
  <c r="G8" i="15"/>
  <c r="F9" i="15"/>
  <c r="G9" i="15"/>
  <c r="F10" i="15"/>
  <c r="G10" i="15"/>
  <c r="F11" i="15"/>
  <c r="G11" i="15"/>
  <c r="F12" i="15"/>
  <c r="G12" i="15"/>
  <c r="F13" i="15"/>
  <c r="G13" i="15"/>
  <c r="F14" i="15"/>
  <c r="G14" i="15"/>
  <c r="F15" i="15"/>
  <c r="G15" i="15"/>
  <c r="F16" i="15"/>
  <c r="G16" i="15"/>
  <c r="F17" i="15"/>
  <c r="G17" i="15"/>
  <c r="F18" i="15"/>
  <c r="G18" i="15"/>
  <c r="F19" i="15"/>
  <c r="G19" i="15"/>
  <c r="F20" i="15"/>
  <c r="G20" i="15"/>
  <c r="F21" i="15"/>
  <c r="G21" i="15"/>
  <c r="F22" i="15"/>
  <c r="G22" i="15"/>
  <c r="F23" i="15"/>
  <c r="G23" i="15"/>
  <c r="F24" i="15"/>
  <c r="G24" i="15"/>
  <c r="F25" i="15"/>
  <c r="G25" i="15"/>
  <c r="F26" i="15"/>
  <c r="G26" i="15"/>
  <c r="F27" i="15"/>
  <c r="G27" i="15"/>
  <c r="F28" i="15"/>
  <c r="G28" i="15"/>
  <c r="F29" i="15"/>
  <c r="G29" i="15"/>
  <c r="F30" i="15"/>
  <c r="G30" i="15"/>
  <c r="F31" i="15"/>
  <c r="G31" i="15"/>
  <c r="F32" i="15"/>
  <c r="G32" i="15"/>
  <c r="F33" i="15"/>
  <c r="G33" i="15"/>
  <c r="F34" i="15"/>
  <c r="G34" i="15"/>
  <c r="F35" i="15"/>
  <c r="G35" i="15"/>
  <c r="F36" i="15"/>
  <c r="G36" i="15"/>
  <c r="F37" i="15"/>
  <c r="G37" i="15"/>
  <c r="F38" i="15"/>
  <c r="G38" i="15"/>
  <c r="F39" i="15"/>
  <c r="G39" i="15"/>
  <c r="F40" i="15"/>
  <c r="G40" i="15"/>
  <c r="F41" i="15"/>
  <c r="G41" i="15"/>
  <c r="F42" i="15"/>
  <c r="G42" i="15"/>
  <c r="F43" i="15"/>
  <c r="G43" i="15"/>
  <c r="F44" i="15"/>
  <c r="G44" i="15"/>
  <c r="F45" i="15"/>
  <c r="G45" i="15"/>
  <c r="F46" i="15"/>
  <c r="G46" i="15"/>
  <c r="F47" i="15"/>
  <c r="G47" i="15"/>
  <c r="F48" i="15"/>
  <c r="G48" i="15"/>
  <c r="F49" i="15"/>
  <c r="G49" i="15"/>
  <c r="F50" i="15"/>
  <c r="G50" i="15"/>
  <c r="F51" i="15"/>
  <c r="G51" i="15"/>
  <c r="F52" i="15"/>
  <c r="G52" i="15"/>
  <c r="F53" i="15"/>
  <c r="G53" i="15"/>
  <c r="F54" i="15"/>
  <c r="G54" i="15"/>
  <c r="F55" i="15"/>
  <c r="G55" i="15"/>
  <c r="F56" i="15"/>
  <c r="G56" i="15"/>
  <c r="F57" i="15"/>
  <c r="G57" i="15"/>
  <c r="F58" i="15"/>
  <c r="G58" i="15"/>
  <c r="F59" i="15"/>
  <c r="G59" i="15"/>
  <c r="F60" i="15"/>
  <c r="G60" i="15"/>
  <c r="F61" i="15"/>
  <c r="G61" i="15"/>
  <c r="F62" i="15"/>
  <c r="G62" i="15"/>
  <c r="F63" i="15"/>
  <c r="G63" i="15"/>
  <c r="F64" i="15"/>
  <c r="G64" i="15"/>
  <c r="F65" i="15"/>
  <c r="G65" i="15"/>
  <c r="F66" i="15"/>
  <c r="G66" i="15"/>
  <c r="F67" i="15"/>
  <c r="G67" i="15"/>
  <c r="F68" i="15"/>
  <c r="G68" i="15"/>
  <c r="F69" i="15"/>
  <c r="G69" i="15"/>
  <c r="F70" i="15"/>
  <c r="G70" i="15"/>
  <c r="F71" i="15"/>
  <c r="G71" i="15"/>
  <c r="F72" i="15"/>
  <c r="G72" i="15"/>
  <c r="F73" i="15"/>
  <c r="G73" i="15"/>
  <c r="F74" i="15"/>
  <c r="G74" i="15"/>
  <c r="F75" i="15"/>
  <c r="G75" i="15"/>
  <c r="F76" i="15"/>
  <c r="G76" i="15"/>
  <c r="F77" i="15"/>
  <c r="G77" i="15"/>
  <c r="F78" i="15"/>
  <c r="G78" i="15"/>
  <c r="F79" i="15"/>
  <c r="G79" i="15"/>
  <c r="F80" i="15"/>
  <c r="G80" i="15"/>
  <c r="F81" i="15"/>
  <c r="G81" i="15"/>
  <c r="F82" i="15"/>
  <c r="G82" i="15"/>
  <c r="F83" i="15"/>
  <c r="G83" i="15"/>
  <c r="F84" i="15"/>
  <c r="G84" i="15"/>
  <c r="F85" i="15"/>
  <c r="G85" i="15"/>
  <c r="F86" i="15"/>
  <c r="G86" i="15"/>
  <c r="F87" i="15"/>
  <c r="G87" i="15"/>
  <c r="F88" i="15"/>
  <c r="G88" i="15"/>
  <c r="F89" i="15"/>
  <c r="G89" i="15"/>
  <c r="F90" i="15"/>
  <c r="G90" i="15"/>
  <c r="F91" i="15"/>
  <c r="G91" i="15"/>
  <c r="F92" i="15"/>
  <c r="G92" i="15"/>
  <c r="F93" i="15"/>
  <c r="G93" i="15"/>
  <c r="F94" i="15"/>
  <c r="G94" i="15"/>
  <c r="F95" i="15"/>
  <c r="G95" i="15"/>
  <c r="F96" i="15"/>
  <c r="G96" i="15"/>
  <c r="F97" i="15"/>
  <c r="G97" i="15"/>
  <c r="F98" i="15"/>
  <c r="G98" i="15"/>
  <c r="F99" i="15"/>
  <c r="G99" i="15"/>
  <c r="F100" i="15"/>
  <c r="G100" i="15"/>
  <c r="F101" i="15"/>
  <c r="G101" i="15"/>
  <c r="F102" i="15"/>
  <c r="G102" i="15"/>
  <c r="F103" i="15"/>
  <c r="G103" i="15"/>
  <c r="F104" i="15"/>
  <c r="G104" i="15"/>
  <c r="F105" i="15"/>
  <c r="G105" i="15"/>
  <c r="F106" i="15"/>
  <c r="G106" i="15"/>
  <c r="F107" i="15"/>
  <c r="G107" i="15"/>
  <c r="F108" i="15"/>
  <c r="G108" i="15"/>
  <c r="F109" i="15"/>
  <c r="G109" i="15"/>
  <c r="F110" i="15"/>
  <c r="G110" i="15"/>
  <c r="F111" i="15"/>
  <c r="G111" i="15"/>
  <c r="F112" i="15"/>
  <c r="G112" i="15"/>
  <c r="F113" i="15"/>
  <c r="G113" i="15"/>
  <c r="F114" i="15"/>
  <c r="G114" i="15"/>
  <c r="F115" i="15"/>
  <c r="G115" i="15"/>
  <c r="F116" i="15"/>
  <c r="G116" i="15"/>
  <c r="F117" i="15"/>
  <c r="G117" i="15"/>
  <c r="F118" i="15"/>
  <c r="G118" i="15"/>
  <c r="F119" i="15"/>
  <c r="G119" i="15"/>
  <c r="F120" i="15"/>
  <c r="G120" i="15"/>
  <c r="F121" i="15"/>
  <c r="G121" i="15"/>
  <c r="F122" i="15"/>
  <c r="G122" i="15"/>
  <c r="F123" i="15"/>
  <c r="G123" i="15"/>
  <c r="F124" i="15"/>
  <c r="G124" i="15"/>
  <c r="F125" i="15"/>
  <c r="G125" i="15"/>
  <c r="F126" i="15"/>
  <c r="G126" i="15"/>
  <c r="F127" i="15"/>
  <c r="G127" i="15"/>
  <c r="F128" i="15"/>
  <c r="G128" i="15"/>
  <c r="F129" i="15"/>
  <c r="G129" i="15"/>
  <c r="F130" i="15"/>
  <c r="G130" i="15"/>
  <c r="F131" i="15"/>
  <c r="G131" i="15"/>
  <c r="F132" i="15"/>
  <c r="G132" i="15"/>
  <c r="F133" i="15"/>
  <c r="G133" i="15"/>
  <c r="F134" i="15"/>
  <c r="G134" i="15"/>
  <c r="F135" i="15"/>
  <c r="G135" i="15"/>
  <c r="F136" i="15"/>
  <c r="G136" i="15"/>
  <c r="F137" i="15"/>
  <c r="G137" i="15"/>
  <c r="F138" i="15"/>
  <c r="G138" i="15"/>
  <c r="F139" i="15"/>
  <c r="G139" i="15"/>
  <c r="F140" i="15"/>
  <c r="G140" i="15"/>
  <c r="F141" i="15"/>
  <c r="G141" i="15"/>
  <c r="F142" i="15"/>
  <c r="G142" i="15"/>
  <c r="F143" i="15"/>
  <c r="G143" i="15"/>
  <c r="F144" i="15"/>
  <c r="G144" i="15"/>
  <c r="F145" i="15"/>
  <c r="G145" i="15"/>
  <c r="F146" i="15"/>
  <c r="G146" i="15"/>
  <c r="F147" i="15"/>
  <c r="G147" i="15"/>
  <c r="F148" i="15"/>
  <c r="G148" i="15"/>
  <c r="F149" i="15"/>
  <c r="G149" i="15"/>
  <c r="F150" i="15"/>
  <c r="G150" i="15"/>
  <c r="F151" i="15"/>
  <c r="G151" i="15"/>
  <c r="F152" i="15"/>
  <c r="G152" i="15"/>
  <c r="F153" i="15"/>
  <c r="G153" i="15"/>
  <c r="F154" i="15"/>
  <c r="G154" i="15"/>
  <c r="F155" i="15"/>
  <c r="G155" i="15"/>
  <c r="F156" i="15"/>
  <c r="G156" i="15"/>
  <c r="F157" i="15"/>
  <c r="G157" i="15"/>
  <c r="F158" i="15"/>
  <c r="G158" i="15"/>
  <c r="F159" i="15"/>
  <c r="G159" i="15"/>
  <c r="F160" i="15"/>
  <c r="G160" i="15"/>
  <c r="F161" i="15"/>
  <c r="G161" i="15"/>
  <c r="F162" i="15"/>
  <c r="G162" i="15"/>
  <c r="F163" i="15"/>
  <c r="G163" i="15"/>
  <c r="F164" i="15"/>
  <c r="G164" i="15"/>
  <c r="F165" i="15"/>
  <c r="G165" i="15"/>
  <c r="F166" i="15"/>
  <c r="G166" i="15"/>
  <c r="F167" i="15"/>
  <c r="G167" i="15"/>
  <c r="F168" i="15"/>
  <c r="G168" i="15"/>
  <c r="F169" i="15"/>
  <c r="G169" i="15"/>
  <c r="F170" i="15"/>
  <c r="G170" i="15"/>
  <c r="F171" i="15"/>
  <c r="G171" i="15"/>
  <c r="F172" i="15"/>
  <c r="G172" i="15"/>
  <c r="F173" i="15"/>
  <c r="G173" i="15"/>
  <c r="F174" i="15"/>
  <c r="G174" i="15"/>
  <c r="F175" i="15"/>
  <c r="G175" i="15"/>
  <c r="F176" i="15"/>
  <c r="G176" i="15"/>
  <c r="F177" i="15"/>
  <c r="G177" i="15"/>
  <c r="F178" i="15"/>
  <c r="G178" i="15"/>
  <c r="F179" i="15"/>
  <c r="G179" i="15"/>
  <c r="F180" i="15"/>
  <c r="G180" i="15"/>
  <c r="F181" i="15"/>
  <c r="G181" i="15"/>
  <c r="F182" i="15"/>
  <c r="G182" i="15"/>
  <c r="F183" i="15"/>
  <c r="G183" i="15"/>
  <c r="F184" i="15"/>
  <c r="G184" i="15"/>
  <c r="F185" i="15"/>
  <c r="G185" i="15"/>
  <c r="F186" i="15"/>
  <c r="G186" i="15"/>
  <c r="F187" i="15"/>
  <c r="G187" i="15"/>
  <c r="F188" i="15"/>
  <c r="G188" i="15"/>
  <c r="F189" i="15"/>
  <c r="G189" i="15"/>
  <c r="F190" i="15"/>
  <c r="G190" i="15"/>
  <c r="F191" i="15"/>
  <c r="G191" i="15"/>
  <c r="F192" i="15"/>
  <c r="G192" i="15"/>
  <c r="F193" i="15"/>
  <c r="G193" i="15"/>
  <c r="F194" i="15"/>
  <c r="G194" i="15"/>
  <c r="F195" i="15"/>
  <c r="G195" i="15"/>
  <c r="F196" i="15"/>
  <c r="G196" i="15"/>
  <c r="F197" i="15"/>
  <c r="G197" i="15"/>
  <c r="F198" i="15"/>
  <c r="G198" i="15"/>
  <c r="F199" i="15"/>
  <c r="G199" i="15"/>
  <c r="F200" i="15"/>
  <c r="G200" i="15"/>
  <c r="F201" i="15"/>
  <c r="G201" i="15"/>
  <c r="F202" i="15"/>
  <c r="G202" i="15"/>
  <c r="F203" i="15"/>
  <c r="G203" i="15"/>
  <c r="F204" i="15"/>
  <c r="G204" i="15"/>
  <c r="F205" i="15"/>
  <c r="G205" i="15"/>
  <c r="F206" i="15"/>
  <c r="G206" i="15"/>
  <c r="F207" i="15"/>
  <c r="G207" i="15"/>
  <c r="F208" i="15"/>
  <c r="G208" i="15"/>
  <c r="F209" i="15"/>
  <c r="G209" i="15"/>
  <c r="F210" i="15"/>
  <c r="G210" i="15"/>
  <c r="F211" i="15"/>
  <c r="G211" i="15"/>
  <c r="F212" i="15"/>
  <c r="G212" i="15"/>
  <c r="F213" i="15"/>
  <c r="G213" i="15"/>
  <c r="F214" i="15"/>
  <c r="G214" i="15"/>
  <c r="F215" i="15"/>
  <c r="G215" i="15"/>
  <c r="F216" i="15"/>
  <c r="G216" i="15"/>
  <c r="F217" i="15"/>
  <c r="G217" i="15"/>
  <c r="F218" i="15"/>
  <c r="G218" i="15"/>
  <c r="F219" i="15"/>
  <c r="G219" i="15"/>
  <c r="F220" i="15"/>
  <c r="G220" i="15"/>
  <c r="F221" i="15"/>
  <c r="G221" i="15"/>
  <c r="F222" i="15"/>
  <c r="G222" i="15"/>
  <c r="F223" i="15"/>
  <c r="G223" i="15"/>
  <c r="F224" i="15"/>
  <c r="G224" i="15"/>
  <c r="F225" i="15"/>
  <c r="G225" i="15"/>
  <c r="F226" i="15"/>
  <c r="G226" i="15"/>
  <c r="F227" i="15"/>
  <c r="G227" i="15"/>
  <c r="F228" i="15"/>
  <c r="G228" i="15"/>
  <c r="F229" i="15"/>
  <c r="G229" i="15"/>
  <c r="F230" i="15"/>
  <c r="G230" i="15"/>
  <c r="F231" i="15"/>
  <c r="G231" i="15"/>
  <c r="F232" i="15"/>
  <c r="G232" i="15"/>
  <c r="F233" i="15"/>
  <c r="G233" i="15"/>
  <c r="F234" i="15"/>
  <c r="G234" i="15"/>
  <c r="F235" i="15"/>
  <c r="G235" i="15"/>
  <c r="F236" i="15"/>
  <c r="G236" i="15"/>
  <c r="F237" i="15"/>
  <c r="G237" i="15"/>
  <c r="F238" i="15"/>
  <c r="G238" i="15"/>
  <c r="F239" i="15"/>
  <c r="G239" i="15"/>
  <c r="F240" i="15"/>
  <c r="G240" i="15"/>
  <c r="F241" i="15"/>
  <c r="G241" i="15"/>
  <c r="F242" i="15"/>
  <c r="G242" i="15"/>
  <c r="F243" i="15"/>
  <c r="G243" i="15"/>
  <c r="F244" i="15"/>
  <c r="G244" i="15"/>
  <c r="F245" i="15"/>
  <c r="G245" i="15"/>
  <c r="F246" i="15"/>
  <c r="G246" i="15"/>
  <c r="F247" i="15"/>
  <c r="G247" i="15"/>
  <c r="F248" i="15"/>
  <c r="G248" i="15"/>
  <c r="F249" i="15"/>
  <c r="G249" i="15"/>
  <c r="F250" i="15"/>
  <c r="G250" i="15"/>
  <c r="F251" i="15"/>
  <c r="G251" i="15"/>
  <c r="F252" i="15"/>
  <c r="G252" i="15"/>
  <c r="F253" i="15"/>
  <c r="G253" i="15"/>
  <c r="F254" i="15"/>
  <c r="G254" i="15"/>
  <c r="F255" i="15"/>
  <c r="G255" i="15"/>
  <c r="F256" i="15"/>
  <c r="G256" i="15"/>
  <c r="G4" i="15"/>
  <c r="K256" i="15"/>
  <c r="J256" i="15"/>
  <c r="L256" i="15"/>
  <c r="E256" i="15"/>
  <c r="C256" i="15"/>
  <c r="K255" i="15"/>
  <c r="J255" i="15"/>
  <c r="E255" i="15"/>
  <c r="C255" i="15"/>
  <c r="K254" i="15"/>
  <c r="J254" i="15"/>
  <c r="E254" i="15"/>
  <c r="C254" i="15"/>
  <c r="K253" i="15"/>
  <c r="J253" i="15"/>
  <c r="E253" i="15"/>
  <c r="C253" i="15"/>
  <c r="K252" i="15"/>
  <c r="J252" i="15"/>
  <c r="E252" i="15"/>
  <c r="C252" i="15"/>
  <c r="K251" i="15"/>
  <c r="J251" i="15"/>
  <c r="E251" i="15"/>
  <c r="C251" i="15"/>
  <c r="K250" i="15"/>
  <c r="J250" i="15"/>
  <c r="E250" i="15"/>
  <c r="C250" i="15"/>
  <c r="K249" i="15"/>
  <c r="J249" i="15"/>
  <c r="E249" i="15"/>
  <c r="C249" i="15"/>
  <c r="K248" i="15"/>
  <c r="J248" i="15"/>
  <c r="E248" i="15"/>
  <c r="C248" i="15"/>
  <c r="K247" i="15"/>
  <c r="J247" i="15"/>
  <c r="E247" i="15"/>
  <c r="C247" i="15"/>
  <c r="K246" i="15"/>
  <c r="J246" i="15"/>
  <c r="E246" i="15"/>
  <c r="C246" i="15"/>
  <c r="K245" i="15"/>
  <c r="J245" i="15"/>
  <c r="E245" i="15"/>
  <c r="C245" i="15"/>
  <c r="K244" i="15"/>
  <c r="J244" i="15"/>
  <c r="E244" i="15"/>
  <c r="C244" i="15"/>
  <c r="K243" i="15"/>
  <c r="J243" i="15"/>
  <c r="E243" i="15"/>
  <c r="C243" i="15"/>
  <c r="K242" i="15"/>
  <c r="J242" i="15"/>
  <c r="E242" i="15"/>
  <c r="C242" i="15"/>
  <c r="K241" i="15"/>
  <c r="J241" i="15"/>
  <c r="E241" i="15"/>
  <c r="C241" i="15"/>
  <c r="K240" i="15"/>
  <c r="J240" i="15"/>
  <c r="E240" i="15"/>
  <c r="C240" i="15"/>
  <c r="K239" i="15"/>
  <c r="J239" i="15"/>
  <c r="E239" i="15"/>
  <c r="C239" i="15"/>
  <c r="K238" i="15"/>
  <c r="J238" i="15"/>
  <c r="E238" i="15"/>
  <c r="C238" i="15"/>
  <c r="K237" i="15"/>
  <c r="J237" i="15"/>
  <c r="E237" i="15"/>
  <c r="C237" i="15"/>
  <c r="K236" i="15"/>
  <c r="J236" i="15"/>
  <c r="E236" i="15"/>
  <c r="C236" i="15"/>
  <c r="K235" i="15"/>
  <c r="J235" i="15"/>
  <c r="E235" i="15"/>
  <c r="C235" i="15"/>
  <c r="K234" i="15"/>
  <c r="J234" i="15"/>
  <c r="E234" i="15"/>
  <c r="C234" i="15"/>
  <c r="K233" i="15"/>
  <c r="J233" i="15"/>
  <c r="E233" i="15"/>
  <c r="C233" i="15"/>
  <c r="K232" i="15"/>
  <c r="J232" i="15"/>
  <c r="E232" i="15"/>
  <c r="C232" i="15"/>
  <c r="K231" i="15"/>
  <c r="J231" i="15"/>
  <c r="E231" i="15"/>
  <c r="C231" i="15"/>
  <c r="K230" i="15"/>
  <c r="J230" i="15"/>
  <c r="E230" i="15"/>
  <c r="C230" i="15"/>
  <c r="K229" i="15"/>
  <c r="J229" i="15"/>
  <c r="E229" i="15"/>
  <c r="C229" i="15"/>
  <c r="K228" i="15"/>
  <c r="J228" i="15"/>
  <c r="E228" i="15"/>
  <c r="C228" i="15"/>
  <c r="K227" i="15"/>
  <c r="J227" i="15"/>
  <c r="E227" i="15"/>
  <c r="C227" i="15"/>
  <c r="K226" i="15"/>
  <c r="J226" i="15"/>
  <c r="E226" i="15"/>
  <c r="C226" i="15"/>
  <c r="K225" i="15"/>
  <c r="J225" i="15"/>
  <c r="E225" i="15"/>
  <c r="C225" i="15"/>
  <c r="K224" i="15"/>
  <c r="J224" i="15"/>
  <c r="E224" i="15"/>
  <c r="C224" i="15"/>
  <c r="K223" i="15"/>
  <c r="J223" i="15"/>
  <c r="E223" i="15"/>
  <c r="C223" i="15"/>
  <c r="K222" i="15"/>
  <c r="J222" i="15"/>
  <c r="E222" i="15"/>
  <c r="C222" i="15"/>
  <c r="K221" i="15"/>
  <c r="J221" i="15"/>
  <c r="E221" i="15"/>
  <c r="C221" i="15"/>
  <c r="K220" i="15"/>
  <c r="J220" i="15"/>
  <c r="E220" i="15"/>
  <c r="C220" i="15"/>
  <c r="K219" i="15"/>
  <c r="J219" i="15"/>
  <c r="E219" i="15"/>
  <c r="C219" i="15"/>
  <c r="K218" i="15"/>
  <c r="J218" i="15"/>
  <c r="E218" i="15"/>
  <c r="C218" i="15"/>
  <c r="K217" i="15"/>
  <c r="J217" i="15"/>
  <c r="E217" i="15"/>
  <c r="C217" i="15"/>
  <c r="K216" i="15"/>
  <c r="J216" i="15"/>
  <c r="E216" i="15"/>
  <c r="C216" i="15"/>
  <c r="K215" i="15"/>
  <c r="J215" i="15"/>
  <c r="E215" i="15"/>
  <c r="C215" i="15"/>
  <c r="K214" i="15"/>
  <c r="J214" i="15"/>
  <c r="E214" i="15"/>
  <c r="C214" i="15"/>
  <c r="K213" i="15"/>
  <c r="J213" i="15"/>
  <c r="E213" i="15"/>
  <c r="C213" i="15"/>
  <c r="K212" i="15"/>
  <c r="J212" i="15"/>
  <c r="E212" i="15"/>
  <c r="C212" i="15"/>
  <c r="K211" i="15"/>
  <c r="J211" i="15"/>
  <c r="E211" i="15"/>
  <c r="C211" i="15"/>
  <c r="K210" i="15"/>
  <c r="J210" i="15"/>
  <c r="E210" i="15"/>
  <c r="C210" i="15"/>
  <c r="K209" i="15"/>
  <c r="J209" i="15"/>
  <c r="L209" i="15"/>
  <c r="E209" i="15"/>
  <c r="C209" i="15"/>
  <c r="K208" i="15"/>
  <c r="J208" i="15"/>
  <c r="E208" i="15"/>
  <c r="C208" i="15"/>
  <c r="K207" i="15"/>
  <c r="J207" i="15"/>
  <c r="L207" i="15"/>
  <c r="E207" i="15"/>
  <c r="C207" i="15"/>
  <c r="K206" i="15"/>
  <c r="J206" i="15"/>
  <c r="E206" i="15"/>
  <c r="C206" i="15"/>
  <c r="K205" i="15"/>
  <c r="J205" i="15"/>
  <c r="L205" i="15"/>
  <c r="E205" i="15"/>
  <c r="C205" i="15"/>
  <c r="K204" i="15"/>
  <c r="J204" i="15"/>
  <c r="L204" i="15"/>
  <c r="E204" i="15"/>
  <c r="C204" i="15"/>
  <c r="K203" i="15"/>
  <c r="J203" i="15"/>
  <c r="E203" i="15"/>
  <c r="C203" i="15"/>
  <c r="K202" i="15"/>
  <c r="J202" i="15"/>
  <c r="L202" i="15"/>
  <c r="E202" i="15"/>
  <c r="C202" i="15"/>
  <c r="K201" i="15"/>
  <c r="J201" i="15"/>
  <c r="L201" i="15"/>
  <c r="E201" i="15"/>
  <c r="C201" i="15"/>
  <c r="K200" i="15"/>
  <c r="J200" i="15"/>
  <c r="L200" i="15"/>
  <c r="E200" i="15"/>
  <c r="C200" i="15"/>
  <c r="K199" i="15"/>
  <c r="J199" i="15"/>
  <c r="E199" i="15"/>
  <c r="C199" i="15"/>
  <c r="K198" i="15"/>
  <c r="J198" i="15"/>
  <c r="L198" i="15"/>
  <c r="E198" i="15"/>
  <c r="C198" i="15"/>
  <c r="K197" i="15"/>
  <c r="J197" i="15"/>
  <c r="E197" i="15"/>
  <c r="C197" i="15"/>
  <c r="K196" i="15"/>
  <c r="J196" i="15"/>
  <c r="L196" i="15"/>
  <c r="E196" i="15"/>
  <c r="C196" i="15"/>
  <c r="K195" i="15"/>
  <c r="J195" i="15"/>
  <c r="E195" i="15"/>
  <c r="C195" i="15"/>
  <c r="K194" i="15"/>
  <c r="J194" i="15"/>
  <c r="L194" i="15"/>
  <c r="E194" i="15"/>
  <c r="C194" i="15"/>
  <c r="K193" i="15"/>
  <c r="J193" i="15"/>
  <c r="E193" i="15"/>
  <c r="C193" i="15"/>
  <c r="K192" i="15"/>
  <c r="J192" i="15"/>
  <c r="L192" i="15"/>
  <c r="E192" i="15"/>
  <c r="C192" i="15"/>
  <c r="K191" i="15"/>
  <c r="J191" i="15"/>
  <c r="L191" i="15"/>
  <c r="E191" i="15"/>
  <c r="C191" i="15"/>
  <c r="K190" i="15"/>
  <c r="J190" i="15"/>
  <c r="L190" i="15"/>
  <c r="E190" i="15"/>
  <c r="C190" i="15"/>
  <c r="K189" i="15"/>
  <c r="J189" i="15"/>
  <c r="L189" i="15"/>
  <c r="E189" i="15"/>
  <c r="C189" i="15"/>
  <c r="K188" i="15"/>
  <c r="J188" i="15"/>
  <c r="L188" i="15"/>
  <c r="E188" i="15"/>
  <c r="C188" i="15"/>
  <c r="K187" i="15"/>
  <c r="J187" i="15"/>
  <c r="E187" i="15"/>
  <c r="C187" i="15"/>
  <c r="K186" i="15"/>
  <c r="J186" i="15"/>
  <c r="L186" i="15"/>
  <c r="E186" i="15"/>
  <c r="C186" i="15"/>
  <c r="K185" i="15"/>
  <c r="J185" i="15"/>
  <c r="L185" i="15"/>
  <c r="E185" i="15"/>
  <c r="C185" i="15"/>
  <c r="K184" i="15"/>
  <c r="J184" i="15"/>
  <c r="L184" i="15"/>
  <c r="E184" i="15"/>
  <c r="C184" i="15"/>
  <c r="K183" i="15"/>
  <c r="J183" i="15"/>
  <c r="L183" i="15"/>
  <c r="E183" i="15"/>
  <c r="C183" i="15"/>
  <c r="K182" i="15"/>
  <c r="J182" i="15"/>
  <c r="L182" i="15"/>
  <c r="E182" i="15"/>
  <c r="C182" i="15"/>
  <c r="K181" i="15"/>
  <c r="J181" i="15"/>
  <c r="E181" i="15"/>
  <c r="C181" i="15"/>
  <c r="K180" i="15"/>
  <c r="J180" i="15"/>
  <c r="L180" i="15"/>
  <c r="E180" i="15"/>
  <c r="C180" i="15"/>
  <c r="K179" i="15"/>
  <c r="J179" i="15"/>
  <c r="L179" i="15"/>
  <c r="E179" i="15"/>
  <c r="C179" i="15"/>
  <c r="K178" i="15"/>
  <c r="J178" i="15"/>
  <c r="E178" i="15"/>
  <c r="C178" i="15"/>
  <c r="K177" i="15"/>
  <c r="J177" i="15"/>
  <c r="E177" i="15"/>
  <c r="C177" i="15"/>
  <c r="K176" i="15"/>
  <c r="J176" i="15"/>
  <c r="E176" i="15"/>
  <c r="C176" i="15"/>
  <c r="K175" i="15"/>
  <c r="J175" i="15"/>
  <c r="E175" i="15"/>
  <c r="C175" i="15"/>
  <c r="K174" i="15"/>
  <c r="J174" i="15"/>
  <c r="E174" i="15"/>
  <c r="C174" i="15"/>
  <c r="K173" i="15"/>
  <c r="J173" i="15"/>
  <c r="E173" i="15"/>
  <c r="C173" i="15"/>
  <c r="K172" i="15"/>
  <c r="J172" i="15"/>
  <c r="E172" i="15"/>
  <c r="C172" i="15"/>
  <c r="K171" i="15"/>
  <c r="J171" i="15"/>
  <c r="E171" i="15"/>
  <c r="C171" i="15"/>
  <c r="K170" i="15"/>
  <c r="J170" i="15"/>
  <c r="E170" i="15"/>
  <c r="C170" i="15"/>
  <c r="K169" i="15"/>
  <c r="J169" i="15"/>
  <c r="E169" i="15"/>
  <c r="C169" i="15"/>
  <c r="K168" i="15"/>
  <c r="J168" i="15"/>
  <c r="E168" i="15"/>
  <c r="C168" i="15"/>
  <c r="K167" i="15"/>
  <c r="J167" i="15"/>
  <c r="E167" i="15"/>
  <c r="C167" i="15"/>
  <c r="K166" i="15"/>
  <c r="J166" i="15"/>
  <c r="E166" i="15"/>
  <c r="C166" i="15"/>
  <c r="K165" i="15"/>
  <c r="J165" i="15"/>
  <c r="E165" i="15"/>
  <c r="C165" i="15"/>
  <c r="K164" i="15"/>
  <c r="J164" i="15"/>
  <c r="E164" i="15"/>
  <c r="C164" i="15"/>
  <c r="K163" i="15"/>
  <c r="J163" i="15"/>
  <c r="E163" i="15"/>
  <c r="C163" i="15"/>
  <c r="K162" i="15"/>
  <c r="J162" i="15"/>
  <c r="E162" i="15"/>
  <c r="C162" i="15"/>
  <c r="K161" i="15"/>
  <c r="J161" i="15"/>
  <c r="E161" i="15"/>
  <c r="C161" i="15"/>
  <c r="K160" i="15"/>
  <c r="J160" i="15"/>
  <c r="E160" i="15"/>
  <c r="C160" i="15"/>
  <c r="K159" i="15"/>
  <c r="J159" i="15"/>
  <c r="E159" i="15"/>
  <c r="C159" i="15"/>
  <c r="K158" i="15"/>
  <c r="J158" i="15"/>
  <c r="E158" i="15"/>
  <c r="C158" i="15"/>
  <c r="K157" i="15"/>
  <c r="J157" i="15"/>
  <c r="E157" i="15"/>
  <c r="C157" i="15"/>
  <c r="K156" i="15"/>
  <c r="J156" i="15"/>
  <c r="E156" i="15"/>
  <c r="C156" i="15"/>
  <c r="K155" i="15"/>
  <c r="J155" i="15"/>
  <c r="E155" i="15"/>
  <c r="C155" i="15"/>
  <c r="K154" i="15"/>
  <c r="J154" i="15"/>
  <c r="E154" i="15"/>
  <c r="C154" i="15"/>
  <c r="K153" i="15"/>
  <c r="J153" i="15"/>
  <c r="E153" i="15"/>
  <c r="C153" i="15"/>
  <c r="K152" i="15"/>
  <c r="J152" i="15"/>
  <c r="E152" i="15"/>
  <c r="C152" i="15"/>
  <c r="K151" i="15"/>
  <c r="J151" i="15"/>
  <c r="E151" i="15"/>
  <c r="C151" i="15"/>
  <c r="K150" i="15"/>
  <c r="J150" i="15"/>
  <c r="E150" i="15"/>
  <c r="C150" i="15"/>
  <c r="K149" i="15"/>
  <c r="J149" i="15"/>
  <c r="E149" i="15"/>
  <c r="C149" i="15"/>
  <c r="K148" i="15"/>
  <c r="J148" i="15"/>
  <c r="E148" i="15"/>
  <c r="C148" i="15"/>
  <c r="K147" i="15"/>
  <c r="J147" i="15"/>
  <c r="E147" i="15"/>
  <c r="C147" i="15"/>
  <c r="K146" i="15"/>
  <c r="J146" i="15"/>
  <c r="E146" i="15"/>
  <c r="C146" i="15"/>
  <c r="K145" i="15"/>
  <c r="J145" i="15"/>
  <c r="E145" i="15"/>
  <c r="C145" i="15"/>
  <c r="K144" i="15"/>
  <c r="J144" i="15"/>
  <c r="E144" i="15"/>
  <c r="C144" i="15"/>
  <c r="K143" i="15"/>
  <c r="J143" i="15"/>
  <c r="E143" i="15"/>
  <c r="C143" i="15"/>
  <c r="K142" i="15"/>
  <c r="J142" i="15"/>
  <c r="E142" i="15"/>
  <c r="C142" i="15"/>
  <c r="K141" i="15"/>
  <c r="J141" i="15"/>
  <c r="E141" i="15"/>
  <c r="C141" i="15"/>
  <c r="K140" i="15"/>
  <c r="J140" i="15"/>
  <c r="E140" i="15"/>
  <c r="C140" i="15"/>
  <c r="K139" i="15"/>
  <c r="J139" i="15"/>
  <c r="E139" i="15"/>
  <c r="C139" i="15"/>
  <c r="K138" i="15"/>
  <c r="J138" i="15"/>
  <c r="E138" i="15"/>
  <c r="C138" i="15"/>
  <c r="K137" i="15"/>
  <c r="J137" i="15"/>
  <c r="E137" i="15"/>
  <c r="C137" i="15"/>
  <c r="K136" i="15"/>
  <c r="J136" i="15"/>
  <c r="E136" i="15"/>
  <c r="C136" i="15"/>
  <c r="K135" i="15"/>
  <c r="J135" i="15"/>
  <c r="E135" i="15"/>
  <c r="C135" i="15"/>
  <c r="K134" i="15"/>
  <c r="J134" i="15"/>
  <c r="E134" i="15"/>
  <c r="C134" i="15"/>
  <c r="K133" i="15"/>
  <c r="J133" i="15"/>
  <c r="E133" i="15"/>
  <c r="C133" i="15"/>
  <c r="K132" i="15"/>
  <c r="J132" i="15"/>
  <c r="E132" i="15"/>
  <c r="C132" i="15"/>
  <c r="K131" i="15"/>
  <c r="J131" i="15"/>
  <c r="E131" i="15"/>
  <c r="C131" i="15"/>
  <c r="K130" i="15"/>
  <c r="J130" i="15"/>
  <c r="E130" i="15"/>
  <c r="C130" i="15"/>
  <c r="K129" i="15"/>
  <c r="J129" i="15"/>
  <c r="E129" i="15"/>
  <c r="C129" i="15"/>
  <c r="K128" i="15"/>
  <c r="J128" i="15"/>
  <c r="E128" i="15"/>
  <c r="C128" i="15"/>
  <c r="K127" i="15"/>
  <c r="J127" i="15"/>
  <c r="E127" i="15"/>
  <c r="C127" i="15"/>
  <c r="K126" i="15"/>
  <c r="J126" i="15"/>
  <c r="E126" i="15"/>
  <c r="C126" i="15"/>
  <c r="K125" i="15"/>
  <c r="J125" i="15"/>
  <c r="E125" i="15"/>
  <c r="C125" i="15"/>
  <c r="K124" i="15"/>
  <c r="J124" i="15"/>
  <c r="E124" i="15"/>
  <c r="C124" i="15"/>
  <c r="K123" i="15"/>
  <c r="J123" i="15"/>
  <c r="E123" i="15"/>
  <c r="C123" i="15"/>
  <c r="K122" i="15"/>
  <c r="J122" i="15"/>
  <c r="E122" i="15"/>
  <c r="C122" i="15"/>
  <c r="K121" i="15"/>
  <c r="J121" i="15"/>
  <c r="E121" i="15"/>
  <c r="C121" i="15"/>
  <c r="K120" i="15"/>
  <c r="J120" i="15"/>
  <c r="E120" i="15"/>
  <c r="C120" i="15"/>
  <c r="K119" i="15"/>
  <c r="J119" i="15"/>
  <c r="E119" i="15"/>
  <c r="C119" i="15"/>
  <c r="K118" i="15"/>
  <c r="J118" i="15"/>
  <c r="E118" i="15"/>
  <c r="C118" i="15"/>
  <c r="K117" i="15"/>
  <c r="J117" i="15"/>
  <c r="E117" i="15"/>
  <c r="C117" i="15"/>
  <c r="K116" i="15"/>
  <c r="J116" i="15"/>
  <c r="E116" i="15"/>
  <c r="C116" i="15"/>
  <c r="K115" i="15"/>
  <c r="J115" i="15"/>
  <c r="E115" i="15"/>
  <c r="C115" i="15"/>
  <c r="K114" i="15"/>
  <c r="J114" i="15"/>
  <c r="E114" i="15"/>
  <c r="C114" i="15"/>
  <c r="K113" i="15"/>
  <c r="J113" i="15"/>
  <c r="E113" i="15"/>
  <c r="C113" i="15"/>
  <c r="K112" i="15"/>
  <c r="J112" i="15"/>
  <c r="E112" i="15"/>
  <c r="C112" i="15"/>
  <c r="K111" i="15"/>
  <c r="J111" i="15"/>
  <c r="E111" i="15"/>
  <c r="C111" i="15"/>
  <c r="K110" i="15"/>
  <c r="J110" i="15"/>
  <c r="E110" i="15"/>
  <c r="C110" i="15"/>
  <c r="K109" i="15"/>
  <c r="J109" i="15"/>
  <c r="E109" i="15"/>
  <c r="C109" i="15"/>
  <c r="K108" i="15"/>
  <c r="J108" i="15"/>
  <c r="E108" i="15"/>
  <c r="C108" i="15"/>
  <c r="K107" i="15"/>
  <c r="J107" i="15"/>
  <c r="E107" i="15"/>
  <c r="C107" i="15"/>
  <c r="K106" i="15"/>
  <c r="J106" i="15"/>
  <c r="E106" i="15"/>
  <c r="C106" i="15"/>
  <c r="K105" i="15"/>
  <c r="J105" i="15"/>
  <c r="E105" i="15"/>
  <c r="C105" i="15"/>
  <c r="K104" i="15"/>
  <c r="J104" i="15"/>
  <c r="E104" i="15"/>
  <c r="C104" i="15"/>
  <c r="K103" i="15"/>
  <c r="J103" i="15"/>
  <c r="E103" i="15"/>
  <c r="C103" i="15"/>
  <c r="K102" i="15"/>
  <c r="J102" i="15"/>
  <c r="E102" i="15"/>
  <c r="C102" i="15"/>
  <c r="K101" i="15"/>
  <c r="J101" i="15"/>
  <c r="E101" i="15"/>
  <c r="C101" i="15"/>
  <c r="K100" i="15"/>
  <c r="J100" i="15"/>
  <c r="E100" i="15"/>
  <c r="C100" i="15"/>
  <c r="K99" i="15"/>
  <c r="J99" i="15"/>
  <c r="E99" i="15"/>
  <c r="C99" i="15"/>
  <c r="K98" i="15"/>
  <c r="J98" i="15"/>
  <c r="E98" i="15"/>
  <c r="C98" i="15"/>
  <c r="K97" i="15"/>
  <c r="J97" i="15"/>
  <c r="E97" i="15"/>
  <c r="C97" i="15"/>
  <c r="K96" i="15"/>
  <c r="J96" i="15"/>
  <c r="E96" i="15"/>
  <c r="C96" i="15"/>
  <c r="K95" i="15"/>
  <c r="J95" i="15"/>
  <c r="E95" i="15"/>
  <c r="C95" i="15"/>
  <c r="K94" i="15"/>
  <c r="J94" i="15"/>
  <c r="E94" i="15"/>
  <c r="C94" i="15"/>
  <c r="K93" i="15"/>
  <c r="J93" i="15"/>
  <c r="E93" i="15"/>
  <c r="C93" i="15"/>
  <c r="K92" i="15"/>
  <c r="J92" i="15"/>
  <c r="E92" i="15"/>
  <c r="C92" i="15"/>
  <c r="K91" i="15"/>
  <c r="J91" i="15"/>
  <c r="E91" i="15"/>
  <c r="C91" i="15"/>
  <c r="K90" i="15"/>
  <c r="J90" i="15"/>
  <c r="E90" i="15"/>
  <c r="C90" i="15"/>
  <c r="K89" i="15"/>
  <c r="J89" i="15"/>
  <c r="E89" i="15"/>
  <c r="C89" i="15"/>
  <c r="K88" i="15"/>
  <c r="J88" i="15"/>
  <c r="E88" i="15"/>
  <c r="C88" i="15"/>
  <c r="K87" i="15"/>
  <c r="J87" i="15"/>
  <c r="E87" i="15"/>
  <c r="C87" i="15"/>
  <c r="K86" i="15"/>
  <c r="J86" i="15"/>
  <c r="E86" i="15"/>
  <c r="C86" i="15"/>
  <c r="K85" i="15"/>
  <c r="J85" i="15"/>
  <c r="E85" i="15"/>
  <c r="C85" i="15"/>
  <c r="K84" i="15"/>
  <c r="J84" i="15"/>
  <c r="E84" i="15"/>
  <c r="C84" i="15"/>
  <c r="K83" i="15"/>
  <c r="J83" i="15"/>
  <c r="E83" i="15"/>
  <c r="C83" i="15"/>
  <c r="K82" i="15"/>
  <c r="J82" i="15"/>
  <c r="E82" i="15"/>
  <c r="C82" i="15"/>
  <c r="K81" i="15"/>
  <c r="J81" i="15"/>
  <c r="E81" i="15"/>
  <c r="C81" i="15"/>
  <c r="K80" i="15"/>
  <c r="J80" i="15"/>
  <c r="E80" i="15"/>
  <c r="C80" i="15"/>
  <c r="K79" i="15"/>
  <c r="J79" i="15"/>
  <c r="E79" i="15"/>
  <c r="C79" i="15"/>
  <c r="K78" i="15"/>
  <c r="J78" i="15"/>
  <c r="L78" i="15"/>
  <c r="E78" i="15"/>
  <c r="C78" i="15"/>
  <c r="K77" i="15"/>
  <c r="J77" i="15"/>
  <c r="L77" i="15"/>
  <c r="E77" i="15"/>
  <c r="C77" i="15"/>
  <c r="K76" i="15"/>
  <c r="J76" i="15"/>
  <c r="L76" i="15"/>
  <c r="E76" i="15"/>
  <c r="C76" i="15"/>
  <c r="K75" i="15"/>
  <c r="J75" i="15"/>
  <c r="E75" i="15"/>
  <c r="C75" i="15"/>
  <c r="K74" i="15"/>
  <c r="J74" i="15"/>
  <c r="L74" i="15"/>
  <c r="E74" i="15"/>
  <c r="C74" i="15"/>
  <c r="K73" i="15"/>
  <c r="J73" i="15"/>
  <c r="L73" i="15"/>
  <c r="E73" i="15"/>
  <c r="C73" i="15"/>
  <c r="K72" i="15"/>
  <c r="J72" i="15"/>
  <c r="L72" i="15"/>
  <c r="E72" i="15"/>
  <c r="C72" i="15"/>
  <c r="K71" i="15"/>
  <c r="J71" i="15"/>
  <c r="L71" i="15"/>
  <c r="E71" i="15"/>
  <c r="C71" i="15"/>
  <c r="K70" i="15"/>
  <c r="J70" i="15"/>
  <c r="L70" i="15"/>
  <c r="E70" i="15"/>
  <c r="C70" i="15"/>
  <c r="K69" i="15"/>
  <c r="J69" i="15"/>
  <c r="L69" i="15"/>
  <c r="E69" i="15"/>
  <c r="C69" i="15"/>
  <c r="K68" i="15"/>
  <c r="J68" i="15"/>
  <c r="L68" i="15"/>
  <c r="E68" i="15"/>
  <c r="C68" i="15"/>
  <c r="K67" i="15"/>
  <c r="J67" i="15"/>
  <c r="L67" i="15"/>
  <c r="E67" i="15"/>
  <c r="C67" i="15"/>
  <c r="K66" i="15"/>
  <c r="J66" i="15"/>
  <c r="L66" i="15"/>
  <c r="E66" i="15"/>
  <c r="C66" i="15"/>
  <c r="K65" i="15"/>
  <c r="J65" i="15"/>
  <c r="L65" i="15"/>
  <c r="E65" i="15"/>
  <c r="C65" i="15"/>
  <c r="K64" i="15"/>
  <c r="J64" i="15"/>
  <c r="L64" i="15"/>
  <c r="E64" i="15"/>
  <c r="C64" i="15"/>
  <c r="K63" i="15"/>
  <c r="J63" i="15"/>
  <c r="L63" i="15"/>
  <c r="E63" i="15"/>
  <c r="C63" i="15"/>
  <c r="K62" i="15"/>
  <c r="J62" i="15"/>
  <c r="L62" i="15"/>
  <c r="E62" i="15"/>
  <c r="C62" i="15"/>
  <c r="K61" i="15"/>
  <c r="J61" i="15"/>
  <c r="L61" i="15"/>
  <c r="E61" i="15"/>
  <c r="C61" i="15"/>
  <c r="K60" i="15"/>
  <c r="J60" i="15"/>
  <c r="L60" i="15"/>
  <c r="E60" i="15"/>
  <c r="C60" i="15"/>
  <c r="K59" i="15"/>
  <c r="J59" i="15"/>
  <c r="E59" i="15"/>
  <c r="C59" i="15"/>
  <c r="K58" i="15"/>
  <c r="J58" i="15"/>
  <c r="L58" i="15"/>
  <c r="E58" i="15"/>
  <c r="C58" i="15"/>
  <c r="K57" i="15"/>
  <c r="J57" i="15"/>
  <c r="E57" i="15"/>
  <c r="C57" i="15"/>
  <c r="K56" i="15"/>
  <c r="J56" i="15"/>
  <c r="L56" i="15"/>
  <c r="E56" i="15"/>
  <c r="C56" i="15"/>
  <c r="K55" i="15"/>
  <c r="J55" i="15"/>
  <c r="E55" i="15"/>
  <c r="C55" i="15"/>
  <c r="K54" i="15"/>
  <c r="J54" i="15"/>
  <c r="L54" i="15"/>
  <c r="E54" i="15"/>
  <c r="C54" i="15"/>
  <c r="K53" i="15"/>
  <c r="J53" i="15"/>
  <c r="E53" i="15"/>
  <c r="C53" i="15"/>
  <c r="K52" i="15"/>
  <c r="J52" i="15"/>
  <c r="L52" i="15"/>
  <c r="E52" i="15"/>
  <c r="C52" i="15"/>
  <c r="K51" i="15"/>
  <c r="J51" i="15"/>
  <c r="E51" i="15"/>
  <c r="C51" i="15"/>
  <c r="K50" i="15"/>
  <c r="J50" i="15"/>
  <c r="L50" i="15"/>
  <c r="E50" i="15"/>
  <c r="C50" i="15"/>
  <c r="K49" i="15"/>
  <c r="J49" i="15"/>
  <c r="L49" i="15"/>
  <c r="E49" i="15"/>
  <c r="C49" i="15"/>
  <c r="K48" i="15"/>
  <c r="J48" i="15"/>
  <c r="L48" i="15"/>
  <c r="E48" i="15"/>
  <c r="C48" i="15"/>
  <c r="K47" i="15"/>
  <c r="J47" i="15"/>
  <c r="L47" i="15"/>
  <c r="E47" i="15"/>
  <c r="C47" i="15"/>
  <c r="K46" i="15"/>
  <c r="J46" i="15"/>
  <c r="L46" i="15"/>
  <c r="E46" i="15"/>
  <c r="C46" i="15"/>
  <c r="K45" i="15"/>
  <c r="J45" i="15"/>
  <c r="L45" i="15"/>
  <c r="E45" i="15"/>
  <c r="C45" i="15"/>
  <c r="K44" i="15"/>
  <c r="J44" i="15"/>
  <c r="L44" i="15"/>
  <c r="E44" i="15"/>
  <c r="C44" i="15"/>
  <c r="K43" i="15"/>
  <c r="J43" i="15"/>
  <c r="L43" i="15"/>
  <c r="E43" i="15"/>
  <c r="C43" i="15"/>
  <c r="K42" i="15"/>
  <c r="J42" i="15"/>
  <c r="L42" i="15"/>
  <c r="E42" i="15"/>
  <c r="C42" i="15"/>
  <c r="K41" i="15"/>
  <c r="J41" i="15"/>
  <c r="L41" i="15"/>
  <c r="E41" i="15"/>
  <c r="C41" i="15"/>
  <c r="K40" i="15"/>
  <c r="J40" i="15"/>
  <c r="L40" i="15"/>
  <c r="E40" i="15"/>
  <c r="C40" i="15"/>
  <c r="K39" i="15"/>
  <c r="J39" i="15"/>
  <c r="L39" i="15"/>
  <c r="E39" i="15"/>
  <c r="C39" i="15"/>
  <c r="K38" i="15"/>
  <c r="J38" i="15"/>
  <c r="L38" i="15"/>
  <c r="E38" i="15"/>
  <c r="C38" i="15"/>
  <c r="K37" i="15"/>
  <c r="J37" i="15"/>
  <c r="L37" i="15"/>
  <c r="E37" i="15"/>
  <c r="C37" i="15"/>
  <c r="K36" i="15"/>
  <c r="J36" i="15"/>
  <c r="L36" i="15"/>
  <c r="E36" i="15"/>
  <c r="C36" i="15"/>
  <c r="K35" i="15"/>
  <c r="J35" i="15"/>
  <c r="L35" i="15"/>
  <c r="E35" i="15"/>
  <c r="C35" i="15"/>
  <c r="K34" i="15"/>
  <c r="J34" i="15"/>
  <c r="L34" i="15"/>
  <c r="E34" i="15"/>
  <c r="C34" i="15"/>
  <c r="K33" i="15"/>
  <c r="J33" i="15"/>
  <c r="L33" i="15"/>
  <c r="E33" i="15"/>
  <c r="C33" i="15"/>
  <c r="K32" i="15"/>
  <c r="J32" i="15"/>
  <c r="L32" i="15"/>
  <c r="E32" i="15"/>
  <c r="C32" i="15"/>
  <c r="K31" i="15"/>
  <c r="J31" i="15"/>
  <c r="L31" i="15"/>
  <c r="E31" i="15"/>
  <c r="C31" i="15"/>
  <c r="K30" i="15"/>
  <c r="J30" i="15"/>
  <c r="L30" i="15"/>
  <c r="E30" i="15"/>
  <c r="C30" i="15"/>
  <c r="K29" i="15"/>
  <c r="J29" i="15"/>
  <c r="E29" i="15"/>
  <c r="C29" i="15"/>
  <c r="K28" i="15"/>
  <c r="J28" i="15"/>
  <c r="L28" i="15"/>
  <c r="E28" i="15"/>
  <c r="C28" i="15"/>
  <c r="K27" i="15"/>
  <c r="J27" i="15"/>
  <c r="L27" i="15"/>
  <c r="E27" i="15"/>
  <c r="C27" i="15"/>
  <c r="K26" i="15"/>
  <c r="J26" i="15"/>
  <c r="L26" i="15"/>
  <c r="E26" i="15"/>
  <c r="C26" i="15"/>
  <c r="K25" i="15"/>
  <c r="J25" i="15"/>
  <c r="L25" i="15"/>
  <c r="E25" i="15"/>
  <c r="C25" i="15"/>
  <c r="K24" i="15"/>
  <c r="J24" i="15"/>
  <c r="L24" i="15"/>
  <c r="E24" i="15"/>
  <c r="C24" i="15"/>
  <c r="K23" i="15"/>
  <c r="J23" i="15"/>
  <c r="L23" i="15"/>
  <c r="E23" i="15"/>
  <c r="C23" i="15"/>
  <c r="K22" i="15"/>
  <c r="J22" i="15"/>
  <c r="L22" i="15"/>
  <c r="E22" i="15"/>
  <c r="C22" i="15"/>
  <c r="K21" i="15"/>
  <c r="J21" i="15"/>
  <c r="E21" i="15"/>
  <c r="C21" i="15"/>
  <c r="K20" i="15"/>
  <c r="J20" i="15"/>
  <c r="L20" i="15"/>
  <c r="E20" i="15"/>
  <c r="C20" i="15"/>
  <c r="K19" i="15"/>
  <c r="J19" i="15"/>
  <c r="L19" i="15"/>
  <c r="E19" i="15"/>
  <c r="C19" i="15"/>
  <c r="K18" i="15"/>
  <c r="J18" i="15"/>
  <c r="E18" i="15"/>
  <c r="C18" i="15"/>
  <c r="K17" i="15"/>
  <c r="J17" i="15"/>
  <c r="L17" i="15"/>
  <c r="E17" i="15"/>
  <c r="C17" i="15"/>
  <c r="K16" i="15"/>
  <c r="J16" i="15"/>
  <c r="E16" i="15"/>
  <c r="C16" i="15"/>
  <c r="K15" i="15"/>
  <c r="J15" i="15"/>
  <c r="L15" i="15"/>
  <c r="E15" i="15"/>
  <c r="C15" i="15"/>
  <c r="K14" i="15"/>
  <c r="J14" i="15"/>
  <c r="L14" i="15"/>
  <c r="E14" i="15"/>
  <c r="C14" i="15"/>
  <c r="A14" i="15"/>
  <c r="A13" i="15"/>
  <c r="A12" i="15"/>
  <c r="A11" i="15"/>
  <c r="A10" i="15"/>
  <c r="A9" i="15"/>
  <c r="A8" i="15"/>
  <c r="A7" i="15"/>
  <c r="A6" i="15"/>
  <c r="A5" i="15"/>
  <c r="A4" i="15"/>
  <c r="A3" i="15"/>
  <c r="K13" i="15"/>
  <c r="J13" i="15"/>
  <c r="E13" i="15"/>
  <c r="C13" i="15"/>
  <c r="K12" i="15"/>
  <c r="J12" i="15"/>
  <c r="E12" i="15"/>
  <c r="C12" i="15"/>
  <c r="K11" i="15"/>
  <c r="J11" i="15"/>
  <c r="E11" i="15"/>
  <c r="C11" i="15"/>
  <c r="K10" i="15"/>
  <c r="J10" i="15"/>
  <c r="E10" i="15"/>
  <c r="C10" i="15"/>
  <c r="K9" i="15"/>
  <c r="J9" i="15"/>
  <c r="E9" i="15"/>
  <c r="C9" i="15"/>
  <c r="K8" i="15"/>
  <c r="J8" i="15"/>
  <c r="E8" i="15"/>
  <c r="C8" i="15"/>
  <c r="K7" i="15"/>
  <c r="J7" i="15"/>
  <c r="E7" i="15"/>
  <c r="C7" i="15"/>
  <c r="K6" i="15"/>
  <c r="J6" i="15"/>
  <c r="E6" i="15"/>
  <c r="C6" i="15"/>
  <c r="K5" i="15"/>
  <c r="J5" i="15"/>
  <c r="E5" i="15"/>
  <c r="C5" i="15"/>
  <c r="K4" i="15"/>
  <c r="J4" i="15"/>
  <c r="E4" i="15"/>
  <c r="C4" i="15"/>
  <c r="K3" i="15"/>
  <c r="J3" i="15"/>
  <c r="L211" i="15"/>
  <c r="L212" i="15"/>
  <c r="L213" i="15"/>
  <c r="L3" i="15"/>
  <c r="L4" i="15"/>
  <c r="L6" i="15"/>
  <c r="L181" i="15"/>
  <c r="L203" i="15"/>
  <c r="L206" i="15"/>
  <c r="L8" i="15"/>
  <c r="L10" i="15"/>
  <c r="L12" i="15"/>
  <c r="L21" i="15"/>
  <c r="L29" i="15"/>
  <c r="L51" i="15"/>
  <c r="L53" i="15"/>
  <c r="L55" i="15"/>
  <c r="L57" i="15"/>
  <c r="L59" i="15"/>
  <c r="L187" i="15"/>
  <c r="L193" i="15"/>
  <c r="L195" i="15"/>
  <c r="L197" i="15"/>
  <c r="L199" i="15"/>
  <c r="L16" i="15"/>
  <c r="L18" i="15"/>
  <c r="L75" i="15"/>
  <c r="L208" i="15"/>
  <c r="L210"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5" i="15"/>
  <c r="L7" i="15"/>
  <c r="L9" i="15"/>
  <c r="L11" i="15"/>
  <c r="L13"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alcChain>
</file>

<file path=xl/comments1.xml><?xml version="1.0" encoding="utf-8"?>
<comments xmlns="http://schemas.openxmlformats.org/spreadsheetml/2006/main">
  <authors>
    <author/>
  </authors>
  <commentList>
    <comment ref="Y621" authorId="0">
      <text>
        <r>
          <rPr>
            <sz val="10"/>
            <rFont val="Arial"/>
            <family val="2"/>
          </rPr>
          <t xml:space="preserve">*  preliminary
</t>
        </r>
      </text>
    </comment>
    <comment ref="Y622" authorId="0">
      <text>
        <r>
          <rPr>
            <sz val="10"/>
            <rFont val="Arial"/>
            <family val="2"/>
          </rPr>
          <t xml:space="preserve">*  preliminary
</t>
        </r>
      </text>
    </comment>
  </commentList>
</comments>
</file>

<file path=xl/sharedStrings.xml><?xml version="1.0" encoding="utf-8"?>
<sst xmlns="http://schemas.openxmlformats.org/spreadsheetml/2006/main" count="67" uniqueCount="41">
  <si>
    <t>Year</t>
  </si>
  <si>
    <t>GDP</t>
  </si>
  <si>
    <t>GDI</t>
  </si>
  <si>
    <t xml:space="preserve"> </t>
  </si>
  <si>
    <t>Index of Industrial Production</t>
  </si>
  <si>
    <t>Data Sources</t>
  </si>
  <si>
    <t>BEA NIPA Tables: http://www.bea.gov/national/nipaweb/SelectTable.asp?Selected=N</t>
  </si>
  <si>
    <t>Monthly Data</t>
  </si>
  <si>
    <t>Quarterly Data</t>
  </si>
  <si>
    <t>GDI, NIPA Table 1.7.6</t>
  </si>
  <si>
    <t>GDP, NIPA Table 1.1.6</t>
  </si>
  <si>
    <t>Payroll survey employment, BLS Series CES0000000001</t>
  </si>
  <si>
    <t>Household survey employment, BLS Series LNS12000000</t>
  </si>
  <si>
    <t>All data series incorporate the latest revisions as of September 18, 2010.</t>
  </si>
  <si>
    <t>Monthly data were compiled by Mark Watson of Princeton University.  Quarterly data were compiled and charts designed by Marco Corrao of Northwestern University.</t>
  </si>
  <si>
    <t>Stock-Watson Real GDP</t>
  </si>
  <si>
    <t>Stock-Watson Real GDI</t>
  </si>
  <si>
    <t>Stock-Watson Average of GDP&amp;GDI</t>
  </si>
  <si>
    <t>Real Manufacturing and Trade Sales</t>
  </si>
  <si>
    <t>Real Personal Income Less Transfers</t>
  </si>
  <si>
    <t>Month-Year</t>
  </si>
  <si>
    <t>Payroll Survey Employment</t>
  </si>
  <si>
    <t>Household Survey Employment</t>
  </si>
  <si>
    <t>Indexed, 2007:Q4 = 100</t>
  </si>
  <si>
    <t>Indexed, 2007 = 100</t>
  </si>
  <si>
    <t>Average of GDP&amp;GDI</t>
  </si>
  <si>
    <t>Aggregate weekly hours index in total private industries , BLS Series CES0500000016</t>
  </si>
  <si>
    <t>Aggregate Weekly Hours Index in Total Private Industries</t>
  </si>
  <si>
    <t>Annualized Quarterly Growth Rate</t>
  </si>
  <si>
    <t>Average of Payroll and Household Employment</t>
  </si>
  <si>
    <t>Indexed, Dec 2007 = 100</t>
  </si>
  <si>
    <t>New Stock-Watson index of monthly GDP, http://www.princeton.edu/~mwatson/mgdp_gdi.html</t>
  </si>
  <si>
    <t>New Stock-Watson index of monthly GDI, http://www.princeton.edu/~mwatson/mgdp_gdi.html</t>
  </si>
  <si>
    <t>Index of industrial production, Board of Governors of the Federal Reserve System , FRED Series: INDPRO, Release: G.17 Industrial Production and Capacity Utilization</t>
  </si>
  <si>
    <t>Real manufacturing and trade sales, SIC  for Pre 1997 in 1996 $, NAICs After in 2005$, Note: Break in 1997 associated with change from NAICS to SIC, NIPA Detailed Tables 2AU and 2BU</t>
  </si>
  <si>
    <t>Real personal income less transfers, NIPA Table 2.6</t>
  </si>
  <si>
    <t xml:space="preserve">Monthly series are listed on this sheet and on the monthly data sheet in the same order that they are listed on the committee's September 20 announcement.  </t>
  </si>
  <si>
    <t>Duplicate versions of the monthly and quarterly charts are provided, first as Excel graphs and second as jpeg photo shots of the Excel graphs.  The jpeg versions are intended for anyone who is converting the Excel charts to earlier versions of MS Office or to other platforms.</t>
  </si>
  <si>
    <t>Comments</t>
  </si>
  <si>
    <t>Macro Advisors Real GDP</t>
  </si>
  <si>
    <t>Macro Advisers historical monthly real GDP, http://www.macroadvisers.com/content/MA_Monthly_GDP_Index.xls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</si>
</sst>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
    <numFmt numFmtId="166" formatCode="#0.0"/>
    <numFmt numFmtId="167" formatCode="0.000"/>
  </numFmts>
  <fonts count="11" x14ac:knownFonts="1">
    <font>
      <sz val="11"/>
      <color theme="1"/>
      <name val="Calibri"/>
      <family val="2"/>
      <scheme val="minor"/>
    </font>
    <font>
      <b/>
      <sz val="11"/>
      <color indexed="8"/>
      <name val="Calibri"/>
      <family val="2"/>
    </font>
    <font>
      <sz val="10"/>
      <name val="Arial"/>
      <family val="2"/>
    </font>
    <font>
      <sz val="8"/>
      <name val="Calibri"/>
      <family val="2"/>
    </font>
    <font>
      <sz val="11"/>
      <color indexed="8"/>
      <name val="Calibri"/>
      <family val="2"/>
    </font>
    <font>
      <sz val="11"/>
      <color theme="1"/>
      <name val="Calibri"/>
      <family val="2"/>
      <scheme val="minor"/>
    </font>
    <font>
      <sz val="10"/>
      <color indexed="8"/>
      <name val="Arial"/>
    </font>
    <font>
      <b/>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5" fillId="0" borderId="0"/>
  </cellStyleXfs>
  <cellXfs count="26">
    <xf numFmtId="0" fontId="0" fillId="0" borderId="0" xfId="0"/>
    <xf numFmtId="2" fontId="0" fillId="0" borderId="0" xfId="1" applyNumberFormat="1" applyFont="1" applyFill="1"/>
    <xf numFmtId="2" fontId="0" fillId="0" borderId="0" xfId="1" applyNumberFormat="1" applyFont="1" applyFill="1" applyBorder="1"/>
    <xf numFmtId="2" fontId="0" fillId="0" borderId="0" xfId="0" applyNumberFormat="1"/>
    <xf numFmtId="0" fontId="0" fillId="0" borderId="0" xfId="0" applyAlignment="1">
      <alignment wrapText="1"/>
    </xf>
    <xf numFmtId="164" fontId="0" fillId="0" borderId="0" xfId="0" applyNumberFormat="1" applyProtection="1">
      <protection locked="0"/>
    </xf>
    <xf numFmtId="0" fontId="0" fillId="0" borderId="0" xfId="0" applyProtection="1">
      <protection locked="0"/>
    </xf>
    <xf numFmtId="165" fontId="0" fillId="0" borderId="0" xfId="0" applyNumberFormat="1" applyProtection="1">
      <protection locked="0"/>
    </xf>
    <xf numFmtId="166" fontId="6" fillId="0" borderId="0" xfId="0" applyNumberFormat="1" applyFont="1" applyAlignment="1">
      <alignment horizontal="right"/>
    </xf>
    <xf numFmtId="0" fontId="7" fillId="0" borderId="0" xfId="0" applyFont="1"/>
    <xf numFmtId="0" fontId="8" fillId="0" borderId="0" xfId="0" applyFont="1"/>
    <xf numFmtId="0" fontId="9" fillId="0" borderId="0" xfId="0" applyFont="1"/>
    <xf numFmtId="17" fontId="0" fillId="0" borderId="0" xfId="0" applyNumberFormat="1"/>
    <xf numFmtId="2" fontId="0" fillId="0" borderId="0" xfId="1" applyNumberFormat="1" applyFont="1" applyFill="1" applyBorder="1" applyAlignment="1">
      <alignment wrapText="1"/>
    </xf>
    <xf numFmtId="2" fontId="0" fillId="0" borderId="0" xfId="0" applyNumberFormat="1" applyBorder="1"/>
    <xf numFmtId="2" fontId="4" fillId="0" borderId="0" xfId="0" applyNumberFormat="1" applyFont="1" applyBorder="1" applyAlignment="1">
      <alignment wrapText="1"/>
    </xf>
    <xf numFmtId="2" fontId="0" fillId="0" borderId="0" xfId="0" applyNumberFormat="1" applyBorder="1" applyAlignment="1">
      <alignment wrapText="1"/>
    </xf>
    <xf numFmtId="2" fontId="0" fillId="0" borderId="0" xfId="0" applyNumberFormat="1" applyFill="1" applyBorder="1" applyAlignment="1">
      <alignment wrapText="1"/>
    </xf>
    <xf numFmtId="2" fontId="4" fillId="0" borderId="0" xfId="0" applyNumberFormat="1" applyFont="1"/>
    <xf numFmtId="2" fontId="0" fillId="0" borderId="0" xfId="0" applyNumberFormat="1" applyFont="1"/>
    <xf numFmtId="2" fontId="2" fillId="0" borderId="0" xfId="2" applyNumberFormat="1" applyFont="1" applyBorder="1" applyAlignment="1">
      <alignment wrapText="1"/>
    </xf>
    <xf numFmtId="2" fontId="1" fillId="0" borderId="0" xfId="0" applyNumberFormat="1" applyFont="1" applyBorder="1" applyAlignment="1"/>
    <xf numFmtId="0" fontId="9" fillId="0" borderId="0" xfId="0" applyFont="1" applyFill="1"/>
    <xf numFmtId="0" fontId="10" fillId="0" borderId="0" xfId="0" applyFont="1"/>
    <xf numFmtId="167" fontId="0" fillId="0" borderId="0" xfId="0" applyNumberFormat="1"/>
    <xf numFmtId="0" fontId="9" fillId="0" borderId="0" xfId="0" applyFont="1" applyFill="1" applyAlignment="1">
      <alignment horizontal="left" vertical="top" wrapText="1"/>
    </xf>
  </cellXfs>
  <cellStyles count="4">
    <cellStyle name="ANCLAS,REZONES Y SUS PARTES,DE FUNDICION,DE HIERRO O DE ACERO" xfId="1"/>
    <cellStyle name="Normal" xfId="0" builtinId="0"/>
    <cellStyle name="Normal 2" xfId="2"/>
    <cellStyle name="Normal 3" xfId="3"/>
  </cellStyles>
  <dxfs count="0"/>
  <tableStyles count="0" defaultTableStyle="TableStyleMedium9" defaultPivotStyle="PivotStyleLight16"/>
  <colors>
    <mruColors>
      <color rgb="FFFF6600"/>
      <color rgb="FF990000"/>
      <color rgb="FFFF0066"/>
      <color rgb="FF669900"/>
      <color rgb="FF0099CC"/>
      <color rgb="FF008000"/>
      <color rgb="FFCC0000"/>
      <color rgb="FFCCCC00"/>
      <color rgb="FF6633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'Monthly Data Sheet'!$C$402:$C$620</c:f>
              <c:numCache>
                <c:formatCode>0.000</c:formatCode>
                <c:ptCount val="219"/>
                <c:pt idx="0">
                  <c:v>8215.83310698949</c:v>
                </c:pt>
                <c:pt idx="1">
                  <c:v>8188.22866100421</c:v>
                </c:pt>
                <c:pt idx="2">
                  <c:v>8329.17360753225</c:v>
                </c:pt>
                <c:pt idx="3">
                  <c:v>8334.53024539245</c:v>
                </c:pt>
                <c:pt idx="4">
                  <c:v>8315.48292163248</c:v>
                </c:pt>
                <c:pt idx="5">
                  <c:v>8338.520830293999</c:v>
                </c:pt>
                <c:pt idx="6">
                  <c:v>8380.79429735176</c:v>
                </c:pt>
                <c:pt idx="7">
                  <c:v>8406.90923833724</c:v>
                </c:pt>
                <c:pt idx="8">
                  <c:v>8463.63271298662</c:v>
                </c:pt>
                <c:pt idx="9">
                  <c:v>8421.1220920865</c:v>
                </c:pt>
                <c:pt idx="10">
                  <c:v>8441.71979022038</c:v>
                </c:pt>
                <c:pt idx="11">
                  <c:v>8434.97444340073</c:v>
                </c:pt>
                <c:pt idx="12">
                  <c:v>8456.26999008975</c:v>
                </c:pt>
                <c:pt idx="13">
                  <c:v>8493.13385952742</c:v>
                </c:pt>
                <c:pt idx="14">
                  <c:v>8510.09320155674</c:v>
                </c:pt>
                <c:pt idx="15">
                  <c:v>8488.21146423012</c:v>
                </c:pt>
                <c:pt idx="16">
                  <c:v>8519.39196007186</c:v>
                </c:pt>
                <c:pt idx="17">
                  <c:v>8585.966734960561</c:v>
                </c:pt>
                <c:pt idx="18">
                  <c:v>8577.20624838815</c:v>
                </c:pt>
                <c:pt idx="19">
                  <c:v>8665.3311477825</c:v>
                </c:pt>
                <c:pt idx="20">
                  <c:v>8689.10074245443</c:v>
                </c:pt>
                <c:pt idx="21">
                  <c:v>8693.55951893995</c:v>
                </c:pt>
                <c:pt idx="22">
                  <c:v>8743.072657498171</c:v>
                </c:pt>
                <c:pt idx="23">
                  <c:v>8747.33912906713</c:v>
                </c:pt>
                <c:pt idx="24">
                  <c:v>8784.42574143806</c:v>
                </c:pt>
                <c:pt idx="25">
                  <c:v>8900.35533803217</c:v>
                </c:pt>
                <c:pt idx="26">
                  <c:v>8857.44114199059</c:v>
                </c:pt>
                <c:pt idx="27">
                  <c:v>8883.2742189524</c:v>
                </c:pt>
                <c:pt idx="28">
                  <c:v>8936.92549967977</c:v>
                </c:pt>
                <c:pt idx="29">
                  <c:v>8893.04973294459</c:v>
                </c:pt>
                <c:pt idx="30">
                  <c:v>8986.68275025899</c:v>
                </c:pt>
                <c:pt idx="31">
                  <c:v>8984.43744122479</c:v>
                </c:pt>
                <c:pt idx="32">
                  <c:v>9038.79319093788</c:v>
                </c:pt>
                <c:pt idx="33">
                  <c:v>9066.652932403569</c:v>
                </c:pt>
                <c:pt idx="34">
                  <c:v>8983.77814680248</c:v>
                </c:pt>
                <c:pt idx="35">
                  <c:v>9025.70237042</c:v>
                </c:pt>
                <c:pt idx="36">
                  <c:v>9004.41656488331</c:v>
                </c:pt>
                <c:pt idx="37">
                  <c:v>9028.00235180722</c:v>
                </c:pt>
                <c:pt idx="38">
                  <c:v>9102.10008892815</c:v>
                </c:pt>
                <c:pt idx="39">
                  <c:v>9060.91675094504</c:v>
                </c:pt>
                <c:pt idx="40">
                  <c:v>9112.27554738653</c:v>
                </c:pt>
                <c:pt idx="41">
                  <c:v>9189.306574575259</c:v>
                </c:pt>
                <c:pt idx="42">
                  <c:v>9160.98270433755</c:v>
                </c:pt>
                <c:pt idx="43">
                  <c:v>9161.2693895217</c:v>
                </c:pt>
                <c:pt idx="44">
                  <c:v>9231.17644622254</c:v>
                </c:pt>
                <c:pt idx="45">
                  <c:v>9227.7086882553</c:v>
                </c:pt>
                <c:pt idx="46">
                  <c:v>9230.07456284489</c:v>
                </c:pt>
                <c:pt idx="47">
                  <c:v>9284.57501047207</c:v>
                </c:pt>
                <c:pt idx="48">
                  <c:v>9416.306259440409</c:v>
                </c:pt>
                <c:pt idx="49">
                  <c:v>9380.14590677018</c:v>
                </c:pt>
                <c:pt idx="50">
                  <c:v>9425.5895690339</c:v>
                </c:pt>
                <c:pt idx="51">
                  <c:v>9461.37194677309</c:v>
                </c:pt>
                <c:pt idx="52">
                  <c:v>9478.11409901946</c:v>
                </c:pt>
                <c:pt idx="53">
                  <c:v>9527.72884060051</c:v>
                </c:pt>
                <c:pt idx="54">
                  <c:v>9597.30546508977</c:v>
                </c:pt>
                <c:pt idx="55">
                  <c:v>9612.21881020322</c:v>
                </c:pt>
                <c:pt idx="56">
                  <c:v>9568.33474407532</c:v>
                </c:pt>
                <c:pt idx="57">
                  <c:v>9630.83177550655</c:v>
                </c:pt>
                <c:pt idx="58">
                  <c:v>9695.26658650298</c:v>
                </c:pt>
                <c:pt idx="59">
                  <c:v>9672.75505819081</c:v>
                </c:pt>
                <c:pt idx="60">
                  <c:v>9800.13176357367</c:v>
                </c:pt>
                <c:pt idx="61">
                  <c:v>9765.64158981355</c:v>
                </c:pt>
                <c:pt idx="62">
                  <c:v>9863.24904021778</c:v>
                </c:pt>
                <c:pt idx="63">
                  <c:v>9909.6368952388</c:v>
                </c:pt>
                <c:pt idx="64">
                  <c:v>9920.09672909285</c:v>
                </c:pt>
                <c:pt idx="65">
                  <c:v>9968.653820237159</c:v>
                </c:pt>
                <c:pt idx="66">
                  <c:v>9998.87385459824</c:v>
                </c:pt>
                <c:pt idx="67">
                  <c:v>9971.68739173158</c:v>
                </c:pt>
                <c:pt idx="68">
                  <c:v>10056.4273662264</c:v>
                </c:pt>
                <c:pt idx="69">
                  <c:v>9994.75653858244</c:v>
                </c:pt>
                <c:pt idx="70">
                  <c:v>10144.5956786706</c:v>
                </c:pt>
                <c:pt idx="71">
                  <c:v>10171.2171941163</c:v>
                </c:pt>
                <c:pt idx="72">
                  <c:v>10153.1499761102</c:v>
                </c:pt>
                <c:pt idx="73">
                  <c:v>10167.2151566902</c:v>
                </c:pt>
                <c:pt idx="74">
                  <c:v>10262.7221024402</c:v>
                </c:pt>
                <c:pt idx="75">
                  <c:v>10246.8766923975</c:v>
                </c:pt>
                <c:pt idx="76">
                  <c:v>10297.1298253725</c:v>
                </c:pt>
                <c:pt idx="77">
                  <c:v>10442.5842039356</c:v>
                </c:pt>
                <c:pt idx="78">
                  <c:v>10488.3962037728</c:v>
                </c:pt>
                <c:pt idx="79">
                  <c:v>10528.3513898062</c:v>
                </c:pt>
                <c:pt idx="80">
                  <c:v>10506.1852534218</c:v>
                </c:pt>
                <c:pt idx="81">
                  <c:v>10531.1556190167</c:v>
                </c:pt>
                <c:pt idx="82">
                  <c:v>10610.5464482166</c:v>
                </c:pt>
                <c:pt idx="83">
                  <c:v>10661.8969073585</c:v>
                </c:pt>
                <c:pt idx="84">
                  <c:v>10652.1930288396</c:v>
                </c:pt>
                <c:pt idx="85">
                  <c:v>10703.4949958217</c:v>
                </c:pt>
                <c:pt idx="86">
                  <c:v>10696.3156483674</c:v>
                </c:pt>
                <c:pt idx="87">
                  <c:v>10803.4243837905</c:v>
                </c:pt>
                <c:pt idx="88">
                  <c:v>10796.405471079</c:v>
                </c:pt>
                <c:pt idx="89">
                  <c:v>10859.905231512</c:v>
                </c:pt>
                <c:pt idx="90">
                  <c:v>10930.0451680718</c:v>
                </c:pt>
                <c:pt idx="91">
                  <c:v>11016.7454461677</c:v>
                </c:pt>
                <c:pt idx="92">
                  <c:v>11096.0968129337</c:v>
                </c:pt>
                <c:pt idx="93">
                  <c:v>10985.3454067944</c:v>
                </c:pt>
                <c:pt idx="94">
                  <c:v>11037.9370156877</c:v>
                </c:pt>
                <c:pt idx="95">
                  <c:v>11105.7112603928</c:v>
                </c:pt>
                <c:pt idx="96">
                  <c:v>11240.4346737976</c:v>
                </c:pt>
                <c:pt idx="97">
                  <c:v>11252.3562121085</c:v>
                </c:pt>
                <c:pt idx="98">
                  <c:v>11282.5738753983</c:v>
                </c:pt>
                <c:pt idx="99">
                  <c:v>11196.4599344074</c:v>
                </c:pt>
                <c:pt idx="100">
                  <c:v>11307.3942751549</c:v>
                </c:pt>
                <c:pt idx="101">
                  <c:v>11299.5574457261</c:v>
                </c:pt>
                <c:pt idx="102">
                  <c:v>11349.2219097293</c:v>
                </c:pt>
                <c:pt idx="103">
                  <c:v>11347.3710296651</c:v>
                </c:pt>
                <c:pt idx="104">
                  <c:v>11306.7233571949</c:v>
                </c:pt>
                <c:pt idx="105">
                  <c:v>11320.6074514238</c:v>
                </c:pt>
                <c:pt idx="106">
                  <c:v>11285.7836645544</c:v>
                </c:pt>
                <c:pt idx="107">
                  <c:v>11285.1021266394</c:v>
                </c:pt>
                <c:pt idx="108">
                  <c:v>11349.0067780593</c:v>
                </c:pt>
                <c:pt idx="109">
                  <c:v>11419.1968160639</c:v>
                </c:pt>
                <c:pt idx="110">
                  <c:v>11345.5931308017</c:v>
                </c:pt>
                <c:pt idx="111">
                  <c:v>11311.564843989</c:v>
                </c:pt>
                <c:pt idx="112">
                  <c:v>11434.6062962888</c:v>
                </c:pt>
                <c:pt idx="113">
                  <c:v>11274.0121831031</c:v>
                </c:pt>
                <c:pt idx="114">
                  <c:v>11357.9531271296</c:v>
                </c:pt>
                <c:pt idx="115">
                  <c:v>11299.7677872323</c:v>
                </c:pt>
                <c:pt idx="116">
                  <c:v>11482.8106248756</c:v>
                </c:pt>
                <c:pt idx="117">
                  <c:v>11496.3880520127</c:v>
                </c:pt>
                <c:pt idx="118">
                  <c:v>11427.3561762213</c:v>
                </c:pt>
                <c:pt idx="119">
                  <c:v>11510.1064313165</c:v>
                </c:pt>
                <c:pt idx="120">
                  <c:v>11522.4924972441</c:v>
                </c:pt>
                <c:pt idx="121">
                  <c:v>11524.4242266016</c:v>
                </c:pt>
                <c:pt idx="122">
                  <c:v>11569.6820212889</c:v>
                </c:pt>
                <c:pt idx="123">
                  <c:v>11630.2639037004</c:v>
                </c:pt>
                <c:pt idx="124">
                  <c:v>11568.9792947948</c:v>
                </c:pt>
                <c:pt idx="125">
                  <c:v>11590.0563184757</c:v>
                </c:pt>
                <c:pt idx="126">
                  <c:v>11565.8715976326</c:v>
                </c:pt>
                <c:pt idx="127">
                  <c:v>11591.3610428586</c:v>
                </c:pt>
                <c:pt idx="128">
                  <c:v>11639.0675539889</c:v>
                </c:pt>
                <c:pt idx="129">
                  <c:v>11606.6628228021</c:v>
                </c:pt>
                <c:pt idx="130">
                  <c:v>11693.2558202588</c:v>
                </c:pt>
                <c:pt idx="131">
                  <c:v>11637.6428559088</c:v>
                </c:pt>
                <c:pt idx="132">
                  <c:v>11707.865038893</c:v>
                </c:pt>
                <c:pt idx="133">
                  <c:v>11689.361727633</c:v>
                </c:pt>
                <c:pt idx="134">
                  <c:v>11819.1941217677</c:v>
                </c:pt>
                <c:pt idx="135">
                  <c:v>11878.3828937396</c:v>
                </c:pt>
                <c:pt idx="136">
                  <c:v>11926.224002116</c:v>
                </c:pt>
                <c:pt idx="137">
                  <c:v>12002.2158804969</c:v>
                </c:pt>
                <c:pt idx="138">
                  <c:v>12012.6031819295</c:v>
                </c:pt>
                <c:pt idx="139">
                  <c:v>12055.4061297628</c:v>
                </c:pt>
                <c:pt idx="140">
                  <c:v>12060.651275993</c:v>
                </c:pt>
                <c:pt idx="141">
                  <c:v>12033.8585963608</c:v>
                </c:pt>
                <c:pt idx="142">
                  <c:v>12143.8941320694</c:v>
                </c:pt>
                <c:pt idx="143">
                  <c:v>12205.2621299911</c:v>
                </c:pt>
                <c:pt idx="144">
                  <c:v>12183.4878010434</c:v>
                </c:pt>
                <c:pt idx="145">
                  <c:v>12278.1783057757</c:v>
                </c:pt>
                <c:pt idx="146">
                  <c:v>12179.9379422217</c:v>
                </c:pt>
                <c:pt idx="147">
                  <c:v>12290.1938326969</c:v>
                </c:pt>
                <c:pt idx="148">
                  <c:v>12311.5450832406</c:v>
                </c:pt>
                <c:pt idx="149">
                  <c:v>12308.8781300751</c:v>
                </c:pt>
                <c:pt idx="150">
                  <c:v>12416.0253652166</c:v>
                </c:pt>
                <c:pt idx="151">
                  <c:v>12401.4257676776</c:v>
                </c:pt>
                <c:pt idx="152">
                  <c:v>12413.5397766121</c:v>
                </c:pt>
                <c:pt idx="153">
                  <c:v>12539.3809719003</c:v>
                </c:pt>
                <c:pt idx="154">
                  <c:v>12503.5650170428</c:v>
                </c:pt>
                <c:pt idx="155">
                  <c:v>12559.5209147404</c:v>
                </c:pt>
                <c:pt idx="156">
                  <c:v>12572.2684751676</c:v>
                </c:pt>
                <c:pt idx="157">
                  <c:v>12539.9560781403</c:v>
                </c:pt>
                <c:pt idx="158">
                  <c:v>12650.3308586669</c:v>
                </c:pt>
                <c:pt idx="159">
                  <c:v>12658.6034995008</c:v>
                </c:pt>
                <c:pt idx="160">
                  <c:v>12703.4046294539</c:v>
                </c:pt>
                <c:pt idx="161">
                  <c:v>12687.5048751841</c:v>
                </c:pt>
                <c:pt idx="162">
                  <c:v>12709.9483763945</c:v>
                </c:pt>
                <c:pt idx="163">
                  <c:v>12710.7379462995</c:v>
                </c:pt>
                <c:pt idx="164">
                  <c:v>12825.2783575083</c:v>
                </c:pt>
                <c:pt idx="165">
                  <c:v>12876.9692780404</c:v>
                </c:pt>
                <c:pt idx="166">
                  <c:v>12864.698332847</c:v>
                </c:pt>
                <c:pt idx="167">
                  <c:v>13005.6428811918</c:v>
                </c:pt>
                <c:pt idx="168">
                  <c:v>12928.2631563437</c:v>
                </c:pt>
                <c:pt idx="169">
                  <c:v>12984.2131161255</c:v>
                </c:pt>
                <c:pt idx="170">
                  <c:v>12974.5907938349</c:v>
                </c:pt>
                <c:pt idx="171">
                  <c:v>12943.2994447546</c:v>
                </c:pt>
                <c:pt idx="172">
                  <c:v>12957.7825449408</c:v>
                </c:pt>
                <c:pt idx="173">
                  <c:v>12996.2907004213</c:v>
                </c:pt>
                <c:pt idx="174">
                  <c:v>13016.7331512236</c:v>
                </c:pt>
                <c:pt idx="175">
                  <c:v>13092.6413312582</c:v>
                </c:pt>
                <c:pt idx="176">
                  <c:v>13072.4587714606</c:v>
                </c:pt>
                <c:pt idx="177">
                  <c:v>13066.7691827916</c:v>
                </c:pt>
                <c:pt idx="178">
                  <c:v>13146.7385498736</c:v>
                </c:pt>
                <c:pt idx="179">
                  <c:v>13054.3799620772</c:v>
                </c:pt>
                <c:pt idx="180">
                  <c:v>13187.6313855878</c:v>
                </c:pt>
                <c:pt idx="181">
                  <c:v>13210.7214678508</c:v>
                </c:pt>
                <c:pt idx="182">
                  <c:v>13183.940471207</c:v>
                </c:pt>
                <c:pt idx="183">
                  <c:v>13175.6887277374</c:v>
                </c:pt>
                <c:pt idx="184">
                  <c:v>13273.782900192</c:v>
                </c:pt>
                <c:pt idx="185">
                  <c:v>13355.9965625741</c:v>
                </c:pt>
                <c:pt idx="186">
                  <c:v>13308.4521192134</c:v>
                </c:pt>
                <c:pt idx="187">
                  <c:v>13345.5343203944</c:v>
                </c:pt>
                <c:pt idx="188">
                  <c:v>13436.1702503559</c:v>
                </c:pt>
                <c:pt idx="189">
                  <c:v>13452.2890848757</c:v>
                </c:pt>
                <c:pt idx="190">
                  <c:v>13262.7747486329</c:v>
                </c:pt>
                <c:pt idx="191">
                  <c:v>13301.2252979529</c:v>
                </c:pt>
                <c:pt idx="192">
                  <c:v>13302.9357301721</c:v>
                </c:pt>
                <c:pt idx="193">
                  <c:v>13325.2765367852</c:v>
                </c:pt>
                <c:pt idx="194">
                  <c:v>13445.8634472448</c:v>
                </c:pt>
                <c:pt idx="195">
                  <c:v>13324.1604973411</c:v>
                </c:pt>
                <c:pt idx="196">
                  <c:v>13213.9772247906</c:v>
                </c:pt>
                <c:pt idx="197">
                  <c:v>13131.2223291428</c:v>
                </c:pt>
                <c:pt idx="198">
                  <c:v>13071.0494593715</c:v>
                </c:pt>
                <c:pt idx="199">
                  <c:v>13080.628852563</c:v>
                </c:pt>
                <c:pt idx="200">
                  <c:v>12829.733127589</c:v>
                </c:pt>
                <c:pt idx="201">
                  <c:v>12854.9810633603</c:v>
                </c:pt>
                <c:pt idx="202">
                  <c:v>12829.5185947912</c:v>
                </c:pt>
                <c:pt idx="203">
                  <c:v>12816.6898696336</c:v>
                </c:pt>
                <c:pt idx="204">
                  <c:v>12823.1086997185</c:v>
                </c:pt>
                <c:pt idx="205">
                  <c:v>12846.5511535808</c:v>
                </c:pt>
                <c:pt idx="206">
                  <c:v>12763.5362688011</c:v>
                </c:pt>
                <c:pt idx="207">
                  <c:v>12805.7736723103</c:v>
                </c:pt>
                <c:pt idx="208">
                  <c:v>12867.8872060397</c:v>
                </c:pt>
                <c:pt idx="209">
                  <c:v>12911.6074235711</c:v>
                </c:pt>
                <c:pt idx="210">
                  <c:v>13062.9165602688</c:v>
                </c:pt>
                <c:pt idx="211">
                  <c:v>13027.2022079268</c:v>
                </c:pt>
                <c:pt idx="212">
                  <c:v>12968.7880996759</c:v>
                </c:pt>
                <c:pt idx="213">
                  <c:v>13090.24859518775</c:v>
                </c:pt>
                <c:pt idx="214">
                  <c:v>13125.5062983341</c:v>
                </c:pt>
                <c:pt idx="215">
                  <c:v>13189.32105075107</c:v>
                </c:pt>
                <c:pt idx="216">
                  <c:v>13221.11253580167</c:v>
                </c:pt>
                <c:pt idx="217">
                  <c:v>13168.74331110075</c:v>
                </c:pt>
                <c:pt idx="218">
                  <c:v>13118.70943495081</c:v>
                </c:pt>
              </c:numCache>
            </c:numRef>
          </c:val>
          <c:smooth val="0"/>
        </c:ser>
        <c:ser>
          <c:idx val="1"/>
          <c:order val="1"/>
          <c:marker>
            <c:symbol val="none"/>
          </c:marker>
          <c:val>
            <c:numRef>
              <c:f>'Monthly Data Sheet'!$D$402:$D$620</c:f>
              <c:numCache>
                <c:formatCode>General</c:formatCode>
                <c:ptCount val="219"/>
                <c:pt idx="0">
                  <c:v>8220.049999999999</c:v>
                </c:pt>
                <c:pt idx="1">
                  <c:v>8196.959999999999</c:v>
                </c:pt>
                <c:pt idx="2">
                  <c:v>8315.53</c:v>
                </c:pt>
                <c:pt idx="3">
                  <c:v>8327.04</c:v>
                </c:pt>
                <c:pt idx="4">
                  <c:v>8319.709999999999</c:v>
                </c:pt>
                <c:pt idx="5">
                  <c:v>8340.98</c:v>
                </c:pt>
                <c:pt idx="6">
                  <c:v>8390.98</c:v>
                </c:pt>
                <c:pt idx="7">
                  <c:v>8416.7</c:v>
                </c:pt>
                <c:pt idx="8">
                  <c:v>8443.27</c:v>
                </c:pt>
                <c:pt idx="9">
                  <c:v>8424.59</c:v>
                </c:pt>
                <c:pt idx="10">
                  <c:v>8451.48</c:v>
                </c:pt>
                <c:pt idx="11">
                  <c:v>8421.7</c:v>
                </c:pt>
                <c:pt idx="12">
                  <c:v>8459.209999999999</c:v>
                </c:pt>
                <c:pt idx="13">
                  <c:v>8495.83</c:v>
                </c:pt>
                <c:pt idx="14">
                  <c:v>8503.98</c:v>
                </c:pt>
                <c:pt idx="15">
                  <c:v>8480.51</c:v>
                </c:pt>
                <c:pt idx="16">
                  <c:v>8520.360000000001</c:v>
                </c:pt>
                <c:pt idx="17">
                  <c:v>8592.59</c:v>
                </c:pt>
                <c:pt idx="18">
                  <c:v>8555.870000000001</c:v>
                </c:pt>
                <c:pt idx="19">
                  <c:v>8676.27</c:v>
                </c:pt>
                <c:pt idx="20">
                  <c:v>8699.03</c:v>
                </c:pt>
                <c:pt idx="21">
                  <c:v>8701.7</c:v>
                </c:pt>
                <c:pt idx="22">
                  <c:v>8737.559999999999</c:v>
                </c:pt>
                <c:pt idx="23">
                  <c:v>8744.27</c:v>
                </c:pt>
                <c:pt idx="24">
                  <c:v>8780.61</c:v>
                </c:pt>
                <c:pt idx="25">
                  <c:v>8901.969999999999</c:v>
                </c:pt>
                <c:pt idx="26">
                  <c:v>8859.0</c:v>
                </c:pt>
                <c:pt idx="27">
                  <c:v>8879.17</c:v>
                </c:pt>
                <c:pt idx="28">
                  <c:v>8936.02</c:v>
                </c:pt>
                <c:pt idx="29">
                  <c:v>8897.15</c:v>
                </c:pt>
                <c:pt idx="30">
                  <c:v>8980.549999999999</c:v>
                </c:pt>
                <c:pt idx="31">
                  <c:v>8981.879999999999</c:v>
                </c:pt>
                <c:pt idx="32">
                  <c:v>9047.41</c:v>
                </c:pt>
                <c:pt idx="33">
                  <c:v>9069.69</c:v>
                </c:pt>
                <c:pt idx="34">
                  <c:v>8981.08</c:v>
                </c:pt>
                <c:pt idx="35">
                  <c:v>9025.23</c:v>
                </c:pt>
                <c:pt idx="36">
                  <c:v>9012.75</c:v>
                </c:pt>
                <c:pt idx="37">
                  <c:v>9029.549999999999</c:v>
                </c:pt>
                <c:pt idx="38">
                  <c:v>9091.33</c:v>
                </c:pt>
                <c:pt idx="39">
                  <c:v>9072.559999999999</c:v>
                </c:pt>
                <c:pt idx="40">
                  <c:v>9109.860000000001</c:v>
                </c:pt>
                <c:pt idx="41">
                  <c:v>9179.799999999999</c:v>
                </c:pt>
                <c:pt idx="42">
                  <c:v>9173.57</c:v>
                </c:pt>
                <c:pt idx="43">
                  <c:v>9171.27</c:v>
                </c:pt>
                <c:pt idx="44">
                  <c:v>9208.23</c:v>
                </c:pt>
                <c:pt idx="45">
                  <c:v>9241.62</c:v>
                </c:pt>
                <c:pt idx="46">
                  <c:v>9236.07</c:v>
                </c:pt>
                <c:pt idx="47">
                  <c:v>9264.08</c:v>
                </c:pt>
                <c:pt idx="48">
                  <c:v>9409.35</c:v>
                </c:pt>
                <c:pt idx="49">
                  <c:v>9378.559999999999</c:v>
                </c:pt>
                <c:pt idx="50">
                  <c:v>9433.360000000001</c:v>
                </c:pt>
                <c:pt idx="51">
                  <c:v>9473.5</c:v>
                </c:pt>
                <c:pt idx="52">
                  <c:v>9480.43</c:v>
                </c:pt>
                <c:pt idx="53">
                  <c:v>9512.59</c:v>
                </c:pt>
                <c:pt idx="54">
                  <c:v>9621.98</c:v>
                </c:pt>
                <c:pt idx="55">
                  <c:v>9614.559999999999</c:v>
                </c:pt>
                <c:pt idx="56">
                  <c:v>9541.02</c:v>
                </c:pt>
                <c:pt idx="57">
                  <c:v>9623.23</c:v>
                </c:pt>
                <c:pt idx="58">
                  <c:v>9690.74</c:v>
                </c:pt>
                <c:pt idx="59">
                  <c:v>9684.94</c:v>
                </c:pt>
                <c:pt idx="60">
                  <c:v>9799.83</c:v>
                </c:pt>
                <c:pt idx="61">
                  <c:v>9771.450000000001</c:v>
                </c:pt>
                <c:pt idx="62">
                  <c:v>9857.02</c:v>
                </c:pt>
                <c:pt idx="63">
                  <c:v>9911.09</c:v>
                </c:pt>
                <c:pt idx="64">
                  <c:v>9909.9</c:v>
                </c:pt>
                <c:pt idx="65">
                  <c:v>9977.139999999999</c:v>
                </c:pt>
                <c:pt idx="66">
                  <c:v>10013.83</c:v>
                </c:pt>
                <c:pt idx="67">
                  <c:v>9978.969999999999</c:v>
                </c:pt>
                <c:pt idx="68">
                  <c:v>10034.11</c:v>
                </c:pt>
                <c:pt idx="69">
                  <c:v>10003.98</c:v>
                </c:pt>
                <c:pt idx="70">
                  <c:v>10134.55</c:v>
                </c:pt>
                <c:pt idx="71">
                  <c:v>10172.34</c:v>
                </c:pt>
                <c:pt idx="72">
                  <c:v>10158.29</c:v>
                </c:pt>
                <c:pt idx="73">
                  <c:v>10157.0</c:v>
                </c:pt>
                <c:pt idx="74">
                  <c:v>10267.26</c:v>
                </c:pt>
                <c:pt idx="75">
                  <c:v>10260.58</c:v>
                </c:pt>
                <c:pt idx="76">
                  <c:v>10295.99</c:v>
                </c:pt>
                <c:pt idx="77">
                  <c:v>10429.47</c:v>
                </c:pt>
                <c:pt idx="78">
                  <c:v>10483.25</c:v>
                </c:pt>
                <c:pt idx="79">
                  <c:v>10538.37</c:v>
                </c:pt>
                <c:pt idx="80">
                  <c:v>10501.14</c:v>
                </c:pt>
                <c:pt idx="81">
                  <c:v>10532.29</c:v>
                </c:pt>
                <c:pt idx="82">
                  <c:v>10592.27</c:v>
                </c:pt>
                <c:pt idx="83">
                  <c:v>10679.24</c:v>
                </c:pt>
                <c:pt idx="84">
                  <c:v>10660.17</c:v>
                </c:pt>
                <c:pt idx="85">
                  <c:v>10695.57</c:v>
                </c:pt>
                <c:pt idx="86">
                  <c:v>10696.08</c:v>
                </c:pt>
                <c:pt idx="87">
                  <c:v>10794.4</c:v>
                </c:pt>
                <c:pt idx="88">
                  <c:v>10793.27</c:v>
                </c:pt>
                <c:pt idx="89">
                  <c:v>10871.9</c:v>
                </c:pt>
                <c:pt idx="90">
                  <c:v>10941.59</c:v>
                </c:pt>
                <c:pt idx="91">
                  <c:v>11025.89</c:v>
                </c:pt>
                <c:pt idx="92">
                  <c:v>11074.55</c:v>
                </c:pt>
                <c:pt idx="93">
                  <c:v>10985.05</c:v>
                </c:pt>
                <c:pt idx="94">
                  <c:v>11036.02</c:v>
                </c:pt>
                <c:pt idx="95">
                  <c:v>11107.76</c:v>
                </c:pt>
                <c:pt idx="96">
                  <c:v>11239.94</c:v>
                </c:pt>
                <c:pt idx="97">
                  <c:v>11252.61</c:v>
                </c:pt>
                <c:pt idx="98">
                  <c:v>11282.81</c:v>
                </c:pt>
                <c:pt idx="99">
                  <c:v>11210.45</c:v>
                </c:pt>
                <c:pt idx="100">
                  <c:v>11313.66</c:v>
                </c:pt>
                <c:pt idx="101">
                  <c:v>11279.39</c:v>
                </c:pt>
                <c:pt idx="102">
                  <c:v>11354.63</c:v>
                </c:pt>
                <c:pt idx="103">
                  <c:v>11354.28</c:v>
                </c:pt>
                <c:pt idx="104">
                  <c:v>11294.78</c:v>
                </c:pt>
                <c:pt idx="105">
                  <c:v>11325.04</c:v>
                </c:pt>
                <c:pt idx="106">
                  <c:v>11289.34</c:v>
                </c:pt>
                <c:pt idx="107">
                  <c:v>11277.15</c:v>
                </c:pt>
                <c:pt idx="108">
                  <c:v>11360.42</c:v>
                </c:pt>
                <c:pt idx="109">
                  <c:v>11416.8</c:v>
                </c:pt>
                <c:pt idx="110">
                  <c:v>11337.13</c:v>
                </c:pt>
                <c:pt idx="111">
                  <c:v>11322.87</c:v>
                </c:pt>
                <c:pt idx="112">
                  <c:v>11435.0</c:v>
                </c:pt>
                <c:pt idx="113">
                  <c:v>11262.45</c:v>
                </c:pt>
                <c:pt idx="114">
                  <c:v>11323.76</c:v>
                </c:pt>
                <c:pt idx="115">
                  <c:v>11312.88</c:v>
                </c:pt>
                <c:pt idx="116">
                  <c:v>11503.91</c:v>
                </c:pt>
                <c:pt idx="117">
                  <c:v>11508.88</c:v>
                </c:pt>
                <c:pt idx="118">
                  <c:v>11432.74</c:v>
                </c:pt>
                <c:pt idx="119">
                  <c:v>11492.15</c:v>
                </c:pt>
                <c:pt idx="120">
                  <c:v>11516.37</c:v>
                </c:pt>
                <c:pt idx="121">
                  <c:v>11524.06</c:v>
                </c:pt>
                <c:pt idx="122">
                  <c:v>11575.56</c:v>
                </c:pt>
                <c:pt idx="123">
                  <c:v>11636.88</c:v>
                </c:pt>
                <c:pt idx="124">
                  <c:v>11566.14</c:v>
                </c:pt>
                <c:pt idx="125">
                  <c:v>11586.74</c:v>
                </c:pt>
                <c:pt idx="126">
                  <c:v>11579.09</c:v>
                </c:pt>
                <c:pt idx="127">
                  <c:v>11595.37</c:v>
                </c:pt>
                <c:pt idx="128">
                  <c:v>11621.83</c:v>
                </c:pt>
                <c:pt idx="129">
                  <c:v>11616.94</c:v>
                </c:pt>
                <c:pt idx="130">
                  <c:v>11704.42</c:v>
                </c:pt>
                <c:pt idx="131">
                  <c:v>11615.77</c:v>
                </c:pt>
                <c:pt idx="132">
                  <c:v>11699.39</c:v>
                </c:pt>
                <c:pt idx="133">
                  <c:v>11692.78</c:v>
                </c:pt>
                <c:pt idx="134">
                  <c:v>11824.11</c:v>
                </c:pt>
                <c:pt idx="135">
                  <c:v>11889.89</c:v>
                </c:pt>
                <c:pt idx="136">
                  <c:v>11928.26</c:v>
                </c:pt>
                <c:pt idx="137">
                  <c:v>11988.46</c:v>
                </c:pt>
                <c:pt idx="138">
                  <c:v>12026.85</c:v>
                </c:pt>
                <c:pt idx="139">
                  <c:v>12059.2</c:v>
                </c:pt>
                <c:pt idx="140">
                  <c:v>12042.21</c:v>
                </c:pt>
                <c:pt idx="141">
                  <c:v>12033.68</c:v>
                </c:pt>
                <c:pt idx="142">
                  <c:v>12148.02</c:v>
                </c:pt>
                <c:pt idx="143">
                  <c:v>12200.5</c:v>
                </c:pt>
                <c:pt idx="144">
                  <c:v>12187.77</c:v>
                </c:pt>
                <c:pt idx="145">
                  <c:v>12278.2</c:v>
                </c:pt>
                <c:pt idx="146">
                  <c:v>12175.23</c:v>
                </c:pt>
                <c:pt idx="147">
                  <c:v>12312.38</c:v>
                </c:pt>
                <c:pt idx="148">
                  <c:v>12308.17</c:v>
                </c:pt>
                <c:pt idx="149">
                  <c:v>12289.99</c:v>
                </c:pt>
                <c:pt idx="150">
                  <c:v>12408.19</c:v>
                </c:pt>
                <c:pt idx="151">
                  <c:v>12401.15</c:v>
                </c:pt>
                <c:pt idx="152">
                  <c:v>12420.98</c:v>
                </c:pt>
                <c:pt idx="153">
                  <c:v>12547.79</c:v>
                </c:pt>
                <c:pt idx="154">
                  <c:v>12500.67</c:v>
                </c:pt>
                <c:pt idx="155">
                  <c:v>12554.26</c:v>
                </c:pt>
                <c:pt idx="156">
                  <c:v>12558.06</c:v>
                </c:pt>
                <c:pt idx="157">
                  <c:v>12542.26</c:v>
                </c:pt>
                <c:pt idx="158">
                  <c:v>12662.39</c:v>
                </c:pt>
                <c:pt idx="159">
                  <c:v>12678.97</c:v>
                </c:pt>
                <c:pt idx="160">
                  <c:v>12732.62</c:v>
                </c:pt>
                <c:pt idx="161">
                  <c:v>12638.03</c:v>
                </c:pt>
                <c:pt idx="162">
                  <c:v>12696.64</c:v>
                </c:pt>
                <c:pt idx="163">
                  <c:v>12716.03</c:v>
                </c:pt>
                <c:pt idx="164">
                  <c:v>12833.33</c:v>
                </c:pt>
                <c:pt idx="165">
                  <c:v>12842.1</c:v>
                </c:pt>
                <c:pt idx="166">
                  <c:v>12875.36</c:v>
                </c:pt>
                <c:pt idx="167">
                  <c:v>13030.31</c:v>
                </c:pt>
                <c:pt idx="168">
                  <c:v>12937.51</c:v>
                </c:pt>
                <c:pt idx="169">
                  <c:v>12973.29</c:v>
                </c:pt>
                <c:pt idx="170">
                  <c:v>12976.53</c:v>
                </c:pt>
                <c:pt idx="171">
                  <c:v>12934.22</c:v>
                </c:pt>
                <c:pt idx="172">
                  <c:v>12956.01</c:v>
                </c:pt>
                <c:pt idx="173">
                  <c:v>13007.11</c:v>
                </c:pt>
                <c:pt idx="174">
                  <c:v>13035.53</c:v>
                </c:pt>
                <c:pt idx="175">
                  <c:v>13098.71</c:v>
                </c:pt>
                <c:pt idx="176">
                  <c:v>13047.42</c:v>
                </c:pt>
                <c:pt idx="177">
                  <c:v>13064.43</c:v>
                </c:pt>
                <c:pt idx="178">
                  <c:v>13139.08</c:v>
                </c:pt>
                <c:pt idx="179">
                  <c:v>13064.55</c:v>
                </c:pt>
                <c:pt idx="180">
                  <c:v>13180.55</c:v>
                </c:pt>
                <c:pt idx="181">
                  <c:v>13217.52</c:v>
                </c:pt>
                <c:pt idx="182">
                  <c:v>13184.34</c:v>
                </c:pt>
                <c:pt idx="183">
                  <c:v>13163.41</c:v>
                </c:pt>
                <c:pt idx="184">
                  <c:v>13263.28</c:v>
                </c:pt>
                <c:pt idx="185">
                  <c:v>13378.82</c:v>
                </c:pt>
                <c:pt idx="186">
                  <c:v>13325.9</c:v>
                </c:pt>
                <c:pt idx="187">
                  <c:v>13332.78</c:v>
                </c:pt>
                <c:pt idx="188">
                  <c:v>13431.52</c:v>
                </c:pt>
                <c:pt idx="189">
                  <c:v>13440.33</c:v>
                </c:pt>
                <c:pt idx="190">
                  <c:v>13271.46</c:v>
                </c:pt>
                <c:pt idx="191">
                  <c:v>13305.62</c:v>
                </c:pt>
                <c:pt idx="192">
                  <c:v>13332.31</c:v>
                </c:pt>
                <c:pt idx="193">
                  <c:v>13334.37</c:v>
                </c:pt>
                <c:pt idx="194">
                  <c:v>13409.74</c:v>
                </c:pt>
                <c:pt idx="195">
                  <c:v>13324.85</c:v>
                </c:pt>
                <c:pt idx="196">
                  <c:v>13222.45</c:v>
                </c:pt>
                <c:pt idx="197">
                  <c:v>13123.53</c:v>
                </c:pt>
                <c:pt idx="198">
                  <c:v>13060.07</c:v>
                </c:pt>
                <c:pt idx="199">
                  <c:v>13102.31</c:v>
                </c:pt>
                <c:pt idx="200">
                  <c:v>12818.09</c:v>
                </c:pt>
                <c:pt idx="201">
                  <c:v>12877.24</c:v>
                </c:pt>
                <c:pt idx="202">
                  <c:v>12835.78</c:v>
                </c:pt>
                <c:pt idx="203">
                  <c:v>12785.65</c:v>
                </c:pt>
                <c:pt idx="204">
                  <c:v>12816.72</c:v>
                </c:pt>
                <c:pt idx="205">
                  <c:v>12845.49</c:v>
                </c:pt>
                <c:pt idx="206">
                  <c:v>12768.07</c:v>
                </c:pt>
                <c:pt idx="207">
                  <c:v>12798.74</c:v>
                </c:pt>
                <c:pt idx="208">
                  <c:v>12870.18</c:v>
                </c:pt>
                <c:pt idx="209">
                  <c:v>12913.52</c:v>
                </c:pt>
                <c:pt idx="210">
                  <c:v>13079.05</c:v>
                </c:pt>
                <c:pt idx="211">
                  <c:v>13023.04</c:v>
                </c:pt>
                <c:pt idx="212">
                  <c:v>12954.64</c:v>
                </c:pt>
                <c:pt idx="213">
                  <c:v>13120.24</c:v>
                </c:pt>
                <c:pt idx="214">
                  <c:v>13113.95</c:v>
                </c:pt>
                <c:pt idx="215">
                  <c:v>13181.98</c:v>
                </c:pt>
                <c:pt idx="216">
                  <c:v>13249.74</c:v>
                </c:pt>
                <c:pt idx="217">
                  <c:v>13198.38</c:v>
                </c:pt>
                <c:pt idx="218">
                  <c:v>13126.44</c:v>
                </c:pt>
              </c:numCache>
            </c:numRef>
          </c:val>
          <c:smooth val="0"/>
        </c:ser>
        <c:dLbls>
          <c:showLegendKey val="0"/>
          <c:showVal val="0"/>
          <c:showCatName val="0"/>
          <c:showSerName val="0"/>
          <c:showPercent val="0"/>
          <c:showBubbleSize val="0"/>
        </c:dLbls>
        <c:marker val="1"/>
        <c:smooth val="0"/>
        <c:axId val="2087040360"/>
        <c:axId val="2087041768"/>
      </c:lineChart>
      <c:catAx>
        <c:axId val="2087040360"/>
        <c:scaling>
          <c:orientation val="minMax"/>
        </c:scaling>
        <c:delete val="0"/>
        <c:axPos val="b"/>
        <c:majorTickMark val="out"/>
        <c:minorTickMark val="none"/>
        <c:tickLblPos val="nextTo"/>
        <c:crossAx val="2087041768"/>
        <c:crosses val="autoZero"/>
        <c:auto val="1"/>
        <c:lblAlgn val="ctr"/>
        <c:lblOffset val="100"/>
        <c:noMultiLvlLbl val="0"/>
      </c:catAx>
      <c:valAx>
        <c:axId val="2087041768"/>
        <c:scaling>
          <c:orientation val="minMax"/>
        </c:scaling>
        <c:delete val="0"/>
        <c:axPos val="l"/>
        <c:majorGridlines/>
        <c:numFmt formatCode="0.000" sourceLinked="1"/>
        <c:majorTickMark val="out"/>
        <c:minorTickMark val="none"/>
        <c:tickLblPos val="nextTo"/>
        <c:crossAx val="208704036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latin typeface="Verdana" pitchFamily="34" charset="0"/>
                <a:ea typeface="Verdana" pitchFamily="34" charset="0"/>
                <a:cs typeface="Verdana" pitchFamily="34" charset="0"/>
              </a:rPr>
              <a:t>Annualized Quarterly Change in Various Measures</a:t>
            </a:r>
            <a:r>
              <a:rPr lang="en-US" sz="1200" baseline="0">
                <a:latin typeface="Verdana" pitchFamily="34" charset="0"/>
                <a:ea typeface="Verdana" pitchFamily="34" charset="0"/>
                <a:cs typeface="Verdana" pitchFamily="34" charset="0"/>
              </a:rPr>
              <a:t> of Output, 2006:Q1 to 2010:Q2</a:t>
            </a:r>
            <a:endParaRPr lang="en-US" sz="1200">
              <a:latin typeface="Verdana" pitchFamily="34" charset="0"/>
              <a:ea typeface="Verdana" pitchFamily="34" charset="0"/>
              <a:cs typeface="Verdana" pitchFamily="34" charset="0"/>
            </a:endParaRPr>
          </a:p>
        </c:rich>
      </c:tx>
      <c:layout>
        <c:manualLayout>
          <c:xMode val="edge"/>
          <c:yMode val="edge"/>
          <c:x val="0.208113590263692"/>
          <c:y val="0.0202429149797571"/>
        </c:manualLayout>
      </c:layout>
      <c:overlay val="1"/>
      <c:spPr>
        <a:noFill/>
        <a:ln w="25400">
          <a:noFill/>
        </a:ln>
      </c:spPr>
    </c:title>
    <c:autoTitleDeleted val="0"/>
    <c:plotArea>
      <c:layout/>
      <c:lineChart>
        <c:grouping val="standard"/>
        <c:varyColors val="0"/>
        <c:ser>
          <c:idx val="4"/>
          <c:order val="0"/>
          <c:tx>
            <c:v>Zero</c:v>
          </c:tx>
          <c:spPr>
            <a:ln>
              <a:solidFill>
                <a:schemeClr val="tx1"/>
              </a:solidFill>
            </a:ln>
          </c:spPr>
          <c:marker>
            <c:symbol val="none"/>
          </c:marker>
          <c:cat>
            <c:numRef>
              <c:f>'Quarterly Data Sheet'!$A$239:$A$256</c:f>
              <c:numCache>
                <c:formatCode>0.00</c:formatCode>
                <c:ptCount val="18"/>
                <c:pt idx="0">
                  <c:v>2006.0</c:v>
                </c:pt>
                <c:pt idx="1">
                  <c:v>2006.25</c:v>
                </c:pt>
                <c:pt idx="2">
                  <c:v>2006.5</c:v>
                </c:pt>
                <c:pt idx="3">
                  <c:v>2006.75</c:v>
                </c:pt>
                <c:pt idx="4">
                  <c:v>2007.0</c:v>
                </c:pt>
                <c:pt idx="5">
                  <c:v>2007.25</c:v>
                </c:pt>
                <c:pt idx="6">
                  <c:v>2007.5</c:v>
                </c:pt>
                <c:pt idx="7">
                  <c:v>2007.75</c:v>
                </c:pt>
                <c:pt idx="8">
                  <c:v>2008.0</c:v>
                </c:pt>
                <c:pt idx="9">
                  <c:v>2008.25</c:v>
                </c:pt>
                <c:pt idx="10">
                  <c:v>2008.5</c:v>
                </c:pt>
                <c:pt idx="11">
                  <c:v>2008.75</c:v>
                </c:pt>
                <c:pt idx="12">
                  <c:v>2009.0</c:v>
                </c:pt>
                <c:pt idx="13">
                  <c:v>2009.25</c:v>
                </c:pt>
                <c:pt idx="14">
                  <c:v>2009.5</c:v>
                </c:pt>
                <c:pt idx="15">
                  <c:v>2009.75</c:v>
                </c:pt>
                <c:pt idx="16">
                  <c:v>2010.0</c:v>
                </c:pt>
                <c:pt idx="17">
                  <c:v>2010.25</c:v>
                </c:pt>
              </c:numCache>
            </c:numRef>
          </c:cat>
          <c:val>
            <c:numRef>
              <c:f>'Quarterly Data Sheet'!$U$239:$U$256</c:f>
              <c:numCache>
                <c:formatCode>0.00</c:formatCode>
                <c:ptCount val="18"/>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numCache>
            </c:numRef>
          </c:val>
          <c:smooth val="0"/>
        </c:ser>
        <c:ser>
          <c:idx val="3"/>
          <c:order val="1"/>
          <c:tx>
            <c:v>GDP</c:v>
          </c:tx>
          <c:spPr>
            <a:ln w="38100">
              <a:solidFill>
                <a:srgbClr val="0070C0"/>
              </a:solidFill>
            </a:ln>
          </c:spPr>
          <c:marker>
            <c:symbol val="none"/>
          </c:marker>
          <c:cat>
            <c:numRef>
              <c:f>'Quarterly Data Sheet'!$A$239:$A$256</c:f>
              <c:numCache>
                <c:formatCode>0.00</c:formatCode>
                <c:ptCount val="18"/>
                <c:pt idx="0">
                  <c:v>2006.0</c:v>
                </c:pt>
                <c:pt idx="1">
                  <c:v>2006.25</c:v>
                </c:pt>
                <c:pt idx="2">
                  <c:v>2006.5</c:v>
                </c:pt>
                <c:pt idx="3">
                  <c:v>2006.75</c:v>
                </c:pt>
                <c:pt idx="4">
                  <c:v>2007.0</c:v>
                </c:pt>
                <c:pt idx="5">
                  <c:v>2007.25</c:v>
                </c:pt>
                <c:pt idx="6">
                  <c:v>2007.5</c:v>
                </c:pt>
                <c:pt idx="7">
                  <c:v>2007.75</c:v>
                </c:pt>
                <c:pt idx="8">
                  <c:v>2008.0</c:v>
                </c:pt>
                <c:pt idx="9">
                  <c:v>2008.25</c:v>
                </c:pt>
                <c:pt idx="10">
                  <c:v>2008.5</c:v>
                </c:pt>
                <c:pt idx="11">
                  <c:v>2008.75</c:v>
                </c:pt>
                <c:pt idx="12">
                  <c:v>2009.0</c:v>
                </c:pt>
                <c:pt idx="13">
                  <c:v>2009.25</c:v>
                </c:pt>
                <c:pt idx="14">
                  <c:v>2009.5</c:v>
                </c:pt>
                <c:pt idx="15">
                  <c:v>2009.75</c:v>
                </c:pt>
                <c:pt idx="16">
                  <c:v>2010.0</c:v>
                </c:pt>
                <c:pt idx="17">
                  <c:v>2010.25</c:v>
                </c:pt>
              </c:numCache>
            </c:numRef>
          </c:cat>
          <c:val>
            <c:numRef>
              <c:f>'Quarterly Data Sheet'!$C$239:$C$256</c:f>
              <c:numCache>
                <c:formatCode>0.00</c:formatCode>
                <c:ptCount val="18"/>
                <c:pt idx="0">
                  <c:v>5.211921963680444</c:v>
                </c:pt>
                <c:pt idx="1">
                  <c:v>1.44058520987091</c:v>
                </c:pt>
                <c:pt idx="2">
                  <c:v>0.104904275450513</c:v>
                </c:pt>
                <c:pt idx="3">
                  <c:v>2.913954777014152</c:v>
                </c:pt>
                <c:pt idx="4">
                  <c:v>0.874952547713459</c:v>
                </c:pt>
                <c:pt idx="5">
                  <c:v>3.189862967413709</c:v>
                </c:pt>
                <c:pt idx="6">
                  <c:v>2.249218021976323</c:v>
                </c:pt>
                <c:pt idx="7">
                  <c:v>2.853721926842088</c:v>
                </c:pt>
                <c:pt idx="8">
                  <c:v>-0.728016468983643</c:v>
                </c:pt>
                <c:pt idx="9">
                  <c:v>0.593298533385234</c:v>
                </c:pt>
                <c:pt idx="10">
                  <c:v>-4.077906098446735</c:v>
                </c:pt>
                <c:pt idx="11">
                  <c:v>-7.012370059449473</c:v>
                </c:pt>
                <c:pt idx="12">
                  <c:v>-4.990326590865504</c:v>
                </c:pt>
                <c:pt idx="13">
                  <c:v>-0.70507689085114</c:v>
                </c:pt>
                <c:pt idx="14">
                  <c:v>1.583123745640759</c:v>
                </c:pt>
                <c:pt idx="15">
                  <c:v>4.89036145700611</c:v>
                </c:pt>
                <c:pt idx="16">
                  <c:v>3.663942307992958</c:v>
                </c:pt>
                <c:pt idx="17">
                  <c:v>1.601199238049602</c:v>
                </c:pt>
              </c:numCache>
            </c:numRef>
          </c:val>
          <c:smooth val="0"/>
        </c:ser>
        <c:ser>
          <c:idx val="5"/>
          <c:order val="2"/>
          <c:tx>
            <c:v>GDI</c:v>
          </c:tx>
          <c:spPr>
            <a:ln w="38100">
              <a:solidFill>
                <a:srgbClr val="FF0000"/>
              </a:solidFill>
            </a:ln>
          </c:spPr>
          <c:marker>
            <c:symbol val="none"/>
          </c:marker>
          <c:cat>
            <c:numRef>
              <c:f>'Quarterly Data Sheet'!$A$239:$A$256</c:f>
              <c:numCache>
                <c:formatCode>0.00</c:formatCode>
                <c:ptCount val="18"/>
                <c:pt idx="0">
                  <c:v>2006.0</c:v>
                </c:pt>
                <c:pt idx="1">
                  <c:v>2006.25</c:v>
                </c:pt>
                <c:pt idx="2">
                  <c:v>2006.5</c:v>
                </c:pt>
                <c:pt idx="3">
                  <c:v>2006.75</c:v>
                </c:pt>
                <c:pt idx="4">
                  <c:v>2007.0</c:v>
                </c:pt>
                <c:pt idx="5">
                  <c:v>2007.25</c:v>
                </c:pt>
                <c:pt idx="6">
                  <c:v>2007.5</c:v>
                </c:pt>
                <c:pt idx="7">
                  <c:v>2007.75</c:v>
                </c:pt>
                <c:pt idx="8">
                  <c:v>2008.0</c:v>
                </c:pt>
                <c:pt idx="9">
                  <c:v>2008.25</c:v>
                </c:pt>
                <c:pt idx="10">
                  <c:v>2008.5</c:v>
                </c:pt>
                <c:pt idx="11">
                  <c:v>2008.75</c:v>
                </c:pt>
                <c:pt idx="12">
                  <c:v>2009.0</c:v>
                </c:pt>
                <c:pt idx="13">
                  <c:v>2009.25</c:v>
                </c:pt>
                <c:pt idx="14">
                  <c:v>2009.5</c:v>
                </c:pt>
                <c:pt idx="15">
                  <c:v>2009.75</c:v>
                </c:pt>
                <c:pt idx="16">
                  <c:v>2010.0</c:v>
                </c:pt>
                <c:pt idx="17">
                  <c:v>2010.25</c:v>
                </c:pt>
              </c:numCache>
            </c:numRef>
          </c:cat>
          <c:val>
            <c:numRef>
              <c:f>'Quarterly Data Sheet'!$E$239:$E$256</c:f>
              <c:numCache>
                <c:formatCode>0.00</c:formatCode>
                <c:ptCount val="18"/>
                <c:pt idx="0">
                  <c:v>6.244935655041079</c:v>
                </c:pt>
                <c:pt idx="1">
                  <c:v>1.319524735853918</c:v>
                </c:pt>
                <c:pt idx="2">
                  <c:v>1.896982426843142</c:v>
                </c:pt>
                <c:pt idx="3">
                  <c:v>2.610669968171301</c:v>
                </c:pt>
                <c:pt idx="4">
                  <c:v>-2.368504395204503</c:v>
                </c:pt>
                <c:pt idx="5">
                  <c:v>0.157329039068608</c:v>
                </c:pt>
                <c:pt idx="6">
                  <c:v>-1.97411465267597</c:v>
                </c:pt>
                <c:pt idx="7">
                  <c:v>2.442709413414034</c:v>
                </c:pt>
                <c:pt idx="8">
                  <c:v>0.842089688685887</c:v>
                </c:pt>
                <c:pt idx="9">
                  <c:v>-2.486095590667183</c:v>
                </c:pt>
                <c:pt idx="10">
                  <c:v>-2.669588658910888</c:v>
                </c:pt>
                <c:pt idx="11">
                  <c:v>-7.149210400126823</c:v>
                </c:pt>
                <c:pt idx="12">
                  <c:v>-5.01545525790858</c:v>
                </c:pt>
                <c:pt idx="13">
                  <c:v>-1.62792940042349</c:v>
                </c:pt>
                <c:pt idx="14">
                  <c:v>-0.0189684333690287</c:v>
                </c:pt>
                <c:pt idx="15">
                  <c:v>6.491307260474882</c:v>
                </c:pt>
                <c:pt idx="16">
                  <c:v>4.029621526022654</c:v>
                </c:pt>
                <c:pt idx="17">
                  <c:v>2.278421095857618</c:v>
                </c:pt>
              </c:numCache>
            </c:numRef>
          </c:val>
          <c:smooth val="0"/>
        </c:ser>
        <c:ser>
          <c:idx val="1"/>
          <c:order val="3"/>
          <c:tx>
            <c:v>Average GDP &amp; GDI</c:v>
          </c:tx>
          <c:spPr>
            <a:ln w="38100">
              <a:solidFill>
                <a:srgbClr val="00B050"/>
              </a:solidFill>
            </a:ln>
          </c:spPr>
          <c:marker>
            <c:symbol val="none"/>
          </c:marker>
          <c:cat>
            <c:numRef>
              <c:f>'Quarterly Data Sheet'!$A$239:$A$256</c:f>
              <c:numCache>
                <c:formatCode>0.00</c:formatCode>
                <c:ptCount val="18"/>
                <c:pt idx="0">
                  <c:v>2006.0</c:v>
                </c:pt>
                <c:pt idx="1">
                  <c:v>2006.25</c:v>
                </c:pt>
                <c:pt idx="2">
                  <c:v>2006.5</c:v>
                </c:pt>
                <c:pt idx="3">
                  <c:v>2006.75</c:v>
                </c:pt>
                <c:pt idx="4">
                  <c:v>2007.0</c:v>
                </c:pt>
                <c:pt idx="5">
                  <c:v>2007.25</c:v>
                </c:pt>
                <c:pt idx="6">
                  <c:v>2007.5</c:v>
                </c:pt>
                <c:pt idx="7">
                  <c:v>2007.75</c:v>
                </c:pt>
                <c:pt idx="8">
                  <c:v>2008.0</c:v>
                </c:pt>
                <c:pt idx="9">
                  <c:v>2008.25</c:v>
                </c:pt>
                <c:pt idx="10">
                  <c:v>2008.5</c:v>
                </c:pt>
                <c:pt idx="11">
                  <c:v>2008.75</c:v>
                </c:pt>
                <c:pt idx="12">
                  <c:v>2009.0</c:v>
                </c:pt>
                <c:pt idx="13">
                  <c:v>2009.25</c:v>
                </c:pt>
                <c:pt idx="14">
                  <c:v>2009.5</c:v>
                </c:pt>
                <c:pt idx="15">
                  <c:v>2009.75</c:v>
                </c:pt>
                <c:pt idx="16">
                  <c:v>2010.0</c:v>
                </c:pt>
                <c:pt idx="17">
                  <c:v>2010.25</c:v>
                </c:pt>
              </c:numCache>
            </c:numRef>
          </c:cat>
          <c:val>
            <c:numRef>
              <c:f>'Quarterly Data Sheet'!$G$239:$G$256</c:f>
              <c:numCache>
                <c:formatCode>0.00</c:formatCode>
                <c:ptCount val="18"/>
                <c:pt idx="0">
                  <c:v>5.728428809360792</c:v>
                </c:pt>
                <c:pt idx="1">
                  <c:v>1.380054972862356</c:v>
                </c:pt>
                <c:pt idx="2">
                  <c:v>1.000943351146852</c:v>
                </c:pt>
                <c:pt idx="3">
                  <c:v>2.762312372592633</c:v>
                </c:pt>
                <c:pt idx="4">
                  <c:v>-0.746775923745544</c:v>
                </c:pt>
                <c:pt idx="5">
                  <c:v>1.67359600324117</c:v>
                </c:pt>
                <c:pt idx="6">
                  <c:v>0.137551684650177</c:v>
                </c:pt>
                <c:pt idx="7">
                  <c:v>2.648215670128094</c:v>
                </c:pt>
                <c:pt idx="8">
                  <c:v>0.0570366098511087</c:v>
                </c:pt>
                <c:pt idx="9">
                  <c:v>-0.946398528641012</c:v>
                </c:pt>
                <c:pt idx="10">
                  <c:v>-3.37374737867884</c:v>
                </c:pt>
                <c:pt idx="11">
                  <c:v>-7.080790229788124</c:v>
                </c:pt>
                <c:pt idx="12">
                  <c:v>-5.002890924387008</c:v>
                </c:pt>
                <c:pt idx="13">
                  <c:v>-1.16650314563731</c:v>
                </c:pt>
                <c:pt idx="14">
                  <c:v>0.782077656135901</c:v>
                </c:pt>
                <c:pt idx="15">
                  <c:v>5.690834358740485</c:v>
                </c:pt>
                <c:pt idx="16">
                  <c:v>3.846781917007792</c:v>
                </c:pt>
                <c:pt idx="17">
                  <c:v>1.939810166953579</c:v>
                </c:pt>
              </c:numCache>
            </c:numRef>
          </c:val>
          <c:smooth val="0"/>
        </c:ser>
        <c:dLbls>
          <c:showLegendKey val="0"/>
          <c:showVal val="0"/>
          <c:showCatName val="0"/>
          <c:showSerName val="0"/>
          <c:showPercent val="0"/>
          <c:showBubbleSize val="0"/>
        </c:dLbls>
        <c:marker val="1"/>
        <c:smooth val="0"/>
        <c:axId val="2044927240"/>
        <c:axId val="2044921112"/>
      </c:lineChart>
      <c:catAx>
        <c:axId val="2044927240"/>
        <c:scaling>
          <c:orientation val="minMax"/>
        </c:scaling>
        <c:delete val="0"/>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overlay val="0"/>
          <c:spPr>
            <a:noFill/>
            <a:ln w="25400">
              <a:noFill/>
            </a:ln>
          </c:spPr>
        </c:title>
        <c:numFmt formatCode="0" sourceLinked="0"/>
        <c:majorTickMark val="in"/>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44921112"/>
        <c:crossesAt val="-10.0"/>
        <c:auto val="1"/>
        <c:lblAlgn val="ctr"/>
        <c:lblOffset val="100"/>
        <c:tickLblSkip val="4"/>
        <c:tickMarkSkip val="4"/>
        <c:noMultiLvlLbl val="0"/>
      </c:catAx>
      <c:valAx>
        <c:axId val="2044921112"/>
        <c:scaling>
          <c:orientation val="minMax"/>
        </c:scaling>
        <c:delete val="0"/>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Percent</a:t>
                </a:r>
                <a:endParaRPr lang="en-US" sz="1100" b="1" baseline="0">
                  <a:latin typeface="Verdana" pitchFamily="34" charset="0"/>
                  <a:ea typeface="Verdana" pitchFamily="34" charset="0"/>
                  <a:cs typeface="Verdana" pitchFamily="34" charset="0"/>
                </a:endParaRPr>
              </a:p>
            </c:rich>
          </c:tx>
          <c:overlay val="0"/>
          <c:spPr>
            <a:noFill/>
            <a:ln w="25400">
              <a:noFill/>
            </a:ln>
          </c:spPr>
        </c:title>
        <c:numFmt formatCode="0.00" sourceLinked="1"/>
        <c:majorTickMark val="none"/>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44927240"/>
        <c:crosses val="autoZero"/>
        <c:crossBetween val="between"/>
      </c:valAx>
      <c:spPr>
        <a:noFill/>
        <a:ln w="25400">
          <a:noFill/>
        </a:ln>
      </c:spPr>
    </c:plotArea>
    <c:legend>
      <c:legendPos val="r"/>
      <c:legendEntry>
        <c:idx val="0"/>
        <c:delete val="1"/>
      </c:legendEntry>
      <c:layout>
        <c:manualLayout>
          <c:xMode val="edge"/>
          <c:yMode val="edge"/>
          <c:x val="0.794219066937119"/>
          <c:y val="0.50049146184662"/>
          <c:w val="0.183806626098715"/>
          <c:h val="0.252053513553721"/>
        </c:manualLayout>
      </c:layout>
      <c:overlay val="1"/>
      <c:txPr>
        <a:bodyPr/>
        <a:lstStyle/>
        <a:p>
          <a:pPr>
            <a:defRPr sz="1100" b="1">
              <a:latin typeface="Verdana" pitchFamily="34" charset="0"/>
              <a:ea typeface="Verdana" pitchFamily="34" charset="0"/>
              <a:cs typeface="Verdana" pitchFamily="34" charset="0"/>
            </a:defRPr>
          </a:pPr>
          <a:endParaRPr lang="en-US"/>
        </a:p>
      </c:txPr>
    </c:legend>
    <c:plotVisOnly val="1"/>
    <c:dispBlanksAs val="gap"/>
    <c:showDLblsOverMax val="0"/>
  </c:chart>
  <c:printSettings>
    <c:headerFooter/>
    <c:pageMargins b="1.0" l="0.750000000000003" r="0.750000000000003"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aseline="0">
                <a:latin typeface="Verdana" pitchFamily="34" charset="0"/>
                <a:ea typeface="Verdana" pitchFamily="34" charset="0"/>
                <a:cs typeface="Verdana" pitchFamily="34" charset="0"/>
              </a:rPr>
              <a:t>Figure 1. Monthly Output, Jan. 2006 - June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overlay val="1"/>
      <c:spPr>
        <a:noFill/>
        <a:ln w="25400">
          <a:noFill/>
        </a:ln>
      </c:spPr>
    </c:title>
    <c:autoTitleDeleted val="0"/>
    <c:plotArea>
      <c:layout>
        <c:manualLayout>
          <c:layoutTarget val="inner"/>
          <c:xMode val="edge"/>
          <c:yMode val="edge"/>
          <c:x val="0.113592925630746"/>
          <c:y val="0.0394229440955508"/>
          <c:w val="0.82662231876188"/>
          <c:h val="0.815359378154654"/>
        </c:manualLayout>
      </c:layout>
      <c:lineChart>
        <c:grouping val="standard"/>
        <c:varyColors val="0"/>
        <c:ser>
          <c:idx val="1"/>
          <c:order val="0"/>
          <c:tx>
            <c:v>S-W GDP</c:v>
          </c:tx>
          <c:spPr>
            <a:ln w="38100">
              <a:solidFill>
                <a:srgbClr val="0070C0"/>
              </a:solidFill>
            </a:ln>
          </c:spPr>
          <c:marker>
            <c:symbol val="none"/>
          </c:marker>
          <c:cat>
            <c:numRef>
              <c:f>'Monthly Data Sheet'!$A$567:$A$620</c:f>
              <c:numCache>
                <c:formatCode>mmm\-yy</c:formatCode>
                <c:ptCount val="54"/>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numCache>
            </c:numRef>
          </c:cat>
          <c:val>
            <c:numRef>
              <c:f>'Monthly Data Sheet'!$P$567:$P$620</c:f>
              <c:numCache>
                <c:formatCode>0.0</c:formatCode>
                <c:ptCount val="54"/>
                <c:pt idx="0">
                  <c:v>95.61166569383063</c:v>
                </c:pt>
                <c:pt idx="1">
                  <c:v>95.85929217244214</c:v>
                </c:pt>
                <c:pt idx="2">
                  <c:v>97.01292184354413</c:v>
                </c:pt>
                <c:pt idx="3">
                  <c:v>96.32200972041883</c:v>
                </c:pt>
                <c:pt idx="4">
                  <c:v>96.58839803685659</c:v>
                </c:pt>
                <c:pt idx="5">
                  <c:v>96.61252039977604</c:v>
                </c:pt>
                <c:pt idx="6">
                  <c:v>96.29751509881234</c:v>
                </c:pt>
                <c:pt idx="7">
                  <c:v>96.45974543461946</c:v>
                </c:pt>
                <c:pt idx="8">
                  <c:v>96.84019381276282</c:v>
                </c:pt>
                <c:pt idx="9">
                  <c:v>97.05178565046995</c:v>
                </c:pt>
                <c:pt idx="10">
                  <c:v>97.52217172739942</c:v>
                </c:pt>
                <c:pt idx="11">
                  <c:v>97.14030876624537</c:v>
                </c:pt>
                <c:pt idx="12">
                  <c:v>97.26695117157253</c:v>
                </c:pt>
                <c:pt idx="13">
                  <c:v>97.82273339130641</c:v>
                </c:pt>
                <c:pt idx="14">
                  <c:v>97.2678445924214</c:v>
                </c:pt>
                <c:pt idx="15">
                  <c:v>98.13148474632804</c:v>
                </c:pt>
                <c:pt idx="16">
                  <c:v>98.40673281951707</c:v>
                </c:pt>
                <c:pt idx="17">
                  <c:v>98.15970195480482</c:v>
                </c:pt>
                <c:pt idx="18">
                  <c:v>98.00387446841458</c:v>
                </c:pt>
                <c:pt idx="19">
                  <c:v>98.74742396988575</c:v>
                </c:pt>
                <c:pt idx="20">
                  <c:v>99.60763934387172</c:v>
                </c:pt>
                <c:pt idx="21">
                  <c:v>99.21364074952052</c:v>
                </c:pt>
                <c:pt idx="22">
                  <c:v>99.26486354485568</c:v>
                </c:pt>
                <c:pt idx="23">
                  <c:v>100.0</c:v>
                </c:pt>
                <c:pt idx="24">
                  <c:v>100.0655919806545</c:v>
                </c:pt>
                <c:pt idx="25">
                  <c:v>98.80832549108365</c:v>
                </c:pt>
                <c:pt idx="26">
                  <c:v>99.06265262606169</c:v>
                </c:pt>
                <c:pt idx="27">
                  <c:v>99.2613643131976</c:v>
                </c:pt>
                <c:pt idx="28">
                  <c:v>99.2767013711032</c:v>
                </c:pt>
                <c:pt idx="29">
                  <c:v>99.83784411593028</c:v>
                </c:pt>
                <c:pt idx="30">
                  <c:v>99.20582331709292</c:v>
                </c:pt>
                <c:pt idx="31">
                  <c:v>98.4434375260581</c:v>
                </c:pt>
                <c:pt idx="32">
                  <c:v>97.70696093964048</c:v>
                </c:pt>
                <c:pt idx="33">
                  <c:v>97.23449021406363</c:v>
                </c:pt>
                <c:pt idx="34">
                  <c:v>97.54897435286549</c:v>
                </c:pt>
                <c:pt idx="35">
                  <c:v>95.43290707231944</c:v>
                </c:pt>
                <c:pt idx="36">
                  <c:v>95.87328909907441</c:v>
                </c:pt>
                <c:pt idx="37">
                  <c:v>95.5646121957902</c:v>
                </c:pt>
                <c:pt idx="38">
                  <c:v>95.1913856361752</c:v>
                </c:pt>
                <c:pt idx="39">
                  <c:v>95.42270718429484</c:v>
                </c:pt>
                <c:pt idx="40">
                  <c:v>95.63690483281118</c:v>
                </c:pt>
                <c:pt idx="41">
                  <c:v>95.0604994818159</c:v>
                </c:pt>
                <c:pt idx="42">
                  <c:v>95.28884296043933</c:v>
                </c:pt>
                <c:pt idx="43">
                  <c:v>95.82072617246597</c:v>
                </c:pt>
                <c:pt idx="44">
                  <c:v>96.14340000238245</c:v>
                </c:pt>
                <c:pt idx="45">
                  <c:v>97.37579961165973</c:v>
                </c:pt>
                <c:pt idx="46">
                  <c:v>96.95879543045017</c:v>
                </c:pt>
                <c:pt idx="47">
                  <c:v>96.44954554659488</c:v>
                </c:pt>
                <c:pt idx="48">
                  <c:v>97.68246631803399</c:v>
                </c:pt>
                <c:pt idx="49">
                  <c:v>97.63563617520579</c:v>
                </c:pt>
                <c:pt idx="50">
                  <c:v>98.14213134477705</c:v>
                </c:pt>
                <c:pt idx="51">
                  <c:v>98.64661631743837</c:v>
                </c:pt>
                <c:pt idx="52">
                  <c:v>98.26423219412247</c:v>
                </c:pt>
                <c:pt idx="53">
                  <c:v>97.72862639522556</c:v>
                </c:pt>
              </c:numCache>
            </c:numRef>
          </c:val>
          <c:smooth val="0"/>
        </c:ser>
        <c:ser>
          <c:idx val="0"/>
          <c:order val="1"/>
          <c:tx>
            <c:v>S-W GDI</c:v>
          </c:tx>
          <c:spPr>
            <a:ln>
              <a:solidFill>
                <a:srgbClr val="FF0000"/>
              </a:solidFill>
            </a:ln>
          </c:spPr>
          <c:marker>
            <c:symbol val="none"/>
          </c:marker>
          <c:cat>
            <c:numRef>
              <c:f>'Monthly Data Sheet'!$A$567:$A$620</c:f>
              <c:numCache>
                <c:formatCode>mmm\-yy</c:formatCode>
                <c:ptCount val="54"/>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numCache>
            </c:numRef>
          </c:cat>
          <c:val>
            <c:numRef>
              <c:f>'Monthly Data Sheet'!$Q$567:$Q$620</c:f>
              <c:numCache>
                <c:formatCode>0.0</c:formatCode>
                <c:ptCount val="54"/>
                <c:pt idx="0">
                  <c:v>98.1374338898195</c:v>
                </c:pt>
                <c:pt idx="1">
                  <c:v>99.02542771639908</c:v>
                </c:pt>
                <c:pt idx="2">
                  <c:v>98.80235643974328</c:v>
                </c:pt>
                <c:pt idx="3">
                  <c:v>99.12171801772976</c:v>
                </c:pt>
                <c:pt idx="4">
                  <c:v>98.73881538085109</c:v>
                </c:pt>
                <c:pt idx="5">
                  <c:v>99.08851706160245</c:v>
                </c:pt>
                <c:pt idx="6">
                  <c:v>99.35916884681258</c:v>
                </c:pt>
                <c:pt idx="7">
                  <c:v>99.44153130940505</c:v>
                </c:pt>
                <c:pt idx="8">
                  <c:v>99.55461030283639</c:v>
                </c:pt>
                <c:pt idx="9">
                  <c:v>100.1989798799194</c:v>
                </c:pt>
                <c:pt idx="10">
                  <c:v>99.75374075398544</c:v>
                </c:pt>
                <c:pt idx="11">
                  <c:v>100.3571549566167</c:v>
                </c:pt>
                <c:pt idx="12">
                  <c:v>99.23171030095425</c:v>
                </c:pt>
                <c:pt idx="13">
                  <c:v>99.84363177805801</c:v>
                </c:pt>
                <c:pt idx="14">
                  <c:v>99.464643993149</c:v>
                </c:pt>
                <c:pt idx="15">
                  <c:v>99.81863695394402</c:v>
                </c:pt>
                <c:pt idx="16">
                  <c:v>99.4132239182398</c:v>
                </c:pt>
                <c:pt idx="17">
                  <c:v>99.42459204607479</c:v>
                </c:pt>
                <c:pt idx="18">
                  <c:v>99.14053942143004</c:v>
                </c:pt>
                <c:pt idx="19">
                  <c:v>98.91536014755981</c:v>
                </c:pt>
                <c:pt idx="20">
                  <c:v>99.13519414277916</c:v>
                </c:pt>
                <c:pt idx="21">
                  <c:v>99.372644971862</c:v>
                </c:pt>
                <c:pt idx="22">
                  <c:v>99.62944420394874</c:v>
                </c:pt>
                <c:pt idx="23">
                  <c:v>100.0</c:v>
                </c:pt>
                <c:pt idx="24">
                  <c:v>99.88564115111704</c:v>
                </c:pt>
                <c:pt idx="25">
                  <c:v>99.82774651333497</c:v>
                </c:pt>
                <c:pt idx="26">
                  <c:v>99.91891739285916</c:v>
                </c:pt>
                <c:pt idx="27">
                  <c:v>99.4770661195912</c:v>
                </c:pt>
                <c:pt idx="28">
                  <c:v>99.27326796032447</c:v>
                </c:pt>
                <c:pt idx="29">
                  <c:v>99.03340799156801</c:v>
                </c:pt>
                <c:pt idx="30">
                  <c:v>98.8114659991342</c:v>
                </c:pt>
                <c:pt idx="31">
                  <c:v>98.80837928892735</c:v>
                </c:pt>
                <c:pt idx="32">
                  <c:v>98.18177711693737</c:v>
                </c:pt>
                <c:pt idx="33">
                  <c:v>97.09691140765277</c:v>
                </c:pt>
                <c:pt idx="34">
                  <c:v>97.27962959477517</c:v>
                </c:pt>
                <c:pt idx="35">
                  <c:v>96.17993261937475</c:v>
                </c:pt>
                <c:pt idx="36">
                  <c:v>96.2546912348723</c:v>
                </c:pt>
                <c:pt idx="37">
                  <c:v>95.33650787675745</c:v>
                </c:pt>
                <c:pt idx="38">
                  <c:v>95.3540494250061</c:v>
                </c:pt>
                <c:pt idx="39">
                  <c:v>95.21650260676442</c:v>
                </c:pt>
                <c:pt idx="40">
                  <c:v>95.48150797086447</c:v>
                </c:pt>
                <c:pt idx="41">
                  <c:v>95.07202951196101</c:v>
                </c:pt>
                <c:pt idx="42">
                  <c:v>94.97732020854115</c:v>
                </c:pt>
                <c:pt idx="43">
                  <c:v>95.27552652876851</c:v>
                </c:pt>
                <c:pt idx="44">
                  <c:v>95.50627693813405</c:v>
                </c:pt>
                <c:pt idx="45">
                  <c:v>96.18708475278088</c:v>
                </c:pt>
                <c:pt idx="46">
                  <c:v>96.91118179593833</c:v>
                </c:pt>
                <c:pt idx="47">
                  <c:v>97.33383523743201</c:v>
                </c:pt>
                <c:pt idx="48">
                  <c:v>97.63324612749619</c:v>
                </c:pt>
                <c:pt idx="49">
                  <c:v>97.78374207148369</c:v>
                </c:pt>
                <c:pt idx="50">
                  <c:v>97.95298413355668</c:v>
                </c:pt>
                <c:pt idx="51">
                  <c:v>98.23387476237978</c:v>
                </c:pt>
                <c:pt idx="52">
                  <c:v>98.4388022058685</c:v>
                </c:pt>
                <c:pt idx="53">
                  <c:v>98.38595170427811</c:v>
                </c:pt>
              </c:numCache>
            </c:numRef>
          </c:val>
          <c:smooth val="0"/>
        </c:ser>
        <c:ser>
          <c:idx val="2"/>
          <c:order val="2"/>
          <c:tx>
            <c:v>Average S-W GDP&amp;GDI</c:v>
          </c:tx>
          <c:spPr>
            <a:ln>
              <a:solidFill>
                <a:srgbClr val="00B050"/>
              </a:solidFill>
            </a:ln>
          </c:spPr>
          <c:marker>
            <c:symbol val="none"/>
          </c:marker>
          <c:cat>
            <c:numRef>
              <c:f>'Monthly Data Sheet'!$A$567:$A$620</c:f>
              <c:numCache>
                <c:formatCode>mmm\-yy</c:formatCode>
                <c:ptCount val="54"/>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numCache>
            </c:numRef>
          </c:cat>
          <c:val>
            <c:numRef>
              <c:f>'Monthly Data Sheet'!$R$567:$R$620</c:f>
              <c:numCache>
                <c:formatCode>0.0</c:formatCode>
                <c:ptCount val="54"/>
                <c:pt idx="0">
                  <c:v>96.8663177844798</c:v>
                </c:pt>
                <c:pt idx="1">
                  <c:v>97.42949968037068</c:v>
                </c:pt>
                <c:pt idx="2">
                  <c:v>97.90355092256258</c:v>
                </c:pt>
                <c:pt idx="3">
                  <c:v>97.71183698205854</c:v>
                </c:pt>
                <c:pt idx="4">
                  <c:v>97.65768787808436</c:v>
                </c:pt>
                <c:pt idx="5">
                  <c:v>97.84268688051053</c:v>
                </c:pt>
                <c:pt idx="6">
                  <c:v>97.81636397981363</c:v>
                </c:pt>
                <c:pt idx="7">
                  <c:v>97.93929137855733</c:v>
                </c:pt>
                <c:pt idx="8">
                  <c:v>98.18802247056793</c:v>
                </c:pt>
                <c:pt idx="9">
                  <c:v>98.61282836275255</c:v>
                </c:pt>
                <c:pt idx="10">
                  <c:v>98.63164520710708</c:v>
                </c:pt>
                <c:pt idx="11">
                  <c:v>98.73563196428977</c:v>
                </c:pt>
                <c:pt idx="12">
                  <c:v>98.2444192843265</c:v>
                </c:pt>
                <c:pt idx="13">
                  <c:v>98.82801714212796</c:v>
                </c:pt>
                <c:pt idx="14">
                  <c:v>98.36011150037467</c:v>
                </c:pt>
                <c:pt idx="15">
                  <c:v>98.97146583558929</c:v>
                </c:pt>
                <c:pt idx="16">
                  <c:v>98.90869812533705</c:v>
                </c:pt>
                <c:pt idx="17">
                  <c:v>98.79012259442116</c:v>
                </c:pt>
                <c:pt idx="18">
                  <c:v>98.57056852929651</c:v>
                </c:pt>
                <c:pt idx="19">
                  <c:v>98.83135638867368</c:v>
                </c:pt>
                <c:pt idx="20">
                  <c:v>99.37113597246763</c:v>
                </c:pt>
                <c:pt idx="21">
                  <c:v>99.29311103277993</c:v>
                </c:pt>
                <c:pt idx="22">
                  <c:v>99.44698680178693</c:v>
                </c:pt>
                <c:pt idx="23">
                  <c:v>100.0</c:v>
                </c:pt>
                <c:pt idx="24">
                  <c:v>99.97557607812894</c:v>
                </c:pt>
                <c:pt idx="25">
                  <c:v>99.31672804986575</c:v>
                </c:pt>
                <c:pt idx="26">
                  <c:v>99.48986382773353</c:v>
                </c:pt>
                <c:pt idx="27">
                  <c:v>99.3691566881031</c:v>
                </c:pt>
                <c:pt idx="28">
                  <c:v>99.27498465087083</c:v>
                </c:pt>
                <c:pt idx="29">
                  <c:v>99.4348125624597</c:v>
                </c:pt>
                <c:pt idx="30">
                  <c:v>99.00844831433854</c:v>
                </c:pt>
                <c:pt idx="31">
                  <c:v>98.62573960980255</c:v>
                </c:pt>
                <c:pt idx="32">
                  <c:v>97.94408130024544</c:v>
                </c:pt>
                <c:pt idx="33">
                  <c:v>97.16567646079154</c:v>
                </c:pt>
                <c:pt idx="34">
                  <c:v>97.41420888349388</c:v>
                </c:pt>
                <c:pt idx="35">
                  <c:v>95.80569175099535</c:v>
                </c:pt>
                <c:pt idx="36">
                  <c:v>96.06380088203389</c:v>
                </c:pt>
                <c:pt idx="37">
                  <c:v>95.45049189681122</c:v>
                </c:pt>
                <c:pt idx="38">
                  <c:v>95.27268281510008</c:v>
                </c:pt>
                <c:pt idx="39">
                  <c:v>95.31954913530555</c:v>
                </c:pt>
                <c:pt idx="40">
                  <c:v>95.55917481384436</c:v>
                </c:pt>
                <c:pt idx="41">
                  <c:v>95.06626432208723</c:v>
                </c:pt>
                <c:pt idx="42">
                  <c:v>95.13295407036954</c:v>
                </c:pt>
                <c:pt idx="43">
                  <c:v>95.54773748472877</c:v>
                </c:pt>
                <c:pt idx="44">
                  <c:v>95.82430895342443</c:v>
                </c:pt>
                <c:pt idx="45">
                  <c:v>96.77961712115068</c:v>
                </c:pt>
                <c:pt idx="46">
                  <c:v>96.9349856897681</c:v>
                </c:pt>
                <c:pt idx="47">
                  <c:v>96.89068156926887</c:v>
                </c:pt>
                <c:pt idx="48">
                  <c:v>97.65785312185329</c:v>
                </c:pt>
                <c:pt idx="49">
                  <c:v>97.70966106144032</c:v>
                </c:pt>
                <c:pt idx="50">
                  <c:v>98.04751212778621</c:v>
                </c:pt>
                <c:pt idx="51">
                  <c:v>98.44002922114444</c:v>
                </c:pt>
                <c:pt idx="52">
                  <c:v>98.35147846813875</c:v>
                </c:pt>
                <c:pt idx="53">
                  <c:v>98.05673825212678</c:v>
                </c:pt>
              </c:numCache>
            </c:numRef>
          </c:val>
          <c:smooth val="0"/>
        </c:ser>
        <c:dLbls>
          <c:showLegendKey val="0"/>
          <c:showVal val="0"/>
          <c:showCatName val="0"/>
          <c:showSerName val="0"/>
          <c:showPercent val="0"/>
          <c:showBubbleSize val="0"/>
        </c:dLbls>
        <c:marker val="1"/>
        <c:smooth val="0"/>
        <c:axId val="2069096856"/>
        <c:axId val="2069089368"/>
      </c:lineChart>
      <c:dateAx>
        <c:axId val="2069096856"/>
        <c:scaling>
          <c:orientation val="minMax"/>
        </c:scaling>
        <c:delete val="0"/>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overlay val="0"/>
          <c:spPr>
            <a:noFill/>
            <a:ln w="25400">
              <a:noFill/>
            </a:ln>
          </c:spPr>
        </c:title>
        <c:numFmt formatCode="[$-409]mmm\-yy;@" sourceLinked="0"/>
        <c:majorTickMark val="in"/>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9089368"/>
        <c:crosses val="autoZero"/>
        <c:auto val="1"/>
        <c:lblOffset val="100"/>
        <c:baseTimeUnit val="months"/>
        <c:majorUnit val="6.0"/>
        <c:majorTimeUnit val="months"/>
        <c:minorUnit val="4.0"/>
      </c:dateAx>
      <c:valAx>
        <c:axId val="2069089368"/>
        <c:scaling>
          <c:orientation val="minMax"/>
          <c:max val="102.0"/>
          <c:min val="94.0"/>
        </c:scaling>
        <c:delete val="0"/>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overlay val="0"/>
          <c:spPr>
            <a:noFill/>
            <a:ln w="25400">
              <a:noFill/>
            </a:ln>
          </c:spPr>
        </c:title>
        <c:numFmt formatCode="0" sourceLinked="0"/>
        <c:majorTickMark val="none"/>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9096856"/>
        <c:crosses val="autoZero"/>
        <c:crossBetween val="between"/>
      </c:valAx>
      <c:spPr>
        <a:noFill/>
        <a:ln w="25400">
          <a:noFill/>
        </a:ln>
      </c:spPr>
    </c:plotArea>
    <c:legend>
      <c:legendPos val="r"/>
      <c:layout>
        <c:manualLayout>
          <c:xMode val="edge"/>
          <c:yMode val="edge"/>
          <c:x val="0.711164571720623"/>
          <c:y val="0.0956331622514798"/>
          <c:w val="0.249957808265853"/>
          <c:h val="0.248679694390428"/>
        </c:manualLayout>
      </c:layout>
      <c:overlay val="0"/>
      <c:txPr>
        <a:bodyPr/>
        <a:lstStyle/>
        <a:p>
          <a:pPr>
            <a:defRPr sz="1100" b="1">
              <a:latin typeface="Verdana" pitchFamily="34" charset="0"/>
              <a:ea typeface="Verdana" pitchFamily="34" charset="0"/>
              <a:cs typeface="Verdana" pitchFamily="34" charset="0"/>
            </a:defRPr>
          </a:pPr>
          <a:endParaRPr lang="en-US"/>
        </a:p>
      </c:txPr>
    </c:legend>
    <c:plotVisOnly val="1"/>
    <c:dispBlanksAs val="gap"/>
    <c:showDLblsOverMax val="0"/>
  </c:chart>
  <c:printSettings>
    <c:headerFooter/>
    <c:pageMargins b="0.750000000000003" l="0.700000000000001" r="0.700000000000001" t="0.750000000000003"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aseline="0">
                <a:latin typeface="Verdana" pitchFamily="34" charset="0"/>
                <a:ea typeface="Verdana" pitchFamily="34" charset="0"/>
                <a:cs typeface="Verdana" pitchFamily="34" charset="0"/>
              </a:rPr>
              <a:t>Figure 2. Output vs. M.T. Sales, Jan. 2006 - June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layout>
        <c:manualLayout>
          <c:xMode val="edge"/>
          <c:yMode val="edge"/>
          <c:x val="0.189958967539922"/>
          <c:y val="0.0236167341430499"/>
        </c:manualLayout>
      </c:layout>
      <c:overlay val="1"/>
      <c:spPr>
        <a:noFill/>
        <a:ln w="25400">
          <a:noFill/>
        </a:ln>
      </c:spPr>
    </c:title>
    <c:autoTitleDeleted val="0"/>
    <c:plotArea>
      <c:layout>
        <c:manualLayout>
          <c:layoutTarget val="inner"/>
          <c:xMode val="edge"/>
          <c:yMode val="edge"/>
          <c:x val="0.113592925630746"/>
          <c:y val="0.0326753057689653"/>
          <c:w val="0.82662231876188"/>
          <c:h val="0.815359378154654"/>
        </c:manualLayout>
      </c:layout>
      <c:lineChart>
        <c:grouping val="standard"/>
        <c:varyColors val="0"/>
        <c:ser>
          <c:idx val="2"/>
          <c:order val="0"/>
          <c:tx>
            <c:v>Average S-W GDP&amp;GDI</c:v>
          </c:tx>
          <c:spPr>
            <a:ln w="38100">
              <a:solidFill>
                <a:srgbClr val="00B050"/>
              </a:solidFill>
            </a:ln>
          </c:spPr>
          <c:marker>
            <c:symbol val="none"/>
          </c:marker>
          <c:cat>
            <c:numRef>
              <c:f>'Monthly Data Sheet'!$A$567:$A$620</c:f>
              <c:numCache>
                <c:formatCode>mmm\-yy</c:formatCode>
                <c:ptCount val="54"/>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numCache>
            </c:numRef>
          </c:cat>
          <c:val>
            <c:numRef>
              <c:f>'Monthly Data Sheet'!$R$567:$R$620</c:f>
              <c:numCache>
                <c:formatCode>0.0</c:formatCode>
                <c:ptCount val="54"/>
                <c:pt idx="0">
                  <c:v>96.8663177844798</c:v>
                </c:pt>
                <c:pt idx="1">
                  <c:v>97.42949968037068</c:v>
                </c:pt>
                <c:pt idx="2">
                  <c:v>97.90355092256258</c:v>
                </c:pt>
                <c:pt idx="3">
                  <c:v>97.71183698205854</c:v>
                </c:pt>
                <c:pt idx="4">
                  <c:v>97.65768787808436</c:v>
                </c:pt>
                <c:pt idx="5">
                  <c:v>97.84268688051053</c:v>
                </c:pt>
                <c:pt idx="6">
                  <c:v>97.81636397981363</c:v>
                </c:pt>
                <c:pt idx="7">
                  <c:v>97.93929137855733</c:v>
                </c:pt>
                <c:pt idx="8">
                  <c:v>98.18802247056793</c:v>
                </c:pt>
                <c:pt idx="9">
                  <c:v>98.61282836275255</c:v>
                </c:pt>
                <c:pt idx="10">
                  <c:v>98.63164520710708</c:v>
                </c:pt>
                <c:pt idx="11">
                  <c:v>98.73563196428977</c:v>
                </c:pt>
                <c:pt idx="12">
                  <c:v>98.2444192843265</c:v>
                </c:pt>
                <c:pt idx="13">
                  <c:v>98.82801714212796</c:v>
                </c:pt>
                <c:pt idx="14">
                  <c:v>98.36011150037467</c:v>
                </c:pt>
                <c:pt idx="15">
                  <c:v>98.97146583558929</c:v>
                </c:pt>
                <c:pt idx="16">
                  <c:v>98.90869812533705</c:v>
                </c:pt>
                <c:pt idx="17">
                  <c:v>98.79012259442116</c:v>
                </c:pt>
                <c:pt idx="18">
                  <c:v>98.57056852929651</c:v>
                </c:pt>
                <c:pt idx="19">
                  <c:v>98.83135638867368</c:v>
                </c:pt>
                <c:pt idx="20">
                  <c:v>99.37113597246763</c:v>
                </c:pt>
                <c:pt idx="21">
                  <c:v>99.29311103277993</c:v>
                </c:pt>
                <c:pt idx="22">
                  <c:v>99.44698680178693</c:v>
                </c:pt>
                <c:pt idx="23">
                  <c:v>100.0</c:v>
                </c:pt>
                <c:pt idx="24">
                  <c:v>99.97557607812894</c:v>
                </c:pt>
                <c:pt idx="25">
                  <c:v>99.31672804986575</c:v>
                </c:pt>
                <c:pt idx="26">
                  <c:v>99.48986382773353</c:v>
                </c:pt>
                <c:pt idx="27">
                  <c:v>99.3691566881031</c:v>
                </c:pt>
                <c:pt idx="28">
                  <c:v>99.27498465087083</c:v>
                </c:pt>
                <c:pt idx="29">
                  <c:v>99.4348125624597</c:v>
                </c:pt>
                <c:pt idx="30">
                  <c:v>99.00844831433854</c:v>
                </c:pt>
                <c:pt idx="31">
                  <c:v>98.62573960980255</c:v>
                </c:pt>
                <c:pt idx="32">
                  <c:v>97.94408130024544</c:v>
                </c:pt>
                <c:pt idx="33">
                  <c:v>97.16567646079154</c:v>
                </c:pt>
                <c:pt idx="34">
                  <c:v>97.41420888349388</c:v>
                </c:pt>
                <c:pt idx="35">
                  <c:v>95.80569175099535</c:v>
                </c:pt>
                <c:pt idx="36">
                  <c:v>96.06380088203389</c:v>
                </c:pt>
                <c:pt idx="37">
                  <c:v>95.45049189681122</c:v>
                </c:pt>
                <c:pt idx="38">
                  <c:v>95.27268281510008</c:v>
                </c:pt>
                <c:pt idx="39">
                  <c:v>95.31954913530555</c:v>
                </c:pt>
                <c:pt idx="40">
                  <c:v>95.55917481384436</c:v>
                </c:pt>
                <c:pt idx="41">
                  <c:v>95.06626432208723</c:v>
                </c:pt>
                <c:pt idx="42">
                  <c:v>95.13295407036954</c:v>
                </c:pt>
                <c:pt idx="43">
                  <c:v>95.54773748472877</c:v>
                </c:pt>
                <c:pt idx="44">
                  <c:v>95.82430895342443</c:v>
                </c:pt>
                <c:pt idx="45">
                  <c:v>96.77961712115068</c:v>
                </c:pt>
                <c:pt idx="46">
                  <c:v>96.9349856897681</c:v>
                </c:pt>
                <c:pt idx="47">
                  <c:v>96.89068156926887</c:v>
                </c:pt>
                <c:pt idx="48">
                  <c:v>97.65785312185329</c:v>
                </c:pt>
                <c:pt idx="49">
                  <c:v>97.70966106144032</c:v>
                </c:pt>
                <c:pt idx="50">
                  <c:v>98.04751212778621</c:v>
                </c:pt>
                <c:pt idx="51">
                  <c:v>98.44002922114444</c:v>
                </c:pt>
                <c:pt idx="52">
                  <c:v>98.35147846813875</c:v>
                </c:pt>
                <c:pt idx="53">
                  <c:v>98.05673825212678</c:v>
                </c:pt>
              </c:numCache>
            </c:numRef>
          </c:val>
          <c:smooth val="0"/>
        </c:ser>
        <c:ser>
          <c:idx val="1"/>
          <c:order val="1"/>
          <c:tx>
            <c:v>MT Sales</c:v>
          </c:tx>
          <c:spPr>
            <a:ln w="38100">
              <a:solidFill>
                <a:srgbClr val="002060"/>
              </a:solidFill>
            </a:ln>
          </c:spPr>
          <c:marker>
            <c:symbol val="none"/>
          </c:marker>
          <c:cat>
            <c:numRef>
              <c:f>'Monthly Data Sheet'!$A$567:$A$620</c:f>
              <c:numCache>
                <c:formatCode>mmm\-yy</c:formatCode>
                <c:ptCount val="54"/>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numCache>
            </c:numRef>
          </c:cat>
          <c:val>
            <c:numRef>
              <c:f>'Monthly Data Sheet'!$S$567:$S$620</c:f>
              <c:numCache>
                <c:formatCode>0.0</c:formatCode>
                <c:ptCount val="54"/>
                <c:pt idx="0">
                  <c:v>98.9160125417529</c:v>
                </c:pt>
                <c:pt idx="1">
                  <c:v>98.78337032587888</c:v>
                </c:pt>
                <c:pt idx="2">
                  <c:v>99.18983006816046</c:v>
                </c:pt>
                <c:pt idx="3">
                  <c:v>98.56018249445113</c:v>
                </c:pt>
                <c:pt idx="4">
                  <c:v>99.06600538343461</c:v>
                </c:pt>
                <c:pt idx="5">
                  <c:v>98.79673884084545</c:v>
                </c:pt>
                <c:pt idx="6">
                  <c:v>98.86936495761422</c:v>
                </c:pt>
                <c:pt idx="7">
                  <c:v>98.83551701546482</c:v>
                </c:pt>
                <c:pt idx="8">
                  <c:v>98.00932382809796</c:v>
                </c:pt>
                <c:pt idx="9">
                  <c:v>98.38316818634761</c:v>
                </c:pt>
                <c:pt idx="10">
                  <c:v>98.43569412458508</c:v>
                </c:pt>
                <c:pt idx="11">
                  <c:v>99.57287120620981</c:v>
                </c:pt>
                <c:pt idx="12">
                  <c:v>98.97498570706644</c:v>
                </c:pt>
                <c:pt idx="13">
                  <c:v>99.48033453523551</c:v>
                </c:pt>
                <c:pt idx="14">
                  <c:v>99.890112703218</c:v>
                </c:pt>
                <c:pt idx="15">
                  <c:v>99.85095527994712</c:v>
                </c:pt>
                <c:pt idx="16">
                  <c:v>100.4313953411199</c:v>
                </c:pt>
                <c:pt idx="17">
                  <c:v>99.67498390563534</c:v>
                </c:pt>
                <c:pt idx="18">
                  <c:v>99.41804294422105</c:v>
                </c:pt>
                <c:pt idx="19">
                  <c:v>100.0178246866221</c:v>
                </c:pt>
                <c:pt idx="20">
                  <c:v>100.0729105532574</c:v>
                </c:pt>
                <c:pt idx="21">
                  <c:v>100.3797227123484</c:v>
                </c:pt>
                <c:pt idx="22">
                  <c:v>100.6020572343102</c:v>
                </c:pt>
                <c:pt idx="23">
                  <c:v>100.0</c:v>
                </c:pt>
                <c:pt idx="24">
                  <c:v>100.3726118001322</c:v>
                </c:pt>
                <c:pt idx="25">
                  <c:v>98.8189248869602</c:v>
                </c:pt>
                <c:pt idx="26">
                  <c:v>98.4763685424621</c:v>
                </c:pt>
                <c:pt idx="27">
                  <c:v>99.13948480966933</c:v>
                </c:pt>
                <c:pt idx="28">
                  <c:v>98.21307516613462</c:v>
                </c:pt>
                <c:pt idx="29">
                  <c:v>97.78869592506805</c:v>
                </c:pt>
                <c:pt idx="30">
                  <c:v>96.25416106879855</c:v>
                </c:pt>
                <c:pt idx="31">
                  <c:v>94.90972459911046</c:v>
                </c:pt>
                <c:pt idx="32">
                  <c:v>92.83561372387096</c:v>
                </c:pt>
                <c:pt idx="33">
                  <c:v>92.23915040717083</c:v>
                </c:pt>
                <c:pt idx="34">
                  <c:v>90.77382842980628</c:v>
                </c:pt>
                <c:pt idx="35">
                  <c:v>90.29834543294551</c:v>
                </c:pt>
                <c:pt idx="36">
                  <c:v>88.8920914330574</c:v>
                </c:pt>
                <c:pt idx="37">
                  <c:v>89.47338480369615</c:v>
                </c:pt>
                <c:pt idx="38">
                  <c:v>88.26528822423457</c:v>
                </c:pt>
                <c:pt idx="39">
                  <c:v>88.03195549137825</c:v>
                </c:pt>
                <c:pt idx="40">
                  <c:v>87.75320773250075</c:v>
                </c:pt>
                <c:pt idx="41">
                  <c:v>87.53513975786869</c:v>
                </c:pt>
                <c:pt idx="42">
                  <c:v>88.81671576356501</c:v>
                </c:pt>
                <c:pt idx="43">
                  <c:v>88.55636156428692</c:v>
                </c:pt>
                <c:pt idx="44">
                  <c:v>88.84060842861165</c:v>
                </c:pt>
                <c:pt idx="45">
                  <c:v>89.21407353820977</c:v>
                </c:pt>
                <c:pt idx="46">
                  <c:v>90.5191629603012</c:v>
                </c:pt>
                <c:pt idx="47">
                  <c:v>90.88286241712233</c:v>
                </c:pt>
                <c:pt idx="48">
                  <c:v>90.49716653851223</c:v>
                </c:pt>
                <c:pt idx="49">
                  <c:v>91.1318391568544</c:v>
                </c:pt>
                <c:pt idx="50">
                  <c:v>92.65641873602112</c:v>
                </c:pt>
                <c:pt idx="51">
                  <c:v>92.82916649679488</c:v>
                </c:pt>
                <c:pt idx="52">
                  <c:v>92.11760121435418</c:v>
                </c:pt>
                <c:pt idx="53">
                  <c:v>92.54311820137533</c:v>
                </c:pt>
              </c:numCache>
            </c:numRef>
          </c:val>
          <c:smooth val="0"/>
        </c:ser>
        <c:dLbls>
          <c:showLegendKey val="0"/>
          <c:showVal val="0"/>
          <c:showCatName val="0"/>
          <c:showSerName val="0"/>
          <c:showPercent val="0"/>
          <c:showBubbleSize val="0"/>
        </c:dLbls>
        <c:marker val="1"/>
        <c:smooth val="0"/>
        <c:axId val="2069053848"/>
        <c:axId val="2069047896"/>
      </c:lineChart>
      <c:dateAx>
        <c:axId val="2069053848"/>
        <c:scaling>
          <c:orientation val="minMax"/>
        </c:scaling>
        <c:delete val="0"/>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overlay val="0"/>
          <c:spPr>
            <a:noFill/>
            <a:ln w="25400">
              <a:noFill/>
            </a:ln>
          </c:spPr>
        </c:title>
        <c:numFmt formatCode="[$-409]mmm\-yy;@" sourceLinked="0"/>
        <c:majorTickMark val="in"/>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9047896"/>
        <c:crosses val="autoZero"/>
        <c:auto val="1"/>
        <c:lblOffset val="100"/>
        <c:baseTimeUnit val="months"/>
        <c:majorUnit val="6.0"/>
        <c:majorTimeUnit val="months"/>
        <c:minorUnit val="4.0"/>
      </c:dateAx>
      <c:valAx>
        <c:axId val="2069047896"/>
        <c:scaling>
          <c:orientation val="minMax"/>
          <c:max val="110.0"/>
          <c:min val="85.0"/>
        </c:scaling>
        <c:delete val="0"/>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overlay val="0"/>
          <c:spPr>
            <a:noFill/>
            <a:ln w="25400">
              <a:noFill/>
            </a:ln>
          </c:spPr>
        </c:title>
        <c:numFmt formatCode="0" sourceLinked="0"/>
        <c:majorTickMark val="none"/>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9053848"/>
        <c:crosses val="autoZero"/>
        <c:crossBetween val="between"/>
      </c:valAx>
      <c:spPr>
        <a:noFill/>
        <a:ln w="25400">
          <a:noFill/>
        </a:ln>
      </c:spPr>
    </c:plotArea>
    <c:legend>
      <c:legendPos val="r"/>
      <c:layout>
        <c:manualLayout>
          <c:xMode val="edge"/>
          <c:yMode val="edge"/>
          <c:x val="0.743280866514405"/>
          <c:y val="0.179978641333801"/>
          <c:w val="0.249957808265853"/>
          <c:h val="0.194698587777742"/>
        </c:manualLayout>
      </c:layout>
      <c:overlay val="0"/>
      <c:txPr>
        <a:bodyPr/>
        <a:lstStyle/>
        <a:p>
          <a:pPr>
            <a:defRPr sz="1100" b="1">
              <a:latin typeface="Verdana" pitchFamily="34" charset="0"/>
              <a:ea typeface="Verdana" pitchFamily="34" charset="0"/>
              <a:cs typeface="Verdana" pitchFamily="34" charset="0"/>
            </a:defRPr>
          </a:pPr>
          <a:endParaRPr lang="en-US"/>
        </a:p>
      </c:txPr>
    </c:legend>
    <c:plotVisOnly val="1"/>
    <c:dispBlanksAs val="gap"/>
    <c:showDLblsOverMax val="0"/>
  </c:chart>
  <c:printSettings>
    <c:headerFooter/>
    <c:pageMargins b="0.750000000000003" l="0.700000000000001" r="0.700000000000001" t="0.750000000000003"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aseline="0">
                <a:latin typeface="Verdana" pitchFamily="34" charset="0"/>
                <a:ea typeface="Verdana" pitchFamily="34" charset="0"/>
                <a:cs typeface="Verdana" pitchFamily="34" charset="0"/>
              </a:rPr>
              <a:t>Figure 3. Personal Income Less Transfers vs. Average Output, </a:t>
            </a:r>
          </a:p>
          <a:p>
            <a:pPr>
              <a:defRPr/>
            </a:pPr>
            <a:r>
              <a:rPr lang="en-US" sz="1200" baseline="0">
                <a:latin typeface="Verdana" pitchFamily="34" charset="0"/>
                <a:ea typeface="Verdana" pitchFamily="34" charset="0"/>
                <a:cs typeface="Verdana" pitchFamily="34" charset="0"/>
              </a:rPr>
              <a:t>Jan. 2006 - July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overlay val="1"/>
      <c:spPr>
        <a:noFill/>
        <a:ln w="25400">
          <a:noFill/>
        </a:ln>
      </c:spPr>
    </c:title>
    <c:autoTitleDeleted val="0"/>
    <c:plotArea>
      <c:layout>
        <c:manualLayout>
          <c:layoutTarget val="inner"/>
          <c:xMode val="edge"/>
          <c:yMode val="edge"/>
          <c:x val="0.113592925630746"/>
          <c:y val="0.0326753057689653"/>
          <c:w val="0.846375425294061"/>
          <c:h val="0.831423710590394"/>
        </c:manualLayout>
      </c:layout>
      <c:lineChart>
        <c:grouping val="standard"/>
        <c:varyColors val="0"/>
        <c:ser>
          <c:idx val="1"/>
          <c:order val="0"/>
          <c:tx>
            <c:v>Personal Income Less Transfers</c:v>
          </c:tx>
          <c:spPr>
            <a:ln w="38100">
              <a:solidFill>
                <a:srgbClr val="663300"/>
              </a:solidFill>
            </a:ln>
          </c:spPr>
          <c:marker>
            <c:symbol val="none"/>
          </c:marker>
          <c:cat>
            <c:numRef>
              <c:f>'Monthly Data Sheet'!$A$567:$A$621</c:f>
              <c:numCache>
                <c:formatCode>mmm\-yy</c:formatCode>
                <c:ptCount val="55"/>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pt idx="54">
                  <c:v>40360.0</c:v>
                </c:pt>
              </c:numCache>
            </c:numRef>
          </c:cat>
          <c:val>
            <c:numRef>
              <c:f>'Monthly Data Sheet'!$U$567:$U$621</c:f>
              <c:numCache>
                <c:formatCode>0.0</c:formatCode>
                <c:ptCount val="55"/>
                <c:pt idx="0">
                  <c:v>94.82831186162296</c:v>
                </c:pt>
                <c:pt idx="1">
                  <c:v>95.48632140840732</c:v>
                </c:pt>
                <c:pt idx="2">
                  <c:v>95.79838833855156</c:v>
                </c:pt>
                <c:pt idx="3">
                  <c:v>96.101216445106</c:v>
                </c:pt>
                <c:pt idx="4">
                  <c:v>96.00266899348149</c:v>
                </c:pt>
                <c:pt idx="5">
                  <c:v>96.33526664271415</c:v>
                </c:pt>
                <c:pt idx="6">
                  <c:v>96.33834625057742</c:v>
                </c:pt>
                <c:pt idx="7">
                  <c:v>96.28907252476519</c:v>
                </c:pt>
                <c:pt idx="8">
                  <c:v>96.99943540522507</c:v>
                </c:pt>
                <c:pt idx="9">
                  <c:v>97.75085972386182</c:v>
                </c:pt>
                <c:pt idx="10">
                  <c:v>98.12349227531695</c:v>
                </c:pt>
                <c:pt idx="11">
                  <c:v>98.45814299645845</c:v>
                </c:pt>
                <c:pt idx="12">
                  <c:v>98.25283580557408</c:v>
                </c:pt>
                <c:pt idx="13">
                  <c:v>98.52794744135914</c:v>
                </c:pt>
                <c:pt idx="14">
                  <c:v>98.83796129959451</c:v>
                </c:pt>
                <c:pt idx="15">
                  <c:v>98.96627829389723</c:v>
                </c:pt>
                <c:pt idx="16">
                  <c:v>98.92111071190268</c:v>
                </c:pt>
                <c:pt idx="17">
                  <c:v>98.93856182312785</c:v>
                </c:pt>
                <c:pt idx="18">
                  <c:v>99.12333829492378</c:v>
                </c:pt>
                <c:pt idx="19">
                  <c:v>99.21264692295847</c:v>
                </c:pt>
                <c:pt idx="20">
                  <c:v>99.54524457219115</c:v>
                </c:pt>
                <c:pt idx="21">
                  <c:v>99.58425293845917</c:v>
                </c:pt>
                <c:pt idx="22">
                  <c:v>99.61710208900068</c:v>
                </c:pt>
                <c:pt idx="23">
                  <c:v>100.0</c:v>
                </c:pt>
                <c:pt idx="24">
                  <c:v>99.88810758096803</c:v>
                </c:pt>
                <c:pt idx="25">
                  <c:v>99.94354052250681</c:v>
                </c:pt>
                <c:pt idx="26">
                  <c:v>99.907611764102</c:v>
                </c:pt>
                <c:pt idx="27">
                  <c:v>99.3830518913925</c:v>
                </c:pt>
                <c:pt idx="28">
                  <c:v>98.98886208489452</c:v>
                </c:pt>
                <c:pt idx="29">
                  <c:v>98.53000051326796</c:v>
                </c:pt>
                <c:pt idx="30">
                  <c:v>98.14196992249653</c:v>
                </c:pt>
                <c:pt idx="31">
                  <c:v>98.5361597289945</c:v>
                </c:pt>
                <c:pt idx="32">
                  <c:v>98.30621567520402</c:v>
                </c:pt>
                <c:pt idx="33">
                  <c:v>98.56079659190063</c:v>
                </c:pt>
                <c:pt idx="34">
                  <c:v>99.07303803315712</c:v>
                </c:pt>
                <c:pt idx="35">
                  <c:v>98.10193502027408</c:v>
                </c:pt>
                <c:pt idx="36">
                  <c:v>96.50053893137608</c:v>
                </c:pt>
                <c:pt idx="37">
                  <c:v>95.20607709285017</c:v>
                </c:pt>
                <c:pt idx="38">
                  <c:v>94.65995996509776</c:v>
                </c:pt>
                <c:pt idx="39">
                  <c:v>94.87553251552634</c:v>
                </c:pt>
                <c:pt idx="40">
                  <c:v>94.99871683005696</c:v>
                </c:pt>
                <c:pt idx="41">
                  <c:v>94.38176872144948</c:v>
                </c:pt>
                <c:pt idx="42">
                  <c:v>93.97731355540727</c:v>
                </c:pt>
                <c:pt idx="43">
                  <c:v>93.75147564543448</c:v>
                </c:pt>
                <c:pt idx="44">
                  <c:v>93.40142688497665</c:v>
                </c:pt>
                <c:pt idx="45">
                  <c:v>93.32443668839502</c:v>
                </c:pt>
                <c:pt idx="46">
                  <c:v>93.50613355232767</c:v>
                </c:pt>
                <c:pt idx="47">
                  <c:v>93.70836113534877</c:v>
                </c:pt>
                <c:pt idx="48">
                  <c:v>93.52255812759842</c:v>
                </c:pt>
                <c:pt idx="49">
                  <c:v>93.5359030950059</c:v>
                </c:pt>
                <c:pt idx="50">
                  <c:v>93.54719499050453</c:v>
                </c:pt>
                <c:pt idx="51">
                  <c:v>93.98449930708823</c:v>
                </c:pt>
                <c:pt idx="52">
                  <c:v>94.37355643381409</c:v>
                </c:pt>
                <c:pt idx="53">
                  <c:v>94.40743212031001</c:v>
                </c:pt>
                <c:pt idx="54">
                  <c:v>94.40537904840117</c:v>
                </c:pt>
              </c:numCache>
            </c:numRef>
          </c:val>
          <c:smooth val="0"/>
        </c:ser>
        <c:ser>
          <c:idx val="0"/>
          <c:order val="1"/>
          <c:tx>
            <c:v>Average S-W GDP&amp;GDI</c:v>
          </c:tx>
          <c:spPr>
            <a:ln w="38100">
              <a:solidFill>
                <a:srgbClr val="0070C0"/>
              </a:solidFill>
            </a:ln>
          </c:spPr>
          <c:marker>
            <c:symbol val="none"/>
          </c:marker>
          <c:cat>
            <c:numRef>
              <c:f>'Monthly Data Sheet'!$A$567:$A$621</c:f>
              <c:numCache>
                <c:formatCode>mmm\-yy</c:formatCode>
                <c:ptCount val="55"/>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pt idx="54">
                  <c:v>40360.0</c:v>
                </c:pt>
              </c:numCache>
            </c:numRef>
          </c:cat>
          <c:val>
            <c:numRef>
              <c:f>'Monthly Data Sheet'!$R$567:$R$620</c:f>
              <c:numCache>
                <c:formatCode>0.0</c:formatCode>
                <c:ptCount val="54"/>
                <c:pt idx="0">
                  <c:v>96.8663177844798</c:v>
                </c:pt>
                <c:pt idx="1">
                  <c:v>97.42949968037068</c:v>
                </c:pt>
                <c:pt idx="2">
                  <c:v>97.90355092256258</c:v>
                </c:pt>
                <c:pt idx="3">
                  <c:v>97.71183698205854</c:v>
                </c:pt>
                <c:pt idx="4">
                  <c:v>97.65768787808436</c:v>
                </c:pt>
                <c:pt idx="5">
                  <c:v>97.84268688051053</c:v>
                </c:pt>
                <c:pt idx="6">
                  <c:v>97.81636397981363</c:v>
                </c:pt>
                <c:pt idx="7">
                  <c:v>97.93929137855733</c:v>
                </c:pt>
                <c:pt idx="8">
                  <c:v>98.18802247056793</c:v>
                </c:pt>
                <c:pt idx="9">
                  <c:v>98.61282836275255</c:v>
                </c:pt>
                <c:pt idx="10">
                  <c:v>98.63164520710708</c:v>
                </c:pt>
                <c:pt idx="11">
                  <c:v>98.73563196428977</c:v>
                </c:pt>
                <c:pt idx="12">
                  <c:v>98.2444192843265</c:v>
                </c:pt>
                <c:pt idx="13">
                  <c:v>98.82801714212796</c:v>
                </c:pt>
                <c:pt idx="14">
                  <c:v>98.36011150037467</c:v>
                </c:pt>
                <c:pt idx="15">
                  <c:v>98.97146583558929</c:v>
                </c:pt>
                <c:pt idx="16">
                  <c:v>98.90869812533705</c:v>
                </c:pt>
                <c:pt idx="17">
                  <c:v>98.79012259442116</c:v>
                </c:pt>
                <c:pt idx="18">
                  <c:v>98.57056852929651</c:v>
                </c:pt>
                <c:pt idx="19">
                  <c:v>98.83135638867368</c:v>
                </c:pt>
                <c:pt idx="20">
                  <c:v>99.37113597246763</c:v>
                </c:pt>
                <c:pt idx="21">
                  <c:v>99.29311103277993</c:v>
                </c:pt>
                <c:pt idx="22">
                  <c:v>99.44698680178693</c:v>
                </c:pt>
                <c:pt idx="23">
                  <c:v>100.0</c:v>
                </c:pt>
                <c:pt idx="24">
                  <c:v>99.97557607812894</c:v>
                </c:pt>
                <c:pt idx="25">
                  <c:v>99.31672804986575</c:v>
                </c:pt>
                <c:pt idx="26">
                  <c:v>99.48986382773353</c:v>
                </c:pt>
                <c:pt idx="27">
                  <c:v>99.3691566881031</c:v>
                </c:pt>
                <c:pt idx="28">
                  <c:v>99.27498465087083</c:v>
                </c:pt>
                <c:pt idx="29">
                  <c:v>99.4348125624597</c:v>
                </c:pt>
                <c:pt idx="30">
                  <c:v>99.00844831433854</c:v>
                </c:pt>
                <c:pt idx="31">
                  <c:v>98.62573960980255</c:v>
                </c:pt>
                <c:pt idx="32">
                  <c:v>97.94408130024544</c:v>
                </c:pt>
                <c:pt idx="33">
                  <c:v>97.16567646079154</c:v>
                </c:pt>
                <c:pt idx="34">
                  <c:v>97.41420888349388</c:v>
                </c:pt>
                <c:pt idx="35">
                  <c:v>95.80569175099535</c:v>
                </c:pt>
                <c:pt idx="36">
                  <c:v>96.06380088203389</c:v>
                </c:pt>
                <c:pt idx="37">
                  <c:v>95.45049189681122</c:v>
                </c:pt>
                <c:pt idx="38">
                  <c:v>95.27268281510008</c:v>
                </c:pt>
                <c:pt idx="39">
                  <c:v>95.31954913530555</c:v>
                </c:pt>
                <c:pt idx="40">
                  <c:v>95.55917481384436</c:v>
                </c:pt>
                <c:pt idx="41">
                  <c:v>95.06626432208723</c:v>
                </c:pt>
                <c:pt idx="42">
                  <c:v>95.13295407036954</c:v>
                </c:pt>
                <c:pt idx="43">
                  <c:v>95.54773748472877</c:v>
                </c:pt>
                <c:pt idx="44">
                  <c:v>95.82430895342443</c:v>
                </c:pt>
                <c:pt idx="45">
                  <c:v>96.77961712115068</c:v>
                </c:pt>
                <c:pt idx="46">
                  <c:v>96.9349856897681</c:v>
                </c:pt>
                <c:pt idx="47">
                  <c:v>96.89068156926887</c:v>
                </c:pt>
                <c:pt idx="48">
                  <c:v>97.65785312185329</c:v>
                </c:pt>
                <c:pt idx="49">
                  <c:v>97.70966106144032</c:v>
                </c:pt>
                <c:pt idx="50">
                  <c:v>98.04751212778621</c:v>
                </c:pt>
                <c:pt idx="51">
                  <c:v>98.44002922114444</c:v>
                </c:pt>
                <c:pt idx="52">
                  <c:v>98.35147846813875</c:v>
                </c:pt>
                <c:pt idx="53">
                  <c:v>98.05673825212678</c:v>
                </c:pt>
              </c:numCache>
            </c:numRef>
          </c:val>
          <c:smooth val="0"/>
        </c:ser>
        <c:dLbls>
          <c:showLegendKey val="0"/>
          <c:showVal val="0"/>
          <c:showCatName val="0"/>
          <c:showSerName val="0"/>
          <c:showPercent val="0"/>
          <c:showBubbleSize val="0"/>
        </c:dLbls>
        <c:marker val="1"/>
        <c:smooth val="0"/>
        <c:axId val="2069008232"/>
        <c:axId val="2069002264"/>
      </c:lineChart>
      <c:dateAx>
        <c:axId val="2069008232"/>
        <c:scaling>
          <c:orientation val="minMax"/>
        </c:scaling>
        <c:delete val="0"/>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overlay val="0"/>
          <c:spPr>
            <a:noFill/>
            <a:ln w="25400">
              <a:noFill/>
            </a:ln>
          </c:spPr>
        </c:title>
        <c:numFmt formatCode="[$-409]mmm\-yy;@" sourceLinked="0"/>
        <c:majorTickMark val="in"/>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9002264"/>
        <c:crosses val="autoZero"/>
        <c:auto val="1"/>
        <c:lblOffset val="100"/>
        <c:baseTimeUnit val="months"/>
        <c:majorUnit val="6.0"/>
        <c:minorUnit val="4.0"/>
      </c:dateAx>
      <c:valAx>
        <c:axId val="2069002264"/>
        <c:scaling>
          <c:orientation val="minMax"/>
          <c:max val="105.0"/>
          <c:min val="90.0"/>
        </c:scaling>
        <c:delete val="0"/>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overlay val="0"/>
          <c:spPr>
            <a:noFill/>
            <a:ln w="25400">
              <a:noFill/>
            </a:ln>
          </c:spPr>
        </c:title>
        <c:numFmt formatCode="0" sourceLinked="0"/>
        <c:majorTickMark val="none"/>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9008232"/>
        <c:crosses val="autoZero"/>
        <c:crossBetween val="between"/>
      </c:valAx>
      <c:spPr>
        <a:noFill/>
        <a:ln w="25400">
          <a:noFill/>
        </a:ln>
      </c:spPr>
    </c:plotArea>
    <c:legend>
      <c:legendPos val="r"/>
      <c:legendEntry>
        <c:idx val="1"/>
        <c:txPr>
          <a:bodyPr/>
          <a:lstStyle/>
          <a:p>
            <a:pPr>
              <a:defRPr sz="1100" b="1">
                <a:latin typeface="Verdana" pitchFamily="34" charset="0"/>
                <a:ea typeface="Verdana" pitchFamily="34" charset="0"/>
                <a:cs typeface="Verdana" pitchFamily="34" charset="0"/>
              </a:defRPr>
            </a:pPr>
            <a:endParaRPr lang="en-US"/>
          </a:p>
        </c:txPr>
      </c:legendEntry>
      <c:layout>
        <c:manualLayout>
          <c:xMode val="edge"/>
          <c:yMode val="edge"/>
          <c:x val="0.697325038073945"/>
          <c:y val="0.159828732251842"/>
          <c:w val="0.292798418716179"/>
          <c:h val="0.224117382917497"/>
        </c:manualLayout>
      </c:layout>
      <c:overlay val="1"/>
      <c:txPr>
        <a:bodyPr/>
        <a:lstStyle/>
        <a:p>
          <a:pPr>
            <a:defRPr sz="1200" b="1">
              <a:latin typeface="Verdana" pitchFamily="34" charset="0"/>
              <a:ea typeface="Verdana" pitchFamily="34" charset="0"/>
              <a:cs typeface="Verdana" pitchFamily="34" charset="0"/>
            </a:defRPr>
          </a:pPr>
          <a:endParaRPr lang="en-US"/>
        </a:p>
      </c:txPr>
    </c:legend>
    <c:plotVisOnly val="1"/>
    <c:dispBlanksAs val="gap"/>
    <c:showDLblsOverMax val="0"/>
  </c:chart>
  <c:printSettings>
    <c:headerFooter/>
    <c:pageMargins b="0.750000000000003" l="0.700000000000001" r="0.700000000000001" t="0.750000000000003"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aseline="0">
                <a:latin typeface="Verdana" pitchFamily="34" charset="0"/>
                <a:ea typeface="Verdana" pitchFamily="34" charset="0"/>
                <a:cs typeface="Verdana" pitchFamily="34" charset="0"/>
              </a:rPr>
              <a:t>Figure 4. Employment vs. Aggregate Hours, Mar. 2006 - Aug.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overlay val="1"/>
      <c:spPr>
        <a:noFill/>
        <a:ln w="25400">
          <a:noFill/>
        </a:ln>
      </c:spPr>
    </c:title>
    <c:autoTitleDeleted val="0"/>
    <c:plotArea>
      <c:layout>
        <c:manualLayout>
          <c:layoutTarget val="inner"/>
          <c:xMode val="edge"/>
          <c:yMode val="edge"/>
          <c:x val="0.0966896125813888"/>
          <c:y val="0.0664134974018938"/>
          <c:w val="0.862119276165532"/>
          <c:h val="0.768125909868555"/>
        </c:manualLayout>
      </c:layout>
      <c:lineChart>
        <c:grouping val="standard"/>
        <c:varyColors val="0"/>
        <c:ser>
          <c:idx val="2"/>
          <c:order val="0"/>
          <c:tx>
            <c:v>Household Employment</c:v>
          </c:tx>
          <c:spPr>
            <a:ln w="38100">
              <a:solidFill>
                <a:srgbClr val="FFC000"/>
              </a:solidFill>
            </a:ln>
          </c:spPr>
          <c:marker>
            <c:symbol val="none"/>
          </c:marker>
          <c:cat>
            <c:numRef>
              <c:f>'Monthly Data Sheet'!$A$569:$A$622</c:f>
              <c:numCache>
                <c:formatCode>mmm\-yy</c:formatCode>
                <c:ptCount val="54"/>
                <c:pt idx="0">
                  <c:v>38777.0</c:v>
                </c:pt>
                <c:pt idx="1">
                  <c:v>38808.0</c:v>
                </c:pt>
                <c:pt idx="2">
                  <c:v>38838.0</c:v>
                </c:pt>
                <c:pt idx="3">
                  <c:v>38869.0</c:v>
                </c:pt>
                <c:pt idx="4">
                  <c:v>38899.0</c:v>
                </c:pt>
                <c:pt idx="5">
                  <c:v>38930.0</c:v>
                </c:pt>
                <c:pt idx="6">
                  <c:v>38961.0</c:v>
                </c:pt>
                <c:pt idx="7">
                  <c:v>38991.0</c:v>
                </c:pt>
                <c:pt idx="8">
                  <c:v>39022.0</c:v>
                </c:pt>
                <c:pt idx="9">
                  <c:v>39052.0</c:v>
                </c:pt>
                <c:pt idx="10">
                  <c:v>39083.0</c:v>
                </c:pt>
                <c:pt idx="11">
                  <c:v>39114.0</c:v>
                </c:pt>
                <c:pt idx="12">
                  <c:v>39142.0</c:v>
                </c:pt>
                <c:pt idx="13">
                  <c:v>39173.0</c:v>
                </c:pt>
                <c:pt idx="14">
                  <c:v>39203.0</c:v>
                </c:pt>
                <c:pt idx="15">
                  <c:v>39234.0</c:v>
                </c:pt>
                <c:pt idx="16">
                  <c:v>39264.0</c:v>
                </c:pt>
                <c:pt idx="17">
                  <c:v>39295.0</c:v>
                </c:pt>
                <c:pt idx="18">
                  <c:v>39326.0</c:v>
                </c:pt>
                <c:pt idx="19">
                  <c:v>39356.0</c:v>
                </c:pt>
                <c:pt idx="20">
                  <c:v>39387.0</c:v>
                </c:pt>
                <c:pt idx="21">
                  <c:v>39417.0</c:v>
                </c:pt>
                <c:pt idx="22">
                  <c:v>39448.0</c:v>
                </c:pt>
                <c:pt idx="23">
                  <c:v>39479.0</c:v>
                </c:pt>
                <c:pt idx="24">
                  <c:v>39508.0</c:v>
                </c:pt>
                <c:pt idx="25">
                  <c:v>39539.0</c:v>
                </c:pt>
                <c:pt idx="26">
                  <c:v>39569.0</c:v>
                </c:pt>
                <c:pt idx="27">
                  <c:v>39600.0</c:v>
                </c:pt>
                <c:pt idx="28">
                  <c:v>39630.0</c:v>
                </c:pt>
                <c:pt idx="29">
                  <c:v>39661.0</c:v>
                </c:pt>
                <c:pt idx="30">
                  <c:v>39692.0</c:v>
                </c:pt>
                <c:pt idx="31">
                  <c:v>39722.0</c:v>
                </c:pt>
                <c:pt idx="32">
                  <c:v>39753.0</c:v>
                </c:pt>
                <c:pt idx="33">
                  <c:v>39783.0</c:v>
                </c:pt>
                <c:pt idx="34">
                  <c:v>39814.0</c:v>
                </c:pt>
                <c:pt idx="35">
                  <c:v>39845.0</c:v>
                </c:pt>
                <c:pt idx="36">
                  <c:v>39873.0</c:v>
                </c:pt>
                <c:pt idx="37">
                  <c:v>39904.0</c:v>
                </c:pt>
                <c:pt idx="38">
                  <c:v>39934.0</c:v>
                </c:pt>
                <c:pt idx="39">
                  <c:v>39965.0</c:v>
                </c:pt>
                <c:pt idx="40">
                  <c:v>39995.0</c:v>
                </c:pt>
                <c:pt idx="41">
                  <c:v>40026.0</c:v>
                </c:pt>
                <c:pt idx="42">
                  <c:v>40057.0</c:v>
                </c:pt>
                <c:pt idx="43">
                  <c:v>40087.0</c:v>
                </c:pt>
                <c:pt idx="44">
                  <c:v>40118.0</c:v>
                </c:pt>
                <c:pt idx="45">
                  <c:v>40148.0</c:v>
                </c:pt>
                <c:pt idx="46">
                  <c:v>40179.0</c:v>
                </c:pt>
                <c:pt idx="47">
                  <c:v>40210.0</c:v>
                </c:pt>
                <c:pt idx="48">
                  <c:v>40238.0</c:v>
                </c:pt>
                <c:pt idx="49">
                  <c:v>40269.0</c:v>
                </c:pt>
                <c:pt idx="50">
                  <c:v>40299.0</c:v>
                </c:pt>
                <c:pt idx="51">
                  <c:v>40330.0</c:v>
                </c:pt>
                <c:pt idx="52">
                  <c:v>40360.0</c:v>
                </c:pt>
                <c:pt idx="53">
                  <c:v>40391.0</c:v>
                </c:pt>
              </c:numCache>
            </c:numRef>
          </c:cat>
          <c:val>
            <c:numRef>
              <c:f>'Monthly Data Sheet'!$W$569:$W$622</c:f>
              <c:numCache>
                <c:formatCode>0.0</c:formatCode>
                <c:ptCount val="54"/>
                <c:pt idx="0">
                  <c:v>98.35263694389525</c:v>
                </c:pt>
                <c:pt idx="1">
                  <c:v>98.37247644913903</c:v>
                </c:pt>
                <c:pt idx="2">
                  <c:v>98.58729040246831</c:v>
                </c:pt>
                <c:pt idx="3">
                  <c:v>98.76653007053287</c:v>
                </c:pt>
                <c:pt idx="4">
                  <c:v>98.67006902779582</c:v>
                </c:pt>
                <c:pt idx="5">
                  <c:v>98.94508561772693</c:v>
                </c:pt>
                <c:pt idx="6">
                  <c:v>99.05864968222584</c:v>
                </c:pt>
                <c:pt idx="7">
                  <c:v>99.39728951311117</c:v>
                </c:pt>
                <c:pt idx="8">
                  <c:v>99.52385187414913</c:v>
                </c:pt>
                <c:pt idx="9">
                  <c:v>99.82281269454687</c:v>
                </c:pt>
                <c:pt idx="10">
                  <c:v>99.90353895726297</c:v>
                </c:pt>
                <c:pt idx="11">
                  <c:v>99.9110642868382</c:v>
                </c:pt>
                <c:pt idx="12">
                  <c:v>100.1334035697427</c:v>
                </c:pt>
                <c:pt idx="13">
                  <c:v>99.66683313607848</c:v>
                </c:pt>
                <c:pt idx="14">
                  <c:v>99.84880928762495</c:v>
                </c:pt>
                <c:pt idx="15">
                  <c:v>99.9356926381753</c:v>
                </c:pt>
                <c:pt idx="16">
                  <c:v>99.83102214499257</c:v>
                </c:pt>
                <c:pt idx="17">
                  <c:v>99.666149015208</c:v>
                </c:pt>
                <c:pt idx="18">
                  <c:v>100.0136824174095</c:v>
                </c:pt>
                <c:pt idx="19">
                  <c:v>99.80297318930308</c:v>
                </c:pt>
                <c:pt idx="20">
                  <c:v>100.2120774698474</c:v>
                </c:pt>
                <c:pt idx="21">
                  <c:v>100.0</c:v>
                </c:pt>
                <c:pt idx="22">
                  <c:v>100.1696619758779</c:v>
                </c:pt>
                <c:pt idx="23">
                  <c:v>99.9945270330362</c:v>
                </c:pt>
                <c:pt idx="24">
                  <c:v>100.0</c:v>
                </c:pt>
                <c:pt idx="25">
                  <c:v>100.0909880757732</c:v>
                </c:pt>
                <c:pt idx="26">
                  <c:v>99.8973818694287</c:v>
                </c:pt>
                <c:pt idx="27">
                  <c:v>99.72293104745746</c:v>
                </c:pt>
                <c:pt idx="28">
                  <c:v>99.5498484672272</c:v>
                </c:pt>
                <c:pt idx="29">
                  <c:v>99.32545682171126</c:v>
                </c:pt>
                <c:pt idx="30">
                  <c:v>99.21189275721233</c:v>
                </c:pt>
                <c:pt idx="31">
                  <c:v>98.97655517776882</c:v>
                </c:pt>
                <c:pt idx="32">
                  <c:v>98.44978210750276</c:v>
                </c:pt>
                <c:pt idx="33">
                  <c:v>97.95789920163095</c:v>
                </c:pt>
                <c:pt idx="34">
                  <c:v>97.29635431988125</c:v>
                </c:pt>
                <c:pt idx="35">
                  <c:v>96.93103377504736</c:v>
                </c:pt>
                <c:pt idx="36">
                  <c:v>96.36116108994137</c:v>
                </c:pt>
                <c:pt idx="37">
                  <c:v>96.39399889172418</c:v>
                </c:pt>
                <c:pt idx="38">
                  <c:v>96.07656680782361</c:v>
                </c:pt>
                <c:pt idx="39">
                  <c:v>95.80291845963345</c:v>
                </c:pt>
                <c:pt idx="40">
                  <c:v>95.65172774725839</c:v>
                </c:pt>
                <c:pt idx="41">
                  <c:v>95.38902533299584</c:v>
                </c:pt>
                <c:pt idx="42">
                  <c:v>94.93408495412968</c:v>
                </c:pt>
                <c:pt idx="43">
                  <c:v>94.57423737625965</c:v>
                </c:pt>
                <c:pt idx="44">
                  <c:v>94.66933017725572</c:v>
                </c:pt>
                <c:pt idx="45">
                  <c:v>94.2663829845457</c:v>
                </c:pt>
                <c:pt idx="46">
                  <c:v>94.6364923754729</c:v>
                </c:pt>
                <c:pt idx="47">
                  <c:v>94.84720160357932</c:v>
                </c:pt>
                <c:pt idx="48">
                  <c:v>95.02780951338482</c:v>
                </c:pt>
                <c:pt idx="49">
                  <c:v>95.4040759921463</c:v>
                </c:pt>
                <c:pt idx="50">
                  <c:v>95.38013176167965</c:v>
                </c:pt>
                <c:pt idx="51">
                  <c:v>95.17421137966656</c:v>
                </c:pt>
                <c:pt idx="52">
                  <c:v>95.06543616126098</c:v>
                </c:pt>
                <c:pt idx="53">
                  <c:v>95.26383121369884</c:v>
                </c:pt>
              </c:numCache>
            </c:numRef>
          </c:val>
          <c:smooth val="0"/>
        </c:ser>
        <c:ser>
          <c:idx val="1"/>
          <c:order val="1"/>
          <c:tx>
            <c:v>Payroll Employment</c:v>
          </c:tx>
          <c:spPr>
            <a:ln w="38100">
              <a:solidFill>
                <a:srgbClr val="00B050"/>
              </a:solidFill>
            </a:ln>
          </c:spPr>
          <c:marker>
            <c:symbol val="none"/>
          </c:marker>
          <c:cat>
            <c:numRef>
              <c:f>'Monthly Data Sheet'!$A$569:$A$622</c:f>
              <c:numCache>
                <c:formatCode>mmm\-yy</c:formatCode>
                <c:ptCount val="54"/>
                <c:pt idx="0">
                  <c:v>38777.0</c:v>
                </c:pt>
                <c:pt idx="1">
                  <c:v>38808.0</c:v>
                </c:pt>
                <c:pt idx="2">
                  <c:v>38838.0</c:v>
                </c:pt>
                <c:pt idx="3">
                  <c:v>38869.0</c:v>
                </c:pt>
                <c:pt idx="4">
                  <c:v>38899.0</c:v>
                </c:pt>
                <c:pt idx="5">
                  <c:v>38930.0</c:v>
                </c:pt>
                <c:pt idx="6">
                  <c:v>38961.0</c:v>
                </c:pt>
                <c:pt idx="7">
                  <c:v>38991.0</c:v>
                </c:pt>
                <c:pt idx="8">
                  <c:v>39022.0</c:v>
                </c:pt>
                <c:pt idx="9">
                  <c:v>39052.0</c:v>
                </c:pt>
                <c:pt idx="10">
                  <c:v>39083.0</c:v>
                </c:pt>
                <c:pt idx="11">
                  <c:v>39114.0</c:v>
                </c:pt>
                <c:pt idx="12">
                  <c:v>39142.0</c:v>
                </c:pt>
                <c:pt idx="13">
                  <c:v>39173.0</c:v>
                </c:pt>
                <c:pt idx="14">
                  <c:v>39203.0</c:v>
                </c:pt>
                <c:pt idx="15">
                  <c:v>39234.0</c:v>
                </c:pt>
                <c:pt idx="16">
                  <c:v>39264.0</c:v>
                </c:pt>
                <c:pt idx="17">
                  <c:v>39295.0</c:v>
                </c:pt>
                <c:pt idx="18">
                  <c:v>39326.0</c:v>
                </c:pt>
                <c:pt idx="19">
                  <c:v>39356.0</c:v>
                </c:pt>
                <c:pt idx="20">
                  <c:v>39387.0</c:v>
                </c:pt>
                <c:pt idx="21">
                  <c:v>39417.0</c:v>
                </c:pt>
                <c:pt idx="22">
                  <c:v>39448.0</c:v>
                </c:pt>
                <c:pt idx="23">
                  <c:v>39479.0</c:v>
                </c:pt>
                <c:pt idx="24">
                  <c:v>39508.0</c:v>
                </c:pt>
                <c:pt idx="25">
                  <c:v>39539.0</c:v>
                </c:pt>
                <c:pt idx="26">
                  <c:v>39569.0</c:v>
                </c:pt>
                <c:pt idx="27">
                  <c:v>39600.0</c:v>
                </c:pt>
                <c:pt idx="28">
                  <c:v>39630.0</c:v>
                </c:pt>
                <c:pt idx="29">
                  <c:v>39661.0</c:v>
                </c:pt>
                <c:pt idx="30">
                  <c:v>39692.0</c:v>
                </c:pt>
                <c:pt idx="31">
                  <c:v>39722.0</c:v>
                </c:pt>
                <c:pt idx="32">
                  <c:v>39753.0</c:v>
                </c:pt>
                <c:pt idx="33">
                  <c:v>39783.0</c:v>
                </c:pt>
                <c:pt idx="34">
                  <c:v>39814.0</c:v>
                </c:pt>
                <c:pt idx="35">
                  <c:v>39845.0</c:v>
                </c:pt>
                <c:pt idx="36">
                  <c:v>39873.0</c:v>
                </c:pt>
                <c:pt idx="37">
                  <c:v>39904.0</c:v>
                </c:pt>
                <c:pt idx="38">
                  <c:v>39934.0</c:v>
                </c:pt>
                <c:pt idx="39">
                  <c:v>39965.0</c:v>
                </c:pt>
                <c:pt idx="40">
                  <c:v>39995.0</c:v>
                </c:pt>
                <c:pt idx="41">
                  <c:v>40026.0</c:v>
                </c:pt>
                <c:pt idx="42">
                  <c:v>40057.0</c:v>
                </c:pt>
                <c:pt idx="43">
                  <c:v>40087.0</c:v>
                </c:pt>
                <c:pt idx="44">
                  <c:v>40118.0</c:v>
                </c:pt>
                <c:pt idx="45">
                  <c:v>40148.0</c:v>
                </c:pt>
                <c:pt idx="46">
                  <c:v>40179.0</c:v>
                </c:pt>
                <c:pt idx="47">
                  <c:v>40210.0</c:v>
                </c:pt>
                <c:pt idx="48">
                  <c:v>40238.0</c:v>
                </c:pt>
                <c:pt idx="49">
                  <c:v>40269.0</c:v>
                </c:pt>
                <c:pt idx="50">
                  <c:v>40299.0</c:v>
                </c:pt>
                <c:pt idx="51">
                  <c:v>40330.0</c:v>
                </c:pt>
                <c:pt idx="52">
                  <c:v>40360.0</c:v>
                </c:pt>
                <c:pt idx="53">
                  <c:v>40391.0</c:v>
                </c:pt>
              </c:numCache>
            </c:numRef>
          </c:cat>
          <c:val>
            <c:numRef>
              <c:f>'Monthly Data Sheet'!$V$569:$V$622</c:f>
              <c:numCache>
                <c:formatCode>0.0</c:formatCode>
                <c:ptCount val="54"/>
                <c:pt idx="0">
                  <c:v>98.37188566954933</c:v>
                </c:pt>
                <c:pt idx="1">
                  <c:v>98.49801741197961</c:v>
                </c:pt>
                <c:pt idx="2">
                  <c:v>98.5204891591942</c:v>
                </c:pt>
                <c:pt idx="3">
                  <c:v>98.57050691912346</c:v>
                </c:pt>
                <c:pt idx="4">
                  <c:v>98.73868257569717</c:v>
                </c:pt>
                <c:pt idx="5">
                  <c:v>98.84089278076999</c:v>
                </c:pt>
                <c:pt idx="6">
                  <c:v>98.91338228791381</c:v>
                </c:pt>
                <c:pt idx="7">
                  <c:v>98.94455277598567</c:v>
                </c:pt>
                <c:pt idx="8">
                  <c:v>99.0902566853448</c:v>
                </c:pt>
                <c:pt idx="9">
                  <c:v>99.2185631129894</c:v>
                </c:pt>
                <c:pt idx="10">
                  <c:v>99.35919275684844</c:v>
                </c:pt>
                <c:pt idx="11">
                  <c:v>99.43458184427804</c:v>
                </c:pt>
                <c:pt idx="12">
                  <c:v>99.60783176635182</c:v>
                </c:pt>
                <c:pt idx="13">
                  <c:v>99.67452211292415</c:v>
                </c:pt>
                <c:pt idx="14">
                  <c:v>99.78253147856849</c:v>
                </c:pt>
                <c:pt idx="15">
                  <c:v>99.82240070749759</c:v>
                </c:pt>
                <c:pt idx="16">
                  <c:v>99.80790280606882</c:v>
                </c:pt>
                <c:pt idx="17">
                  <c:v>99.75643525599669</c:v>
                </c:pt>
                <c:pt idx="18">
                  <c:v>99.7941297997115</c:v>
                </c:pt>
                <c:pt idx="19">
                  <c:v>99.8564707758552</c:v>
                </c:pt>
                <c:pt idx="20">
                  <c:v>99.9492573449993</c:v>
                </c:pt>
                <c:pt idx="21">
                  <c:v>100.0</c:v>
                </c:pt>
                <c:pt idx="22">
                  <c:v>99.99275104928561</c:v>
                </c:pt>
                <c:pt idx="23">
                  <c:v>99.9565062957137</c:v>
                </c:pt>
                <c:pt idx="24">
                  <c:v>99.93258475835623</c:v>
                </c:pt>
                <c:pt idx="25">
                  <c:v>99.82457539271191</c:v>
                </c:pt>
                <c:pt idx="26">
                  <c:v>99.65712463120964</c:v>
                </c:pt>
                <c:pt idx="27">
                  <c:v>99.517219882422</c:v>
                </c:pt>
                <c:pt idx="28">
                  <c:v>99.36499191741996</c:v>
                </c:pt>
                <c:pt idx="29">
                  <c:v>99.12287696355952</c:v>
                </c:pt>
                <c:pt idx="30">
                  <c:v>98.79087502084073</c:v>
                </c:pt>
                <c:pt idx="31">
                  <c:v>98.38928315126385</c:v>
                </c:pt>
                <c:pt idx="32">
                  <c:v>97.86155953925668</c:v>
                </c:pt>
                <c:pt idx="33">
                  <c:v>97.37370515617864</c:v>
                </c:pt>
                <c:pt idx="34">
                  <c:v>96.80901189552812</c:v>
                </c:pt>
                <c:pt idx="35">
                  <c:v>96.28273807366384</c:v>
                </c:pt>
                <c:pt idx="36">
                  <c:v>95.73689208487071</c:v>
                </c:pt>
                <c:pt idx="37">
                  <c:v>95.35414748715124</c:v>
                </c:pt>
                <c:pt idx="38">
                  <c:v>95.07361309450457</c:v>
                </c:pt>
                <c:pt idx="39">
                  <c:v>94.7002921327138</c:v>
                </c:pt>
                <c:pt idx="40">
                  <c:v>94.44947843799611</c:v>
                </c:pt>
                <c:pt idx="41">
                  <c:v>94.29580068285117</c:v>
                </c:pt>
                <c:pt idx="42">
                  <c:v>94.1326992917775</c:v>
                </c:pt>
                <c:pt idx="43">
                  <c:v>93.9703227957753</c:v>
                </c:pt>
                <c:pt idx="44">
                  <c:v>94.01671608034737</c:v>
                </c:pt>
                <c:pt idx="45">
                  <c:v>93.93770251756058</c:v>
                </c:pt>
                <c:pt idx="46">
                  <c:v>93.94785104856072</c:v>
                </c:pt>
                <c:pt idx="47">
                  <c:v>93.97612195634681</c:v>
                </c:pt>
                <c:pt idx="48">
                  <c:v>94.126900131206</c:v>
                </c:pt>
                <c:pt idx="49">
                  <c:v>94.35379228856623</c:v>
                </c:pt>
                <c:pt idx="50">
                  <c:v>94.66694695942762</c:v>
                </c:pt>
                <c:pt idx="51">
                  <c:v>94.5400903219259</c:v>
                </c:pt>
                <c:pt idx="52">
                  <c:v>94.50094598806822</c:v>
                </c:pt>
                <c:pt idx="53">
                  <c:v>94.46180165421054</c:v>
                </c:pt>
              </c:numCache>
            </c:numRef>
          </c:val>
          <c:smooth val="0"/>
        </c:ser>
        <c:ser>
          <c:idx val="0"/>
          <c:order val="2"/>
          <c:tx>
            <c:v>Aggregate Hours</c:v>
          </c:tx>
          <c:spPr>
            <a:ln w="38100">
              <a:solidFill>
                <a:srgbClr val="00B0F0"/>
              </a:solidFill>
            </a:ln>
          </c:spPr>
          <c:marker>
            <c:symbol val="none"/>
          </c:marker>
          <c:cat>
            <c:numRef>
              <c:f>'Monthly Data Sheet'!$A$569:$A$622</c:f>
              <c:numCache>
                <c:formatCode>mmm\-yy</c:formatCode>
                <c:ptCount val="54"/>
                <c:pt idx="0">
                  <c:v>38777.0</c:v>
                </c:pt>
                <c:pt idx="1">
                  <c:v>38808.0</c:v>
                </c:pt>
                <c:pt idx="2">
                  <c:v>38838.0</c:v>
                </c:pt>
                <c:pt idx="3">
                  <c:v>38869.0</c:v>
                </c:pt>
                <c:pt idx="4">
                  <c:v>38899.0</c:v>
                </c:pt>
                <c:pt idx="5">
                  <c:v>38930.0</c:v>
                </c:pt>
                <c:pt idx="6">
                  <c:v>38961.0</c:v>
                </c:pt>
                <c:pt idx="7">
                  <c:v>38991.0</c:v>
                </c:pt>
                <c:pt idx="8">
                  <c:v>39022.0</c:v>
                </c:pt>
                <c:pt idx="9">
                  <c:v>39052.0</c:v>
                </c:pt>
                <c:pt idx="10">
                  <c:v>39083.0</c:v>
                </c:pt>
                <c:pt idx="11">
                  <c:v>39114.0</c:v>
                </c:pt>
                <c:pt idx="12">
                  <c:v>39142.0</c:v>
                </c:pt>
                <c:pt idx="13">
                  <c:v>39173.0</c:v>
                </c:pt>
                <c:pt idx="14">
                  <c:v>39203.0</c:v>
                </c:pt>
                <c:pt idx="15">
                  <c:v>39234.0</c:v>
                </c:pt>
                <c:pt idx="16">
                  <c:v>39264.0</c:v>
                </c:pt>
                <c:pt idx="17">
                  <c:v>39295.0</c:v>
                </c:pt>
                <c:pt idx="18">
                  <c:v>39326.0</c:v>
                </c:pt>
                <c:pt idx="19">
                  <c:v>39356.0</c:v>
                </c:pt>
                <c:pt idx="20">
                  <c:v>39387.0</c:v>
                </c:pt>
                <c:pt idx="21">
                  <c:v>39417.0</c:v>
                </c:pt>
                <c:pt idx="22">
                  <c:v>39448.0</c:v>
                </c:pt>
                <c:pt idx="23">
                  <c:v>39479.0</c:v>
                </c:pt>
                <c:pt idx="24">
                  <c:v>39508.0</c:v>
                </c:pt>
                <c:pt idx="25">
                  <c:v>39539.0</c:v>
                </c:pt>
                <c:pt idx="26">
                  <c:v>39569.0</c:v>
                </c:pt>
                <c:pt idx="27">
                  <c:v>39600.0</c:v>
                </c:pt>
                <c:pt idx="28">
                  <c:v>39630.0</c:v>
                </c:pt>
                <c:pt idx="29">
                  <c:v>39661.0</c:v>
                </c:pt>
                <c:pt idx="30">
                  <c:v>39692.0</c:v>
                </c:pt>
                <c:pt idx="31">
                  <c:v>39722.0</c:v>
                </c:pt>
                <c:pt idx="32">
                  <c:v>39753.0</c:v>
                </c:pt>
                <c:pt idx="33">
                  <c:v>39783.0</c:v>
                </c:pt>
                <c:pt idx="34">
                  <c:v>39814.0</c:v>
                </c:pt>
                <c:pt idx="35">
                  <c:v>39845.0</c:v>
                </c:pt>
                <c:pt idx="36">
                  <c:v>39873.0</c:v>
                </c:pt>
                <c:pt idx="37">
                  <c:v>39904.0</c:v>
                </c:pt>
                <c:pt idx="38">
                  <c:v>39934.0</c:v>
                </c:pt>
                <c:pt idx="39">
                  <c:v>39965.0</c:v>
                </c:pt>
                <c:pt idx="40">
                  <c:v>39995.0</c:v>
                </c:pt>
                <c:pt idx="41">
                  <c:v>40026.0</c:v>
                </c:pt>
                <c:pt idx="42">
                  <c:v>40057.0</c:v>
                </c:pt>
                <c:pt idx="43">
                  <c:v>40087.0</c:v>
                </c:pt>
                <c:pt idx="44">
                  <c:v>40118.0</c:v>
                </c:pt>
                <c:pt idx="45">
                  <c:v>40148.0</c:v>
                </c:pt>
                <c:pt idx="46">
                  <c:v>40179.0</c:v>
                </c:pt>
                <c:pt idx="47">
                  <c:v>40210.0</c:v>
                </c:pt>
                <c:pt idx="48">
                  <c:v>40238.0</c:v>
                </c:pt>
                <c:pt idx="49">
                  <c:v>40269.0</c:v>
                </c:pt>
                <c:pt idx="50">
                  <c:v>40299.0</c:v>
                </c:pt>
                <c:pt idx="51">
                  <c:v>40330.0</c:v>
                </c:pt>
                <c:pt idx="52">
                  <c:v>40360.0</c:v>
                </c:pt>
                <c:pt idx="53">
                  <c:v>40391.0</c:v>
                </c:pt>
              </c:numCache>
            </c:numRef>
          </c:cat>
          <c:val>
            <c:numRef>
              <c:f>'Monthly Data Sheet'!$Y$569:$Y$622</c:f>
              <c:numCache>
                <c:formatCode>#0.0</c:formatCode>
                <c:ptCount val="54"/>
                <c:pt idx="0">
                  <c:v>98.4</c:v>
                </c:pt>
                <c:pt idx="1">
                  <c:v>98.5</c:v>
                </c:pt>
                <c:pt idx="2">
                  <c:v>98.5</c:v>
                </c:pt>
                <c:pt idx="3">
                  <c:v>99.2</c:v>
                </c:pt>
                <c:pt idx="4">
                  <c:v>98.8</c:v>
                </c:pt>
                <c:pt idx="5">
                  <c:v>98.6</c:v>
                </c:pt>
                <c:pt idx="6">
                  <c:v>98.9</c:v>
                </c:pt>
                <c:pt idx="7">
                  <c:v>98.9</c:v>
                </c:pt>
                <c:pt idx="8">
                  <c:v>99.1</c:v>
                </c:pt>
                <c:pt idx="9">
                  <c:v>100.1</c:v>
                </c:pt>
                <c:pt idx="10">
                  <c:v>99.4</c:v>
                </c:pt>
                <c:pt idx="11">
                  <c:v>99.5</c:v>
                </c:pt>
                <c:pt idx="12">
                  <c:v>99.9</c:v>
                </c:pt>
                <c:pt idx="13">
                  <c:v>100.3</c:v>
                </c:pt>
                <c:pt idx="14">
                  <c:v>100.4</c:v>
                </c:pt>
                <c:pt idx="15">
                  <c:v>100.4</c:v>
                </c:pt>
                <c:pt idx="16">
                  <c:v>100.2</c:v>
                </c:pt>
                <c:pt idx="17">
                  <c:v>99.8</c:v>
                </c:pt>
                <c:pt idx="18">
                  <c:v>100.0</c:v>
                </c:pt>
                <c:pt idx="19">
                  <c:v>99.8</c:v>
                </c:pt>
                <c:pt idx="20">
                  <c:v>100.2</c:v>
                </c:pt>
                <c:pt idx="21">
                  <c:v>100.5</c:v>
                </c:pt>
                <c:pt idx="22">
                  <c:v>99.9</c:v>
                </c:pt>
                <c:pt idx="23">
                  <c:v>99.8</c:v>
                </c:pt>
                <c:pt idx="24">
                  <c:v>100.4</c:v>
                </c:pt>
                <c:pt idx="25">
                  <c:v>99.9</c:v>
                </c:pt>
                <c:pt idx="26">
                  <c:v>99.7</c:v>
                </c:pt>
                <c:pt idx="27">
                  <c:v>99.5</c:v>
                </c:pt>
                <c:pt idx="28">
                  <c:v>99.0</c:v>
                </c:pt>
                <c:pt idx="29">
                  <c:v>98.4</c:v>
                </c:pt>
                <c:pt idx="30">
                  <c:v>98.0</c:v>
                </c:pt>
                <c:pt idx="31">
                  <c:v>97.6</c:v>
                </c:pt>
                <c:pt idx="32">
                  <c:v>96.6</c:v>
                </c:pt>
                <c:pt idx="33">
                  <c:v>95.8</c:v>
                </c:pt>
                <c:pt idx="34">
                  <c:v>95.1</c:v>
                </c:pt>
                <c:pt idx="35">
                  <c:v>94.2</c:v>
                </c:pt>
                <c:pt idx="36">
                  <c:v>93.3</c:v>
                </c:pt>
                <c:pt idx="37">
                  <c:v>92.5</c:v>
                </c:pt>
                <c:pt idx="38">
                  <c:v>92.2</c:v>
                </c:pt>
                <c:pt idx="39">
                  <c:v>91.5</c:v>
                </c:pt>
                <c:pt idx="40">
                  <c:v>91.3</c:v>
                </c:pt>
                <c:pt idx="41">
                  <c:v>91.1</c:v>
                </c:pt>
                <c:pt idx="42">
                  <c:v>90.9</c:v>
                </c:pt>
                <c:pt idx="43">
                  <c:v>90.5</c:v>
                </c:pt>
                <c:pt idx="44">
                  <c:v>91.1</c:v>
                </c:pt>
                <c:pt idx="45">
                  <c:v>90.7</c:v>
                </c:pt>
                <c:pt idx="46">
                  <c:v>91.3</c:v>
                </c:pt>
                <c:pt idx="47">
                  <c:v>91.1</c:v>
                </c:pt>
                <c:pt idx="48">
                  <c:v>91.5</c:v>
                </c:pt>
                <c:pt idx="49">
                  <c:v>91.9</c:v>
                </c:pt>
                <c:pt idx="50">
                  <c:v>92.2</c:v>
                </c:pt>
                <c:pt idx="51">
                  <c:v>92.0</c:v>
                </c:pt>
                <c:pt idx="52">
                  <c:v>92.4</c:v>
                </c:pt>
                <c:pt idx="53">
                  <c:v>92.4</c:v>
                </c:pt>
              </c:numCache>
            </c:numRef>
          </c:val>
          <c:smooth val="0"/>
        </c:ser>
        <c:dLbls>
          <c:showLegendKey val="0"/>
          <c:showVal val="0"/>
          <c:showCatName val="0"/>
          <c:showSerName val="0"/>
          <c:showPercent val="0"/>
          <c:showBubbleSize val="0"/>
        </c:dLbls>
        <c:marker val="1"/>
        <c:smooth val="0"/>
        <c:axId val="2068957880"/>
        <c:axId val="2068951816"/>
      </c:lineChart>
      <c:dateAx>
        <c:axId val="2068957880"/>
        <c:scaling>
          <c:orientation val="minMax"/>
        </c:scaling>
        <c:delete val="0"/>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overlay val="0"/>
          <c:spPr>
            <a:noFill/>
            <a:ln w="25400">
              <a:noFill/>
            </a:ln>
          </c:spPr>
        </c:title>
        <c:numFmt formatCode="[$-409]mmm\-yy;@" sourceLinked="0"/>
        <c:majorTickMark val="in"/>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8951816"/>
        <c:crosses val="autoZero"/>
        <c:auto val="1"/>
        <c:lblOffset val="100"/>
        <c:baseTimeUnit val="months"/>
        <c:majorUnit val="6.0"/>
        <c:majorTimeUnit val="months"/>
        <c:minorUnit val="4.0"/>
      </c:dateAx>
      <c:valAx>
        <c:axId val="2068951816"/>
        <c:scaling>
          <c:orientation val="minMax"/>
          <c:max val="103.0"/>
          <c:min val="88.0"/>
        </c:scaling>
        <c:delete val="0"/>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overlay val="0"/>
          <c:spPr>
            <a:noFill/>
            <a:ln w="25400">
              <a:noFill/>
            </a:ln>
          </c:spPr>
        </c:title>
        <c:numFmt formatCode="0" sourceLinked="0"/>
        <c:majorTickMark val="none"/>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8957880"/>
        <c:crosses val="autoZero"/>
        <c:crossBetween val="between"/>
      </c:valAx>
      <c:spPr>
        <a:noFill/>
        <a:ln w="25400">
          <a:noFill/>
        </a:ln>
      </c:spPr>
    </c:plotArea>
    <c:legend>
      <c:legendPos val="r"/>
      <c:layout>
        <c:manualLayout>
          <c:xMode val="edge"/>
          <c:yMode val="edge"/>
          <c:x val="0.750042191734147"/>
          <c:y val="0.129371353884408"/>
          <c:w val="0.225025421518051"/>
          <c:h val="0.279044066860064"/>
        </c:manualLayout>
      </c:layout>
      <c:overlay val="0"/>
      <c:txPr>
        <a:bodyPr/>
        <a:lstStyle/>
        <a:p>
          <a:pPr>
            <a:defRPr sz="1100" b="1">
              <a:latin typeface="Verdana" pitchFamily="34" charset="0"/>
              <a:ea typeface="Verdana" pitchFamily="34" charset="0"/>
              <a:cs typeface="Verdana" pitchFamily="34" charset="0"/>
            </a:defRPr>
          </a:pPr>
          <a:endParaRPr lang="en-US"/>
        </a:p>
      </c:txPr>
    </c:legend>
    <c:plotVisOnly val="1"/>
    <c:dispBlanksAs val="gap"/>
    <c:showDLblsOverMax val="0"/>
  </c:chart>
  <c:printSettings>
    <c:headerFooter/>
    <c:pageMargins b="0.750000000000003" l="0.700000000000001" r="0.700000000000001" t="0.750000000000003"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aseline="0">
                <a:latin typeface="Verdana" pitchFamily="34" charset="0"/>
                <a:ea typeface="Verdana" pitchFamily="34" charset="0"/>
                <a:cs typeface="Verdana" pitchFamily="34" charset="0"/>
              </a:rPr>
              <a:t>Figure 5. Average Employment vs. Average Output, </a:t>
            </a:r>
          </a:p>
          <a:p>
            <a:pPr>
              <a:defRPr/>
            </a:pPr>
            <a:r>
              <a:rPr lang="en-US" sz="1200" baseline="0">
                <a:latin typeface="Verdana" pitchFamily="34" charset="0"/>
                <a:ea typeface="Verdana" pitchFamily="34" charset="0"/>
                <a:cs typeface="Verdana" pitchFamily="34" charset="0"/>
              </a:rPr>
              <a:t>Mar. 2006 - Aug.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overlay val="1"/>
      <c:spPr>
        <a:noFill/>
        <a:ln w="25400">
          <a:noFill/>
        </a:ln>
      </c:spPr>
    </c:title>
    <c:autoTitleDeleted val="0"/>
    <c:plotArea>
      <c:layout>
        <c:manualLayout>
          <c:layoutTarget val="inner"/>
          <c:xMode val="edge"/>
          <c:yMode val="edge"/>
          <c:x val="0.0966896125813888"/>
          <c:y val="0.0664134974018938"/>
          <c:w val="0.862119276165532"/>
          <c:h val="0.768125909868555"/>
        </c:manualLayout>
      </c:layout>
      <c:lineChart>
        <c:grouping val="standard"/>
        <c:varyColors val="0"/>
        <c:ser>
          <c:idx val="2"/>
          <c:order val="0"/>
          <c:tx>
            <c:v>Average Employment</c:v>
          </c:tx>
          <c:spPr>
            <a:ln w="38100">
              <a:solidFill>
                <a:srgbClr val="C00000"/>
              </a:solidFill>
            </a:ln>
          </c:spPr>
          <c:marker>
            <c:symbol val="none"/>
          </c:marker>
          <c:cat>
            <c:numRef>
              <c:f>'Monthly Data Sheet'!$A$567:$A$622</c:f>
              <c:numCache>
                <c:formatCode>mmm\-yy</c:formatCode>
                <c:ptCount val="56"/>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pt idx="54">
                  <c:v>40360.0</c:v>
                </c:pt>
                <c:pt idx="55">
                  <c:v>40391.0</c:v>
                </c:pt>
              </c:numCache>
            </c:numRef>
          </c:cat>
          <c:val>
            <c:numRef>
              <c:f>'Monthly Data Sheet'!$X$567:$X$622</c:f>
              <c:numCache>
                <c:formatCode>0.0</c:formatCode>
                <c:ptCount val="56"/>
                <c:pt idx="0">
                  <c:v>97.92081554713887</c:v>
                </c:pt>
                <c:pt idx="1">
                  <c:v>98.14227542102265</c:v>
                </c:pt>
                <c:pt idx="2">
                  <c:v>98.36226083586915</c:v>
                </c:pt>
                <c:pt idx="3">
                  <c:v>98.43522691672352</c:v>
                </c:pt>
                <c:pt idx="4">
                  <c:v>98.55388412097572</c:v>
                </c:pt>
                <c:pt idx="5">
                  <c:v>98.6684698153127</c:v>
                </c:pt>
                <c:pt idx="6">
                  <c:v>98.70436983972726</c:v>
                </c:pt>
                <c:pt idx="7">
                  <c:v>98.8929754771584</c:v>
                </c:pt>
                <c:pt idx="8">
                  <c:v>98.98598933658511</c:v>
                </c:pt>
                <c:pt idx="9">
                  <c:v>99.17066278905247</c:v>
                </c:pt>
                <c:pt idx="10">
                  <c:v>99.30681763365328</c:v>
                </c:pt>
                <c:pt idx="11">
                  <c:v>99.52022930766397</c:v>
                </c:pt>
                <c:pt idx="12">
                  <c:v>99.6309940949402</c:v>
                </c:pt>
                <c:pt idx="13">
                  <c:v>99.67253833919619</c:v>
                </c:pt>
                <c:pt idx="14">
                  <c:v>99.87027193798534</c:v>
                </c:pt>
                <c:pt idx="15">
                  <c:v>99.67067755035669</c:v>
                </c:pt>
                <c:pt idx="16">
                  <c:v>99.81566488202147</c:v>
                </c:pt>
                <c:pt idx="17">
                  <c:v>99.87903060957917</c:v>
                </c:pt>
                <c:pt idx="18">
                  <c:v>99.81946180619249</c:v>
                </c:pt>
                <c:pt idx="19">
                  <c:v>99.71128191659215</c:v>
                </c:pt>
                <c:pt idx="20">
                  <c:v>99.90384579639607</c:v>
                </c:pt>
                <c:pt idx="21">
                  <c:v>99.8297183989873</c:v>
                </c:pt>
                <c:pt idx="22">
                  <c:v>100.0805811339582</c:v>
                </c:pt>
                <c:pt idx="23">
                  <c:v>100.0</c:v>
                </c:pt>
                <c:pt idx="24">
                  <c:v>100.0811674224729</c:v>
                </c:pt>
                <c:pt idx="25">
                  <c:v>99.97551485696184</c:v>
                </c:pt>
                <c:pt idx="26">
                  <c:v>99.96628669624385</c:v>
                </c:pt>
                <c:pt idx="27">
                  <c:v>99.95769297708432</c:v>
                </c:pt>
                <c:pt idx="28">
                  <c:v>99.77718093478688</c:v>
                </c:pt>
                <c:pt idx="29">
                  <c:v>99.62002236683864</c:v>
                </c:pt>
                <c:pt idx="30">
                  <c:v>99.45737724435733</c:v>
                </c:pt>
                <c:pt idx="31">
                  <c:v>99.22411519327258</c:v>
                </c:pt>
                <c:pt idx="32">
                  <c:v>99.00116008390415</c:v>
                </c:pt>
                <c:pt idx="33">
                  <c:v>98.68248229915066</c:v>
                </c:pt>
                <c:pt idx="34">
                  <c:v>98.15523018841242</c:v>
                </c:pt>
                <c:pt idx="35">
                  <c:v>97.6653653788193</c:v>
                </c:pt>
                <c:pt idx="36">
                  <c:v>97.05237721325996</c:v>
                </c:pt>
                <c:pt idx="37">
                  <c:v>96.60634211154229</c:v>
                </c:pt>
                <c:pt idx="38">
                  <c:v>96.0485194078522</c:v>
                </c:pt>
                <c:pt idx="39">
                  <c:v>95.87266339889467</c:v>
                </c:pt>
                <c:pt idx="40">
                  <c:v>95.57377433237291</c:v>
                </c:pt>
                <c:pt idx="41">
                  <c:v>95.25000979156823</c:v>
                </c:pt>
                <c:pt idx="42">
                  <c:v>95.04870223954535</c:v>
                </c:pt>
                <c:pt idx="43">
                  <c:v>94.84083782913146</c:v>
                </c:pt>
                <c:pt idx="44">
                  <c:v>94.53254292320264</c:v>
                </c:pt>
                <c:pt idx="45">
                  <c:v>94.27179649508859</c:v>
                </c:pt>
                <c:pt idx="46">
                  <c:v>94.34245882311798</c:v>
                </c:pt>
                <c:pt idx="47">
                  <c:v>94.10189924867983</c:v>
                </c:pt>
                <c:pt idx="48">
                  <c:v>94.2915430431021</c:v>
                </c:pt>
                <c:pt idx="49">
                  <c:v>94.41065715858662</c:v>
                </c:pt>
                <c:pt idx="50">
                  <c:v>94.57628209944416</c:v>
                </c:pt>
                <c:pt idx="51">
                  <c:v>94.87748083526226</c:v>
                </c:pt>
                <c:pt idx="52">
                  <c:v>95.02287027061509</c:v>
                </c:pt>
                <c:pt idx="53">
                  <c:v>94.85662096106808</c:v>
                </c:pt>
                <c:pt idx="54">
                  <c:v>94.78277083946993</c:v>
                </c:pt>
                <c:pt idx="55">
                  <c:v>94.86196882275115</c:v>
                </c:pt>
              </c:numCache>
            </c:numRef>
          </c:val>
          <c:smooth val="0"/>
        </c:ser>
        <c:ser>
          <c:idx val="0"/>
          <c:order val="1"/>
          <c:tx>
            <c:v>Average S-W GDP&amp;GDI</c:v>
          </c:tx>
          <c:spPr>
            <a:ln w="38100">
              <a:solidFill>
                <a:srgbClr val="0070C0"/>
              </a:solidFill>
            </a:ln>
          </c:spPr>
          <c:marker>
            <c:symbol val="none"/>
          </c:marker>
          <c:cat>
            <c:numRef>
              <c:f>'Monthly Data Sheet'!$A$567:$A$622</c:f>
              <c:numCache>
                <c:formatCode>mmm\-yy</c:formatCode>
                <c:ptCount val="56"/>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pt idx="54">
                  <c:v>40360.0</c:v>
                </c:pt>
                <c:pt idx="55">
                  <c:v>40391.0</c:v>
                </c:pt>
              </c:numCache>
            </c:numRef>
          </c:cat>
          <c:val>
            <c:numRef>
              <c:f>'Monthly Data Sheet'!$R$567:$R$620</c:f>
              <c:numCache>
                <c:formatCode>0.0</c:formatCode>
                <c:ptCount val="54"/>
                <c:pt idx="0">
                  <c:v>96.8663177844798</c:v>
                </c:pt>
                <c:pt idx="1">
                  <c:v>97.42949968037068</c:v>
                </c:pt>
                <c:pt idx="2">
                  <c:v>97.90355092256258</c:v>
                </c:pt>
                <c:pt idx="3">
                  <c:v>97.71183698205854</c:v>
                </c:pt>
                <c:pt idx="4">
                  <c:v>97.65768787808436</c:v>
                </c:pt>
                <c:pt idx="5">
                  <c:v>97.84268688051053</c:v>
                </c:pt>
                <c:pt idx="6">
                  <c:v>97.81636397981363</c:v>
                </c:pt>
                <c:pt idx="7">
                  <c:v>97.93929137855733</c:v>
                </c:pt>
                <c:pt idx="8">
                  <c:v>98.18802247056793</c:v>
                </c:pt>
                <c:pt idx="9">
                  <c:v>98.61282836275255</c:v>
                </c:pt>
                <c:pt idx="10">
                  <c:v>98.63164520710708</c:v>
                </c:pt>
                <c:pt idx="11">
                  <c:v>98.73563196428977</c:v>
                </c:pt>
                <c:pt idx="12">
                  <c:v>98.2444192843265</c:v>
                </c:pt>
                <c:pt idx="13">
                  <c:v>98.82801714212796</c:v>
                </c:pt>
                <c:pt idx="14">
                  <c:v>98.36011150037467</c:v>
                </c:pt>
                <c:pt idx="15">
                  <c:v>98.97146583558929</c:v>
                </c:pt>
                <c:pt idx="16">
                  <c:v>98.90869812533705</c:v>
                </c:pt>
                <c:pt idx="17">
                  <c:v>98.79012259442116</c:v>
                </c:pt>
                <c:pt idx="18">
                  <c:v>98.57056852929651</c:v>
                </c:pt>
                <c:pt idx="19">
                  <c:v>98.83135638867368</c:v>
                </c:pt>
                <c:pt idx="20">
                  <c:v>99.37113597246763</c:v>
                </c:pt>
                <c:pt idx="21">
                  <c:v>99.29311103277993</c:v>
                </c:pt>
                <c:pt idx="22">
                  <c:v>99.44698680178693</c:v>
                </c:pt>
                <c:pt idx="23">
                  <c:v>100.0</c:v>
                </c:pt>
                <c:pt idx="24">
                  <c:v>99.97557607812894</c:v>
                </c:pt>
                <c:pt idx="25">
                  <c:v>99.31672804986575</c:v>
                </c:pt>
                <c:pt idx="26">
                  <c:v>99.48986382773353</c:v>
                </c:pt>
                <c:pt idx="27">
                  <c:v>99.3691566881031</c:v>
                </c:pt>
                <c:pt idx="28">
                  <c:v>99.27498465087083</c:v>
                </c:pt>
                <c:pt idx="29">
                  <c:v>99.4348125624597</c:v>
                </c:pt>
                <c:pt idx="30">
                  <c:v>99.00844831433854</c:v>
                </c:pt>
                <c:pt idx="31">
                  <c:v>98.62573960980255</c:v>
                </c:pt>
                <c:pt idx="32">
                  <c:v>97.94408130024544</c:v>
                </c:pt>
                <c:pt idx="33">
                  <c:v>97.16567646079154</c:v>
                </c:pt>
                <c:pt idx="34">
                  <c:v>97.41420888349388</c:v>
                </c:pt>
                <c:pt idx="35">
                  <c:v>95.80569175099535</c:v>
                </c:pt>
                <c:pt idx="36">
                  <c:v>96.06380088203389</c:v>
                </c:pt>
                <c:pt idx="37">
                  <c:v>95.45049189681122</c:v>
                </c:pt>
                <c:pt idx="38">
                  <c:v>95.27268281510008</c:v>
                </c:pt>
                <c:pt idx="39">
                  <c:v>95.31954913530555</c:v>
                </c:pt>
                <c:pt idx="40">
                  <c:v>95.55917481384436</c:v>
                </c:pt>
                <c:pt idx="41">
                  <c:v>95.06626432208723</c:v>
                </c:pt>
                <c:pt idx="42">
                  <c:v>95.13295407036954</c:v>
                </c:pt>
                <c:pt idx="43">
                  <c:v>95.54773748472877</c:v>
                </c:pt>
                <c:pt idx="44">
                  <c:v>95.82430895342443</c:v>
                </c:pt>
                <c:pt idx="45">
                  <c:v>96.77961712115068</c:v>
                </c:pt>
                <c:pt idx="46">
                  <c:v>96.9349856897681</c:v>
                </c:pt>
                <c:pt idx="47">
                  <c:v>96.89068156926887</c:v>
                </c:pt>
                <c:pt idx="48">
                  <c:v>97.65785312185329</c:v>
                </c:pt>
                <c:pt idx="49">
                  <c:v>97.70966106144032</c:v>
                </c:pt>
                <c:pt idx="50">
                  <c:v>98.04751212778621</c:v>
                </c:pt>
                <c:pt idx="51">
                  <c:v>98.44002922114444</c:v>
                </c:pt>
                <c:pt idx="52">
                  <c:v>98.35147846813875</c:v>
                </c:pt>
                <c:pt idx="53">
                  <c:v>98.05673825212678</c:v>
                </c:pt>
              </c:numCache>
            </c:numRef>
          </c:val>
          <c:smooth val="0"/>
        </c:ser>
        <c:dLbls>
          <c:showLegendKey val="0"/>
          <c:showVal val="0"/>
          <c:showCatName val="0"/>
          <c:showSerName val="0"/>
          <c:showPercent val="0"/>
          <c:showBubbleSize val="0"/>
        </c:dLbls>
        <c:marker val="1"/>
        <c:smooth val="0"/>
        <c:axId val="2068912856"/>
        <c:axId val="2068906856"/>
      </c:lineChart>
      <c:dateAx>
        <c:axId val="2068912856"/>
        <c:scaling>
          <c:orientation val="minMax"/>
        </c:scaling>
        <c:delete val="0"/>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overlay val="0"/>
          <c:spPr>
            <a:noFill/>
            <a:ln w="25400">
              <a:noFill/>
            </a:ln>
          </c:spPr>
        </c:title>
        <c:numFmt formatCode="[$-409]mmm\-yy;@" sourceLinked="0"/>
        <c:majorTickMark val="in"/>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8906856"/>
        <c:crosses val="autoZero"/>
        <c:auto val="1"/>
        <c:lblOffset val="100"/>
        <c:baseTimeUnit val="months"/>
        <c:majorUnit val="6.0"/>
        <c:minorUnit val="4.0"/>
      </c:dateAx>
      <c:valAx>
        <c:axId val="2068906856"/>
        <c:scaling>
          <c:orientation val="minMax"/>
          <c:max val="103.0"/>
          <c:min val="92.0"/>
        </c:scaling>
        <c:delete val="0"/>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overlay val="0"/>
          <c:spPr>
            <a:noFill/>
            <a:ln w="25400">
              <a:noFill/>
            </a:ln>
          </c:spPr>
        </c:title>
        <c:numFmt formatCode="0" sourceLinked="0"/>
        <c:majorTickMark val="none"/>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8912856"/>
        <c:crosses val="autoZero"/>
        <c:crossBetween val="between"/>
      </c:valAx>
      <c:spPr>
        <a:noFill/>
        <a:ln w="25400">
          <a:noFill/>
        </a:ln>
      </c:spPr>
    </c:plotArea>
    <c:legend>
      <c:legendPos val="r"/>
      <c:layout>
        <c:manualLayout>
          <c:xMode val="edge"/>
          <c:yMode val="edge"/>
          <c:x val="0.756803516953891"/>
          <c:y val="0.11924989639453"/>
          <c:w val="0.238125489131303"/>
          <c:h val="0.2149415027575"/>
        </c:manualLayout>
      </c:layout>
      <c:overlay val="0"/>
      <c:txPr>
        <a:bodyPr/>
        <a:lstStyle/>
        <a:p>
          <a:pPr>
            <a:defRPr sz="1100" b="1">
              <a:latin typeface="Verdana" pitchFamily="34" charset="0"/>
              <a:ea typeface="Verdana" pitchFamily="34" charset="0"/>
              <a:cs typeface="Verdana" pitchFamily="34" charset="0"/>
            </a:defRPr>
          </a:pPr>
          <a:endParaRPr lang="en-US"/>
        </a:p>
      </c:txPr>
    </c:legend>
    <c:plotVisOnly val="1"/>
    <c:dispBlanksAs val="gap"/>
    <c:showDLblsOverMax val="0"/>
  </c:chart>
  <c:printSettings>
    <c:headerFooter/>
    <c:pageMargins b="0.750000000000004" l="0.700000000000001" r="0.700000000000001" t="0.750000000000004"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aseline="0">
                <a:latin typeface="Verdana" pitchFamily="34" charset="0"/>
                <a:ea typeface="Verdana" pitchFamily="34" charset="0"/>
                <a:cs typeface="Verdana" pitchFamily="34" charset="0"/>
              </a:rPr>
              <a:t>Figure 6. Index of Industrial Production vs. Average Output, </a:t>
            </a:r>
          </a:p>
          <a:p>
            <a:pPr>
              <a:defRPr/>
            </a:pPr>
            <a:r>
              <a:rPr lang="en-US" sz="1200" baseline="0">
                <a:latin typeface="Verdana" pitchFamily="34" charset="0"/>
                <a:ea typeface="Verdana" pitchFamily="34" charset="0"/>
                <a:cs typeface="Verdana" pitchFamily="34" charset="0"/>
              </a:rPr>
              <a:t>Mar. 2006 - Aug. 2010</a:t>
            </a:r>
          </a:p>
        </c:rich>
      </c:tx>
      <c:overlay val="1"/>
      <c:spPr>
        <a:noFill/>
        <a:ln w="25400">
          <a:noFill/>
        </a:ln>
      </c:spPr>
    </c:title>
    <c:autoTitleDeleted val="0"/>
    <c:plotArea>
      <c:layout>
        <c:manualLayout>
          <c:layoutTarget val="inner"/>
          <c:xMode val="edge"/>
          <c:yMode val="edge"/>
          <c:x val="0.0966896125813888"/>
          <c:y val="0.0664134974018938"/>
          <c:w val="0.862119276165532"/>
          <c:h val="0.768125909868555"/>
        </c:manualLayout>
      </c:layout>
      <c:lineChart>
        <c:grouping val="standard"/>
        <c:varyColors val="0"/>
        <c:ser>
          <c:idx val="2"/>
          <c:order val="0"/>
          <c:tx>
            <c:v>Index of Industrial Production</c:v>
          </c:tx>
          <c:spPr>
            <a:ln w="38100">
              <a:solidFill>
                <a:schemeClr val="tx1"/>
              </a:solidFill>
            </a:ln>
          </c:spPr>
          <c:marker>
            <c:symbol val="none"/>
          </c:marker>
          <c:cat>
            <c:numRef>
              <c:f>'Monthly Data Sheet'!$A$567:$A$621</c:f>
              <c:numCache>
                <c:formatCode>mmm\-yy</c:formatCode>
                <c:ptCount val="55"/>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pt idx="54">
                  <c:v>40360.0</c:v>
                </c:pt>
              </c:numCache>
            </c:numRef>
          </c:cat>
          <c:val>
            <c:numRef>
              <c:f>'Monthly Data Sheet'!$T$567:$T$621</c:f>
              <c:numCache>
                <c:formatCode>0.0</c:formatCode>
                <c:ptCount val="55"/>
                <c:pt idx="0">
                  <c:v>95.97074555440319</c:v>
                </c:pt>
                <c:pt idx="1">
                  <c:v>96.03414743874301</c:v>
                </c:pt>
                <c:pt idx="2">
                  <c:v>96.25739771593965</c:v>
                </c:pt>
                <c:pt idx="3">
                  <c:v>96.63502212596372</c:v>
                </c:pt>
                <c:pt idx="4">
                  <c:v>96.53071258940462</c:v>
                </c:pt>
                <c:pt idx="5">
                  <c:v>96.96128802371248</c:v>
                </c:pt>
                <c:pt idx="6">
                  <c:v>97.22763565714012</c:v>
                </c:pt>
                <c:pt idx="7">
                  <c:v>97.48442821851654</c:v>
                </c:pt>
                <c:pt idx="8">
                  <c:v>97.38370183397663</c:v>
                </c:pt>
                <c:pt idx="9">
                  <c:v>97.35244878580912</c:v>
                </c:pt>
                <c:pt idx="10">
                  <c:v>97.18244812889792</c:v>
                </c:pt>
                <c:pt idx="11">
                  <c:v>98.202053942363</c:v>
                </c:pt>
                <c:pt idx="12">
                  <c:v>97.84612750845524</c:v>
                </c:pt>
                <c:pt idx="13">
                  <c:v>98.95053458637485</c:v>
                </c:pt>
                <c:pt idx="14">
                  <c:v>99.0621099589729</c:v>
                </c:pt>
                <c:pt idx="15">
                  <c:v>99.7530611066764</c:v>
                </c:pt>
                <c:pt idx="16">
                  <c:v>99.77814317081084</c:v>
                </c:pt>
                <c:pt idx="17">
                  <c:v>99.63013908601755</c:v>
                </c:pt>
                <c:pt idx="18">
                  <c:v>99.86672665128564</c:v>
                </c:pt>
                <c:pt idx="19">
                  <c:v>99.83348296310745</c:v>
                </c:pt>
                <c:pt idx="20">
                  <c:v>100.2310137732382</c:v>
                </c:pt>
                <c:pt idx="21">
                  <c:v>99.52234592943977</c:v>
                </c:pt>
                <c:pt idx="22">
                  <c:v>99.91042119951984</c:v>
                </c:pt>
                <c:pt idx="23">
                  <c:v>100.0</c:v>
                </c:pt>
                <c:pt idx="24">
                  <c:v>99.65024455012529</c:v>
                </c:pt>
                <c:pt idx="25">
                  <c:v>99.4377437289863</c:v>
                </c:pt>
                <c:pt idx="26">
                  <c:v>99.14392526341143</c:v>
                </c:pt>
                <c:pt idx="27">
                  <c:v>98.32348298301386</c:v>
                </c:pt>
                <c:pt idx="28">
                  <c:v>97.87947072863396</c:v>
                </c:pt>
                <c:pt idx="29">
                  <c:v>97.52941668275767</c:v>
                </c:pt>
                <c:pt idx="30">
                  <c:v>97.49527720657468</c:v>
                </c:pt>
                <c:pt idx="31">
                  <c:v>96.33891442437658</c:v>
                </c:pt>
                <c:pt idx="32">
                  <c:v>92.52823225195132</c:v>
                </c:pt>
                <c:pt idx="33">
                  <c:v>93.4387509928317</c:v>
                </c:pt>
                <c:pt idx="34">
                  <c:v>92.49687967178326</c:v>
                </c:pt>
                <c:pt idx="35">
                  <c:v>90.60816042965973</c:v>
                </c:pt>
                <c:pt idx="36">
                  <c:v>88.71446458750953</c:v>
                </c:pt>
                <c:pt idx="37">
                  <c:v>88.042723115909</c:v>
                </c:pt>
                <c:pt idx="38">
                  <c:v>86.75129540898693</c:v>
                </c:pt>
                <c:pt idx="39">
                  <c:v>86.06790869332398</c:v>
                </c:pt>
                <c:pt idx="40">
                  <c:v>85.29643615718889</c:v>
                </c:pt>
                <c:pt idx="41">
                  <c:v>85.10742488817578</c:v>
                </c:pt>
                <c:pt idx="42">
                  <c:v>86.28389313448166</c:v>
                </c:pt>
                <c:pt idx="43">
                  <c:v>87.34619817617562</c:v>
                </c:pt>
                <c:pt idx="44">
                  <c:v>87.98300391558888</c:v>
                </c:pt>
                <c:pt idx="45">
                  <c:v>88.22018867286022</c:v>
                </c:pt>
                <c:pt idx="46">
                  <c:v>88.68788954336707</c:v>
                </c:pt>
                <c:pt idx="47">
                  <c:v>89.1637520379177</c:v>
                </c:pt>
                <c:pt idx="48">
                  <c:v>90.05993817072127</c:v>
                </c:pt>
                <c:pt idx="49">
                  <c:v>90.03794159860335</c:v>
                </c:pt>
                <c:pt idx="50">
                  <c:v>90.5631719654186</c:v>
                </c:pt>
                <c:pt idx="51">
                  <c:v>90.89590744320206</c:v>
                </c:pt>
                <c:pt idx="52">
                  <c:v>92.10432546167918</c:v>
                </c:pt>
                <c:pt idx="53">
                  <c:v>92.05525618541617</c:v>
                </c:pt>
                <c:pt idx="54">
                  <c:v>92.96378428628587</c:v>
                </c:pt>
              </c:numCache>
            </c:numRef>
          </c:val>
          <c:smooth val="0"/>
        </c:ser>
        <c:ser>
          <c:idx val="0"/>
          <c:order val="1"/>
          <c:tx>
            <c:v>Average S-W GDP&amp;GDI</c:v>
          </c:tx>
          <c:spPr>
            <a:ln w="38100">
              <a:solidFill>
                <a:srgbClr val="0070C0"/>
              </a:solidFill>
            </a:ln>
          </c:spPr>
          <c:marker>
            <c:symbol val="none"/>
          </c:marker>
          <c:cat>
            <c:numRef>
              <c:f>'Monthly Data Sheet'!$A$567:$A$621</c:f>
              <c:numCache>
                <c:formatCode>mmm\-yy</c:formatCode>
                <c:ptCount val="55"/>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pt idx="54">
                  <c:v>40360.0</c:v>
                </c:pt>
              </c:numCache>
            </c:numRef>
          </c:cat>
          <c:val>
            <c:numRef>
              <c:f>'Monthly Data Sheet'!$R$567:$R$620</c:f>
              <c:numCache>
                <c:formatCode>0.0</c:formatCode>
                <c:ptCount val="54"/>
                <c:pt idx="0">
                  <c:v>96.8663177844798</c:v>
                </c:pt>
                <c:pt idx="1">
                  <c:v>97.42949968037068</c:v>
                </c:pt>
                <c:pt idx="2">
                  <c:v>97.90355092256258</c:v>
                </c:pt>
                <c:pt idx="3">
                  <c:v>97.71183698205854</c:v>
                </c:pt>
                <c:pt idx="4">
                  <c:v>97.65768787808436</c:v>
                </c:pt>
                <c:pt idx="5">
                  <c:v>97.84268688051053</c:v>
                </c:pt>
                <c:pt idx="6">
                  <c:v>97.81636397981363</c:v>
                </c:pt>
                <c:pt idx="7">
                  <c:v>97.93929137855733</c:v>
                </c:pt>
                <c:pt idx="8">
                  <c:v>98.18802247056793</c:v>
                </c:pt>
                <c:pt idx="9">
                  <c:v>98.61282836275255</c:v>
                </c:pt>
                <c:pt idx="10">
                  <c:v>98.63164520710708</c:v>
                </c:pt>
                <c:pt idx="11">
                  <c:v>98.73563196428977</c:v>
                </c:pt>
                <c:pt idx="12">
                  <c:v>98.2444192843265</c:v>
                </c:pt>
                <c:pt idx="13">
                  <c:v>98.82801714212796</c:v>
                </c:pt>
                <c:pt idx="14">
                  <c:v>98.36011150037467</c:v>
                </c:pt>
                <c:pt idx="15">
                  <c:v>98.97146583558929</c:v>
                </c:pt>
                <c:pt idx="16">
                  <c:v>98.90869812533705</c:v>
                </c:pt>
                <c:pt idx="17">
                  <c:v>98.79012259442116</c:v>
                </c:pt>
                <c:pt idx="18">
                  <c:v>98.57056852929651</c:v>
                </c:pt>
                <c:pt idx="19">
                  <c:v>98.83135638867368</c:v>
                </c:pt>
                <c:pt idx="20">
                  <c:v>99.37113597246763</c:v>
                </c:pt>
                <c:pt idx="21">
                  <c:v>99.29311103277993</c:v>
                </c:pt>
                <c:pt idx="22">
                  <c:v>99.44698680178693</c:v>
                </c:pt>
                <c:pt idx="23">
                  <c:v>100.0</c:v>
                </c:pt>
                <c:pt idx="24">
                  <c:v>99.97557607812894</c:v>
                </c:pt>
                <c:pt idx="25">
                  <c:v>99.31672804986575</c:v>
                </c:pt>
                <c:pt idx="26">
                  <c:v>99.48986382773353</c:v>
                </c:pt>
                <c:pt idx="27">
                  <c:v>99.3691566881031</c:v>
                </c:pt>
                <c:pt idx="28">
                  <c:v>99.27498465087083</c:v>
                </c:pt>
                <c:pt idx="29">
                  <c:v>99.4348125624597</c:v>
                </c:pt>
                <c:pt idx="30">
                  <c:v>99.00844831433854</c:v>
                </c:pt>
                <c:pt idx="31">
                  <c:v>98.62573960980255</c:v>
                </c:pt>
                <c:pt idx="32">
                  <c:v>97.94408130024544</c:v>
                </c:pt>
                <c:pt idx="33">
                  <c:v>97.16567646079154</c:v>
                </c:pt>
                <c:pt idx="34">
                  <c:v>97.41420888349388</c:v>
                </c:pt>
                <c:pt idx="35">
                  <c:v>95.80569175099535</c:v>
                </c:pt>
                <c:pt idx="36">
                  <c:v>96.06380088203389</c:v>
                </c:pt>
                <c:pt idx="37">
                  <c:v>95.45049189681122</c:v>
                </c:pt>
                <c:pt idx="38">
                  <c:v>95.27268281510008</c:v>
                </c:pt>
                <c:pt idx="39">
                  <c:v>95.31954913530555</c:v>
                </c:pt>
                <c:pt idx="40">
                  <c:v>95.55917481384436</c:v>
                </c:pt>
                <c:pt idx="41">
                  <c:v>95.06626432208723</c:v>
                </c:pt>
                <c:pt idx="42">
                  <c:v>95.13295407036954</c:v>
                </c:pt>
                <c:pt idx="43">
                  <c:v>95.54773748472877</c:v>
                </c:pt>
                <c:pt idx="44">
                  <c:v>95.82430895342443</c:v>
                </c:pt>
                <c:pt idx="45">
                  <c:v>96.77961712115068</c:v>
                </c:pt>
                <c:pt idx="46">
                  <c:v>96.9349856897681</c:v>
                </c:pt>
                <c:pt idx="47">
                  <c:v>96.89068156926887</c:v>
                </c:pt>
                <c:pt idx="48">
                  <c:v>97.65785312185329</c:v>
                </c:pt>
                <c:pt idx="49">
                  <c:v>97.70966106144032</c:v>
                </c:pt>
                <c:pt idx="50">
                  <c:v>98.04751212778621</c:v>
                </c:pt>
                <c:pt idx="51">
                  <c:v>98.44002922114444</c:v>
                </c:pt>
                <c:pt idx="52">
                  <c:v>98.35147846813875</c:v>
                </c:pt>
                <c:pt idx="53">
                  <c:v>98.05673825212678</c:v>
                </c:pt>
              </c:numCache>
            </c:numRef>
          </c:val>
          <c:smooth val="0"/>
        </c:ser>
        <c:dLbls>
          <c:showLegendKey val="0"/>
          <c:showVal val="0"/>
          <c:showCatName val="0"/>
          <c:showSerName val="0"/>
          <c:showPercent val="0"/>
          <c:showBubbleSize val="0"/>
        </c:dLbls>
        <c:marker val="1"/>
        <c:smooth val="0"/>
        <c:axId val="2068869160"/>
        <c:axId val="2068863144"/>
      </c:lineChart>
      <c:dateAx>
        <c:axId val="2068869160"/>
        <c:scaling>
          <c:orientation val="minMax"/>
        </c:scaling>
        <c:delete val="0"/>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overlay val="0"/>
          <c:spPr>
            <a:noFill/>
            <a:ln w="25400">
              <a:noFill/>
            </a:ln>
          </c:spPr>
        </c:title>
        <c:numFmt formatCode="[$-409]mmm\-yy;@" sourceLinked="0"/>
        <c:majorTickMark val="in"/>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8863144"/>
        <c:crosses val="autoZero"/>
        <c:auto val="1"/>
        <c:lblOffset val="100"/>
        <c:baseTimeUnit val="months"/>
        <c:majorUnit val="6.0"/>
        <c:minorUnit val="4.0"/>
      </c:dateAx>
      <c:valAx>
        <c:axId val="2068863144"/>
        <c:scaling>
          <c:orientation val="minMax"/>
          <c:max val="108.0"/>
          <c:min val="83.0"/>
        </c:scaling>
        <c:delete val="0"/>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overlay val="0"/>
          <c:spPr>
            <a:noFill/>
            <a:ln w="25400">
              <a:noFill/>
            </a:ln>
          </c:spPr>
        </c:title>
        <c:numFmt formatCode="0" sourceLinked="0"/>
        <c:majorTickMark val="none"/>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68869160"/>
        <c:crosses val="autoZero"/>
        <c:crossBetween val="between"/>
      </c:valAx>
      <c:spPr>
        <a:noFill/>
        <a:ln w="25400">
          <a:noFill/>
        </a:ln>
      </c:spPr>
    </c:plotArea>
    <c:legend>
      <c:legendPos val="r"/>
      <c:layout>
        <c:manualLayout>
          <c:xMode val="edge"/>
          <c:yMode val="edge"/>
          <c:x val="0.743280866514405"/>
          <c:y val="0.152988088027458"/>
          <c:w val="0.249957808265853"/>
          <c:h val="0.174455672797985"/>
        </c:manualLayout>
      </c:layout>
      <c:overlay val="0"/>
      <c:txPr>
        <a:bodyPr/>
        <a:lstStyle/>
        <a:p>
          <a:pPr>
            <a:defRPr sz="1100" b="1">
              <a:latin typeface="Verdana" pitchFamily="34" charset="0"/>
              <a:ea typeface="Verdana" pitchFamily="34" charset="0"/>
              <a:cs typeface="Verdana" pitchFamily="34" charset="0"/>
            </a:defRPr>
          </a:pPr>
          <a:endParaRPr lang="en-US"/>
        </a:p>
      </c:txPr>
    </c:legend>
    <c:plotVisOnly val="1"/>
    <c:dispBlanksAs val="gap"/>
    <c:showDLblsOverMax val="0"/>
  </c:chart>
  <c:printSettings>
    <c:headerFooter/>
    <c:pageMargins b="0.750000000000004" l="0.700000000000001" r="0.700000000000001" t="0.750000000000004"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aseline="0">
                <a:latin typeface="Verdana" pitchFamily="34" charset="0"/>
                <a:ea typeface="Verdana" pitchFamily="34" charset="0"/>
                <a:cs typeface="Verdana" pitchFamily="34" charset="0"/>
              </a:rPr>
              <a:t>Figure 7. Macro Advisers Real GDP vs. Average S-W Output, </a:t>
            </a:r>
          </a:p>
          <a:p>
            <a:pPr>
              <a:defRPr/>
            </a:pPr>
            <a:r>
              <a:rPr lang="en-US" sz="1200" baseline="0">
                <a:latin typeface="Verdana" pitchFamily="34" charset="0"/>
                <a:ea typeface="Verdana" pitchFamily="34" charset="0"/>
                <a:cs typeface="Verdana" pitchFamily="34" charset="0"/>
              </a:rPr>
              <a:t>Jan. 2006 - June 2010,</a:t>
            </a:r>
          </a:p>
          <a:p>
            <a:pPr>
              <a:defRPr/>
            </a:pPr>
            <a:r>
              <a:rPr lang="en-US" sz="1200" baseline="0">
                <a:latin typeface="Verdana" pitchFamily="34" charset="0"/>
                <a:ea typeface="Verdana" pitchFamily="34" charset="0"/>
                <a:cs typeface="Verdana" pitchFamily="34" charset="0"/>
              </a:rPr>
              <a:t>Indexed to Dec. 2007 = 100</a:t>
            </a:r>
            <a:endParaRPr lang="en-US" sz="1200">
              <a:latin typeface="Verdana" pitchFamily="34" charset="0"/>
              <a:ea typeface="Verdana" pitchFamily="34" charset="0"/>
              <a:cs typeface="Verdana" pitchFamily="34" charset="0"/>
            </a:endParaRPr>
          </a:p>
        </c:rich>
      </c:tx>
      <c:overlay val="1"/>
      <c:spPr>
        <a:noFill/>
        <a:ln w="25400">
          <a:noFill/>
        </a:ln>
      </c:spPr>
    </c:title>
    <c:autoTitleDeleted val="0"/>
    <c:plotArea>
      <c:layout>
        <c:manualLayout>
          <c:layoutTarget val="inner"/>
          <c:xMode val="edge"/>
          <c:yMode val="edge"/>
          <c:x val="0.113592925630746"/>
          <c:y val="0.0326753057689653"/>
          <c:w val="0.846375425294061"/>
          <c:h val="0.831423710590394"/>
        </c:manualLayout>
      </c:layout>
      <c:lineChart>
        <c:grouping val="standard"/>
        <c:varyColors val="0"/>
        <c:ser>
          <c:idx val="1"/>
          <c:order val="0"/>
          <c:tx>
            <c:v>MA GDP</c:v>
          </c:tx>
          <c:spPr>
            <a:ln w="38100">
              <a:solidFill>
                <a:srgbClr val="FF6600"/>
              </a:solidFill>
            </a:ln>
          </c:spPr>
          <c:marker>
            <c:symbol val="none"/>
          </c:marker>
          <c:cat>
            <c:numRef>
              <c:f>'Monthly Data Sheet'!$A$567:$A$620</c:f>
              <c:numCache>
                <c:formatCode>mmm\-yy</c:formatCode>
                <c:ptCount val="54"/>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numCache>
            </c:numRef>
          </c:cat>
          <c:val>
            <c:numRef>
              <c:f>'Monthly Data Sheet'!$O$567:$O$620</c:f>
              <c:numCache>
                <c:formatCode>0.0</c:formatCode>
                <c:ptCount val="54"/>
                <c:pt idx="0">
                  <c:v>95.83809253756152</c:v>
                </c:pt>
                <c:pt idx="1">
                  <c:v>95.74676483804033</c:v>
                </c:pt>
                <c:pt idx="2">
                  <c:v>96.79575830655541</c:v>
                </c:pt>
                <c:pt idx="3">
                  <c:v>96.21985220082525</c:v>
                </c:pt>
                <c:pt idx="4">
                  <c:v>96.6362652019951</c:v>
                </c:pt>
                <c:pt idx="5">
                  <c:v>96.56465013526621</c:v>
                </c:pt>
                <c:pt idx="6">
                  <c:v>96.33176123539931</c:v>
                </c:pt>
                <c:pt idx="7">
                  <c:v>96.43955311296811</c:v>
                </c:pt>
                <c:pt idx="8">
                  <c:v>96.72615379428562</c:v>
                </c:pt>
                <c:pt idx="9">
                  <c:v>96.87829871669577</c:v>
                </c:pt>
                <c:pt idx="10">
                  <c:v>97.44325270745508</c:v>
                </c:pt>
                <c:pt idx="11">
                  <c:v>97.29304204904916</c:v>
                </c:pt>
                <c:pt idx="12">
                  <c:v>97.25069673365805</c:v>
                </c:pt>
                <c:pt idx="13">
                  <c:v>97.84587650283284</c:v>
                </c:pt>
                <c:pt idx="14">
                  <c:v>97.15848875710259</c:v>
                </c:pt>
                <c:pt idx="15">
                  <c:v>98.15022539803321</c:v>
                </c:pt>
                <c:pt idx="16">
                  <c:v>98.32207557433169</c:v>
                </c:pt>
                <c:pt idx="17">
                  <c:v>98.12275540984442</c:v>
                </c:pt>
                <c:pt idx="18">
                  <c:v>98.06134100889649</c:v>
                </c:pt>
                <c:pt idx="19">
                  <c:v>98.79141639962772</c:v>
                </c:pt>
                <c:pt idx="20">
                  <c:v>99.40329955420386</c:v>
                </c:pt>
                <c:pt idx="21">
                  <c:v>99.04944542408491</c:v>
                </c:pt>
                <c:pt idx="22">
                  <c:v>99.32543330225292</c:v>
                </c:pt>
                <c:pt idx="23">
                  <c:v>100.0</c:v>
                </c:pt>
                <c:pt idx="24">
                  <c:v>100.1199659889645</c:v>
                </c:pt>
                <c:pt idx="25">
                  <c:v>98.70948716418351</c:v>
                </c:pt>
                <c:pt idx="26">
                  <c:v>98.99565910606538</c:v>
                </c:pt>
                <c:pt idx="27">
                  <c:v>99.00838916371819</c:v>
                </c:pt>
                <c:pt idx="28">
                  <c:v>99.17466278333468</c:v>
                </c:pt>
                <c:pt idx="29">
                  <c:v>100.0721425577995</c:v>
                </c:pt>
                <c:pt idx="30">
                  <c:v>99.1663565515491</c:v>
                </c:pt>
                <c:pt idx="31">
                  <c:v>98.34630686106843</c:v>
                </c:pt>
                <c:pt idx="32">
                  <c:v>97.73039552542866</c:v>
                </c:pt>
                <c:pt idx="33">
                  <c:v>97.28255310716438</c:v>
                </c:pt>
                <c:pt idx="34">
                  <c:v>97.35384866991037</c:v>
                </c:pt>
                <c:pt idx="35">
                  <c:v>95.48653290731532</c:v>
                </c:pt>
                <c:pt idx="36">
                  <c:v>95.67444311759739</c:v>
                </c:pt>
                <c:pt idx="37">
                  <c:v>95.48493622616435</c:v>
                </c:pt>
                <c:pt idx="38">
                  <c:v>95.38945719517142</c:v>
                </c:pt>
                <c:pt idx="39">
                  <c:v>95.43722996051525</c:v>
                </c:pt>
                <c:pt idx="40">
                  <c:v>95.61170269661116</c:v>
                </c:pt>
                <c:pt idx="41">
                  <c:v>94.99385636664595</c:v>
                </c:pt>
                <c:pt idx="42">
                  <c:v>95.308212338044</c:v>
                </c:pt>
                <c:pt idx="43">
                  <c:v>95.77049833600354</c:v>
                </c:pt>
                <c:pt idx="44">
                  <c:v>96.09589029455097</c:v>
                </c:pt>
                <c:pt idx="45">
                  <c:v>97.22202321694149</c:v>
                </c:pt>
                <c:pt idx="46">
                  <c:v>96.95621568639867</c:v>
                </c:pt>
                <c:pt idx="47">
                  <c:v>96.5214630212979</c:v>
                </c:pt>
                <c:pt idx="48">
                  <c:v>97.42544453722599</c:v>
                </c:pt>
                <c:pt idx="49">
                  <c:v>97.68785341184876</c:v>
                </c:pt>
                <c:pt idx="50">
                  <c:v>98.16280089485851</c:v>
                </c:pt>
                <c:pt idx="51">
                  <c:v>98.39941210518276</c:v>
                </c:pt>
                <c:pt idx="52">
                  <c:v>98.00964907207794</c:v>
                </c:pt>
                <c:pt idx="53">
                  <c:v>97.63726709702354</c:v>
                </c:pt>
              </c:numCache>
            </c:numRef>
          </c:val>
          <c:smooth val="0"/>
        </c:ser>
        <c:ser>
          <c:idx val="0"/>
          <c:order val="1"/>
          <c:tx>
            <c:v>Average S-W GDP&amp;GDI</c:v>
          </c:tx>
          <c:spPr>
            <a:ln w="38100">
              <a:solidFill>
                <a:srgbClr val="0070C0"/>
              </a:solidFill>
            </a:ln>
          </c:spPr>
          <c:marker>
            <c:symbol val="none"/>
          </c:marker>
          <c:cat>
            <c:numRef>
              <c:f>'Monthly Data Sheet'!$A$567:$A$620</c:f>
              <c:numCache>
                <c:formatCode>mmm\-yy</c:formatCode>
                <c:ptCount val="54"/>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numCache>
            </c:numRef>
          </c:cat>
          <c:val>
            <c:numRef>
              <c:f>'Monthly Data Sheet'!$R$567:$R$620</c:f>
              <c:numCache>
                <c:formatCode>0.0</c:formatCode>
                <c:ptCount val="54"/>
                <c:pt idx="0">
                  <c:v>96.8663177844798</c:v>
                </c:pt>
                <c:pt idx="1">
                  <c:v>97.42949968037068</c:v>
                </c:pt>
                <c:pt idx="2">
                  <c:v>97.90355092256258</c:v>
                </c:pt>
                <c:pt idx="3">
                  <c:v>97.71183698205854</c:v>
                </c:pt>
                <c:pt idx="4">
                  <c:v>97.65768787808436</c:v>
                </c:pt>
                <c:pt idx="5">
                  <c:v>97.84268688051053</c:v>
                </c:pt>
                <c:pt idx="6">
                  <c:v>97.81636397981363</c:v>
                </c:pt>
                <c:pt idx="7">
                  <c:v>97.93929137855733</c:v>
                </c:pt>
                <c:pt idx="8">
                  <c:v>98.18802247056793</c:v>
                </c:pt>
                <c:pt idx="9">
                  <c:v>98.61282836275255</c:v>
                </c:pt>
                <c:pt idx="10">
                  <c:v>98.63164520710708</c:v>
                </c:pt>
                <c:pt idx="11">
                  <c:v>98.73563196428977</c:v>
                </c:pt>
                <c:pt idx="12">
                  <c:v>98.2444192843265</c:v>
                </c:pt>
                <c:pt idx="13">
                  <c:v>98.82801714212796</c:v>
                </c:pt>
                <c:pt idx="14">
                  <c:v>98.36011150037467</c:v>
                </c:pt>
                <c:pt idx="15">
                  <c:v>98.97146583558929</c:v>
                </c:pt>
                <c:pt idx="16">
                  <c:v>98.90869812533705</c:v>
                </c:pt>
                <c:pt idx="17">
                  <c:v>98.79012259442116</c:v>
                </c:pt>
                <c:pt idx="18">
                  <c:v>98.57056852929651</c:v>
                </c:pt>
                <c:pt idx="19">
                  <c:v>98.83135638867368</c:v>
                </c:pt>
                <c:pt idx="20">
                  <c:v>99.37113597246763</c:v>
                </c:pt>
                <c:pt idx="21">
                  <c:v>99.29311103277993</c:v>
                </c:pt>
                <c:pt idx="22">
                  <c:v>99.44698680178693</c:v>
                </c:pt>
                <c:pt idx="23">
                  <c:v>100.0</c:v>
                </c:pt>
                <c:pt idx="24">
                  <c:v>99.97557607812894</c:v>
                </c:pt>
                <c:pt idx="25">
                  <c:v>99.31672804986575</c:v>
                </c:pt>
                <c:pt idx="26">
                  <c:v>99.48986382773353</c:v>
                </c:pt>
                <c:pt idx="27">
                  <c:v>99.3691566881031</c:v>
                </c:pt>
                <c:pt idx="28">
                  <c:v>99.27498465087083</c:v>
                </c:pt>
                <c:pt idx="29">
                  <c:v>99.4348125624597</c:v>
                </c:pt>
                <c:pt idx="30">
                  <c:v>99.00844831433854</c:v>
                </c:pt>
                <c:pt idx="31">
                  <c:v>98.62573960980255</c:v>
                </c:pt>
                <c:pt idx="32">
                  <c:v>97.94408130024544</c:v>
                </c:pt>
                <c:pt idx="33">
                  <c:v>97.16567646079154</c:v>
                </c:pt>
                <c:pt idx="34">
                  <c:v>97.41420888349388</c:v>
                </c:pt>
                <c:pt idx="35">
                  <c:v>95.80569175099535</c:v>
                </c:pt>
                <c:pt idx="36">
                  <c:v>96.06380088203389</c:v>
                </c:pt>
                <c:pt idx="37">
                  <c:v>95.45049189681122</c:v>
                </c:pt>
                <c:pt idx="38">
                  <c:v>95.27268281510008</c:v>
                </c:pt>
                <c:pt idx="39">
                  <c:v>95.31954913530555</c:v>
                </c:pt>
                <c:pt idx="40">
                  <c:v>95.55917481384436</c:v>
                </c:pt>
                <c:pt idx="41">
                  <c:v>95.06626432208723</c:v>
                </c:pt>
                <c:pt idx="42">
                  <c:v>95.13295407036954</c:v>
                </c:pt>
                <c:pt idx="43">
                  <c:v>95.54773748472877</c:v>
                </c:pt>
                <c:pt idx="44">
                  <c:v>95.82430895342443</c:v>
                </c:pt>
                <c:pt idx="45">
                  <c:v>96.77961712115068</c:v>
                </c:pt>
                <c:pt idx="46">
                  <c:v>96.9349856897681</c:v>
                </c:pt>
                <c:pt idx="47">
                  <c:v>96.89068156926887</c:v>
                </c:pt>
                <c:pt idx="48">
                  <c:v>97.65785312185329</c:v>
                </c:pt>
                <c:pt idx="49">
                  <c:v>97.70966106144032</c:v>
                </c:pt>
                <c:pt idx="50">
                  <c:v>98.04751212778621</c:v>
                </c:pt>
                <c:pt idx="51">
                  <c:v>98.44002922114444</c:v>
                </c:pt>
                <c:pt idx="52">
                  <c:v>98.35147846813875</c:v>
                </c:pt>
                <c:pt idx="53">
                  <c:v>98.05673825212678</c:v>
                </c:pt>
              </c:numCache>
            </c:numRef>
          </c:val>
          <c:smooth val="0"/>
        </c:ser>
        <c:dLbls>
          <c:showLegendKey val="0"/>
          <c:showVal val="0"/>
          <c:showCatName val="0"/>
          <c:showSerName val="0"/>
          <c:showPercent val="0"/>
          <c:showBubbleSize val="0"/>
        </c:dLbls>
        <c:marker val="1"/>
        <c:smooth val="0"/>
        <c:axId val="2070264536"/>
        <c:axId val="2070270520"/>
      </c:lineChart>
      <c:dateAx>
        <c:axId val="2070264536"/>
        <c:scaling>
          <c:orientation val="minMax"/>
        </c:scaling>
        <c:delete val="0"/>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overlay val="0"/>
          <c:spPr>
            <a:noFill/>
            <a:ln w="25400">
              <a:noFill/>
            </a:ln>
          </c:spPr>
        </c:title>
        <c:numFmt formatCode="[$-409]mmm\-yy;@" sourceLinked="0"/>
        <c:majorTickMark val="in"/>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70270520"/>
        <c:crosses val="autoZero"/>
        <c:auto val="1"/>
        <c:lblOffset val="100"/>
        <c:baseTimeUnit val="months"/>
        <c:majorUnit val="6.0"/>
        <c:minorUnit val="4.0"/>
      </c:dateAx>
      <c:valAx>
        <c:axId val="2070270520"/>
        <c:scaling>
          <c:orientation val="minMax"/>
          <c:max val="105.0"/>
          <c:min val="90.0"/>
        </c:scaling>
        <c:delete val="0"/>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overlay val="0"/>
          <c:spPr>
            <a:noFill/>
            <a:ln w="25400">
              <a:noFill/>
            </a:ln>
          </c:spPr>
        </c:title>
        <c:numFmt formatCode="0" sourceLinked="0"/>
        <c:majorTickMark val="none"/>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70264536"/>
        <c:crosses val="autoZero"/>
        <c:crossBetween val="between"/>
      </c:valAx>
      <c:spPr>
        <a:noFill/>
        <a:ln w="25400">
          <a:noFill/>
        </a:ln>
      </c:spPr>
    </c:plotArea>
    <c:legend>
      <c:legendPos val="r"/>
      <c:legendEntry>
        <c:idx val="1"/>
        <c:txPr>
          <a:bodyPr/>
          <a:lstStyle/>
          <a:p>
            <a:pPr>
              <a:defRPr sz="1100" b="1">
                <a:latin typeface="Verdana" pitchFamily="34" charset="0"/>
                <a:ea typeface="Verdana" pitchFamily="34" charset="0"/>
                <a:cs typeface="Verdana" pitchFamily="34" charset="0"/>
              </a:defRPr>
            </a:pPr>
            <a:endParaRPr lang="en-US"/>
          </a:p>
        </c:txPr>
      </c:legendEntry>
      <c:layout>
        <c:manualLayout>
          <c:xMode val="edge"/>
          <c:yMode val="edge"/>
          <c:x val="0.697325038073945"/>
          <c:y val="0.159828732251842"/>
          <c:w val="0.292798418716179"/>
          <c:h val="0.224117382917497"/>
        </c:manualLayout>
      </c:layout>
      <c:overlay val="1"/>
      <c:txPr>
        <a:bodyPr/>
        <a:lstStyle/>
        <a:p>
          <a:pPr>
            <a:defRPr sz="1200" b="1">
              <a:latin typeface="Verdana" pitchFamily="34" charset="0"/>
              <a:ea typeface="Verdana" pitchFamily="34" charset="0"/>
              <a:cs typeface="Verdana" pitchFamily="34" charset="0"/>
            </a:defRPr>
          </a:pPr>
          <a:endParaRPr lang="en-US"/>
        </a:p>
      </c:txPr>
    </c:legend>
    <c:plotVisOnly val="1"/>
    <c:dispBlanksAs val="gap"/>
    <c:showDLblsOverMax val="0"/>
  </c:chart>
  <c:printSettings>
    <c:headerFooter/>
    <c:pageMargins b="0.750000000000004" l="0.700000000000001" r="0.700000000000001" t="0.750000000000004"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Verdana"/>
                <a:ea typeface="Verdana"/>
                <a:cs typeface="Verdana"/>
              </a:defRPr>
            </a:pPr>
            <a:r>
              <a:rPr lang="en-US"/>
              <a:t>Various Measures</a:t>
            </a:r>
            <a:r>
              <a:rPr lang="en-US" baseline="0"/>
              <a:t> of Output</a:t>
            </a:r>
            <a:r>
              <a:rPr lang="en-US"/>
              <a:t>, 2006:Q1 to 2010:Q2,
Indexed to 2007:Q4 = 100</a:t>
            </a:r>
          </a:p>
        </c:rich>
      </c:tx>
      <c:overlay val="1"/>
      <c:spPr>
        <a:noFill/>
        <a:ln w="25400">
          <a:noFill/>
        </a:ln>
      </c:spPr>
    </c:title>
    <c:autoTitleDeleted val="0"/>
    <c:plotArea>
      <c:layout>
        <c:manualLayout>
          <c:layoutTarget val="inner"/>
          <c:xMode val="edge"/>
          <c:yMode val="edge"/>
          <c:x val="0.0908478195544707"/>
          <c:y val="0.103779208772993"/>
          <c:w val="0.879433554848198"/>
          <c:h val="0.734602898827929"/>
        </c:manualLayout>
      </c:layout>
      <c:lineChart>
        <c:grouping val="standard"/>
        <c:varyColors val="0"/>
        <c:ser>
          <c:idx val="0"/>
          <c:order val="1"/>
          <c:tx>
            <c:v>GDP</c:v>
          </c:tx>
          <c:spPr>
            <a:ln w="38100">
              <a:solidFill>
                <a:srgbClr val="0070C0"/>
              </a:solidFill>
            </a:ln>
          </c:spPr>
          <c:marker>
            <c:symbol val="none"/>
          </c:marker>
          <c:cat>
            <c:numRef>
              <c:f>'Quarterly Data Sheet'!$A$239:$A$256</c:f>
              <c:numCache>
                <c:formatCode>0.00</c:formatCode>
                <c:ptCount val="18"/>
                <c:pt idx="0">
                  <c:v>2006.0</c:v>
                </c:pt>
                <c:pt idx="1">
                  <c:v>2006.25</c:v>
                </c:pt>
                <c:pt idx="2">
                  <c:v>2006.5</c:v>
                </c:pt>
                <c:pt idx="3">
                  <c:v>2006.75</c:v>
                </c:pt>
                <c:pt idx="4">
                  <c:v>2007.0</c:v>
                </c:pt>
                <c:pt idx="5">
                  <c:v>2007.25</c:v>
                </c:pt>
                <c:pt idx="6">
                  <c:v>2007.5</c:v>
                </c:pt>
                <c:pt idx="7">
                  <c:v>2007.75</c:v>
                </c:pt>
                <c:pt idx="8">
                  <c:v>2008.0</c:v>
                </c:pt>
                <c:pt idx="9">
                  <c:v>2008.25</c:v>
                </c:pt>
                <c:pt idx="10">
                  <c:v>2008.5</c:v>
                </c:pt>
                <c:pt idx="11">
                  <c:v>2008.75</c:v>
                </c:pt>
                <c:pt idx="12">
                  <c:v>2009.0</c:v>
                </c:pt>
                <c:pt idx="13">
                  <c:v>2009.25</c:v>
                </c:pt>
                <c:pt idx="14">
                  <c:v>2009.5</c:v>
                </c:pt>
                <c:pt idx="15">
                  <c:v>2009.75</c:v>
                </c:pt>
                <c:pt idx="16">
                  <c:v>2010.0</c:v>
                </c:pt>
                <c:pt idx="17">
                  <c:v>2010.25</c:v>
                </c:pt>
              </c:numCache>
            </c:numRef>
          </c:cat>
          <c:val>
            <c:numRef>
              <c:f>'Quarterly Data Sheet'!$J$239:$J$256</c:f>
              <c:numCache>
                <c:formatCode>0.00</c:formatCode>
                <c:ptCount val="18"/>
                <c:pt idx="0">
                  <c:v>96.65057806712312</c:v>
                </c:pt>
                <c:pt idx="1">
                  <c:v>96.99928910839226</c:v>
                </c:pt>
                <c:pt idx="2">
                  <c:v>97.0247315448797</c:v>
                </c:pt>
                <c:pt idx="3">
                  <c:v>97.73412653870617</c:v>
                </c:pt>
                <c:pt idx="4">
                  <c:v>97.94814232798294</c:v>
                </c:pt>
                <c:pt idx="5">
                  <c:v>98.73236801736073</c:v>
                </c:pt>
                <c:pt idx="6">
                  <c:v>99.28910839226251</c:v>
                </c:pt>
                <c:pt idx="7">
                  <c:v>100.0</c:v>
                </c:pt>
                <c:pt idx="8">
                  <c:v>99.8181614098103</c:v>
                </c:pt>
                <c:pt idx="9">
                  <c:v>99.96632618700191</c:v>
                </c:pt>
                <c:pt idx="10">
                  <c:v>98.95237026228159</c:v>
                </c:pt>
                <c:pt idx="11">
                  <c:v>97.23276087851237</c:v>
                </c:pt>
                <c:pt idx="12">
                  <c:v>96.02723837318068</c:v>
                </c:pt>
                <c:pt idx="13">
                  <c:v>95.85812100123471</c:v>
                </c:pt>
                <c:pt idx="14">
                  <c:v>96.23826093463537</c:v>
                </c:pt>
                <c:pt idx="15">
                  <c:v>97.4220825382572</c:v>
                </c:pt>
                <c:pt idx="16">
                  <c:v>98.31855427096194</c:v>
                </c:pt>
                <c:pt idx="17">
                  <c:v>98.71291203651738</c:v>
                </c:pt>
              </c:numCache>
            </c:numRef>
          </c:val>
          <c:smooth val="0"/>
        </c:ser>
        <c:ser>
          <c:idx val="2"/>
          <c:order val="2"/>
          <c:tx>
            <c:v>GDI</c:v>
          </c:tx>
          <c:spPr>
            <a:ln w="38100">
              <a:solidFill>
                <a:srgbClr val="FF0000"/>
              </a:solidFill>
            </a:ln>
          </c:spPr>
          <c:marker>
            <c:symbol val="none"/>
          </c:marker>
          <c:cat>
            <c:numRef>
              <c:f>'Quarterly Data Sheet'!$A$239:$A$256</c:f>
              <c:numCache>
                <c:formatCode>0.00</c:formatCode>
                <c:ptCount val="18"/>
                <c:pt idx="0">
                  <c:v>2006.0</c:v>
                </c:pt>
                <c:pt idx="1">
                  <c:v>2006.25</c:v>
                </c:pt>
                <c:pt idx="2">
                  <c:v>2006.5</c:v>
                </c:pt>
                <c:pt idx="3">
                  <c:v>2006.75</c:v>
                </c:pt>
                <c:pt idx="4">
                  <c:v>2007.0</c:v>
                </c:pt>
                <c:pt idx="5">
                  <c:v>2007.25</c:v>
                </c:pt>
                <c:pt idx="6">
                  <c:v>2007.5</c:v>
                </c:pt>
                <c:pt idx="7">
                  <c:v>2007.75</c:v>
                </c:pt>
                <c:pt idx="8">
                  <c:v>2008.0</c:v>
                </c:pt>
                <c:pt idx="9">
                  <c:v>2008.25</c:v>
                </c:pt>
                <c:pt idx="10">
                  <c:v>2008.5</c:v>
                </c:pt>
                <c:pt idx="11">
                  <c:v>2008.75</c:v>
                </c:pt>
                <c:pt idx="12">
                  <c:v>2009.0</c:v>
                </c:pt>
                <c:pt idx="13">
                  <c:v>2009.25</c:v>
                </c:pt>
                <c:pt idx="14">
                  <c:v>2009.5</c:v>
                </c:pt>
                <c:pt idx="15">
                  <c:v>2009.75</c:v>
                </c:pt>
                <c:pt idx="16">
                  <c:v>2010.0</c:v>
                </c:pt>
                <c:pt idx="17">
                  <c:v>2010.25</c:v>
                </c:pt>
              </c:numCache>
            </c:numRef>
          </c:cat>
          <c:val>
            <c:numRef>
              <c:f>'Quarterly Data Sheet'!$K$239:$K$256</c:f>
              <c:numCache>
                <c:formatCode>0.00</c:formatCode>
                <c:ptCount val="18"/>
                <c:pt idx="0">
                  <c:v>98.98404689246759</c:v>
                </c:pt>
                <c:pt idx="1">
                  <c:v>99.31111581110071</c:v>
                </c:pt>
                <c:pt idx="2">
                  <c:v>99.7832129800284</c:v>
                </c:pt>
                <c:pt idx="3">
                  <c:v>100.4365954618244</c:v>
                </c:pt>
                <c:pt idx="4">
                  <c:v>99.84364141765116</c:v>
                </c:pt>
                <c:pt idx="5">
                  <c:v>99.88291990210593</c:v>
                </c:pt>
                <c:pt idx="6">
                  <c:v>99.39118349095085</c:v>
                </c:pt>
                <c:pt idx="7">
                  <c:v>100.0</c:v>
                </c:pt>
                <c:pt idx="8">
                  <c:v>100.2107441762093</c:v>
                </c:pt>
                <c:pt idx="9">
                  <c:v>99.58984197963562</c:v>
                </c:pt>
                <c:pt idx="10">
                  <c:v>98.92739523219628</c:v>
                </c:pt>
                <c:pt idx="11">
                  <c:v>97.17497054113666</c:v>
                </c:pt>
                <c:pt idx="12">
                  <c:v>95.9641357222709</c:v>
                </c:pt>
                <c:pt idx="13">
                  <c:v>95.57437229960419</c:v>
                </c:pt>
                <c:pt idx="14">
                  <c:v>95.56984016678248</c:v>
                </c:pt>
                <c:pt idx="15">
                  <c:v>97.13342599027102</c:v>
                </c:pt>
                <c:pt idx="16">
                  <c:v>98.11689881258121</c:v>
                </c:pt>
                <c:pt idx="17">
                  <c:v>98.67737257153217</c:v>
                </c:pt>
              </c:numCache>
            </c:numRef>
          </c:val>
          <c:smooth val="0"/>
        </c:ser>
        <c:ser>
          <c:idx val="1"/>
          <c:order val="0"/>
          <c:tx>
            <c:v>Average GDP &amp; GDI</c:v>
          </c:tx>
          <c:spPr>
            <a:ln w="38100">
              <a:solidFill>
                <a:srgbClr val="00B050"/>
              </a:solidFill>
            </a:ln>
          </c:spPr>
          <c:marker>
            <c:symbol val="none"/>
          </c:marker>
          <c:cat>
            <c:numRef>
              <c:f>'Quarterly Data Sheet'!$A$239:$A$256</c:f>
              <c:numCache>
                <c:formatCode>0.00</c:formatCode>
                <c:ptCount val="18"/>
                <c:pt idx="0">
                  <c:v>2006.0</c:v>
                </c:pt>
                <c:pt idx="1">
                  <c:v>2006.25</c:v>
                </c:pt>
                <c:pt idx="2">
                  <c:v>2006.5</c:v>
                </c:pt>
                <c:pt idx="3">
                  <c:v>2006.75</c:v>
                </c:pt>
                <c:pt idx="4">
                  <c:v>2007.0</c:v>
                </c:pt>
                <c:pt idx="5">
                  <c:v>2007.25</c:v>
                </c:pt>
                <c:pt idx="6">
                  <c:v>2007.5</c:v>
                </c:pt>
                <c:pt idx="7">
                  <c:v>2007.75</c:v>
                </c:pt>
                <c:pt idx="8">
                  <c:v>2008.0</c:v>
                </c:pt>
                <c:pt idx="9">
                  <c:v>2008.25</c:v>
                </c:pt>
                <c:pt idx="10">
                  <c:v>2008.5</c:v>
                </c:pt>
                <c:pt idx="11">
                  <c:v>2008.75</c:v>
                </c:pt>
                <c:pt idx="12">
                  <c:v>2009.0</c:v>
                </c:pt>
                <c:pt idx="13">
                  <c:v>2009.25</c:v>
                </c:pt>
                <c:pt idx="14">
                  <c:v>2009.5</c:v>
                </c:pt>
                <c:pt idx="15">
                  <c:v>2009.75</c:v>
                </c:pt>
                <c:pt idx="16">
                  <c:v>2010.0</c:v>
                </c:pt>
                <c:pt idx="17">
                  <c:v>2010.25</c:v>
                </c:pt>
              </c:numCache>
            </c:numRef>
          </c:cat>
          <c:val>
            <c:numRef>
              <c:f>'Quarterly Data Sheet'!$L$239:$L$256</c:f>
              <c:numCache>
                <c:formatCode>0.00</c:formatCode>
                <c:ptCount val="18"/>
                <c:pt idx="0">
                  <c:v>97.81035401009555</c:v>
                </c:pt>
                <c:pt idx="1">
                  <c:v>98.14839598403014</c:v>
                </c:pt>
                <c:pt idx="2">
                  <c:v>98.39430599416212</c:v>
                </c:pt>
                <c:pt idx="3">
                  <c:v>99.07614712928023</c:v>
                </c:pt>
                <c:pt idx="4">
                  <c:v>98.89135048183022</c:v>
                </c:pt>
                <c:pt idx="5">
                  <c:v>99.30597769733343</c:v>
                </c:pt>
                <c:pt idx="6">
                  <c:v>99.34013283093732</c:v>
                </c:pt>
                <c:pt idx="7">
                  <c:v>100.0</c:v>
                </c:pt>
                <c:pt idx="8">
                  <c:v>100.0142601691283</c:v>
                </c:pt>
                <c:pt idx="9">
                  <c:v>99.77790651365777</c:v>
                </c:pt>
                <c:pt idx="10">
                  <c:v>98.93988195919457</c:v>
                </c:pt>
                <c:pt idx="11">
                  <c:v>97.20386141508384</c:v>
                </c:pt>
                <c:pt idx="12">
                  <c:v>95.99568186266907</c:v>
                </c:pt>
                <c:pt idx="13">
                  <c:v>95.71614150451591</c:v>
                </c:pt>
                <c:pt idx="14">
                  <c:v>95.90346821388793</c:v>
                </c:pt>
                <c:pt idx="15">
                  <c:v>97.27764719630035</c:v>
                </c:pt>
                <c:pt idx="16">
                  <c:v>98.21767478821338</c:v>
                </c:pt>
                <c:pt idx="17">
                  <c:v>98.69514070433411</c:v>
                </c:pt>
              </c:numCache>
            </c:numRef>
          </c:val>
          <c:smooth val="0"/>
        </c:ser>
        <c:dLbls>
          <c:showLegendKey val="0"/>
          <c:showVal val="0"/>
          <c:showCatName val="0"/>
          <c:showSerName val="0"/>
          <c:showPercent val="0"/>
          <c:showBubbleSize val="0"/>
        </c:dLbls>
        <c:marker val="1"/>
        <c:smooth val="0"/>
        <c:axId val="2044981368"/>
        <c:axId val="2044975304"/>
      </c:lineChart>
      <c:catAx>
        <c:axId val="2044981368"/>
        <c:scaling>
          <c:orientation val="minMax"/>
        </c:scaling>
        <c:delete val="0"/>
        <c:axPos val="b"/>
        <c:title>
          <c:tx>
            <c:rich>
              <a:bodyPr/>
              <a:lstStyle/>
              <a:p>
                <a:pPr>
                  <a:defRPr sz="1100">
                    <a:latin typeface="Verdana" pitchFamily="34" charset="0"/>
                    <a:ea typeface="Verdana" pitchFamily="34" charset="0"/>
                    <a:cs typeface="Verdana" pitchFamily="34" charset="0"/>
                  </a:defRPr>
                </a:pPr>
                <a:r>
                  <a:rPr lang="en-US" sz="1100">
                    <a:latin typeface="Verdana" pitchFamily="34" charset="0"/>
                    <a:ea typeface="Verdana" pitchFamily="34" charset="0"/>
                    <a:cs typeface="Verdana" pitchFamily="34" charset="0"/>
                  </a:rPr>
                  <a:t>Year</a:t>
                </a:r>
              </a:p>
            </c:rich>
          </c:tx>
          <c:overlay val="0"/>
          <c:spPr>
            <a:noFill/>
            <a:ln w="25400">
              <a:noFill/>
            </a:ln>
          </c:spPr>
        </c:title>
        <c:numFmt formatCode="0" sourceLinked="0"/>
        <c:majorTickMark val="in"/>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44975304"/>
        <c:crosses val="autoZero"/>
        <c:auto val="1"/>
        <c:lblAlgn val="ctr"/>
        <c:lblOffset val="100"/>
        <c:tickLblSkip val="4"/>
        <c:tickMarkSkip val="4"/>
        <c:noMultiLvlLbl val="0"/>
      </c:catAx>
      <c:valAx>
        <c:axId val="2044975304"/>
        <c:scaling>
          <c:orientation val="minMax"/>
          <c:max val="102.0"/>
          <c:min val="94.0"/>
        </c:scaling>
        <c:delete val="0"/>
        <c:axPos val="l"/>
        <c:title>
          <c:tx>
            <c:rich>
              <a:bodyPr/>
              <a:lstStyle/>
              <a:p>
                <a:pPr>
                  <a:defRPr sz="1100" b="1">
                    <a:latin typeface="Verdana" pitchFamily="34" charset="0"/>
                    <a:ea typeface="Verdana" pitchFamily="34" charset="0"/>
                    <a:cs typeface="Verdana" pitchFamily="34" charset="0"/>
                  </a:defRPr>
                </a:pPr>
                <a:r>
                  <a:rPr lang="en-US" sz="1100" b="1">
                    <a:latin typeface="Verdana" pitchFamily="34" charset="0"/>
                    <a:ea typeface="Verdana" pitchFamily="34" charset="0"/>
                    <a:cs typeface="Verdana" pitchFamily="34" charset="0"/>
                  </a:rPr>
                  <a:t>Index</a:t>
                </a:r>
                <a:r>
                  <a:rPr lang="en-US" sz="1100" b="1" baseline="0">
                    <a:latin typeface="Verdana" pitchFamily="34" charset="0"/>
                    <a:ea typeface="Verdana" pitchFamily="34" charset="0"/>
                    <a:cs typeface="Verdana" pitchFamily="34" charset="0"/>
                  </a:rPr>
                  <a:t> Value</a:t>
                </a:r>
              </a:p>
            </c:rich>
          </c:tx>
          <c:overlay val="0"/>
          <c:spPr>
            <a:noFill/>
            <a:ln w="25400">
              <a:noFill/>
            </a:ln>
          </c:spPr>
        </c:title>
        <c:numFmt formatCode="0" sourceLinked="0"/>
        <c:majorTickMark val="none"/>
        <c:minorTickMark val="none"/>
        <c:tickLblPos val="nextTo"/>
        <c:txPr>
          <a:bodyPr/>
          <a:lstStyle/>
          <a:p>
            <a:pPr>
              <a:defRPr sz="1100" b="1">
                <a:latin typeface="Verdana" pitchFamily="34" charset="0"/>
                <a:ea typeface="Verdana" pitchFamily="34" charset="0"/>
                <a:cs typeface="Verdana" pitchFamily="34" charset="0"/>
              </a:defRPr>
            </a:pPr>
            <a:endParaRPr lang="en-US"/>
          </a:p>
        </c:txPr>
        <c:crossAx val="2044981368"/>
        <c:crosses val="autoZero"/>
        <c:crossBetween val="between"/>
      </c:valAx>
      <c:spPr>
        <a:noFill/>
        <a:ln w="25400">
          <a:noFill/>
        </a:ln>
      </c:spPr>
    </c:plotArea>
    <c:legend>
      <c:legendPos val="r"/>
      <c:layout>
        <c:manualLayout>
          <c:xMode val="edge"/>
          <c:yMode val="edge"/>
          <c:x val="0.743509127789046"/>
          <c:y val="0.16648336468063"/>
          <c:w val="0.256490872210954"/>
          <c:h val="0.194698587777742"/>
        </c:manualLayout>
      </c:layout>
      <c:overlay val="1"/>
      <c:txPr>
        <a:bodyPr/>
        <a:lstStyle/>
        <a:p>
          <a:pPr>
            <a:defRPr sz="1100" b="1">
              <a:latin typeface="Verdana" pitchFamily="34" charset="0"/>
              <a:ea typeface="Verdana" pitchFamily="34" charset="0"/>
              <a:cs typeface="Verdana" pitchFamily="34" charset="0"/>
            </a:defRPr>
          </a:pPr>
          <a:endParaRPr lang="en-US"/>
        </a:p>
      </c:txPr>
    </c:legend>
    <c:plotVisOnly val="1"/>
    <c:dispBlanksAs val="gap"/>
    <c:showDLblsOverMax val="0"/>
  </c:chart>
  <c:printSettings>
    <c:headerFooter/>
    <c:pageMargins b="1.0" l="0.750000000000003" r="0.750000000000003"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9</xdr:col>
      <xdr:colOff>368300</xdr:colOff>
      <xdr:row>620</xdr:row>
      <xdr:rowOff>44450</xdr:rowOff>
    </xdr:from>
    <xdr:to>
      <xdr:col>14</xdr:col>
      <xdr:colOff>38100</xdr:colOff>
      <xdr:row>635</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1</xdr:row>
      <xdr:rowOff>0</xdr:rowOff>
    </xdr:from>
    <xdr:to>
      <xdr:col>14</xdr:col>
      <xdr:colOff>283845</xdr:colOff>
      <xdr:row>20</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21</xdr:row>
      <xdr:rowOff>142875</xdr:rowOff>
    </xdr:from>
    <xdr:to>
      <xdr:col>14</xdr:col>
      <xdr:colOff>293370</xdr:colOff>
      <xdr:row>41</xdr:row>
      <xdr:rowOff>97155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42</xdr:row>
      <xdr:rowOff>114299</xdr:rowOff>
    </xdr:from>
    <xdr:to>
      <xdr:col>14</xdr:col>
      <xdr:colOff>466725</xdr:colOff>
      <xdr:row>63</xdr:row>
      <xdr:rowOff>66674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64</xdr:row>
      <xdr:rowOff>123825</xdr:rowOff>
    </xdr:from>
    <xdr:to>
      <xdr:col>14</xdr:col>
      <xdr:colOff>350520</xdr:colOff>
      <xdr:row>84</xdr:row>
      <xdr:rowOff>78105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85</xdr:row>
      <xdr:rowOff>104775</xdr:rowOff>
    </xdr:from>
    <xdr:to>
      <xdr:col>14</xdr:col>
      <xdr:colOff>321945</xdr:colOff>
      <xdr:row>105</xdr:row>
      <xdr:rowOff>59055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114300</xdr:colOff>
      <xdr:row>107</xdr:row>
      <xdr:rowOff>66675</xdr:rowOff>
    </xdr:from>
    <xdr:to>
      <xdr:col>14</xdr:col>
      <xdr:colOff>312420</xdr:colOff>
      <xdr:row>127</xdr:row>
      <xdr:rowOff>20955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33618</xdr:colOff>
      <xdr:row>127</xdr:row>
      <xdr:rowOff>179295</xdr:rowOff>
    </xdr:from>
    <xdr:to>
      <xdr:col>14</xdr:col>
      <xdr:colOff>433668</xdr:colOff>
      <xdr:row>148</xdr:row>
      <xdr:rowOff>131670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360045</xdr:colOff>
      <xdr:row>0</xdr:row>
      <xdr:rowOff>171450</xdr:rowOff>
    </xdr:from>
    <xdr:to>
      <xdr:col>13</xdr:col>
      <xdr:colOff>558165</xdr:colOff>
      <xdr:row>20</xdr:row>
      <xdr:rowOff>125730</xdr:rowOff>
    </xdr:to>
    <xdr:graphicFrame macro="">
      <xdr:nvGraphicFramePr>
        <xdr:cNvPr id="3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428625</xdr:colOff>
      <xdr:row>21</xdr:row>
      <xdr:rowOff>104775</xdr:rowOff>
    </xdr:from>
    <xdr:to>
      <xdr:col>14</xdr:col>
      <xdr:colOff>17145</xdr:colOff>
      <xdr:row>41</xdr:row>
      <xdr:rowOff>59055</xdr:rowOff>
    </xdr:to>
    <xdr:graphicFrame macro="">
      <xdr:nvGraphicFramePr>
        <xdr:cNvPr id="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74439</xdr:colOff>
      <xdr:row>0</xdr:row>
      <xdr:rowOff>0</xdr:rowOff>
    </xdr:from>
    <xdr:to>
      <xdr:col>12</xdr:col>
      <xdr:colOff>277824</xdr:colOff>
      <xdr:row>19</xdr:row>
      <xdr:rowOff>171450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74439" y="0"/>
          <a:ext cx="7518585" cy="3790950"/>
        </a:xfrm>
        <a:prstGeom prst="rect">
          <a:avLst/>
        </a:prstGeom>
        <a:noFill/>
      </xdr:spPr>
    </xdr:pic>
    <xdr:clientData/>
  </xdr:twoCellAnchor>
  <xdr:twoCellAnchor editAs="oneCell">
    <xdr:from>
      <xdr:col>0</xdr:col>
      <xdr:colOff>74439</xdr:colOff>
      <xdr:row>20</xdr:row>
      <xdr:rowOff>81643</xdr:rowOff>
    </xdr:from>
    <xdr:to>
      <xdr:col>12</xdr:col>
      <xdr:colOff>277824</xdr:colOff>
      <xdr:row>40</xdr:row>
      <xdr:rowOff>62593</xdr:rowOff>
    </xdr:to>
    <xdr:pic>
      <xdr:nvPicPr>
        <xdr:cNvPr id="3" name="Picture 4"/>
        <xdr:cNvPicPr>
          <a:picLocks noChangeAspect="1" noChangeArrowheads="1"/>
        </xdr:cNvPicPr>
      </xdr:nvPicPr>
      <xdr:blipFill>
        <a:blip xmlns:r="http://schemas.openxmlformats.org/officeDocument/2006/relationships" r:embed="rId2"/>
        <a:srcRect/>
        <a:stretch>
          <a:fillRect/>
        </a:stretch>
      </xdr:blipFill>
      <xdr:spPr bwMode="auto">
        <a:xfrm>
          <a:off x="74439" y="3891643"/>
          <a:ext cx="7518585" cy="3790950"/>
        </a:xfrm>
        <a:prstGeom prst="rect">
          <a:avLst/>
        </a:prstGeom>
        <a:noFill/>
      </xdr:spPr>
    </xdr:pic>
    <xdr:clientData/>
  </xdr:twoCellAnchor>
  <xdr:twoCellAnchor editAs="oneCell">
    <xdr:from>
      <xdr:col>0</xdr:col>
      <xdr:colOff>128868</xdr:colOff>
      <xdr:row>41</xdr:row>
      <xdr:rowOff>149679</xdr:rowOff>
    </xdr:from>
    <xdr:to>
      <xdr:col>12</xdr:col>
      <xdr:colOff>532278</xdr:colOff>
      <xdr:row>62</xdr:row>
      <xdr:rowOff>130629</xdr:rowOff>
    </xdr:to>
    <xdr:pic>
      <xdr:nvPicPr>
        <xdr:cNvPr id="4" name="Picture 6"/>
        <xdr:cNvPicPr>
          <a:picLocks noChangeAspect="1" noChangeArrowheads="1"/>
        </xdr:cNvPicPr>
      </xdr:nvPicPr>
      <xdr:blipFill>
        <a:blip xmlns:r="http://schemas.openxmlformats.org/officeDocument/2006/relationships" r:embed="rId3"/>
        <a:srcRect/>
        <a:stretch>
          <a:fillRect/>
        </a:stretch>
      </xdr:blipFill>
      <xdr:spPr bwMode="auto">
        <a:xfrm>
          <a:off x="128868" y="7960179"/>
          <a:ext cx="7718610" cy="3981450"/>
        </a:xfrm>
        <a:prstGeom prst="rect">
          <a:avLst/>
        </a:prstGeom>
        <a:noFill/>
      </xdr:spPr>
    </xdr:pic>
    <xdr:clientData/>
  </xdr:twoCellAnchor>
  <xdr:twoCellAnchor editAs="oneCell">
    <xdr:from>
      <xdr:col>0</xdr:col>
      <xdr:colOff>142475</xdr:colOff>
      <xdr:row>63</xdr:row>
      <xdr:rowOff>136072</xdr:rowOff>
    </xdr:from>
    <xdr:to>
      <xdr:col>12</xdr:col>
      <xdr:colOff>345860</xdr:colOff>
      <xdr:row>83</xdr:row>
      <xdr:rowOff>117022</xdr:rowOff>
    </xdr:to>
    <xdr:pic>
      <xdr:nvPicPr>
        <xdr:cNvPr id="5" name="Picture 8"/>
        <xdr:cNvPicPr>
          <a:picLocks noChangeAspect="1" noChangeArrowheads="1"/>
        </xdr:cNvPicPr>
      </xdr:nvPicPr>
      <xdr:blipFill>
        <a:blip xmlns:r="http://schemas.openxmlformats.org/officeDocument/2006/relationships" r:embed="rId4"/>
        <a:srcRect/>
        <a:stretch>
          <a:fillRect/>
        </a:stretch>
      </xdr:blipFill>
      <xdr:spPr bwMode="auto">
        <a:xfrm>
          <a:off x="142475" y="12137572"/>
          <a:ext cx="7518585" cy="3790950"/>
        </a:xfrm>
        <a:prstGeom prst="rect">
          <a:avLst/>
        </a:prstGeom>
        <a:noFill/>
      </xdr:spPr>
    </xdr:pic>
    <xdr:clientData/>
  </xdr:twoCellAnchor>
  <xdr:twoCellAnchor editAs="oneCell">
    <xdr:from>
      <xdr:col>0</xdr:col>
      <xdr:colOff>74439</xdr:colOff>
      <xdr:row>84</xdr:row>
      <xdr:rowOff>108858</xdr:rowOff>
    </xdr:from>
    <xdr:to>
      <xdr:col>12</xdr:col>
      <xdr:colOff>277824</xdr:colOff>
      <xdr:row>104</xdr:row>
      <xdr:rowOff>89808</xdr:rowOff>
    </xdr:to>
    <xdr:pic>
      <xdr:nvPicPr>
        <xdr:cNvPr id="6" name="Picture 10"/>
        <xdr:cNvPicPr>
          <a:picLocks noChangeAspect="1" noChangeArrowheads="1"/>
        </xdr:cNvPicPr>
      </xdr:nvPicPr>
      <xdr:blipFill>
        <a:blip xmlns:r="http://schemas.openxmlformats.org/officeDocument/2006/relationships" r:embed="rId5"/>
        <a:srcRect/>
        <a:stretch>
          <a:fillRect/>
        </a:stretch>
      </xdr:blipFill>
      <xdr:spPr bwMode="auto">
        <a:xfrm>
          <a:off x="74439" y="16110858"/>
          <a:ext cx="7518585" cy="3790950"/>
        </a:xfrm>
        <a:prstGeom prst="rect">
          <a:avLst/>
        </a:prstGeom>
        <a:noFill/>
      </xdr:spPr>
    </xdr:pic>
    <xdr:clientData/>
  </xdr:twoCellAnchor>
  <xdr:twoCellAnchor editAs="oneCell">
    <xdr:from>
      <xdr:col>0</xdr:col>
      <xdr:colOff>0</xdr:colOff>
      <xdr:row>106</xdr:row>
      <xdr:rowOff>40822</xdr:rowOff>
    </xdr:from>
    <xdr:to>
      <xdr:col>12</xdr:col>
      <xdr:colOff>196182</xdr:colOff>
      <xdr:row>126</xdr:row>
      <xdr:rowOff>21772</xdr:rowOff>
    </xdr:to>
    <xdr:pic>
      <xdr:nvPicPr>
        <xdr:cNvPr id="7" name="Picture 12"/>
        <xdr:cNvPicPr>
          <a:picLocks noChangeAspect="1" noChangeArrowheads="1"/>
        </xdr:cNvPicPr>
      </xdr:nvPicPr>
      <xdr:blipFill>
        <a:blip xmlns:r="http://schemas.openxmlformats.org/officeDocument/2006/relationships" r:embed="rId6"/>
        <a:srcRect/>
        <a:stretch>
          <a:fillRect/>
        </a:stretch>
      </xdr:blipFill>
      <xdr:spPr bwMode="auto">
        <a:xfrm>
          <a:off x="0" y="20233822"/>
          <a:ext cx="7511382" cy="3790950"/>
        </a:xfrm>
        <a:prstGeom prst="rect">
          <a:avLst/>
        </a:prstGeom>
        <a:noFill/>
      </xdr:spPr>
    </xdr:pic>
    <xdr:clientData/>
  </xdr:twoCellAnchor>
  <xdr:twoCellAnchor editAs="oneCell">
    <xdr:from>
      <xdr:col>0</xdr:col>
      <xdr:colOff>22411</xdr:colOff>
      <xdr:row>126</xdr:row>
      <xdr:rowOff>145677</xdr:rowOff>
    </xdr:from>
    <xdr:to>
      <xdr:col>12</xdr:col>
      <xdr:colOff>393886</xdr:colOff>
      <xdr:row>147</xdr:row>
      <xdr:rowOff>126627</xdr:rowOff>
    </xdr:to>
    <xdr:pic>
      <xdr:nvPicPr>
        <xdr:cNvPr id="5122" name="Picture 2"/>
        <xdr:cNvPicPr>
          <a:picLocks noChangeAspect="1" noChangeArrowheads="1"/>
        </xdr:cNvPicPr>
      </xdr:nvPicPr>
      <xdr:blipFill>
        <a:blip xmlns:r="http://schemas.openxmlformats.org/officeDocument/2006/relationships" r:embed="rId7"/>
        <a:srcRect/>
        <a:stretch>
          <a:fillRect/>
        </a:stretch>
      </xdr:blipFill>
      <xdr:spPr bwMode="auto">
        <a:xfrm>
          <a:off x="22411" y="24148677"/>
          <a:ext cx="7632887" cy="398145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204107</xdr:colOff>
      <xdr:row>0</xdr:row>
      <xdr:rowOff>0</xdr:rowOff>
    </xdr:from>
    <xdr:to>
      <xdr:col>12</xdr:col>
      <xdr:colOff>400289</xdr:colOff>
      <xdr:row>19</xdr:row>
      <xdr:rowOff>171450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204107" y="0"/>
          <a:ext cx="7511382" cy="3790950"/>
        </a:xfrm>
        <a:prstGeom prst="rect">
          <a:avLst/>
        </a:prstGeom>
        <a:noFill/>
      </xdr:spPr>
    </xdr:pic>
    <xdr:clientData/>
  </xdr:twoCellAnchor>
  <xdr:twoCellAnchor editAs="oneCell">
    <xdr:from>
      <xdr:col>0</xdr:col>
      <xdr:colOff>0</xdr:colOff>
      <xdr:row>21</xdr:row>
      <xdr:rowOff>13607</xdr:rowOff>
    </xdr:from>
    <xdr:to>
      <xdr:col>12</xdr:col>
      <xdr:colOff>205707</xdr:colOff>
      <xdr:row>40</xdr:row>
      <xdr:rowOff>185057</xdr:rowOff>
    </xdr:to>
    <xdr:pic>
      <xdr:nvPicPr>
        <xdr:cNvPr id="3" name="Picture 4"/>
        <xdr:cNvPicPr>
          <a:picLocks noChangeAspect="1" noChangeArrowheads="1"/>
        </xdr:cNvPicPr>
      </xdr:nvPicPr>
      <xdr:blipFill>
        <a:blip xmlns:r="http://schemas.openxmlformats.org/officeDocument/2006/relationships" r:embed="rId2"/>
        <a:srcRect/>
        <a:stretch>
          <a:fillRect/>
        </a:stretch>
      </xdr:blipFill>
      <xdr:spPr bwMode="auto">
        <a:xfrm>
          <a:off x="0" y="4014107"/>
          <a:ext cx="7520907" cy="3790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K6" sqref="K6"/>
    </sheetView>
  </sheetViews>
  <sheetFormatPr baseColWidth="10" defaultColWidth="8.83203125" defaultRowHeight="14" x14ac:dyDescent="0"/>
  <sheetData>
    <row r="1" spans="1:1" ht="18">
      <c r="A1" s="10" t="s">
        <v>5</v>
      </c>
    </row>
    <row r="2" spans="1:1" ht="18">
      <c r="A2" s="10"/>
    </row>
    <row r="3" spans="1:1">
      <c r="A3" s="9" t="s">
        <v>8</v>
      </c>
    </row>
    <row r="4" spans="1:1">
      <c r="A4" t="s">
        <v>10</v>
      </c>
    </row>
    <row r="5" spans="1:1">
      <c r="A5" t="s">
        <v>9</v>
      </c>
    </row>
    <row r="6" spans="1:1">
      <c r="A6" t="s">
        <v>6</v>
      </c>
    </row>
    <row r="8" spans="1:1">
      <c r="A8" s="9" t="s">
        <v>7</v>
      </c>
    </row>
    <row r="9" spans="1:1">
      <c r="A9" t="s">
        <v>40</v>
      </c>
    </row>
    <row r="10" spans="1:1">
      <c r="A10" s="11" t="s">
        <v>31</v>
      </c>
    </row>
    <row r="11" spans="1:1">
      <c r="A11" s="11" t="s">
        <v>32</v>
      </c>
    </row>
    <row r="12" spans="1:1">
      <c r="A12" s="11" t="s">
        <v>34</v>
      </c>
    </row>
    <row r="13" spans="1:1">
      <c r="A13" s="11" t="s">
        <v>33</v>
      </c>
    </row>
    <row r="14" spans="1:1">
      <c r="A14" s="11" t="s">
        <v>35</v>
      </c>
    </row>
    <row r="15" spans="1:1">
      <c r="A15" s="11" t="s">
        <v>26</v>
      </c>
    </row>
    <row r="16" spans="1:1">
      <c r="A16" s="11" t="s">
        <v>11</v>
      </c>
    </row>
    <row r="17" spans="1:15">
      <c r="A17" s="11" t="s">
        <v>12</v>
      </c>
    </row>
    <row r="18" spans="1:15">
      <c r="A18" s="11"/>
    </row>
    <row r="19" spans="1:15">
      <c r="A19" s="11"/>
    </row>
    <row r="20" spans="1:15">
      <c r="A20" s="23" t="s">
        <v>38</v>
      </c>
    </row>
    <row r="21" spans="1:15">
      <c r="A21" s="22" t="s">
        <v>36</v>
      </c>
    </row>
    <row r="22" spans="1:15">
      <c r="A22" s="25" t="s">
        <v>37</v>
      </c>
      <c r="B22" s="25"/>
      <c r="C22" s="25"/>
      <c r="D22" s="25"/>
      <c r="E22" s="25"/>
      <c r="F22" s="25"/>
      <c r="G22" s="25"/>
      <c r="H22" s="25"/>
      <c r="I22" s="25"/>
      <c r="J22" s="25"/>
      <c r="K22" s="25"/>
      <c r="L22" s="25"/>
      <c r="M22" s="25"/>
      <c r="N22" s="25"/>
      <c r="O22" s="25"/>
    </row>
    <row r="23" spans="1:15">
      <c r="A23" s="25"/>
      <c r="B23" s="25"/>
      <c r="C23" s="25"/>
      <c r="D23" s="25"/>
      <c r="E23" s="25"/>
      <c r="F23" s="25"/>
      <c r="G23" s="25"/>
      <c r="H23" s="25"/>
      <c r="I23" s="25"/>
      <c r="J23" s="25"/>
      <c r="K23" s="25"/>
      <c r="L23" s="25"/>
      <c r="M23" s="25"/>
      <c r="N23" s="25"/>
      <c r="O23" s="25"/>
    </row>
    <row r="24" spans="1:15">
      <c r="A24" s="11" t="s">
        <v>13</v>
      </c>
    </row>
    <row r="25" spans="1:15">
      <c r="A25" s="11" t="s">
        <v>14</v>
      </c>
    </row>
  </sheetData>
  <mergeCells count="1">
    <mergeCell ref="A22:O2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26"/>
  <sheetViews>
    <sheetView tabSelected="1" workbookViewId="0">
      <pane xSplit="1" ySplit="2" topLeftCell="B578" activePane="bottomRight" state="frozen"/>
      <selection pane="topRight" activeCell="B1" sqref="B1"/>
      <selection pane="bottomLeft" activeCell="A4" sqref="A4"/>
      <selection pane="bottomRight" activeCell="B627" sqref="B627"/>
    </sheetView>
  </sheetViews>
  <sheetFormatPr baseColWidth="10" defaultColWidth="8.83203125" defaultRowHeight="14" x14ac:dyDescent="0"/>
  <cols>
    <col min="1" max="1" width="11.5" bestFit="1" customWidth="1"/>
    <col min="3" max="3" width="11.83203125" customWidth="1"/>
    <col min="7" max="7" width="11.6640625" customWidth="1"/>
    <col min="8" max="8" width="16.33203125" customWidth="1"/>
    <col min="9" max="9" width="12.5" customWidth="1"/>
    <col min="10" max="10" width="13.5" customWidth="1"/>
    <col min="11" max="11" width="12.83203125" customWidth="1"/>
    <col min="12" max="15" width="12.6640625" customWidth="1"/>
    <col min="16" max="18" width="12.5" customWidth="1"/>
    <col min="19" max="19" width="14.5" customWidth="1"/>
    <col min="20" max="24" width="12.5" customWidth="1"/>
    <col min="25" max="25" width="13.5" customWidth="1"/>
    <col min="31" max="31" width="12.83203125" customWidth="1"/>
    <col min="260" max="260" width="9.5" customWidth="1"/>
    <col min="262" max="262" width="11.83203125" customWidth="1"/>
    <col min="263" max="263" width="11.5" customWidth="1"/>
    <col min="264" max="264" width="12.6640625" customWidth="1"/>
    <col min="268" max="268" width="10.83203125" customWidth="1"/>
    <col min="269" max="271" width="12.5" customWidth="1"/>
    <col min="272" max="272" width="22" customWidth="1"/>
    <col min="273" max="273" width="19.6640625" customWidth="1"/>
    <col min="275" max="275" width="12.83203125" customWidth="1"/>
    <col min="276" max="277" width="12.6640625" customWidth="1"/>
    <col min="278" max="278" width="12.5" customWidth="1"/>
    <col min="279" max="280" width="18.33203125" customWidth="1"/>
    <col min="281" max="281" width="17" customWidth="1"/>
    <col min="287" max="287" width="12.83203125" customWidth="1"/>
    <col min="516" max="516" width="9.5" customWidth="1"/>
    <col min="518" max="518" width="11.83203125" customWidth="1"/>
    <col min="519" max="519" width="11.5" customWidth="1"/>
    <col min="520" max="520" width="12.6640625" customWidth="1"/>
    <col min="524" max="524" width="10.83203125" customWidth="1"/>
    <col min="525" max="527" width="12.5" customWidth="1"/>
    <col min="528" max="528" width="22" customWidth="1"/>
    <col min="529" max="529" width="19.6640625" customWidth="1"/>
    <col min="531" max="531" width="12.83203125" customWidth="1"/>
    <col min="532" max="533" width="12.6640625" customWidth="1"/>
    <col min="534" max="534" width="12.5" customWidth="1"/>
    <col min="535" max="536" width="18.33203125" customWidth="1"/>
    <col min="537" max="537" width="17" customWidth="1"/>
    <col min="543" max="543" width="12.83203125" customWidth="1"/>
    <col min="772" max="772" width="9.5" customWidth="1"/>
    <col min="774" max="774" width="11.83203125" customWidth="1"/>
    <col min="775" max="775" width="11.5" customWidth="1"/>
    <col min="776" max="776" width="12.6640625" customWidth="1"/>
    <col min="780" max="780" width="10.83203125" customWidth="1"/>
    <col min="781" max="783" width="12.5" customWidth="1"/>
    <col min="784" max="784" width="22" customWidth="1"/>
    <col min="785" max="785" width="19.6640625" customWidth="1"/>
    <col min="787" max="787" width="12.83203125" customWidth="1"/>
    <col min="788" max="789" width="12.6640625" customWidth="1"/>
    <col min="790" max="790" width="12.5" customWidth="1"/>
    <col min="791" max="792" width="18.33203125" customWidth="1"/>
    <col min="793" max="793" width="17" customWidth="1"/>
    <col min="799" max="799" width="12.83203125" customWidth="1"/>
    <col min="1028" max="1028" width="9.5" customWidth="1"/>
    <col min="1030" max="1030" width="11.83203125" customWidth="1"/>
    <col min="1031" max="1031" width="11.5" customWidth="1"/>
    <col min="1032" max="1032" width="12.6640625" customWidth="1"/>
    <col min="1036" max="1036" width="10.83203125" customWidth="1"/>
    <col min="1037" max="1039" width="12.5" customWidth="1"/>
    <col min="1040" max="1040" width="22" customWidth="1"/>
    <col min="1041" max="1041" width="19.6640625" customWidth="1"/>
    <col min="1043" max="1043" width="12.83203125" customWidth="1"/>
    <col min="1044" max="1045" width="12.6640625" customWidth="1"/>
    <col min="1046" max="1046" width="12.5" customWidth="1"/>
    <col min="1047" max="1048" width="18.33203125" customWidth="1"/>
    <col min="1049" max="1049" width="17" customWidth="1"/>
    <col min="1055" max="1055" width="12.83203125" customWidth="1"/>
    <col min="1284" max="1284" width="9.5" customWidth="1"/>
    <col min="1286" max="1286" width="11.83203125" customWidth="1"/>
    <col min="1287" max="1287" width="11.5" customWidth="1"/>
    <col min="1288" max="1288" width="12.6640625" customWidth="1"/>
    <col min="1292" max="1292" width="10.83203125" customWidth="1"/>
    <col min="1293" max="1295" width="12.5" customWidth="1"/>
    <col min="1296" max="1296" width="22" customWidth="1"/>
    <col min="1297" max="1297" width="19.6640625" customWidth="1"/>
    <col min="1299" max="1299" width="12.83203125" customWidth="1"/>
    <col min="1300" max="1301" width="12.6640625" customWidth="1"/>
    <col min="1302" max="1302" width="12.5" customWidth="1"/>
    <col min="1303" max="1304" width="18.33203125" customWidth="1"/>
    <col min="1305" max="1305" width="17" customWidth="1"/>
    <col min="1311" max="1311" width="12.83203125" customWidth="1"/>
    <col min="1540" max="1540" width="9.5" customWidth="1"/>
    <col min="1542" max="1542" width="11.83203125" customWidth="1"/>
    <col min="1543" max="1543" width="11.5" customWidth="1"/>
    <col min="1544" max="1544" width="12.6640625" customWidth="1"/>
    <col min="1548" max="1548" width="10.83203125" customWidth="1"/>
    <col min="1549" max="1551" width="12.5" customWidth="1"/>
    <col min="1552" max="1552" width="22" customWidth="1"/>
    <col min="1553" max="1553" width="19.6640625" customWidth="1"/>
    <col min="1555" max="1555" width="12.83203125" customWidth="1"/>
    <col min="1556" max="1557" width="12.6640625" customWidth="1"/>
    <col min="1558" max="1558" width="12.5" customWidth="1"/>
    <col min="1559" max="1560" width="18.33203125" customWidth="1"/>
    <col min="1561" max="1561" width="17" customWidth="1"/>
    <col min="1567" max="1567" width="12.83203125" customWidth="1"/>
    <col min="1796" max="1796" width="9.5" customWidth="1"/>
    <col min="1798" max="1798" width="11.83203125" customWidth="1"/>
    <col min="1799" max="1799" width="11.5" customWidth="1"/>
    <col min="1800" max="1800" width="12.6640625" customWidth="1"/>
    <col min="1804" max="1804" width="10.83203125" customWidth="1"/>
    <col min="1805" max="1807" width="12.5" customWidth="1"/>
    <col min="1808" max="1808" width="22" customWidth="1"/>
    <col min="1809" max="1809" width="19.6640625" customWidth="1"/>
    <col min="1811" max="1811" width="12.83203125" customWidth="1"/>
    <col min="1812" max="1813" width="12.6640625" customWidth="1"/>
    <col min="1814" max="1814" width="12.5" customWidth="1"/>
    <col min="1815" max="1816" width="18.33203125" customWidth="1"/>
    <col min="1817" max="1817" width="17" customWidth="1"/>
    <col min="1823" max="1823" width="12.83203125" customWidth="1"/>
    <col min="2052" max="2052" width="9.5" customWidth="1"/>
    <col min="2054" max="2054" width="11.83203125" customWidth="1"/>
    <col min="2055" max="2055" width="11.5" customWidth="1"/>
    <col min="2056" max="2056" width="12.6640625" customWidth="1"/>
    <col min="2060" max="2060" width="10.83203125" customWidth="1"/>
    <col min="2061" max="2063" width="12.5" customWidth="1"/>
    <col min="2064" max="2064" width="22" customWidth="1"/>
    <col min="2065" max="2065" width="19.6640625" customWidth="1"/>
    <col min="2067" max="2067" width="12.83203125" customWidth="1"/>
    <col min="2068" max="2069" width="12.6640625" customWidth="1"/>
    <col min="2070" max="2070" width="12.5" customWidth="1"/>
    <col min="2071" max="2072" width="18.33203125" customWidth="1"/>
    <col min="2073" max="2073" width="17" customWidth="1"/>
    <col min="2079" max="2079" width="12.83203125" customWidth="1"/>
    <col min="2308" max="2308" width="9.5" customWidth="1"/>
    <col min="2310" max="2310" width="11.83203125" customWidth="1"/>
    <col min="2311" max="2311" width="11.5" customWidth="1"/>
    <col min="2312" max="2312" width="12.6640625" customWidth="1"/>
    <col min="2316" max="2316" width="10.83203125" customWidth="1"/>
    <col min="2317" max="2319" width="12.5" customWidth="1"/>
    <col min="2320" max="2320" width="22" customWidth="1"/>
    <col min="2321" max="2321" width="19.6640625" customWidth="1"/>
    <col min="2323" max="2323" width="12.83203125" customWidth="1"/>
    <col min="2324" max="2325" width="12.6640625" customWidth="1"/>
    <col min="2326" max="2326" width="12.5" customWidth="1"/>
    <col min="2327" max="2328" width="18.33203125" customWidth="1"/>
    <col min="2329" max="2329" width="17" customWidth="1"/>
    <col min="2335" max="2335" width="12.83203125" customWidth="1"/>
    <col min="2564" max="2564" width="9.5" customWidth="1"/>
    <col min="2566" max="2566" width="11.83203125" customWidth="1"/>
    <col min="2567" max="2567" width="11.5" customWidth="1"/>
    <col min="2568" max="2568" width="12.6640625" customWidth="1"/>
    <col min="2572" max="2572" width="10.83203125" customWidth="1"/>
    <col min="2573" max="2575" width="12.5" customWidth="1"/>
    <col min="2576" max="2576" width="22" customWidth="1"/>
    <col min="2577" max="2577" width="19.6640625" customWidth="1"/>
    <col min="2579" max="2579" width="12.83203125" customWidth="1"/>
    <col min="2580" max="2581" width="12.6640625" customWidth="1"/>
    <col min="2582" max="2582" width="12.5" customWidth="1"/>
    <col min="2583" max="2584" width="18.33203125" customWidth="1"/>
    <col min="2585" max="2585" width="17" customWidth="1"/>
    <col min="2591" max="2591" width="12.83203125" customWidth="1"/>
    <col min="2820" max="2820" width="9.5" customWidth="1"/>
    <col min="2822" max="2822" width="11.83203125" customWidth="1"/>
    <col min="2823" max="2823" width="11.5" customWidth="1"/>
    <col min="2824" max="2824" width="12.6640625" customWidth="1"/>
    <col min="2828" max="2828" width="10.83203125" customWidth="1"/>
    <col min="2829" max="2831" width="12.5" customWidth="1"/>
    <col min="2832" max="2832" width="22" customWidth="1"/>
    <col min="2833" max="2833" width="19.6640625" customWidth="1"/>
    <col min="2835" max="2835" width="12.83203125" customWidth="1"/>
    <col min="2836" max="2837" width="12.6640625" customWidth="1"/>
    <col min="2838" max="2838" width="12.5" customWidth="1"/>
    <col min="2839" max="2840" width="18.33203125" customWidth="1"/>
    <col min="2841" max="2841" width="17" customWidth="1"/>
    <col min="2847" max="2847" width="12.83203125" customWidth="1"/>
    <col min="3076" max="3076" width="9.5" customWidth="1"/>
    <col min="3078" max="3078" width="11.83203125" customWidth="1"/>
    <col min="3079" max="3079" width="11.5" customWidth="1"/>
    <col min="3080" max="3080" width="12.6640625" customWidth="1"/>
    <col min="3084" max="3084" width="10.83203125" customWidth="1"/>
    <col min="3085" max="3087" width="12.5" customWidth="1"/>
    <col min="3088" max="3088" width="22" customWidth="1"/>
    <col min="3089" max="3089" width="19.6640625" customWidth="1"/>
    <col min="3091" max="3091" width="12.83203125" customWidth="1"/>
    <col min="3092" max="3093" width="12.6640625" customWidth="1"/>
    <col min="3094" max="3094" width="12.5" customWidth="1"/>
    <col min="3095" max="3096" width="18.33203125" customWidth="1"/>
    <col min="3097" max="3097" width="17" customWidth="1"/>
    <col min="3103" max="3103" width="12.83203125" customWidth="1"/>
    <col min="3332" max="3332" width="9.5" customWidth="1"/>
    <col min="3334" max="3334" width="11.83203125" customWidth="1"/>
    <col min="3335" max="3335" width="11.5" customWidth="1"/>
    <col min="3336" max="3336" width="12.6640625" customWidth="1"/>
    <col min="3340" max="3340" width="10.83203125" customWidth="1"/>
    <col min="3341" max="3343" width="12.5" customWidth="1"/>
    <col min="3344" max="3344" width="22" customWidth="1"/>
    <col min="3345" max="3345" width="19.6640625" customWidth="1"/>
    <col min="3347" max="3347" width="12.83203125" customWidth="1"/>
    <col min="3348" max="3349" width="12.6640625" customWidth="1"/>
    <col min="3350" max="3350" width="12.5" customWidth="1"/>
    <col min="3351" max="3352" width="18.33203125" customWidth="1"/>
    <col min="3353" max="3353" width="17" customWidth="1"/>
    <col min="3359" max="3359" width="12.83203125" customWidth="1"/>
    <col min="3588" max="3588" width="9.5" customWidth="1"/>
    <col min="3590" max="3590" width="11.83203125" customWidth="1"/>
    <col min="3591" max="3591" width="11.5" customWidth="1"/>
    <col min="3592" max="3592" width="12.6640625" customWidth="1"/>
    <col min="3596" max="3596" width="10.83203125" customWidth="1"/>
    <col min="3597" max="3599" width="12.5" customWidth="1"/>
    <col min="3600" max="3600" width="22" customWidth="1"/>
    <col min="3601" max="3601" width="19.6640625" customWidth="1"/>
    <col min="3603" max="3603" width="12.83203125" customWidth="1"/>
    <col min="3604" max="3605" width="12.6640625" customWidth="1"/>
    <col min="3606" max="3606" width="12.5" customWidth="1"/>
    <col min="3607" max="3608" width="18.33203125" customWidth="1"/>
    <col min="3609" max="3609" width="17" customWidth="1"/>
    <col min="3615" max="3615" width="12.83203125" customWidth="1"/>
    <col min="3844" max="3844" width="9.5" customWidth="1"/>
    <col min="3846" max="3846" width="11.83203125" customWidth="1"/>
    <col min="3847" max="3847" width="11.5" customWidth="1"/>
    <col min="3848" max="3848" width="12.6640625" customWidth="1"/>
    <col min="3852" max="3852" width="10.83203125" customWidth="1"/>
    <col min="3853" max="3855" width="12.5" customWidth="1"/>
    <col min="3856" max="3856" width="22" customWidth="1"/>
    <col min="3857" max="3857" width="19.6640625" customWidth="1"/>
    <col min="3859" max="3859" width="12.83203125" customWidth="1"/>
    <col min="3860" max="3861" width="12.6640625" customWidth="1"/>
    <col min="3862" max="3862" width="12.5" customWidth="1"/>
    <col min="3863" max="3864" width="18.33203125" customWidth="1"/>
    <col min="3865" max="3865" width="17" customWidth="1"/>
    <col min="3871" max="3871" width="12.83203125" customWidth="1"/>
    <col min="4100" max="4100" width="9.5" customWidth="1"/>
    <col min="4102" max="4102" width="11.83203125" customWidth="1"/>
    <col min="4103" max="4103" width="11.5" customWidth="1"/>
    <col min="4104" max="4104" width="12.6640625" customWidth="1"/>
    <col min="4108" max="4108" width="10.83203125" customWidth="1"/>
    <col min="4109" max="4111" width="12.5" customWidth="1"/>
    <col min="4112" max="4112" width="22" customWidth="1"/>
    <col min="4113" max="4113" width="19.6640625" customWidth="1"/>
    <col min="4115" max="4115" width="12.83203125" customWidth="1"/>
    <col min="4116" max="4117" width="12.6640625" customWidth="1"/>
    <col min="4118" max="4118" width="12.5" customWidth="1"/>
    <col min="4119" max="4120" width="18.33203125" customWidth="1"/>
    <col min="4121" max="4121" width="17" customWidth="1"/>
    <col min="4127" max="4127" width="12.83203125" customWidth="1"/>
    <col min="4356" max="4356" width="9.5" customWidth="1"/>
    <col min="4358" max="4358" width="11.83203125" customWidth="1"/>
    <col min="4359" max="4359" width="11.5" customWidth="1"/>
    <col min="4360" max="4360" width="12.6640625" customWidth="1"/>
    <col min="4364" max="4364" width="10.83203125" customWidth="1"/>
    <col min="4365" max="4367" width="12.5" customWidth="1"/>
    <col min="4368" max="4368" width="22" customWidth="1"/>
    <col min="4369" max="4369" width="19.6640625" customWidth="1"/>
    <col min="4371" max="4371" width="12.83203125" customWidth="1"/>
    <col min="4372" max="4373" width="12.6640625" customWidth="1"/>
    <col min="4374" max="4374" width="12.5" customWidth="1"/>
    <col min="4375" max="4376" width="18.33203125" customWidth="1"/>
    <col min="4377" max="4377" width="17" customWidth="1"/>
    <col min="4383" max="4383" width="12.83203125" customWidth="1"/>
    <col min="4612" max="4612" width="9.5" customWidth="1"/>
    <col min="4614" max="4614" width="11.83203125" customWidth="1"/>
    <col min="4615" max="4615" width="11.5" customWidth="1"/>
    <col min="4616" max="4616" width="12.6640625" customWidth="1"/>
    <col min="4620" max="4620" width="10.83203125" customWidth="1"/>
    <col min="4621" max="4623" width="12.5" customWidth="1"/>
    <col min="4624" max="4624" width="22" customWidth="1"/>
    <col min="4625" max="4625" width="19.6640625" customWidth="1"/>
    <col min="4627" max="4627" width="12.83203125" customWidth="1"/>
    <col min="4628" max="4629" width="12.6640625" customWidth="1"/>
    <col min="4630" max="4630" width="12.5" customWidth="1"/>
    <col min="4631" max="4632" width="18.33203125" customWidth="1"/>
    <col min="4633" max="4633" width="17" customWidth="1"/>
    <col min="4639" max="4639" width="12.83203125" customWidth="1"/>
    <col min="4868" max="4868" width="9.5" customWidth="1"/>
    <col min="4870" max="4870" width="11.83203125" customWidth="1"/>
    <col min="4871" max="4871" width="11.5" customWidth="1"/>
    <col min="4872" max="4872" width="12.6640625" customWidth="1"/>
    <col min="4876" max="4876" width="10.83203125" customWidth="1"/>
    <col min="4877" max="4879" width="12.5" customWidth="1"/>
    <col min="4880" max="4880" width="22" customWidth="1"/>
    <col min="4881" max="4881" width="19.6640625" customWidth="1"/>
    <col min="4883" max="4883" width="12.83203125" customWidth="1"/>
    <col min="4884" max="4885" width="12.6640625" customWidth="1"/>
    <col min="4886" max="4886" width="12.5" customWidth="1"/>
    <col min="4887" max="4888" width="18.33203125" customWidth="1"/>
    <col min="4889" max="4889" width="17" customWidth="1"/>
    <col min="4895" max="4895" width="12.83203125" customWidth="1"/>
    <col min="5124" max="5124" width="9.5" customWidth="1"/>
    <col min="5126" max="5126" width="11.83203125" customWidth="1"/>
    <col min="5127" max="5127" width="11.5" customWidth="1"/>
    <col min="5128" max="5128" width="12.6640625" customWidth="1"/>
    <col min="5132" max="5132" width="10.83203125" customWidth="1"/>
    <col min="5133" max="5135" width="12.5" customWidth="1"/>
    <col min="5136" max="5136" width="22" customWidth="1"/>
    <col min="5137" max="5137" width="19.6640625" customWidth="1"/>
    <col min="5139" max="5139" width="12.83203125" customWidth="1"/>
    <col min="5140" max="5141" width="12.6640625" customWidth="1"/>
    <col min="5142" max="5142" width="12.5" customWidth="1"/>
    <col min="5143" max="5144" width="18.33203125" customWidth="1"/>
    <col min="5145" max="5145" width="17" customWidth="1"/>
    <col min="5151" max="5151" width="12.83203125" customWidth="1"/>
    <col min="5380" max="5380" width="9.5" customWidth="1"/>
    <col min="5382" max="5382" width="11.83203125" customWidth="1"/>
    <col min="5383" max="5383" width="11.5" customWidth="1"/>
    <col min="5384" max="5384" width="12.6640625" customWidth="1"/>
    <col min="5388" max="5388" width="10.83203125" customWidth="1"/>
    <col min="5389" max="5391" width="12.5" customWidth="1"/>
    <col min="5392" max="5392" width="22" customWidth="1"/>
    <col min="5393" max="5393" width="19.6640625" customWidth="1"/>
    <col min="5395" max="5395" width="12.83203125" customWidth="1"/>
    <col min="5396" max="5397" width="12.6640625" customWidth="1"/>
    <col min="5398" max="5398" width="12.5" customWidth="1"/>
    <col min="5399" max="5400" width="18.33203125" customWidth="1"/>
    <col min="5401" max="5401" width="17" customWidth="1"/>
    <col min="5407" max="5407" width="12.83203125" customWidth="1"/>
    <col min="5636" max="5636" width="9.5" customWidth="1"/>
    <col min="5638" max="5638" width="11.83203125" customWidth="1"/>
    <col min="5639" max="5639" width="11.5" customWidth="1"/>
    <col min="5640" max="5640" width="12.6640625" customWidth="1"/>
    <col min="5644" max="5644" width="10.83203125" customWidth="1"/>
    <col min="5645" max="5647" width="12.5" customWidth="1"/>
    <col min="5648" max="5648" width="22" customWidth="1"/>
    <col min="5649" max="5649" width="19.6640625" customWidth="1"/>
    <col min="5651" max="5651" width="12.83203125" customWidth="1"/>
    <col min="5652" max="5653" width="12.6640625" customWidth="1"/>
    <col min="5654" max="5654" width="12.5" customWidth="1"/>
    <col min="5655" max="5656" width="18.33203125" customWidth="1"/>
    <col min="5657" max="5657" width="17" customWidth="1"/>
    <col min="5663" max="5663" width="12.83203125" customWidth="1"/>
    <col min="5892" max="5892" width="9.5" customWidth="1"/>
    <col min="5894" max="5894" width="11.83203125" customWidth="1"/>
    <col min="5895" max="5895" width="11.5" customWidth="1"/>
    <col min="5896" max="5896" width="12.6640625" customWidth="1"/>
    <col min="5900" max="5900" width="10.83203125" customWidth="1"/>
    <col min="5901" max="5903" width="12.5" customWidth="1"/>
    <col min="5904" max="5904" width="22" customWidth="1"/>
    <col min="5905" max="5905" width="19.6640625" customWidth="1"/>
    <col min="5907" max="5907" width="12.83203125" customWidth="1"/>
    <col min="5908" max="5909" width="12.6640625" customWidth="1"/>
    <col min="5910" max="5910" width="12.5" customWidth="1"/>
    <col min="5911" max="5912" width="18.33203125" customWidth="1"/>
    <col min="5913" max="5913" width="17" customWidth="1"/>
    <col min="5919" max="5919" width="12.83203125" customWidth="1"/>
    <col min="6148" max="6148" width="9.5" customWidth="1"/>
    <col min="6150" max="6150" width="11.83203125" customWidth="1"/>
    <col min="6151" max="6151" width="11.5" customWidth="1"/>
    <col min="6152" max="6152" width="12.6640625" customWidth="1"/>
    <col min="6156" max="6156" width="10.83203125" customWidth="1"/>
    <col min="6157" max="6159" width="12.5" customWidth="1"/>
    <col min="6160" max="6160" width="22" customWidth="1"/>
    <col min="6161" max="6161" width="19.6640625" customWidth="1"/>
    <col min="6163" max="6163" width="12.83203125" customWidth="1"/>
    <col min="6164" max="6165" width="12.6640625" customWidth="1"/>
    <col min="6166" max="6166" width="12.5" customWidth="1"/>
    <col min="6167" max="6168" width="18.33203125" customWidth="1"/>
    <col min="6169" max="6169" width="17" customWidth="1"/>
    <col min="6175" max="6175" width="12.83203125" customWidth="1"/>
    <col min="6404" max="6404" width="9.5" customWidth="1"/>
    <col min="6406" max="6406" width="11.83203125" customWidth="1"/>
    <col min="6407" max="6407" width="11.5" customWidth="1"/>
    <col min="6408" max="6408" width="12.6640625" customWidth="1"/>
    <col min="6412" max="6412" width="10.83203125" customWidth="1"/>
    <col min="6413" max="6415" width="12.5" customWidth="1"/>
    <col min="6416" max="6416" width="22" customWidth="1"/>
    <col min="6417" max="6417" width="19.6640625" customWidth="1"/>
    <col min="6419" max="6419" width="12.83203125" customWidth="1"/>
    <col min="6420" max="6421" width="12.6640625" customWidth="1"/>
    <col min="6422" max="6422" width="12.5" customWidth="1"/>
    <col min="6423" max="6424" width="18.33203125" customWidth="1"/>
    <col min="6425" max="6425" width="17" customWidth="1"/>
    <col min="6431" max="6431" width="12.83203125" customWidth="1"/>
    <col min="6660" max="6660" width="9.5" customWidth="1"/>
    <col min="6662" max="6662" width="11.83203125" customWidth="1"/>
    <col min="6663" max="6663" width="11.5" customWidth="1"/>
    <col min="6664" max="6664" width="12.6640625" customWidth="1"/>
    <col min="6668" max="6668" width="10.83203125" customWidth="1"/>
    <col min="6669" max="6671" width="12.5" customWidth="1"/>
    <col min="6672" max="6672" width="22" customWidth="1"/>
    <col min="6673" max="6673" width="19.6640625" customWidth="1"/>
    <col min="6675" max="6675" width="12.83203125" customWidth="1"/>
    <col min="6676" max="6677" width="12.6640625" customWidth="1"/>
    <col min="6678" max="6678" width="12.5" customWidth="1"/>
    <col min="6679" max="6680" width="18.33203125" customWidth="1"/>
    <col min="6681" max="6681" width="17" customWidth="1"/>
    <col min="6687" max="6687" width="12.83203125" customWidth="1"/>
    <col min="6916" max="6916" width="9.5" customWidth="1"/>
    <col min="6918" max="6918" width="11.83203125" customWidth="1"/>
    <col min="6919" max="6919" width="11.5" customWidth="1"/>
    <col min="6920" max="6920" width="12.6640625" customWidth="1"/>
    <col min="6924" max="6924" width="10.83203125" customWidth="1"/>
    <col min="6925" max="6927" width="12.5" customWidth="1"/>
    <col min="6928" max="6928" width="22" customWidth="1"/>
    <col min="6929" max="6929" width="19.6640625" customWidth="1"/>
    <col min="6931" max="6931" width="12.83203125" customWidth="1"/>
    <col min="6932" max="6933" width="12.6640625" customWidth="1"/>
    <col min="6934" max="6934" width="12.5" customWidth="1"/>
    <col min="6935" max="6936" width="18.33203125" customWidth="1"/>
    <col min="6937" max="6937" width="17" customWidth="1"/>
    <col min="6943" max="6943" width="12.83203125" customWidth="1"/>
    <col min="7172" max="7172" width="9.5" customWidth="1"/>
    <col min="7174" max="7174" width="11.83203125" customWidth="1"/>
    <col min="7175" max="7175" width="11.5" customWidth="1"/>
    <col min="7176" max="7176" width="12.6640625" customWidth="1"/>
    <col min="7180" max="7180" width="10.83203125" customWidth="1"/>
    <col min="7181" max="7183" width="12.5" customWidth="1"/>
    <col min="7184" max="7184" width="22" customWidth="1"/>
    <col min="7185" max="7185" width="19.6640625" customWidth="1"/>
    <col min="7187" max="7187" width="12.83203125" customWidth="1"/>
    <col min="7188" max="7189" width="12.6640625" customWidth="1"/>
    <col min="7190" max="7190" width="12.5" customWidth="1"/>
    <col min="7191" max="7192" width="18.33203125" customWidth="1"/>
    <col min="7193" max="7193" width="17" customWidth="1"/>
    <col min="7199" max="7199" width="12.83203125" customWidth="1"/>
    <col min="7428" max="7428" width="9.5" customWidth="1"/>
    <col min="7430" max="7430" width="11.83203125" customWidth="1"/>
    <col min="7431" max="7431" width="11.5" customWidth="1"/>
    <col min="7432" max="7432" width="12.6640625" customWidth="1"/>
    <col min="7436" max="7436" width="10.83203125" customWidth="1"/>
    <col min="7437" max="7439" width="12.5" customWidth="1"/>
    <col min="7440" max="7440" width="22" customWidth="1"/>
    <col min="7441" max="7441" width="19.6640625" customWidth="1"/>
    <col min="7443" max="7443" width="12.83203125" customWidth="1"/>
    <col min="7444" max="7445" width="12.6640625" customWidth="1"/>
    <col min="7446" max="7446" width="12.5" customWidth="1"/>
    <col min="7447" max="7448" width="18.33203125" customWidth="1"/>
    <col min="7449" max="7449" width="17" customWidth="1"/>
    <col min="7455" max="7455" width="12.83203125" customWidth="1"/>
    <col min="7684" max="7684" width="9.5" customWidth="1"/>
    <col min="7686" max="7686" width="11.83203125" customWidth="1"/>
    <col min="7687" max="7687" width="11.5" customWidth="1"/>
    <col min="7688" max="7688" width="12.6640625" customWidth="1"/>
    <col min="7692" max="7692" width="10.83203125" customWidth="1"/>
    <col min="7693" max="7695" width="12.5" customWidth="1"/>
    <col min="7696" max="7696" width="22" customWidth="1"/>
    <col min="7697" max="7697" width="19.6640625" customWidth="1"/>
    <col min="7699" max="7699" width="12.83203125" customWidth="1"/>
    <col min="7700" max="7701" width="12.6640625" customWidth="1"/>
    <col min="7702" max="7702" width="12.5" customWidth="1"/>
    <col min="7703" max="7704" width="18.33203125" customWidth="1"/>
    <col min="7705" max="7705" width="17" customWidth="1"/>
    <col min="7711" max="7711" width="12.83203125" customWidth="1"/>
    <col min="7940" max="7940" width="9.5" customWidth="1"/>
    <col min="7942" max="7942" width="11.83203125" customWidth="1"/>
    <col min="7943" max="7943" width="11.5" customWidth="1"/>
    <col min="7944" max="7944" width="12.6640625" customWidth="1"/>
    <col min="7948" max="7948" width="10.83203125" customWidth="1"/>
    <col min="7949" max="7951" width="12.5" customWidth="1"/>
    <col min="7952" max="7952" width="22" customWidth="1"/>
    <col min="7953" max="7953" width="19.6640625" customWidth="1"/>
    <col min="7955" max="7955" width="12.83203125" customWidth="1"/>
    <col min="7956" max="7957" width="12.6640625" customWidth="1"/>
    <col min="7958" max="7958" width="12.5" customWidth="1"/>
    <col min="7959" max="7960" width="18.33203125" customWidth="1"/>
    <col min="7961" max="7961" width="17" customWidth="1"/>
    <col min="7967" max="7967" width="12.83203125" customWidth="1"/>
    <col min="8196" max="8196" width="9.5" customWidth="1"/>
    <col min="8198" max="8198" width="11.83203125" customWidth="1"/>
    <col min="8199" max="8199" width="11.5" customWidth="1"/>
    <col min="8200" max="8200" width="12.6640625" customWidth="1"/>
    <col min="8204" max="8204" width="10.83203125" customWidth="1"/>
    <col min="8205" max="8207" width="12.5" customWidth="1"/>
    <col min="8208" max="8208" width="22" customWidth="1"/>
    <col min="8209" max="8209" width="19.6640625" customWidth="1"/>
    <col min="8211" max="8211" width="12.83203125" customWidth="1"/>
    <col min="8212" max="8213" width="12.6640625" customWidth="1"/>
    <col min="8214" max="8214" width="12.5" customWidth="1"/>
    <col min="8215" max="8216" width="18.33203125" customWidth="1"/>
    <col min="8217" max="8217" width="17" customWidth="1"/>
    <col min="8223" max="8223" width="12.83203125" customWidth="1"/>
    <col min="8452" max="8452" width="9.5" customWidth="1"/>
    <col min="8454" max="8454" width="11.83203125" customWidth="1"/>
    <col min="8455" max="8455" width="11.5" customWidth="1"/>
    <col min="8456" max="8456" width="12.6640625" customWidth="1"/>
    <col min="8460" max="8460" width="10.83203125" customWidth="1"/>
    <col min="8461" max="8463" width="12.5" customWidth="1"/>
    <col min="8464" max="8464" width="22" customWidth="1"/>
    <col min="8465" max="8465" width="19.6640625" customWidth="1"/>
    <col min="8467" max="8467" width="12.83203125" customWidth="1"/>
    <col min="8468" max="8469" width="12.6640625" customWidth="1"/>
    <col min="8470" max="8470" width="12.5" customWidth="1"/>
    <col min="8471" max="8472" width="18.33203125" customWidth="1"/>
    <col min="8473" max="8473" width="17" customWidth="1"/>
    <col min="8479" max="8479" width="12.83203125" customWidth="1"/>
    <col min="8708" max="8708" width="9.5" customWidth="1"/>
    <col min="8710" max="8710" width="11.83203125" customWidth="1"/>
    <col min="8711" max="8711" width="11.5" customWidth="1"/>
    <col min="8712" max="8712" width="12.6640625" customWidth="1"/>
    <col min="8716" max="8716" width="10.83203125" customWidth="1"/>
    <col min="8717" max="8719" width="12.5" customWidth="1"/>
    <col min="8720" max="8720" width="22" customWidth="1"/>
    <col min="8721" max="8721" width="19.6640625" customWidth="1"/>
    <col min="8723" max="8723" width="12.83203125" customWidth="1"/>
    <col min="8724" max="8725" width="12.6640625" customWidth="1"/>
    <col min="8726" max="8726" width="12.5" customWidth="1"/>
    <col min="8727" max="8728" width="18.33203125" customWidth="1"/>
    <col min="8729" max="8729" width="17" customWidth="1"/>
    <col min="8735" max="8735" width="12.83203125" customWidth="1"/>
    <col min="8964" max="8964" width="9.5" customWidth="1"/>
    <col min="8966" max="8966" width="11.83203125" customWidth="1"/>
    <col min="8967" max="8967" width="11.5" customWidth="1"/>
    <col min="8968" max="8968" width="12.6640625" customWidth="1"/>
    <col min="8972" max="8972" width="10.83203125" customWidth="1"/>
    <col min="8973" max="8975" width="12.5" customWidth="1"/>
    <col min="8976" max="8976" width="22" customWidth="1"/>
    <col min="8977" max="8977" width="19.6640625" customWidth="1"/>
    <col min="8979" max="8979" width="12.83203125" customWidth="1"/>
    <col min="8980" max="8981" width="12.6640625" customWidth="1"/>
    <col min="8982" max="8982" width="12.5" customWidth="1"/>
    <col min="8983" max="8984" width="18.33203125" customWidth="1"/>
    <col min="8985" max="8985" width="17" customWidth="1"/>
    <col min="8991" max="8991" width="12.83203125" customWidth="1"/>
    <col min="9220" max="9220" width="9.5" customWidth="1"/>
    <col min="9222" max="9222" width="11.83203125" customWidth="1"/>
    <col min="9223" max="9223" width="11.5" customWidth="1"/>
    <col min="9224" max="9224" width="12.6640625" customWidth="1"/>
    <col min="9228" max="9228" width="10.83203125" customWidth="1"/>
    <col min="9229" max="9231" width="12.5" customWidth="1"/>
    <col min="9232" max="9232" width="22" customWidth="1"/>
    <col min="9233" max="9233" width="19.6640625" customWidth="1"/>
    <col min="9235" max="9235" width="12.83203125" customWidth="1"/>
    <col min="9236" max="9237" width="12.6640625" customWidth="1"/>
    <col min="9238" max="9238" width="12.5" customWidth="1"/>
    <col min="9239" max="9240" width="18.33203125" customWidth="1"/>
    <col min="9241" max="9241" width="17" customWidth="1"/>
    <col min="9247" max="9247" width="12.83203125" customWidth="1"/>
    <col min="9476" max="9476" width="9.5" customWidth="1"/>
    <col min="9478" max="9478" width="11.83203125" customWidth="1"/>
    <col min="9479" max="9479" width="11.5" customWidth="1"/>
    <col min="9480" max="9480" width="12.6640625" customWidth="1"/>
    <col min="9484" max="9484" width="10.83203125" customWidth="1"/>
    <col min="9485" max="9487" width="12.5" customWidth="1"/>
    <col min="9488" max="9488" width="22" customWidth="1"/>
    <col min="9489" max="9489" width="19.6640625" customWidth="1"/>
    <col min="9491" max="9491" width="12.83203125" customWidth="1"/>
    <col min="9492" max="9493" width="12.6640625" customWidth="1"/>
    <col min="9494" max="9494" width="12.5" customWidth="1"/>
    <col min="9495" max="9496" width="18.33203125" customWidth="1"/>
    <col min="9497" max="9497" width="17" customWidth="1"/>
    <col min="9503" max="9503" width="12.83203125" customWidth="1"/>
    <col min="9732" max="9732" width="9.5" customWidth="1"/>
    <col min="9734" max="9734" width="11.83203125" customWidth="1"/>
    <col min="9735" max="9735" width="11.5" customWidth="1"/>
    <col min="9736" max="9736" width="12.6640625" customWidth="1"/>
    <col min="9740" max="9740" width="10.83203125" customWidth="1"/>
    <col min="9741" max="9743" width="12.5" customWidth="1"/>
    <col min="9744" max="9744" width="22" customWidth="1"/>
    <col min="9745" max="9745" width="19.6640625" customWidth="1"/>
    <col min="9747" max="9747" width="12.83203125" customWidth="1"/>
    <col min="9748" max="9749" width="12.6640625" customWidth="1"/>
    <col min="9750" max="9750" width="12.5" customWidth="1"/>
    <col min="9751" max="9752" width="18.33203125" customWidth="1"/>
    <col min="9753" max="9753" width="17" customWidth="1"/>
    <col min="9759" max="9759" width="12.83203125" customWidth="1"/>
    <col min="9988" max="9988" width="9.5" customWidth="1"/>
    <col min="9990" max="9990" width="11.83203125" customWidth="1"/>
    <col min="9991" max="9991" width="11.5" customWidth="1"/>
    <col min="9992" max="9992" width="12.6640625" customWidth="1"/>
    <col min="9996" max="9996" width="10.83203125" customWidth="1"/>
    <col min="9997" max="9999" width="12.5" customWidth="1"/>
    <col min="10000" max="10000" width="22" customWidth="1"/>
    <col min="10001" max="10001" width="19.6640625" customWidth="1"/>
    <col min="10003" max="10003" width="12.83203125" customWidth="1"/>
    <col min="10004" max="10005" width="12.6640625" customWidth="1"/>
    <col min="10006" max="10006" width="12.5" customWidth="1"/>
    <col min="10007" max="10008" width="18.33203125" customWidth="1"/>
    <col min="10009" max="10009" width="17" customWidth="1"/>
    <col min="10015" max="10015" width="12.83203125" customWidth="1"/>
    <col min="10244" max="10244" width="9.5" customWidth="1"/>
    <col min="10246" max="10246" width="11.83203125" customWidth="1"/>
    <col min="10247" max="10247" width="11.5" customWidth="1"/>
    <col min="10248" max="10248" width="12.6640625" customWidth="1"/>
    <col min="10252" max="10252" width="10.83203125" customWidth="1"/>
    <col min="10253" max="10255" width="12.5" customWidth="1"/>
    <col min="10256" max="10256" width="22" customWidth="1"/>
    <col min="10257" max="10257" width="19.6640625" customWidth="1"/>
    <col min="10259" max="10259" width="12.83203125" customWidth="1"/>
    <col min="10260" max="10261" width="12.6640625" customWidth="1"/>
    <col min="10262" max="10262" width="12.5" customWidth="1"/>
    <col min="10263" max="10264" width="18.33203125" customWidth="1"/>
    <col min="10265" max="10265" width="17" customWidth="1"/>
    <col min="10271" max="10271" width="12.83203125" customWidth="1"/>
    <col min="10500" max="10500" width="9.5" customWidth="1"/>
    <col min="10502" max="10502" width="11.83203125" customWidth="1"/>
    <col min="10503" max="10503" width="11.5" customWidth="1"/>
    <col min="10504" max="10504" width="12.6640625" customWidth="1"/>
    <col min="10508" max="10508" width="10.83203125" customWidth="1"/>
    <col min="10509" max="10511" width="12.5" customWidth="1"/>
    <col min="10512" max="10512" width="22" customWidth="1"/>
    <col min="10513" max="10513" width="19.6640625" customWidth="1"/>
    <col min="10515" max="10515" width="12.83203125" customWidth="1"/>
    <col min="10516" max="10517" width="12.6640625" customWidth="1"/>
    <col min="10518" max="10518" width="12.5" customWidth="1"/>
    <col min="10519" max="10520" width="18.33203125" customWidth="1"/>
    <col min="10521" max="10521" width="17" customWidth="1"/>
    <col min="10527" max="10527" width="12.83203125" customWidth="1"/>
    <col min="10756" max="10756" width="9.5" customWidth="1"/>
    <col min="10758" max="10758" width="11.83203125" customWidth="1"/>
    <col min="10759" max="10759" width="11.5" customWidth="1"/>
    <col min="10760" max="10760" width="12.6640625" customWidth="1"/>
    <col min="10764" max="10764" width="10.83203125" customWidth="1"/>
    <col min="10765" max="10767" width="12.5" customWidth="1"/>
    <col min="10768" max="10768" width="22" customWidth="1"/>
    <col min="10769" max="10769" width="19.6640625" customWidth="1"/>
    <col min="10771" max="10771" width="12.83203125" customWidth="1"/>
    <col min="10772" max="10773" width="12.6640625" customWidth="1"/>
    <col min="10774" max="10774" width="12.5" customWidth="1"/>
    <col min="10775" max="10776" width="18.33203125" customWidth="1"/>
    <col min="10777" max="10777" width="17" customWidth="1"/>
    <col min="10783" max="10783" width="12.83203125" customWidth="1"/>
    <col min="11012" max="11012" width="9.5" customWidth="1"/>
    <col min="11014" max="11014" width="11.83203125" customWidth="1"/>
    <col min="11015" max="11015" width="11.5" customWidth="1"/>
    <col min="11016" max="11016" width="12.6640625" customWidth="1"/>
    <col min="11020" max="11020" width="10.83203125" customWidth="1"/>
    <col min="11021" max="11023" width="12.5" customWidth="1"/>
    <col min="11024" max="11024" width="22" customWidth="1"/>
    <col min="11025" max="11025" width="19.6640625" customWidth="1"/>
    <col min="11027" max="11027" width="12.83203125" customWidth="1"/>
    <col min="11028" max="11029" width="12.6640625" customWidth="1"/>
    <col min="11030" max="11030" width="12.5" customWidth="1"/>
    <col min="11031" max="11032" width="18.33203125" customWidth="1"/>
    <col min="11033" max="11033" width="17" customWidth="1"/>
    <col min="11039" max="11039" width="12.83203125" customWidth="1"/>
    <col min="11268" max="11268" width="9.5" customWidth="1"/>
    <col min="11270" max="11270" width="11.83203125" customWidth="1"/>
    <col min="11271" max="11271" width="11.5" customWidth="1"/>
    <col min="11272" max="11272" width="12.6640625" customWidth="1"/>
    <col min="11276" max="11276" width="10.83203125" customWidth="1"/>
    <col min="11277" max="11279" width="12.5" customWidth="1"/>
    <col min="11280" max="11280" width="22" customWidth="1"/>
    <col min="11281" max="11281" width="19.6640625" customWidth="1"/>
    <col min="11283" max="11283" width="12.83203125" customWidth="1"/>
    <col min="11284" max="11285" width="12.6640625" customWidth="1"/>
    <col min="11286" max="11286" width="12.5" customWidth="1"/>
    <col min="11287" max="11288" width="18.33203125" customWidth="1"/>
    <col min="11289" max="11289" width="17" customWidth="1"/>
    <col min="11295" max="11295" width="12.83203125" customWidth="1"/>
    <col min="11524" max="11524" width="9.5" customWidth="1"/>
    <col min="11526" max="11526" width="11.83203125" customWidth="1"/>
    <col min="11527" max="11527" width="11.5" customWidth="1"/>
    <col min="11528" max="11528" width="12.6640625" customWidth="1"/>
    <col min="11532" max="11532" width="10.83203125" customWidth="1"/>
    <col min="11533" max="11535" width="12.5" customWidth="1"/>
    <col min="11536" max="11536" width="22" customWidth="1"/>
    <col min="11537" max="11537" width="19.6640625" customWidth="1"/>
    <col min="11539" max="11539" width="12.83203125" customWidth="1"/>
    <col min="11540" max="11541" width="12.6640625" customWidth="1"/>
    <col min="11542" max="11542" width="12.5" customWidth="1"/>
    <col min="11543" max="11544" width="18.33203125" customWidth="1"/>
    <col min="11545" max="11545" width="17" customWidth="1"/>
    <col min="11551" max="11551" width="12.83203125" customWidth="1"/>
    <col min="11780" max="11780" width="9.5" customWidth="1"/>
    <col min="11782" max="11782" width="11.83203125" customWidth="1"/>
    <col min="11783" max="11783" width="11.5" customWidth="1"/>
    <col min="11784" max="11784" width="12.6640625" customWidth="1"/>
    <col min="11788" max="11788" width="10.83203125" customWidth="1"/>
    <col min="11789" max="11791" width="12.5" customWidth="1"/>
    <col min="11792" max="11792" width="22" customWidth="1"/>
    <col min="11793" max="11793" width="19.6640625" customWidth="1"/>
    <col min="11795" max="11795" width="12.83203125" customWidth="1"/>
    <col min="11796" max="11797" width="12.6640625" customWidth="1"/>
    <col min="11798" max="11798" width="12.5" customWidth="1"/>
    <col min="11799" max="11800" width="18.33203125" customWidth="1"/>
    <col min="11801" max="11801" width="17" customWidth="1"/>
    <col min="11807" max="11807" width="12.83203125" customWidth="1"/>
    <col min="12036" max="12036" width="9.5" customWidth="1"/>
    <col min="12038" max="12038" width="11.83203125" customWidth="1"/>
    <col min="12039" max="12039" width="11.5" customWidth="1"/>
    <col min="12040" max="12040" width="12.6640625" customWidth="1"/>
    <col min="12044" max="12044" width="10.83203125" customWidth="1"/>
    <col min="12045" max="12047" width="12.5" customWidth="1"/>
    <col min="12048" max="12048" width="22" customWidth="1"/>
    <col min="12049" max="12049" width="19.6640625" customWidth="1"/>
    <col min="12051" max="12051" width="12.83203125" customWidth="1"/>
    <col min="12052" max="12053" width="12.6640625" customWidth="1"/>
    <col min="12054" max="12054" width="12.5" customWidth="1"/>
    <col min="12055" max="12056" width="18.33203125" customWidth="1"/>
    <col min="12057" max="12057" width="17" customWidth="1"/>
    <col min="12063" max="12063" width="12.83203125" customWidth="1"/>
    <col min="12292" max="12292" width="9.5" customWidth="1"/>
    <col min="12294" max="12294" width="11.83203125" customWidth="1"/>
    <col min="12295" max="12295" width="11.5" customWidth="1"/>
    <col min="12296" max="12296" width="12.6640625" customWidth="1"/>
    <col min="12300" max="12300" width="10.83203125" customWidth="1"/>
    <col min="12301" max="12303" width="12.5" customWidth="1"/>
    <col min="12304" max="12304" width="22" customWidth="1"/>
    <col min="12305" max="12305" width="19.6640625" customWidth="1"/>
    <col min="12307" max="12307" width="12.83203125" customWidth="1"/>
    <col min="12308" max="12309" width="12.6640625" customWidth="1"/>
    <col min="12310" max="12310" width="12.5" customWidth="1"/>
    <col min="12311" max="12312" width="18.33203125" customWidth="1"/>
    <col min="12313" max="12313" width="17" customWidth="1"/>
    <col min="12319" max="12319" width="12.83203125" customWidth="1"/>
    <col min="12548" max="12548" width="9.5" customWidth="1"/>
    <col min="12550" max="12550" width="11.83203125" customWidth="1"/>
    <col min="12551" max="12551" width="11.5" customWidth="1"/>
    <col min="12552" max="12552" width="12.6640625" customWidth="1"/>
    <col min="12556" max="12556" width="10.83203125" customWidth="1"/>
    <col min="12557" max="12559" width="12.5" customWidth="1"/>
    <col min="12560" max="12560" width="22" customWidth="1"/>
    <col min="12561" max="12561" width="19.6640625" customWidth="1"/>
    <col min="12563" max="12563" width="12.83203125" customWidth="1"/>
    <col min="12564" max="12565" width="12.6640625" customWidth="1"/>
    <col min="12566" max="12566" width="12.5" customWidth="1"/>
    <col min="12567" max="12568" width="18.33203125" customWidth="1"/>
    <col min="12569" max="12569" width="17" customWidth="1"/>
    <col min="12575" max="12575" width="12.83203125" customWidth="1"/>
    <col min="12804" max="12804" width="9.5" customWidth="1"/>
    <col min="12806" max="12806" width="11.83203125" customWidth="1"/>
    <col min="12807" max="12807" width="11.5" customWidth="1"/>
    <col min="12808" max="12808" width="12.6640625" customWidth="1"/>
    <col min="12812" max="12812" width="10.83203125" customWidth="1"/>
    <col min="12813" max="12815" width="12.5" customWidth="1"/>
    <col min="12816" max="12816" width="22" customWidth="1"/>
    <col min="12817" max="12817" width="19.6640625" customWidth="1"/>
    <col min="12819" max="12819" width="12.83203125" customWidth="1"/>
    <col min="12820" max="12821" width="12.6640625" customWidth="1"/>
    <col min="12822" max="12822" width="12.5" customWidth="1"/>
    <col min="12823" max="12824" width="18.33203125" customWidth="1"/>
    <col min="12825" max="12825" width="17" customWidth="1"/>
    <col min="12831" max="12831" width="12.83203125" customWidth="1"/>
    <col min="13060" max="13060" width="9.5" customWidth="1"/>
    <col min="13062" max="13062" width="11.83203125" customWidth="1"/>
    <col min="13063" max="13063" width="11.5" customWidth="1"/>
    <col min="13064" max="13064" width="12.6640625" customWidth="1"/>
    <col min="13068" max="13068" width="10.83203125" customWidth="1"/>
    <col min="13069" max="13071" width="12.5" customWidth="1"/>
    <col min="13072" max="13072" width="22" customWidth="1"/>
    <col min="13073" max="13073" width="19.6640625" customWidth="1"/>
    <col min="13075" max="13075" width="12.83203125" customWidth="1"/>
    <col min="13076" max="13077" width="12.6640625" customWidth="1"/>
    <col min="13078" max="13078" width="12.5" customWidth="1"/>
    <col min="13079" max="13080" width="18.33203125" customWidth="1"/>
    <col min="13081" max="13081" width="17" customWidth="1"/>
    <col min="13087" max="13087" width="12.83203125" customWidth="1"/>
    <col min="13316" max="13316" width="9.5" customWidth="1"/>
    <col min="13318" max="13318" width="11.83203125" customWidth="1"/>
    <col min="13319" max="13319" width="11.5" customWidth="1"/>
    <col min="13320" max="13320" width="12.6640625" customWidth="1"/>
    <col min="13324" max="13324" width="10.83203125" customWidth="1"/>
    <col min="13325" max="13327" width="12.5" customWidth="1"/>
    <col min="13328" max="13328" width="22" customWidth="1"/>
    <col min="13329" max="13329" width="19.6640625" customWidth="1"/>
    <col min="13331" max="13331" width="12.83203125" customWidth="1"/>
    <col min="13332" max="13333" width="12.6640625" customWidth="1"/>
    <col min="13334" max="13334" width="12.5" customWidth="1"/>
    <col min="13335" max="13336" width="18.33203125" customWidth="1"/>
    <col min="13337" max="13337" width="17" customWidth="1"/>
    <col min="13343" max="13343" width="12.83203125" customWidth="1"/>
    <col min="13572" max="13572" width="9.5" customWidth="1"/>
    <col min="13574" max="13574" width="11.83203125" customWidth="1"/>
    <col min="13575" max="13575" width="11.5" customWidth="1"/>
    <col min="13576" max="13576" width="12.6640625" customWidth="1"/>
    <col min="13580" max="13580" width="10.83203125" customWidth="1"/>
    <col min="13581" max="13583" width="12.5" customWidth="1"/>
    <col min="13584" max="13584" width="22" customWidth="1"/>
    <col min="13585" max="13585" width="19.6640625" customWidth="1"/>
    <col min="13587" max="13587" width="12.83203125" customWidth="1"/>
    <col min="13588" max="13589" width="12.6640625" customWidth="1"/>
    <col min="13590" max="13590" width="12.5" customWidth="1"/>
    <col min="13591" max="13592" width="18.33203125" customWidth="1"/>
    <col min="13593" max="13593" width="17" customWidth="1"/>
    <col min="13599" max="13599" width="12.83203125" customWidth="1"/>
    <col min="13828" max="13828" width="9.5" customWidth="1"/>
    <col min="13830" max="13830" width="11.83203125" customWidth="1"/>
    <col min="13831" max="13831" width="11.5" customWidth="1"/>
    <col min="13832" max="13832" width="12.6640625" customWidth="1"/>
    <col min="13836" max="13836" width="10.83203125" customWidth="1"/>
    <col min="13837" max="13839" width="12.5" customWidth="1"/>
    <col min="13840" max="13840" width="22" customWidth="1"/>
    <col min="13841" max="13841" width="19.6640625" customWidth="1"/>
    <col min="13843" max="13843" width="12.83203125" customWidth="1"/>
    <col min="13844" max="13845" width="12.6640625" customWidth="1"/>
    <col min="13846" max="13846" width="12.5" customWidth="1"/>
    <col min="13847" max="13848" width="18.33203125" customWidth="1"/>
    <col min="13849" max="13849" width="17" customWidth="1"/>
    <col min="13855" max="13855" width="12.83203125" customWidth="1"/>
    <col min="14084" max="14084" width="9.5" customWidth="1"/>
    <col min="14086" max="14086" width="11.83203125" customWidth="1"/>
    <col min="14087" max="14087" width="11.5" customWidth="1"/>
    <col min="14088" max="14088" width="12.6640625" customWidth="1"/>
    <col min="14092" max="14092" width="10.83203125" customWidth="1"/>
    <col min="14093" max="14095" width="12.5" customWidth="1"/>
    <col min="14096" max="14096" width="22" customWidth="1"/>
    <col min="14097" max="14097" width="19.6640625" customWidth="1"/>
    <col min="14099" max="14099" width="12.83203125" customWidth="1"/>
    <col min="14100" max="14101" width="12.6640625" customWidth="1"/>
    <col min="14102" max="14102" width="12.5" customWidth="1"/>
    <col min="14103" max="14104" width="18.33203125" customWidth="1"/>
    <col min="14105" max="14105" width="17" customWidth="1"/>
    <col min="14111" max="14111" width="12.83203125" customWidth="1"/>
    <col min="14340" max="14340" width="9.5" customWidth="1"/>
    <col min="14342" max="14342" width="11.83203125" customWidth="1"/>
    <col min="14343" max="14343" width="11.5" customWidth="1"/>
    <col min="14344" max="14344" width="12.6640625" customWidth="1"/>
    <col min="14348" max="14348" width="10.83203125" customWidth="1"/>
    <col min="14349" max="14351" width="12.5" customWidth="1"/>
    <col min="14352" max="14352" width="22" customWidth="1"/>
    <col min="14353" max="14353" width="19.6640625" customWidth="1"/>
    <col min="14355" max="14355" width="12.83203125" customWidth="1"/>
    <col min="14356" max="14357" width="12.6640625" customWidth="1"/>
    <col min="14358" max="14358" width="12.5" customWidth="1"/>
    <col min="14359" max="14360" width="18.33203125" customWidth="1"/>
    <col min="14361" max="14361" width="17" customWidth="1"/>
    <col min="14367" max="14367" width="12.83203125" customWidth="1"/>
    <col min="14596" max="14596" width="9.5" customWidth="1"/>
    <col min="14598" max="14598" width="11.83203125" customWidth="1"/>
    <col min="14599" max="14599" width="11.5" customWidth="1"/>
    <col min="14600" max="14600" width="12.6640625" customWidth="1"/>
    <col min="14604" max="14604" width="10.83203125" customWidth="1"/>
    <col min="14605" max="14607" width="12.5" customWidth="1"/>
    <col min="14608" max="14608" width="22" customWidth="1"/>
    <col min="14609" max="14609" width="19.6640625" customWidth="1"/>
    <col min="14611" max="14611" width="12.83203125" customWidth="1"/>
    <col min="14612" max="14613" width="12.6640625" customWidth="1"/>
    <col min="14614" max="14614" width="12.5" customWidth="1"/>
    <col min="14615" max="14616" width="18.33203125" customWidth="1"/>
    <col min="14617" max="14617" width="17" customWidth="1"/>
    <col min="14623" max="14623" width="12.83203125" customWidth="1"/>
    <col min="14852" max="14852" width="9.5" customWidth="1"/>
    <col min="14854" max="14854" width="11.83203125" customWidth="1"/>
    <col min="14855" max="14855" width="11.5" customWidth="1"/>
    <col min="14856" max="14856" width="12.6640625" customWidth="1"/>
    <col min="14860" max="14860" width="10.83203125" customWidth="1"/>
    <col min="14861" max="14863" width="12.5" customWidth="1"/>
    <col min="14864" max="14864" width="22" customWidth="1"/>
    <col min="14865" max="14865" width="19.6640625" customWidth="1"/>
    <col min="14867" max="14867" width="12.83203125" customWidth="1"/>
    <col min="14868" max="14869" width="12.6640625" customWidth="1"/>
    <col min="14870" max="14870" width="12.5" customWidth="1"/>
    <col min="14871" max="14872" width="18.33203125" customWidth="1"/>
    <col min="14873" max="14873" width="17" customWidth="1"/>
    <col min="14879" max="14879" width="12.83203125" customWidth="1"/>
    <col min="15108" max="15108" width="9.5" customWidth="1"/>
    <col min="15110" max="15110" width="11.83203125" customWidth="1"/>
    <col min="15111" max="15111" width="11.5" customWidth="1"/>
    <col min="15112" max="15112" width="12.6640625" customWidth="1"/>
    <col min="15116" max="15116" width="10.83203125" customWidth="1"/>
    <col min="15117" max="15119" width="12.5" customWidth="1"/>
    <col min="15120" max="15120" width="22" customWidth="1"/>
    <col min="15121" max="15121" width="19.6640625" customWidth="1"/>
    <col min="15123" max="15123" width="12.83203125" customWidth="1"/>
    <col min="15124" max="15125" width="12.6640625" customWidth="1"/>
    <col min="15126" max="15126" width="12.5" customWidth="1"/>
    <col min="15127" max="15128" width="18.33203125" customWidth="1"/>
    <col min="15129" max="15129" width="17" customWidth="1"/>
    <col min="15135" max="15135" width="12.83203125" customWidth="1"/>
    <col min="15364" max="15364" width="9.5" customWidth="1"/>
    <col min="15366" max="15366" width="11.83203125" customWidth="1"/>
    <col min="15367" max="15367" width="11.5" customWidth="1"/>
    <col min="15368" max="15368" width="12.6640625" customWidth="1"/>
    <col min="15372" max="15372" width="10.83203125" customWidth="1"/>
    <col min="15373" max="15375" width="12.5" customWidth="1"/>
    <col min="15376" max="15376" width="22" customWidth="1"/>
    <col min="15377" max="15377" width="19.6640625" customWidth="1"/>
    <col min="15379" max="15379" width="12.83203125" customWidth="1"/>
    <col min="15380" max="15381" width="12.6640625" customWidth="1"/>
    <col min="15382" max="15382" width="12.5" customWidth="1"/>
    <col min="15383" max="15384" width="18.33203125" customWidth="1"/>
    <col min="15385" max="15385" width="17" customWidth="1"/>
    <col min="15391" max="15391" width="12.83203125" customWidth="1"/>
    <col min="15620" max="15620" width="9.5" customWidth="1"/>
    <col min="15622" max="15622" width="11.83203125" customWidth="1"/>
    <col min="15623" max="15623" width="11.5" customWidth="1"/>
    <col min="15624" max="15624" width="12.6640625" customWidth="1"/>
    <col min="15628" max="15628" width="10.83203125" customWidth="1"/>
    <col min="15629" max="15631" width="12.5" customWidth="1"/>
    <col min="15632" max="15632" width="22" customWidth="1"/>
    <col min="15633" max="15633" width="19.6640625" customWidth="1"/>
    <col min="15635" max="15635" width="12.83203125" customWidth="1"/>
    <col min="15636" max="15637" width="12.6640625" customWidth="1"/>
    <col min="15638" max="15638" width="12.5" customWidth="1"/>
    <col min="15639" max="15640" width="18.33203125" customWidth="1"/>
    <col min="15641" max="15641" width="17" customWidth="1"/>
    <col min="15647" max="15647" width="12.83203125" customWidth="1"/>
    <col min="15876" max="15876" width="9.5" customWidth="1"/>
    <col min="15878" max="15878" width="11.83203125" customWidth="1"/>
    <col min="15879" max="15879" width="11.5" customWidth="1"/>
    <col min="15880" max="15880" width="12.6640625" customWidth="1"/>
    <col min="15884" max="15884" width="10.83203125" customWidth="1"/>
    <col min="15885" max="15887" width="12.5" customWidth="1"/>
    <col min="15888" max="15888" width="22" customWidth="1"/>
    <col min="15889" max="15889" width="19.6640625" customWidth="1"/>
    <col min="15891" max="15891" width="12.83203125" customWidth="1"/>
    <col min="15892" max="15893" width="12.6640625" customWidth="1"/>
    <col min="15894" max="15894" width="12.5" customWidth="1"/>
    <col min="15895" max="15896" width="18.33203125" customWidth="1"/>
    <col min="15897" max="15897" width="17" customWidth="1"/>
    <col min="15903" max="15903" width="12.83203125" customWidth="1"/>
    <col min="16132" max="16132" width="9.5" customWidth="1"/>
    <col min="16134" max="16134" width="11.83203125" customWidth="1"/>
    <col min="16135" max="16135" width="11.5" customWidth="1"/>
    <col min="16136" max="16136" width="12.6640625" customWidth="1"/>
    <col min="16140" max="16140" width="10.83203125" customWidth="1"/>
    <col min="16141" max="16143" width="12.5" customWidth="1"/>
    <col min="16144" max="16144" width="22" customWidth="1"/>
    <col min="16145" max="16145" width="19.6640625" customWidth="1"/>
    <col min="16147" max="16147" width="12.83203125" customWidth="1"/>
    <col min="16148" max="16149" width="12.6640625" customWidth="1"/>
    <col min="16150" max="16150" width="12.5" customWidth="1"/>
    <col min="16151" max="16152" width="18.33203125" customWidth="1"/>
    <col min="16153" max="16153" width="17" customWidth="1"/>
    <col min="16159" max="16159" width="12.83203125" customWidth="1"/>
  </cols>
  <sheetData>
    <row r="1" spans="1:28" ht="37.5" customHeight="1">
      <c r="C1" s="4"/>
      <c r="D1" s="4"/>
      <c r="E1" s="4"/>
      <c r="F1" s="4"/>
      <c r="G1" s="4"/>
      <c r="H1" s="4"/>
      <c r="I1" s="4"/>
      <c r="J1" s="4"/>
      <c r="K1" s="4"/>
      <c r="L1" s="4"/>
      <c r="M1" s="4"/>
      <c r="N1" s="4"/>
      <c r="O1" s="4" t="s">
        <v>30</v>
      </c>
      <c r="P1" s="4" t="s">
        <v>30</v>
      </c>
      <c r="Q1" s="4" t="s">
        <v>30</v>
      </c>
      <c r="R1" s="4" t="s">
        <v>30</v>
      </c>
      <c r="S1" s="4" t="s">
        <v>30</v>
      </c>
      <c r="T1" s="4" t="s">
        <v>30</v>
      </c>
      <c r="U1" s="4" t="s">
        <v>30</v>
      </c>
      <c r="V1" s="4" t="s">
        <v>30</v>
      </c>
      <c r="W1" s="4" t="s">
        <v>30</v>
      </c>
      <c r="X1" s="4" t="s">
        <v>30</v>
      </c>
      <c r="Y1" s="4" t="s">
        <v>24</v>
      </c>
      <c r="Z1" s="4"/>
      <c r="AA1" s="4"/>
      <c r="AB1" s="4"/>
    </row>
    <row r="2" spans="1:28" ht="58.5" customHeight="1">
      <c r="A2" t="s">
        <v>20</v>
      </c>
      <c r="C2" s="4" t="s">
        <v>39</v>
      </c>
      <c r="D2" s="4" t="s">
        <v>15</v>
      </c>
      <c r="E2" s="4"/>
      <c r="F2" s="4" t="s">
        <v>16</v>
      </c>
      <c r="G2" s="4" t="s">
        <v>17</v>
      </c>
      <c r="H2" s="4" t="s">
        <v>18</v>
      </c>
      <c r="I2" s="4" t="s">
        <v>4</v>
      </c>
      <c r="J2" s="4" t="s">
        <v>19</v>
      </c>
      <c r="K2" s="4" t="s">
        <v>21</v>
      </c>
      <c r="L2" s="4" t="s">
        <v>22</v>
      </c>
      <c r="M2" s="4" t="s">
        <v>29</v>
      </c>
      <c r="N2" s="4"/>
      <c r="O2" s="4" t="s">
        <v>39</v>
      </c>
      <c r="P2" s="4" t="s">
        <v>15</v>
      </c>
      <c r="Q2" s="4" t="s">
        <v>16</v>
      </c>
      <c r="R2" s="4" t="s">
        <v>17</v>
      </c>
      <c r="S2" s="4" t="s">
        <v>18</v>
      </c>
      <c r="T2" s="4" t="s">
        <v>4</v>
      </c>
      <c r="U2" s="4" t="s">
        <v>19</v>
      </c>
      <c r="V2" s="4" t="s">
        <v>21</v>
      </c>
      <c r="W2" s="4" t="s">
        <v>22</v>
      </c>
      <c r="X2" s="4" t="s">
        <v>29</v>
      </c>
      <c r="Y2" s="4" t="s">
        <v>27</v>
      </c>
      <c r="Z2" s="4"/>
      <c r="AA2" s="4"/>
      <c r="AB2" s="4"/>
    </row>
    <row r="3" spans="1:28">
      <c r="A3" s="12">
        <v>21551</v>
      </c>
      <c r="D3">
        <v>2686.51</v>
      </c>
      <c r="F3">
        <v>2683.89</v>
      </c>
      <c r="G3">
        <f>SQRT(D3*F3)</f>
        <v>2685.1996804520891</v>
      </c>
      <c r="I3" s="5">
        <v>21.848700000000001</v>
      </c>
      <c r="J3">
        <v>1967.6</v>
      </c>
      <c r="K3" s="6">
        <v>52481</v>
      </c>
      <c r="L3" s="6">
        <v>63868</v>
      </c>
      <c r="M3" s="6">
        <f>SQRT(K3*L3)</f>
        <v>57895.220079035884</v>
      </c>
      <c r="N3" s="6"/>
      <c r="O3" s="7"/>
      <c r="P3" s="7">
        <f>D3/D$590*100</f>
        <v>20.001533705790557</v>
      </c>
      <c r="Q3" s="7">
        <f>F3/F$590*100</f>
        <v>20.205830870866347</v>
      </c>
      <c r="R3" s="7">
        <f>G3/G$590*100</f>
        <v>20.10342277367555</v>
      </c>
      <c r="S3" s="7"/>
      <c r="T3" s="7">
        <f t="shared" ref="T3:W66" si="0">I3/I$590*100</f>
        <v>21.746448200560963</v>
      </c>
      <c r="U3" s="7">
        <f t="shared" si="0"/>
        <v>20.198121439203405</v>
      </c>
      <c r="V3" s="7">
        <f t="shared" si="0"/>
        <v>38.043218244159164</v>
      </c>
      <c r="W3" s="7">
        <f t="shared" si="0"/>
        <v>43.693431755522568</v>
      </c>
      <c r="X3" s="7">
        <f t="shared" ref="X3:X66" si="1">M3/M$590*100</f>
        <v>40.770562420840101</v>
      </c>
      <c r="Y3" s="7"/>
    </row>
    <row r="4" spans="1:28">
      <c r="A4" s="12">
        <v>21582</v>
      </c>
      <c r="D4">
        <v>2706.47</v>
      </c>
      <c r="F4">
        <v>2705.23</v>
      </c>
      <c r="G4">
        <f t="shared" ref="G4:G67" si="2">SQRT(D4*F4)</f>
        <v>2705.8499289687147</v>
      </c>
      <c r="I4" s="5">
        <v>22.276599999999998</v>
      </c>
      <c r="J4">
        <v>1976.9</v>
      </c>
      <c r="K4" s="6">
        <v>52687</v>
      </c>
      <c r="L4" s="6">
        <v>63684</v>
      </c>
      <c r="M4" s="6">
        <f t="shared" ref="M4:M67" si="3">SQRT(K4*L4)</f>
        <v>57925.114656770427</v>
      </c>
      <c r="N4" s="6"/>
      <c r="O4" s="7"/>
      <c r="P4" s="7">
        <f t="shared" ref="P4:P67" si="4">D4/D$590*100</f>
        <v>20.150139373652422</v>
      </c>
      <c r="Q4" s="7">
        <f t="shared" ref="Q4:Q67" si="5">F4/F$590*100</f>
        <v>20.366490372852009</v>
      </c>
      <c r="R4" s="7">
        <f t="shared" ref="R4:R67" si="6">G4/G$590*100</f>
        <v>20.258026053026938</v>
      </c>
      <c r="S4" s="7"/>
      <c r="T4" s="7">
        <f t="shared" si="0"/>
        <v>22.172345630843772</v>
      </c>
      <c r="U4" s="7">
        <f t="shared" si="0"/>
        <v>20.293589282964636</v>
      </c>
      <c r="V4" s="7">
        <f t="shared" si="0"/>
        <v>38.192546628875469</v>
      </c>
      <c r="W4" s="7">
        <f t="shared" si="0"/>
        <v>43.567553515355094</v>
      </c>
      <c r="X4" s="7">
        <f t="shared" si="1"/>
        <v>40.791614568943295</v>
      </c>
      <c r="Y4" s="7"/>
    </row>
    <row r="5" spans="1:28">
      <c r="A5" s="12">
        <v>21610</v>
      </c>
      <c r="D5">
        <v>2737.89</v>
      </c>
      <c r="F5">
        <v>2734.09</v>
      </c>
      <c r="G5">
        <f t="shared" si="2"/>
        <v>2735.9893402752868</v>
      </c>
      <c r="I5" s="5">
        <v>22.5975</v>
      </c>
      <c r="J5">
        <v>1992.8</v>
      </c>
      <c r="K5" s="6">
        <v>53016</v>
      </c>
      <c r="L5" s="6">
        <v>64267</v>
      </c>
      <c r="M5" s="6">
        <f t="shared" si="3"/>
        <v>58371.048234548609</v>
      </c>
      <c r="N5" s="6"/>
      <c r="O5" s="7"/>
      <c r="P5" s="7">
        <f t="shared" si="4"/>
        <v>20.384066732581267</v>
      </c>
      <c r="Q5" s="7">
        <f t="shared" si="5"/>
        <v>20.583764657168132</v>
      </c>
      <c r="R5" s="7">
        <f t="shared" si="6"/>
        <v>20.483672336264878</v>
      </c>
      <c r="S5" s="7"/>
      <c r="T5" s="7">
        <f t="shared" si="0"/>
        <v>22.491743820555747</v>
      </c>
      <c r="U5" s="7">
        <f t="shared" si="0"/>
        <v>20.456808499717702</v>
      </c>
      <c r="V5" s="7">
        <f t="shared" si="0"/>
        <v>38.431037107378707</v>
      </c>
      <c r="W5" s="7">
        <f t="shared" si="0"/>
        <v>43.966395982842251</v>
      </c>
      <c r="X5" s="7">
        <f t="shared" si="1"/>
        <v>41.105646759226602</v>
      </c>
      <c r="Y5" s="7"/>
    </row>
    <row r="6" spans="1:28">
      <c r="A6" s="12">
        <v>21641</v>
      </c>
      <c r="D6">
        <v>2781.23</v>
      </c>
      <c r="F6">
        <v>2769.1</v>
      </c>
      <c r="G6">
        <f t="shared" si="2"/>
        <v>2775.1583725978594</v>
      </c>
      <c r="I6" s="5">
        <v>23.078900000000001</v>
      </c>
      <c r="J6">
        <v>2006.9</v>
      </c>
      <c r="K6" s="6">
        <v>53320</v>
      </c>
      <c r="L6" s="6">
        <v>64768</v>
      </c>
      <c r="M6" s="6">
        <f t="shared" si="3"/>
        <v>58765.88942575446</v>
      </c>
      <c r="N6" s="6"/>
      <c r="O6" s="7"/>
      <c r="P6" s="7">
        <f>D6/D$590*100</f>
        <v>20.706740562497767</v>
      </c>
      <c r="Q6" s="7">
        <f t="shared" si="5"/>
        <v>20.847339594586963</v>
      </c>
      <c r="R6" s="7">
        <f t="shared" si="6"/>
        <v>20.77692114831742</v>
      </c>
      <c r="S6" s="7"/>
      <c r="T6" s="7">
        <f t="shared" si="0"/>
        <v>22.970890871123974</v>
      </c>
      <c r="U6" s="7">
        <f t="shared" si="0"/>
        <v>20.601550069291179</v>
      </c>
      <c r="V6" s="7">
        <f t="shared" si="0"/>
        <v>38.651405209095984</v>
      </c>
      <c r="W6" s="7">
        <f t="shared" si="0"/>
        <v>44.309140538950423</v>
      </c>
      <c r="X6" s="7">
        <f t="shared" si="1"/>
        <v>41.383699030388208</v>
      </c>
      <c r="Y6" s="7"/>
    </row>
    <row r="7" spans="1:28">
      <c r="A7" s="12">
        <v>21671</v>
      </c>
      <c r="D7">
        <v>2758.03</v>
      </c>
      <c r="F7">
        <v>2794.07</v>
      </c>
      <c r="G7">
        <f t="shared" si="2"/>
        <v>2775.9915133335694</v>
      </c>
      <c r="I7" s="5">
        <v>23.426500000000001</v>
      </c>
      <c r="J7">
        <v>2021.5</v>
      </c>
      <c r="K7" s="6">
        <v>53549</v>
      </c>
      <c r="L7" s="6">
        <v>64699</v>
      </c>
      <c r="M7" s="6">
        <f t="shared" si="3"/>
        <v>58860.570427069426</v>
      </c>
      <c r="N7" s="6"/>
      <c r="O7" s="7"/>
      <c r="P7" s="7">
        <f t="shared" si="4"/>
        <v>20.534012531716442</v>
      </c>
      <c r="Q7" s="7">
        <f t="shared" si="5"/>
        <v>21.03532777474544</v>
      </c>
      <c r="R7" s="7">
        <f t="shared" si="6"/>
        <v>20.783158665982075</v>
      </c>
      <c r="S7" s="7"/>
      <c r="T7" s="7">
        <f t="shared" si="0"/>
        <v>23.316864104978389</v>
      </c>
      <c r="U7" s="7">
        <f t="shared" si="0"/>
        <v>20.751424318636762</v>
      </c>
      <c r="V7" s="7">
        <f t="shared" si="0"/>
        <v>38.817406180455379</v>
      </c>
      <c r="W7" s="7">
        <f t="shared" si="0"/>
        <v>44.261936198887618</v>
      </c>
      <c r="X7" s="7">
        <f t="shared" si="1"/>
        <v>41.450374615504046</v>
      </c>
      <c r="Y7" s="7"/>
    </row>
    <row r="8" spans="1:28">
      <c r="A8" s="12">
        <v>21702</v>
      </c>
      <c r="D8">
        <v>2798.86</v>
      </c>
      <c r="F8">
        <v>2799.54</v>
      </c>
      <c r="G8">
        <f t="shared" si="2"/>
        <v>2799.1999793512432</v>
      </c>
      <c r="I8" s="5">
        <v>23.453299999999999</v>
      </c>
      <c r="J8">
        <v>2027.9</v>
      </c>
      <c r="K8" s="6">
        <v>53678</v>
      </c>
      <c r="L8" s="6">
        <v>64849</v>
      </c>
      <c r="M8" s="6">
        <f t="shared" si="3"/>
        <v>58999.700185678907</v>
      </c>
      <c r="N8" s="6"/>
      <c r="O8" s="7"/>
      <c r="P8" s="7">
        <f t="shared" si="4"/>
        <v>20.837998975544096</v>
      </c>
      <c r="Q8" s="7">
        <f t="shared" si="5"/>
        <v>21.076509006041672</v>
      </c>
      <c r="R8" s="7">
        <f t="shared" si="6"/>
        <v>20.956914684083205</v>
      </c>
      <c r="S8" s="7"/>
      <c r="T8" s="7">
        <f t="shared" si="0"/>
        <v>23.343538681121366</v>
      </c>
      <c r="U8" s="7">
        <f t="shared" si="0"/>
        <v>20.817122619719758</v>
      </c>
      <c r="V8" s="7">
        <f t="shared" si="0"/>
        <v>38.910917644670931</v>
      </c>
      <c r="W8" s="7">
        <f t="shared" si="0"/>
        <v>44.364554329458926</v>
      </c>
      <c r="X8" s="7">
        <f t="shared" si="1"/>
        <v>41.548351590118536</v>
      </c>
      <c r="Y8" s="7"/>
    </row>
    <row r="9" spans="1:28">
      <c r="A9" s="12">
        <v>21732</v>
      </c>
      <c r="D9">
        <v>2804.12</v>
      </c>
      <c r="F9">
        <v>2781.57</v>
      </c>
      <c r="G9">
        <f t="shared" si="2"/>
        <v>2792.8222407450139</v>
      </c>
      <c r="I9" s="5">
        <v>22.8917</v>
      </c>
      <c r="J9">
        <v>2025.3</v>
      </c>
      <c r="K9" s="6">
        <v>53803</v>
      </c>
      <c r="L9" s="6">
        <v>65011</v>
      </c>
      <c r="M9" s="6">
        <f t="shared" si="3"/>
        <v>59142.09019809834</v>
      </c>
      <c r="N9" s="6"/>
      <c r="O9" s="7"/>
      <c r="P9" s="7">
        <f t="shared" si="4"/>
        <v>20.877160589419514</v>
      </c>
      <c r="Q9" s="7">
        <f t="shared" si="5"/>
        <v>20.941220756244004</v>
      </c>
      <c r="R9" s="7">
        <f t="shared" si="6"/>
        <v>20.909166139915556</v>
      </c>
      <c r="S9" s="7"/>
      <c r="T9" s="7">
        <f t="shared" si="0"/>
        <v>22.784566966125279</v>
      </c>
      <c r="U9" s="7">
        <f t="shared" si="0"/>
        <v>20.79043268490479</v>
      </c>
      <c r="V9" s="7">
        <f t="shared" si="0"/>
        <v>39.001529528600734</v>
      </c>
      <c r="W9" s="7">
        <f t="shared" si="0"/>
        <v>44.475381910475939</v>
      </c>
      <c r="X9" s="7">
        <f t="shared" si="1"/>
        <v>41.648624477612969</v>
      </c>
      <c r="Y9" s="7"/>
    </row>
    <row r="10" spans="1:28">
      <c r="A10" s="12">
        <v>21763</v>
      </c>
      <c r="D10">
        <v>2776.9</v>
      </c>
      <c r="F10">
        <v>2756.52</v>
      </c>
      <c r="G10">
        <f t="shared" si="2"/>
        <v>2766.6912346700346</v>
      </c>
      <c r="I10" s="5">
        <v>22.116099999999999</v>
      </c>
      <c r="J10">
        <v>2013.5</v>
      </c>
      <c r="K10" s="6">
        <v>53337</v>
      </c>
      <c r="L10" s="6">
        <v>64844</v>
      </c>
      <c r="M10" s="6">
        <f t="shared" si="3"/>
        <v>58809.730725450529</v>
      </c>
      <c r="N10" s="6"/>
      <c r="O10" s="7"/>
      <c r="P10" s="7">
        <f t="shared" si="4"/>
        <v>20.674502960201082</v>
      </c>
      <c r="Q10" s="7">
        <f t="shared" si="5"/>
        <v>20.752630291167115</v>
      </c>
      <c r="R10" s="7">
        <f t="shared" si="6"/>
        <v>20.713529790614952</v>
      </c>
      <c r="S10" s="7"/>
      <c r="T10" s="7">
        <f t="shared" si="0"/>
        <v>22.012596769987518</v>
      </c>
      <c r="U10" s="7">
        <f t="shared" si="0"/>
        <v>20.669301442283018</v>
      </c>
      <c r="V10" s="7">
        <f t="shared" si="0"/>
        <v>38.663728425310431</v>
      </c>
      <c r="W10" s="7">
        <f t="shared" si="0"/>
        <v>44.361133725106548</v>
      </c>
      <c r="X10" s="7">
        <f t="shared" si="1"/>
        <v>41.414572640393132</v>
      </c>
      <c r="Y10" s="7"/>
    </row>
    <row r="11" spans="1:28">
      <c r="A11" s="12">
        <v>21794</v>
      </c>
      <c r="D11">
        <v>2744.92</v>
      </c>
      <c r="F11">
        <v>2753.95</v>
      </c>
      <c r="G11">
        <f t="shared" si="2"/>
        <v>2749.4312928313011</v>
      </c>
      <c r="I11" s="5">
        <v>22.089400000000001</v>
      </c>
      <c r="J11">
        <v>2012.9</v>
      </c>
      <c r="K11" s="6">
        <v>53428</v>
      </c>
      <c r="L11" s="6">
        <v>64770</v>
      </c>
      <c r="M11" s="6">
        <f t="shared" si="3"/>
        <v>58826.282901437859</v>
      </c>
      <c r="N11" s="6"/>
      <c r="O11" s="7"/>
      <c r="P11" s="7">
        <f t="shared" si="4"/>
        <v>20.43640630397751</v>
      </c>
      <c r="Q11" s="7">
        <f t="shared" si="5"/>
        <v>20.733281888163219</v>
      </c>
      <c r="R11" s="7">
        <f t="shared" si="6"/>
        <v>20.584308894918031</v>
      </c>
      <c r="S11" s="7"/>
      <c r="T11" s="7">
        <f t="shared" si="0"/>
        <v>21.986021725845077</v>
      </c>
      <c r="U11" s="7">
        <f t="shared" si="0"/>
        <v>20.663142226556484</v>
      </c>
      <c r="V11" s="7">
        <f t="shared" si="0"/>
        <v>38.729693876811332</v>
      </c>
      <c r="W11" s="7">
        <f t="shared" si="0"/>
        <v>44.310508780691372</v>
      </c>
      <c r="X11" s="7">
        <f t="shared" si="1"/>
        <v>41.426228896701872</v>
      </c>
      <c r="Y11" s="7"/>
    </row>
    <row r="12" spans="1:28">
      <c r="A12" s="12">
        <v>21824</v>
      </c>
      <c r="D12">
        <v>2795.14</v>
      </c>
      <c r="F12">
        <v>2756.85</v>
      </c>
      <c r="G12">
        <f t="shared" si="2"/>
        <v>2775.9289812601473</v>
      </c>
      <c r="I12" s="5">
        <v>21.928899999999999</v>
      </c>
      <c r="J12">
        <v>2017</v>
      </c>
      <c r="K12" s="6">
        <v>53359</v>
      </c>
      <c r="L12" s="6">
        <v>64911</v>
      </c>
      <c r="M12" s="6">
        <f t="shared" si="3"/>
        <v>58852.239116281722</v>
      </c>
      <c r="N12" s="6"/>
      <c r="O12" s="7"/>
      <c r="P12" s="7">
        <f t="shared" si="4"/>
        <v>20.810302929229156</v>
      </c>
      <c r="Q12" s="7">
        <f t="shared" si="5"/>
        <v>20.755114716455552</v>
      </c>
      <c r="R12" s="7">
        <f t="shared" si="6"/>
        <v>20.782690503886695</v>
      </c>
      <c r="S12" s="7"/>
      <c r="T12" s="7">
        <f t="shared" si="0"/>
        <v>21.82627286498882</v>
      </c>
      <c r="U12" s="7">
        <f t="shared" si="0"/>
        <v>20.70523020068778</v>
      </c>
      <c r="V12" s="7">
        <f t="shared" si="0"/>
        <v>38.679676116882085</v>
      </c>
      <c r="W12" s="7">
        <f t="shared" si="0"/>
        <v>44.406969823428405</v>
      </c>
      <c r="X12" s="7">
        <f t="shared" si="1"/>
        <v>41.444507598744217</v>
      </c>
      <c r="Y12" s="7"/>
    </row>
    <row r="13" spans="1:28">
      <c r="A13" s="12">
        <v>21855</v>
      </c>
      <c r="D13">
        <v>2752.97</v>
      </c>
      <c r="F13">
        <v>2778.45</v>
      </c>
      <c r="G13">
        <f t="shared" si="2"/>
        <v>2765.6806569992855</v>
      </c>
      <c r="I13" s="5">
        <v>22.0627</v>
      </c>
      <c r="J13">
        <v>2030.8</v>
      </c>
      <c r="K13" s="6">
        <v>53635</v>
      </c>
      <c r="L13" s="6">
        <v>64530</v>
      </c>
      <c r="M13" s="6">
        <f t="shared" si="3"/>
        <v>58830.829927853301</v>
      </c>
      <c r="N13" s="6"/>
      <c r="O13" s="7"/>
      <c r="P13" s="7">
        <f t="shared" si="4"/>
        <v>20.496339952589132</v>
      </c>
      <c r="Q13" s="7">
        <f t="shared" si="5"/>
        <v>20.917731644426041</v>
      </c>
      <c r="R13" s="7">
        <f t="shared" si="6"/>
        <v>20.705963846708212</v>
      </c>
      <c r="S13" s="7"/>
      <c r="T13" s="7">
        <f t="shared" si="0"/>
        <v>21.959446681702634</v>
      </c>
      <c r="U13" s="7">
        <f t="shared" si="0"/>
        <v>20.846892162397985</v>
      </c>
      <c r="V13" s="7">
        <f t="shared" si="0"/>
        <v>38.87974715659908</v>
      </c>
      <c r="W13" s="7">
        <f t="shared" si="0"/>
        <v>44.146319771777279</v>
      </c>
      <c r="X13" s="7">
        <f t="shared" si="1"/>
        <v>41.429430971485374</v>
      </c>
      <c r="Y13" s="7"/>
    </row>
    <row r="14" spans="1:28">
      <c r="A14" s="12">
        <v>21885</v>
      </c>
      <c r="D14">
        <v>2808.01</v>
      </c>
      <c r="F14">
        <v>2808.26</v>
      </c>
      <c r="G14">
        <f t="shared" si="2"/>
        <v>2808.1349972179046</v>
      </c>
      <c r="I14" s="5">
        <v>23.426500000000001</v>
      </c>
      <c r="J14">
        <v>2053.3000000000002</v>
      </c>
      <c r="K14" s="6">
        <v>54175</v>
      </c>
      <c r="L14" s="6">
        <v>65341</v>
      </c>
      <c r="M14" s="6">
        <f t="shared" si="3"/>
        <v>59496.627425426392</v>
      </c>
      <c r="N14" s="6"/>
      <c r="O14" s="7"/>
      <c r="P14" s="7">
        <f t="shared" si="4"/>
        <v>20.906122315270352</v>
      </c>
      <c r="Q14" s="7">
        <f t="shared" si="5"/>
        <v>21.14215806214828</v>
      </c>
      <c r="R14" s="7">
        <f t="shared" si="6"/>
        <v>21.023808942626239</v>
      </c>
      <c r="S14" s="7"/>
      <c r="T14" s="7">
        <f t="shared" si="0"/>
        <v>23.316864104978389</v>
      </c>
      <c r="U14" s="7">
        <f t="shared" si="0"/>
        <v>21.077862752142895</v>
      </c>
      <c r="V14" s="7">
        <f t="shared" si="0"/>
        <v>39.271190495175823</v>
      </c>
      <c r="W14" s="7">
        <f t="shared" si="0"/>
        <v>44.701141797732824</v>
      </c>
      <c r="X14" s="7">
        <f t="shared" si="1"/>
        <v>41.898294176381832</v>
      </c>
      <c r="Y14" s="7"/>
    </row>
    <row r="15" spans="1:28">
      <c r="A15" s="12">
        <v>21916</v>
      </c>
      <c r="D15">
        <v>2834.6</v>
      </c>
      <c r="F15">
        <v>2846.1</v>
      </c>
      <c r="G15">
        <f t="shared" si="2"/>
        <v>2840.3441798486324</v>
      </c>
      <c r="I15" s="5">
        <v>24.041599999999999</v>
      </c>
      <c r="J15">
        <v>2066.3000000000002</v>
      </c>
      <c r="K15" s="6">
        <v>54274</v>
      </c>
      <c r="L15" s="6">
        <v>65347</v>
      </c>
      <c r="M15" s="6">
        <f t="shared" si="3"/>
        <v>59553.699112649585</v>
      </c>
      <c r="N15" s="6"/>
      <c r="O15" s="7"/>
      <c r="P15" s="7">
        <f t="shared" si="4"/>
        <v>21.104089485032222</v>
      </c>
      <c r="Q15" s="7">
        <f t="shared" si="5"/>
        <v>21.427038828555833</v>
      </c>
      <c r="R15" s="7">
        <f t="shared" si="6"/>
        <v>21.264951089459444</v>
      </c>
      <c r="S15" s="7"/>
      <c r="T15" s="7">
        <f t="shared" si="0"/>
        <v>23.929085440259897</v>
      </c>
      <c r="U15" s="7">
        <f t="shared" si="0"/>
        <v>21.211312426217731</v>
      </c>
      <c r="V15" s="7">
        <f t="shared" si="0"/>
        <v>39.342955107248223</v>
      </c>
      <c r="W15" s="7">
        <f t="shared" si="0"/>
        <v>44.705246522955676</v>
      </c>
      <c r="X15" s="7">
        <f t="shared" si="1"/>
        <v>41.938484796319358</v>
      </c>
      <c r="Y15" s="7"/>
    </row>
    <row r="16" spans="1:28">
      <c r="A16" s="12">
        <v>21947</v>
      </c>
      <c r="D16">
        <v>2847.03</v>
      </c>
      <c r="F16">
        <v>2848.02</v>
      </c>
      <c r="G16">
        <f t="shared" si="2"/>
        <v>2847.5249569757948</v>
      </c>
      <c r="I16" s="5">
        <v>23.8277</v>
      </c>
      <c r="J16">
        <v>2067.1</v>
      </c>
      <c r="K16" s="6">
        <v>54513</v>
      </c>
      <c r="L16" s="6">
        <v>65620</v>
      </c>
      <c r="M16" s="6">
        <f t="shared" si="3"/>
        <v>59809.222198587398</v>
      </c>
      <c r="N16" s="6"/>
      <c r="O16" s="7"/>
      <c r="P16" s="7">
        <f t="shared" si="4"/>
        <v>21.196632994627564</v>
      </c>
      <c r="Q16" s="7">
        <f t="shared" si="5"/>
        <v>21.441493666597655</v>
      </c>
      <c r="R16" s="7">
        <f t="shared" si="6"/>
        <v>21.318711783489682</v>
      </c>
      <c r="S16" s="7"/>
      <c r="T16" s="7">
        <f t="shared" si="0"/>
        <v>23.716186491118759</v>
      </c>
      <c r="U16" s="7">
        <f t="shared" si="0"/>
        <v>21.219524713853101</v>
      </c>
      <c r="V16" s="7">
        <f t="shared" si="0"/>
        <v>39.516205029322002</v>
      </c>
      <c r="W16" s="7">
        <f t="shared" si="0"/>
        <v>44.89201152059546</v>
      </c>
      <c r="X16" s="7">
        <f t="shared" si="1"/>
        <v>42.118427456714663</v>
      </c>
      <c r="Y16" s="7"/>
    </row>
    <row r="17" spans="1:25">
      <c r="A17" s="12">
        <v>21976</v>
      </c>
      <c r="D17">
        <v>2862.61</v>
      </c>
      <c r="F17">
        <v>2846.32</v>
      </c>
      <c r="G17">
        <f t="shared" si="2"/>
        <v>2854.4533794055915</v>
      </c>
      <c r="I17" s="5">
        <v>23.613700000000001</v>
      </c>
      <c r="J17">
        <v>2068.4</v>
      </c>
      <c r="K17" s="6">
        <v>54458</v>
      </c>
      <c r="L17" s="6">
        <v>64673</v>
      </c>
      <c r="M17" s="6">
        <f t="shared" si="3"/>
        <v>59346.122316458052</v>
      </c>
      <c r="N17" s="6"/>
      <c r="O17" s="7"/>
      <c r="P17" s="7">
        <f t="shared" si="4"/>
        <v>21.312628801505713</v>
      </c>
      <c r="Q17" s="7">
        <f t="shared" si="5"/>
        <v>21.42869511208146</v>
      </c>
      <c r="R17" s="7">
        <f t="shared" si="6"/>
        <v>21.370583160607296</v>
      </c>
      <c r="S17" s="7"/>
      <c r="T17" s="7">
        <f t="shared" si="0"/>
        <v>23.503188009977087</v>
      </c>
      <c r="U17" s="7">
        <f t="shared" si="0"/>
        <v>21.232869681260588</v>
      </c>
      <c r="V17" s="7">
        <f t="shared" si="0"/>
        <v>39.476335800392889</v>
      </c>
      <c r="W17" s="7">
        <f t="shared" si="0"/>
        <v>44.24414905625526</v>
      </c>
      <c r="X17" s="7">
        <f t="shared" si="1"/>
        <v>41.792306532989649</v>
      </c>
      <c r="Y17" s="7"/>
    </row>
    <row r="18" spans="1:25">
      <c r="A18" s="12">
        <v>22007</v>
      </c>
      <c r="D18">
        <v>2839.91</v>
      </c>
      <c r="F18">
        <v>2842.08</v>
      </c>
      <c r="G18">
        <f t="shared" si="2"/>
        <v>2840.9947928146576</v>
      </c>
      <c r="I18" s="5">
        <v>23.426500000000001</v>
      </c>
      <c r="J18">
        <v>2075.6</v>
      </c>
      <c r="K18" s="6">
        <v>54812</v>
      </c>
      <c r="L18" s="6">
        <v>65959</v>
      </c>
      <c r="M18" s="6">
        <f t="shared" si="3"/>
        <v>60127.736594686481</v>
      </c>
      <c r="N18" s="6"/>
      <c r="O18" s="7"/>
      <c r="P18" s="7">
        <f t="shared" si="4"/>
        <v>21.14362335759467</v>
      </c>
      <c r="Q18" s="7">
        <f t="shared" si="5"/>
        <v>21.396774011405771</v>
      </c>
      <c r="R18" s="7">
        <f t="shared" si="6"/>
        <v>21.26982206706802</v>
      </c>
      <c r="S18" s="7"/>
      <c r="T18" s="7">
        <f t="shared" si="0"/>
        <v>23.316864104978389</v>
      </c>
      <c r="U18" s="7">
        <f t="shared" si="0"/>
        <v>21.306780269978955</v>
      </c>
      <c r="V18" s="7">
        <f t="shared" si="0"/>
        <v>39.732948655682087</v>
      </c>
      <c r="W18" s="7">
        <f t="shared" si="0"/>
        <v>45.123928495686613</v>
      </c>
      <c r="X18" s="7">
        <f t="shared" si="1"/>
        <v>42.342729412046481</v>
      </c>
      <c r="Y18" s="7"/>
    </row>
    <row r="19" spans="1:25">
      <c r="A19" s="12">
        <v>22037</v>
      </c>
      <c r="D19">
        <v>2845.24</v>
      </c>
      <c r="F19">
        <v>2840.67</v>
      </c>
      <c r="G19">
        <f t="shared" si="2"/>
        <v>2842.9540817255561</v>
      </c>
      <c r="I19" s="5">
        <v>23.399799999999999</v>
      </c>
      <c r="J19">
        <v>2080</v>
      </c>
      <c r="K19" s="6">
        <v>54472</v>
      </c>
      <c r="L19" s="6">
        <v>66057</v>
      </c>
      <c r="M19" s="6">
        <f t="shared" si="3"/>
        <v>59985.472441250306</v>
      </c>
      <c r="N19" s="6"/>
      <c r="O19" s="7"/>
      <c r="P19" s="7">
        <f t="shared" si="4"/>
        <v>21.183306133631934</v>
      </c>
      <c r="Q19" s="7">
        <f t="shared" si="5"/>
        <v>21.386158739718809</v>
      </c>
      <c r="R19" s="7">
        <f t="shared" si="6"/>
        <v>21.284490776288536</v>
      </c>
      <c r="S19" s="7"/>
      <c r="T19" s="7">
        <f t="shared" si="0"/>
        <v>23.290289060835949</v>
      </c>
      <c r="U19" s="7">
        <f t="shared" si="0"/>
        <v>21.351947851973517</v>
      </c>
      <c r="V19" s="7">
        <f t="shared" si="0"/>
        <v>39.486484331393029</v>
      </c>
      <c r="W19" s="7">
        <f t="shared" si="0"/>
        <v>45.190972340993206</v>
      </c>
      <c r="X19" s="7">
        <f t="shared" si="1"/>
        <v>42.242545156075103</v>
      </c>
      <c r="Y19" s="7"/>
    </row>
    <row r="20" spans="1:25">
      <c r="A20" s="12">
        <v>22068</v>
      </c>
      <c r="D20">
        <v>2816.75</v>
      </c>
      <c r="F20">
        <v>2835.38</v>
      </c>
      <c r="G20">
        <f t="shared" si="2"/>
        <v>2826.0496483607644</v>
      </c>
      <c r="I20" s="5">
        <v>23.105599999999999</v>
      </c>
      <c r="J20">
        <v>2078</v>
      </c>
      <c r="K20" s="6">
        <v>54347</v>
      </c>
      <c r="L20" s="6">
        <v>66168</v>
      </c>
      <c r="M20" s="6">
        <f t="shared" si="3"/>
        <v>59966.926684631755</v>
      </c>
      <c r="N20" s="6"/>
      <c r="O20" s="7"/>
      <c r="P20" s="7">
        <f t="shared" si="4"/>
        <v>20.97119313376297</v>
      </c>
      <c r="Q20" s="7">
        <f t="shared" si="5"/>
        <v>21.346332649489</v>
      </c>
      <c r="R20" s="7">
        <f t="shared" si="6"/>
        <v>21.157931484197221</v>
      </c>
      <c r="S20" s="7"/>
      <c r="T20" s="7">
        <f t="shared" si="0"/>
        <v>22.997465915266417</v>
      </c>
      <c r="U20" s="7">
        <f t="shared" si="0"/>
        <v>21.331417132885079</v>
      </c>
      <c r="V20" s="7">
        <f t="shared" si="0"/>
        <v>39.395872447463233</v>
      </c>
      <c r="W20" s="7">
        <f t="shared" si="0"/>
        <v>45.266909757615977</v>
      </c>
      <c r="X20" s="7">
        <f t="shared" si="1"/>
        <v>42.229484994513818</v>
      </c>
      <c r="Y20" s="7"/>
    </row>
    <row r="21" spans="1:25">
      <c r="A21" s="12">
        <v>22098</v>
      </c>
      <c r="D21">
        <v>2847.8</v>
      </c>
      <c r="F21">
        <v>2841.02</v>
      </c>
      <c r="G21">
        <f t="shared" si="2"/>
        <v>2844.4079798791172</v>
      </c>
      <c r="I21" s="5">
        <v>23.025400000000001</v>
      </c>
      <c r="J21">
        <v>2080</v>
      </c>
      <c r="K21" s="6">
        <v>54303</v>
      </c>
      <c r="L21" s="6">
        <v>65909</v>
      </c>
      <c r="M21" s="6">
        <f t="shared" si="3"/>
        <v>59825.21564524444</v>
      </c>
      <c r="N21" s="6"/>
      <c r="O21" s="7"/>
      <c r="P21" s="7">
        <f t="shared" si="4"/>
        <v>21.202365778407806</v>
      </c>
      <c r="Q21" s="7">
        <f t="shared" si="5"/>
        <v>21.388793736236849</v>
      </c>
      <c r="R21" s="7">
        <f t="shared" si="6"/>
        <v>21.295375750491267</v>
      </c>
      <c r="S21" s="7"/>
      <c r="T21" s="7">
        <f t="shared" si="0"/>
        <v>22.917641250838557</v>
      </c>
      <c r="U21" s="7">
        <f t="shared" si="0"/>
        <v>21.351947851973517</v>
      </c>
      <c r="V21" s="7">
        <f t="shared" si="0"/>
        <v>39.36397706431994</v>
      </c>
      <c r="W21" s="7">
        <f t="shared" si="0"/>
        <v>45.089722452162853</v>
      </c>
      <c r="X21" s="7">
        <f t="shared" si="1"/>
        <v>42.129690248606032</v>
      </c>
      <c r="Y21" s="7"/>
    </row>
    <row r="22" spans="1:25">
      <c r="A22" s="12">
        <v>22129</v>
      </c>
      <c r="D22">
        <v>2814.69</v>
      </c>
      <c r="F22">
        <v>2836.01</v>
      </c>
      <c r="G22">
        <f t="shared" si="2"/>
        <v>2825.3298899243609</v>
      </c>
      <c r="I22" s="5">
        <v>22.9986</v>
      </c>
      <c r="J22">
        <v>2076.1999999999998</v>
      </c>
      <c r="K22" s="6">
        <v>54272</v>
      </c>
      <c r="L22" s="6">
        <v>65895</v>
      </c>
      <c r="M22" s="6">
        <f t="shared" si="3"/>
        <v>59801.784588756214</v>
      </c>
      <c r="N22" s="6"/>
      <c r="O22" s="7"/>
      <c r="P22" s="7">
        <f t="shared" si="4"/>
        <v>20.955856075857383</v>
      </c>
      <c r="Q22" s="7">
        <f t="shared" si="5"/>
        <v>21.351075643221474</v>
      </c>
      <c r="R22" s="7">
        <f t="shared" si="6"/>
        <v>21.152542831633586</v>
      </c>
      <c r="S22" s="7"/>
      <c r="T22" s="7">
        <f t="shared" si="0"/>
        <v>22.89096667469558</v>
      </c>
      <c r="U22" s="7">
        <f t="shared" si="0"/>
        <v>21.312939485705485</v>
      </c>
      <c r="V22" s="7">
        <f t="shared" si="0"/>
        <v>39.341505317105344</v>
      </c>
      <c r="W22" s="7">
        <f t="shared" si="0"/>
        <v>45.080144759976193</v>
      </c>
      <c r="X22" s="7">
        <f t="shared" si="1"/>
        <v>42.113189795721745</v>
      </c>
      <c r="Y22" s="7"/>
    </row>
    <row r="23" spans="1:25">
      <c r="A23" s="12">
        <v>22160</v>
      </c>
      <c r="D23">
        <v>2850.88</v>
      </c>
      <c r="F23">
        <v>2837.3</v>
      </c>
      <c r="G23">
        <f t="shared" si="2"/>
        <v>2844.081894742133</v>
      </c>
      <c r="I23" s="5">
        <v>22.757899999999999</v>
      </c>
      <c r="J23">
        <v>2077.1</v>
      </c>
      <c r="K23" s="6">
        <v>54228</v>
      </c>
      <c r="L23" s="6">
        <v>66267</v>
      </c>
      <c r="M23" s="6">
        <f t="shared" si="3"/>
        <v>59946.033029717655</v>
      </c>
      <c r="N23" s="6"/>
      <c r="O23" s="7"/>
      <c r="P23" s="7">
        <f t="shared" si="4"/>
        <v>21.225296913528773</v>
      </c>
      <c r="Q23" s="7">
        <f t="shared" si="5"/>
        <v>21.360787487530821</v>
      </c>
      <c r="R23" s="7">
        <f t="shared" si="6"/>
        <v>21.292934432098175</v>
      </c>
      <c r="S23" s="7"/>
      <c r="T23" s="7">
        <f t="shared" si="0"/>
        <v>22.651393149411465</v>
      </c>
      <c r="U23" s="7">
        <f t="shared" si="0"/>
        <v>21.322178309295282</v>
      </c>
      <c r="V23" s="7">
        <f t="shared" si="0"/>
        <v>39.309609933962058</v>
      </c>
      <c r="W23" s="7">
        <f t="shared" si="0"/>
        <v>45.334637723793044</v>
      </c>
      <c r="X23" s="7">
        <f t="shared" si="1"/>
        <v>42.214771412620323</v>
      </c>
      <c r="Y23" s="7"/>
    </row>
    <row r="24" spans="1:25">
      <c r="A24" s="12">
        <v>22190</v>
      </c>
      <c r="D24">
        <v>2828.12</v>
      </c>
      <c r="F24">
        <v>2838.85</v>
      </c>
      <c r="G24">
        <f t="shared" si="2"/>
        <v>2833.4799208746831</v>
      </c>
      <c r="I24" s="5">
        <v>22.731200000000001</v>
      </c>
      <c r="J24">
        <v>2083.9</v>
      </c>
      <c r="K24" s="6">
        <v>54144</v>
      </c>
      <c r="L24" s="6">
        <v>65632</v>
      </c>
      <c r="M24" s="6">
        <f t="shared" si="3"/>
        <v>59611.90324087967</v>
      </c>
      <c r="N24" s="6"/>
      <c r="O24" s="7"/>
      <c r="P24" s="7">
        <f t="shared" si="4"/>
        <v>21.055844759193299</v>
      </c>
      <c r="Q24" s="7">
        <f t="shared" si="5"/>
        <v>21.372456757824999</v>
      </c>
      <c r="R24" s="7">
        <f t="shared" si="6"/>
        <v>21.213560088192057</v>
      </c>
      <c r="S24" s="7"/>
      <c r="T24" s="7">
        <f t="shared" si="0"/>
        <v>22.624818105269025</v>
      </c>
      <c r="U24" s="7">
        <f t="shared" si="0"/>
        <v>21.391982754195968</v>
      </c>
      <c r="V24" s="7">
        <f t="shared" si="0"/>
        <v>39.248718747961234</v>
      </c>
      <c r="W24" s="7">
        <f t="shared" si="0"/>
        <v>44.900220971041165</v>
      </c>
      <c r="X24" s="7">
        <f t="shared" si="1"/>
        <v>41.979472895853583</v>
      </c>
      <c r="Y24" s="7"/>
    </row>
    <row r="25" spans="1:25">
      <c r="A25" s="12">
        <v>22221</v>
      </c>
      <c r="D25">
        <v>2829.79</v>
      </c>
      <c r="F25">
        <v>2822.48</v>
      </c>
      <c r="G25">
        <f t="shared" si="2"/>
        <v>2826.1326365193831</v>
      </c>
      <c r="I25" s="5">
        <v>22.410299999999999</v>
      </c>
      <c r="J25">
        <v>2070.6999999999998</v>
      </c>
      <c r="K25" s="6">
        <v>53962</v>
      </c>
      <c r="L25" s="6">
        <v>66109</v>
      </c>
      <c r="M25" s="6">
        <f t="shared" si="3"/>
        <v>59727.496666108484</v>
      </c>
      <c r="N25" s="6"/>
      <c r="O25" s="7"/>
      <c r="P25" s="7">
        <f t="shared" si="4"/>
        <v>21.06827819934006</v>
      </c>
      <c r="Q25" s="7">
        <f t="shared" si="5"/>
        <v>21.249214206395514</v>
      </c>
      <c r="R25" s="7">
        <f t="shared" si="6"/>
        <v>21.158552795919423</v>
      </c>
      <c r="S25" s="7"/>
      <c r="T25" s="7">
        <f t="shared" si="0"/>
        <v>22.305419915557049</v>
      </c>
      <c r="U25" s="7">
        <f t="shared" si="0"/>
        <v>21.256480008212286</v>
      </c>
      <c r="V25" s="7">
        <f t="shared" si="0"/>
        <v>39.116787844959447</v>
      </c>
      <c r="W25" s="7">
        <f t="shared" si="0"/>
        <v>45.226546626257928</v>
      </c>
      <c r="X25" s="7">
        <f t="shared" si="1"/>
        <v>42.060875280235166</v>
      </c>
      <c r="Y25" s="7"/>
    </row>
    <row r="26" spans="1:25">
      <c r="A26" s="12">
        <v>22251</v>
      </c>
      <c r="D26">
        <v>2750.4</v>
      </c>
      <c r="F26">
        <v>2802.09</v>
      </c>
      <c r="G26">
        <f t="shared" si="2"/>
        <v>2776.1246974874889</v>
      </c>
      <c r="I26" s="5">
        <v>21.982399999999998</v>
      </c>
      <c r="J26">
        <v>2056.6</v>
      </c>
      <c r="K26" s="6">
        <v>53743</v>
      </c>
      <c r="L26" s="6">
        <v>65778</v>
      </c>
      <c r="M26" s="6">
        <f t="shared" si="3"/>
        <v>59456.766259190386</v>
      </c>
      <c r="N26" s="6"/>
      <c r="O26" s="7"/>
      <c r="P26" s="7">
        <f t="shared" si="4"/>
        <v>20.477205856075859</v>
      </c>
      <c r="Q26" s="7">
        <f t="shared" si="5"/>
        <v>21.095706837815968</v>
      </c>
      <c r="R26" s="7">
        <f t="shared" si="6"/>
        <v>20.784155782648106</v>
      </c>
      <c r="S26" s="7"/>
      <c r="T26" s="7">
        <f t="shared" si="0"/>
        <v>21.87952248527424</v>
      </c>
      <c r="U26" s="7">
        <f t="shared" si="0"/>
        <v>21.111738438638813</v>
      </c>
      <c r="V26" s="7">
        <f t="shared" si="0"/>
        <v>38.958035824314429</v>
      </c>
      <c r="W26" s="7">
        <f t="shared" si="0"/>
        <v>45.000102618130569</v>
      </c>
      <c r="X26" s="7">
        <f t="shared" si="1"/>
        <v>41.870223427812711</v>
      </c>
      <c r="Y26" s="7"/>
    </row>
    <row r="27" spans="1:25">
      <c r="A27" s="12">
        <v>22282</v>
      </c>
      <c r="D27">
        <v>2803.52</v>
      </c>
      <c r="F27">
        <v>2821.55</v>
      </c>
      <c r="G27">
        <f t="shared" si="2"/>
        <v>2812.5205521026865</v>
      </c>
      <c r="I27" s="5">
        <v>22.0092</v>
      </c>
      <c r="J27">
        <v>2075.9</v>
      </c>
      <c r="K27" s="6">
        <v>53683</v>
      </c>
      <c r="L27" s="6">
        <v>65776</v>
      </c>
      <c r="M27" s="6">
        <f t="shared" si="3"/>
        <v>59422.664093761399</v>
      </c>
      <c r="N27" s="6"/>
      <c r="O27" s="7"/>
      <c r="P27" s="7">
        <f t="shared" si="4"/>
        <v>20.872693485175169</v>
      </c>
      <c r="Q27" s="7">
        <f t="shared" si="5"/>
        <v>21.242212644219009</v>
      </c>
      <c r="R27" s="7">
        <f t="shared" si="6"/>
        <v>21.056642502300686</v>
      </c>
      <c r="S27" s="7"/>
      <c r="T27" s="7">
        <f t="shared" si="0"/>
        <v>21.906197061417217</v>
      </c>
      <c r="U27" s="7">
        <f t="shared" si="0"/>
        <v>21.309859877842221</v>
      </c>
      <c r="V27" s="7">
        <f t="shared" si="0"/>
        <v>38.914542120028131</v>
      </c>
      <c r="W27" s="7">
        <f t="shared" si="0"/>
        <v>44.998734376389621</v>
      </c>
      <c r="X27" s="7">
        <f t="shared" si="1"/>
        <v>41.846208242061451</v>
      </c>
      <c r="Y27" s="7"/>
    </row>
    <row r="28" spans="1:25">
      <c r="A28" s="12">
        <v>22313</v>
      </c>
      <c r="D28">
        <v>2822.98</v>
      </c>
      <c r="F28">
        <v>2820.83</v>
      </c>
      <c r="G28">
        <f t="shared" si="2"/>
        <v>2821.9047952402648</v>
      </c>
      <c r="I28" s="5">
        <v>21.982399999999998</v>
      </c>
      <c r="J28">
        <v>2075.6999999999998</v>
      </c>
      <c r="K28" s="6">
        <v>53556</v>
      </c>
      <c r="L28" s="6">
        <v>65588</v>
      </c>
      <c r="M28" s="6">
        <f t="shared" si="3"/>
        <v>59267.452518224534</v>
      </c>
      <c r="N28" s="6"/>
      <c r="O28" s="7"/>
      <c r="P28" s="7">
        <f t="shared" si="4"/>
        <v>21.017576566166749</v>
      </c>
      <c r="Q28" s="7">
        <f t="shared" si="5"/>
        <v>21.236792079953322</v>
      </c>
      <c r="R28" s="7">
        <f t="shared" si="6"/>
        <v>21.126899998820996</v>
      </c>
      <c r="S28" s="7"/>
      <c r="T28" s="7">
        <f t="shared" si="0"/>
        <v>21.87952248527424</v>
      </c>
      <c r="U28" s="7">
        <f t="shared" si="0"/>
        <v>21.307806805933378</v>
      </c>
      <c r="V28" s="7">
        <f t="shared" si="0"/>
        <v>38.822480445955449</v>
      </c>
      <c r="W28" s="7">
        <f t="shared" si="0"/>
        <v>44.87011965274025</v>
      </c>
      <c r="X28" s="7">
        <f t="shared" si="1"/>
        <v>41.736906244068798</v>
      </c>
      <c r="Y28" s="7"/>
    </row>
    <row r="29" spans="1:25">
      <c r="A29" s="12">
        <v>22341</v>
      </c>
      <c r="D29">
        <v>2832.36</v>
      </c>
      <c r="F29">
        <v>2836.72</v>
      </c>
      <c r="G29">
        <f t="shared" si="2"/>
        <v>2834.5391616980705</v>
      </c>
      <c r="I29" s="5">
        <v>22.116099999999999</v>
      </c>
      <c r="J29">
        <v>2085.1999999999998</v>
      </c>
      <c r="K29" s="6">
        <v>53662</v>
      </c>
      <c r="L29" s="6">
        <v>65850</v>
      </c>
      <c r="M29" s="6">
        <f t="shared" si="3"/>
        <v>59444.45053997892</v>
      </c>
      <c r="N29" s="6"/>
      <c r="O29" s="7"/>
      <c r="P29" s="7">
        <f t="shared" si="4"/>
        <v>21.087412295853337</v>
      </c>
      <c r="Q29" s="7">
        <f t="shared" si="5"/>
        <v>21.356420921872353</v>
      </c>
      <c r="R29" s="7">
        <f t="shared" si="6"/>
        <v>21.221490361030504</v>
      </c>
      <c r="S29" s="7"/>
      <c r="T29" s="7">
        <f t="shared" si="0"/>
        <v>22.012596769987518</v>
      </c>
      <c r="U29" s="7">
        <f t="shared" si="0"/>
        <v>21.405327721603449</v>
      </c>
      <c r="V29" s="7">
        <f t="shared" si="0"/>
        <v>38.899319323527919</v>
      </c>
      <c r="W29" s="7">
        <f t="shared" si="0"/>
        <v>45.049359320804797</v>
      </c>
      <c r="X29" s="7">
        <f t="shared" si="1"/>
        <v>41.861550539132381</v>
      </c>
      <c r="Y29" s="7"/>
    </row>
    <row r="30" spans="1:25">
      <c r="A30" s="12">
        <v>22372</v>
      </c>
      <c r="D30">
        <v>2860.57</v>
      </c>
      <c r="F30">
        <v>2852.73</v>
      </c>
      <c r="G30">
        <f t="shared" si="2"/>
        <v>2856.6473104147808</v>
      </c>
      <c r="I30" s="5">
        <v>22.570799999999998</v>
      </c>
      <c r="J30">
        <v>2092.8000000000002</v>
      </c>
      <c r="K30" s="6">
        <v>53626</v>
      </c>
      <c r="L30" s="6">
        <v>65374</v>
      </c>
      <c r="M30" s="6">
        <f t="shared" si="3"/>
        <v>59209.341526485499</v>
      </c>
      <c r="N30" s="6"/>
      <c r="O30" s="7"/>
      <c r="P30" s="7">
        <f t="shared" si="4"/>
        <v>21.297440647074943</v>
      </c>
      <c r="Q30" s="7">
        <f t="shared" si="5"/>
        <v>21.476953191168999</v>
      </c>
      <c r="R30" s="7">
        <f t="shared" si="6"/>
        <v>21.387008576912493</v>
      </c>
      <c r="S30" s="7"/>
      <c r="T30" s="7">
        <f t="shared" si="0"/>
        <v>22.465168776413304</v>
      </c>
      <c r="U30" s="7">
        <f t="shared" si="0"/>
        <v>21.483344454139509</v>
      </c>
      <c r="V30" s="7">
        <f t="shared" si="0"/>
        <v>38.873223100956139</v>
      </c>
      <c r="W30" s="7">
        <f t="shared" si="0"/>
        <v>44.723717786458508</v>
      </c>
      <c r="X30" s="7">
        <f t="shared" si="1"/>
        <v>41.695983732455602</v>
      </c>
      <c r="Y30" s="7"/>
    </row>
    <row r="31" spans="1:25">
      <c r="A31" s="12">
        <v>22402</v>
      </c>
      <c r="D31">
        <v>2872.97</v>
      </c>
      <c r="F31">
        <v>2872.4</v>
      </c>
      <c r="G31">
        <f t="shared" si="2"/>
        <v>2872.6849858625292</v>
      </c>
      <c r="I31" s="5">
        <v>22.918399999999998</v>
      </c>
      <c r="J31">
        <v>2104.1999999999998</v>
      </c>
      <c r="K31" s="6">
        <v>53783</v>
      </c>
      <c r="L31" s="6">
        <v>65449</v>
      </c>
      <c r="M31" s="6">
        <f t="shared" si="3"/>
        <v>59329.955056446823</v>
      </c>
      <c r="N31" s="6"/>
      <c r="O31" s="7"/>
      <c r="P31" s="7">
        <f t="shared" si="4"/>
        <v>21.38976080145806</v>
      </c>
      <c r="Q31" s="7">
        <f t="shared" si="5"/>
        <v>21.625039995482865</v>
      </c>
      <c r="R31" s="7">
        <f t="shared" si="6"/>
        <v>21.507078667855897</v>
      </c>
      <c r="S31" s="7"/>
      <c r="T31" s="7">
        <f t="shared" si="0"/>
        <v>22.811142010267719</v>
      </c>
      <c r="U31" s="7">
        <f t="shared" si="0"/>
        <v>21.60036955294359</v>
      </c>
      <c r="V31" s="7">
        <f t="shared" si="0"/>
        <v>38.987031627171966</v>
      </c>
      <c r="W31" s="7">
        <f t="shared" si="0"/>
        <v>44.775026851744165</v>
      </c>
      <c r="X31" s="7">
        <f t="shared" si="1"/>
        <v>41.780921339487278</v>
      </c>
      <c r="Y31" s="7"/>
    </row>
    <row r="32" spans="1:25">
      <c r="A32" s="12">
        <v>22433</v>
      </c>
      <c r="D32">
        <v>2881.23</v>
      </c>
      <c r="F32">
        <v>2898.07</v>
      </c>
      <c r="G32">
        <f t="shared" si="2"/>
        <v>2889.6377326751531</v>
      </c>
      <c r="I32" s="5">
        <v>23.2393</v>
      </c>
      <c r="J32">
        <v>2122.1999999999998</v>
      </c>
      <c r="K32" s="6">
        <v>53977</v>
      </c>
      <c r="L32" s="6">
        <v>65993</v>
      </c>
      <c r="M32" s="6">
        <f t="shared" si="3"/>
        <v>59683.365865205691</v>
      </c>
      <c r="N32" s="6"/>
      <c r="O32" s="7"/>
      <c r="P32" s="7">
        <f t="shared" si="4"/>
        <v>21.451257936555209</v>
      </c>
      <c r="Q32" s="7">
        <f t="shared" si="5"/>
        <v>21.818298168677423</v>
      </c>
      <c r="R32" s="7">
        <f t="shared" si="6"/>
        <v>21.633999670725927</v>
      </c>
      <c r="S32" s="7"/>
      <c r="T32" s="7">
        <f t="shared" si="0"/>
        <v>23.130540199979695</v>
      </c>
      <c r="U32" s="7">
        <f t="shared" si="0"/>
        <v>21.785146024739515</v>
      </c>
      <c r="V32" s="7">
        <f t="shared" si="0"/>
        <v>39.127661271031016</v>
      </c>
      <c r="W32" s="7">
        <f t="shared" si="0"/>
        <v>45.147188605282778</v>
      </c>
      <c r="X32" s="7">
        <f t="shared" si="1"/>
        <v>42.029797799737935</v>
      </c>
      <c r="Y32" s="7"/>
    </row>
    <row r="33" spans="1:25">
      <c r="A33" s="12">
        <v>22463</v>
      </c>
      <c r="D33">
        <v>2877.46</v>
      </c>
      <c r="F33">
        <v>2904.26</v>
      </c>
      <c r="G33">
        <f t="shared" si="2"/>
        <v>2890.828943330961</v>
      </c>
      <c r="I33" s="5">
        <v>23.506699999999999</v>
      </c>
      <c r="J33">
        <v>2127.6</v>
      </c>
      <c r="K33" s="6">
        <v>54124</v>
      </c>
      <c r="L33" s="6">
        <v>65608</v>
      </c>
      <c r="M33" s="6">
        <f t="shared" si="3"/>
        <v>59589.994059405646</v>
      </c>
      <c r="N33" s="6"/>
      <c r="O33" s="7"/>
      <c r="P33" s="7">
        <f t="shared" si="4"/>
        <v>21.423189631553242</v>
      </c>
      <c r="Q33" s="7">
        <f t="shared" si="5"/>
        <v>21.864899964239335</v>
      </c>
      <c r="R33" s="7">
        <f t="shared" si="6"/>
        <v>21.642917968907081</v>
      </c>
      <c r="S33" s="7"/>
      <c r="T33" s="7">
        <f t="shared" si="0"/>
        <v>23.39668876940625</v>
      </c>
      <c r="U33" s="7">
        <f t="shared" si="0"/>
        <v>21.840578966278294</v>
      </c>
      <c r="V33" s="7">
        <f t="shared" si="0"/>
        <v>39.234220846532466</v>
      </c>
      <c r="W33" s="7">
        <f t="shared" si="0"/>
        <v>44.883802070149756</v>
      </c>
      <c r="X33" s="7">
        <f t="shared" si="1"/>
        <v>41.964044167028355</v>
      </c>
      <c r="Y33" s="7"/>
    </row>
    <row r="34" spans="1:25">
      <c r="A34" s="12">
        <v>22494</v>
      </c>
      <c r="D34">
        <v>2932.1</v>
      </c>
      <c r="F34">
        <v>2917.76</v>
      </c>
      <c r="G34">
        <f t="shared" si="2"/>
        <v>2924.921211930332</v>
      </c>
      <c r="I34" s="5">
        <v>23.720700000000001</v>
      </c>
      <c r="J34">
        <v>2136.1999999999998</v>
      </c>
      <c r="K34" s="6">
        <v>54299</v>
      </c>
      <c r="L34" s="6">
        <v>65852</v>
      </c>
      <c r="M34" s="6">
        <f t="shared" si="3"/>
        <v>59797.138292731033</v>
      </c>
      <c r="N34" s="6"/>
      <c r="O34" s="7"/>
      <c r="P34" s="7">
        <f t="shared" si="4"/>
        <v>21.829993924738226</v>
      </c>
      <c r="Q34" s="7">
        <f t="shared" si="5"/>
        <v>21.966535544220889</v>
      </c>
      <c r="R34" s="7">
        <f t="shared" si="6"/>
        <v>21.898158312467476</v>
      </c>
      <c r="S34" s="7"/>
      <c r="T34" s="7">
        <f t="shared" si="0"/>
        <v>23.609687250547921</v>
      </c>
      <c r="U34" s="7">
        <f t="shared" si="0"/>
        <v>21.928861058358567</v>
      </c>
      <c r="V34" s="7">
        <f t="shared" si="0"/>
        <v>39.361077484034183</v>
      </c>
      <c r="W34" s="7">
        <f t="shared" si="0"/>
        <v>45.050727562545752</v>
      </c>
      <c r="X34" s="7">
        <f t="shared" si="1"/>
        <v>42.109917813995764</v>
      </c>
      <c r="Y34" s="7"/>
    </row>
    <row r="35" spans="1:25">
      <c r="A35" s="12">
        <v>22525</v>
      </c>
      <c r="D35">
        <v>2945.83</v>
      </c>
      <c r="F35">
        <v>2927.64</v>
      </c>
      <c r="G35">
        <f t="shared" si="2"/>
        <v>2936.7209164644842</v>
      </c>
      <c r="I35" s="5">
        <v>23.693999999999999</v>
      </c>
      <c r="J35">
        <v>2141.1</v>
      </c>
      <c r="K35" s="6">
        <v>54387</v>
      </c>
      <c r="L35" s="6">
        <v>65541</v>
      </c>
      <c r="M35" s="6">
        <f t="shared" si="3"/>
        <v>59704.090035775604</v>
      </c>
      <c r="N35" s="6"/>
      <c r="O35" s="7"/>
      <c r="P35" s="7">
        <f t="shared" si="4"/>
        <v>21.932216160196312</v>
      </c>
      <c r="Q35" s="7">
        <f t="shared" si="5"/>
        <v>22.040917731644424</v>
      </c>
      <c r="R35" s="7">
        <f t="shared" si="6"/>
        <v>21.986499768256188</v>
      </c>
      <c r="S35" s="7"/>
      <c r="T35" s="7">
        <f t="shared" si="0"/>
        <v>23.583112206405481</v>
      </c>
      <c r="U35" s="7">
        <f t="shared" si="0"/>
        <v>21.979161320125236</v>
      </c>
      <c r="V35" s="7">
        <f t="shared" si="0"/>
        <v>39.424868250320763</v>
      </c>
      <c r="W35" s="7">
        <f t="shared" si="0"/>
        <v>44.837965971827906</v>
      </c>
      <c r="X35" s="7">
        <f t="shared" si="1"/>
        <v>42.044392028565241</v>
      </c>
      <c r="Y35" s="7"/>
    </row>
    <row r="36" spans="1:25">
      <c r="A36" s="12">
        <v>22555</v>
      </c>
      <c r="D36">
        <v>2953.11</v>
      </c>
      <c r="F36">
        <v>2958.85</v>
      </c>
      <c r="G36">
        <f t="shared" si="2"/>
        <v>2955.9786067392301</v>
      </c>
      <c r="I36" s="5">
        <v>24.148599999999998</v>
      </c>
      <c r="J36">
        <v>2163.8000000000002</v>
      </c>
      <c r="K36" s="6">
        <v>54521</v>
      </c>
      <c r="L36" s="6">
        <v>65919</v>
      </c>
      <c r="M36" s="6">
        <f t="shared" si="3"/>
        <v>59949.727263766596</v>
      </c>
      <c r="N36" s="6"/>
      <c r="O36" s="7"/>
      <c r="P36" s="7">
        <f t="shared" si="4"/>
        <v>21.986417025027695</v>
      </c>
      <c r="Q36" s="7">
        <f t="shared" si="5"/>
        <v>22.275884135438819</v>
      </c>
      <c r="R36" s="7">
        <f t="shared" si="6"/>
        <v>22.130677310081509</v>
      </c>
      <c r="S36" s="7"/>
      <c r="T36" s="7">
        <f t="shared" si="0"/>
        <v>24.035584680830731</v>
      </c>
      <c r="U36" s="7">
        <f t="shared" si="0"/>
        <v>22.212184981778986</v>
      </c>
      <c r="V36" s="7">
        <f t="shared" si="0"/>
        <v>39.522004189893508</v>
      </c>
      <c r="W36" s="7">
        <f t="shared" si="0"/>
        <v>45.096563660867602</v>
      </c>
      <c r="X36" s="7">
        <f t="shared" si="1"/>
        <v>42.217372939994839</v>
      </c>
      <c r="Y36" s="7"/>
    </row>
    <row r="37" spans="1:25">
      <c r="A37" s="12">
        <v>22586</v>
      </c>
      <c r="D37">
        <v>2999.28</v>
      </c>
      <c r="F37">
        <v>2987.37</v>
      </c>
      <c r="G37">
        <f t="shared" si="2"/>
        <v>2993.3190764768133</v>
      </c>
      <c r="I37" s="5">
        <v>24.523</v>
      </c>
      <c r="J37">
        <v>2184.6</v>
      </c>
      <c r="K37" s="6">
        <v>54743</v>
      </c>
      <c r="L37" s="6">
        <v>66081</v>
      </c>
      <c r="M37" s="6">
        <f t="shared" si="3"/>
        <v>60145.425287381586</v>
      </c>
      <c r="N37" s="6"/>
      <c r="O37" s="7"/>
      <c r="P37" s="7">
        <f t="shared" si="4"/>
        <v>22.330160696630017</v>
      </c>
      <c r="Q37" s="7">
        <f t="shared" si="5"/>
        <v>22.490598708851707</v>
      </c>
      <c r="R37" s="7">
        <f t="shared" si="6"/>
        <v>22.410236128431986</v>
      </c>
      <c r="S37" s="7"/>
      <c r="T37" s="7">
        <f t="shared" si="0"/>
        <v>24.408232490828123</v>
      </c>
      <c r="U37" s="7">
        <f t="shared" si="0"/>
        <v>22.425704460298721</v>
      </c>
      <c r="V37" s="7">
        <f t="shared" si="0"/>
        <v>39.68293089575284</v>
      </c>
      <c r="W37" s="7">
        <f t="shared" si="0"/>
        <v>45.207391241884615</v>
      </c>
      <c r="X37" s="7">
        <f t="shared" si="1"/>
        <v>42.355186018113173</v>
      </c>
      <c r="Y37" s="7"/>
    </row>
    <row r="38" spans="1:25">
      <c r="A38" s="12">
        <v>22616</v>
      </c>
      <c r="D38">
        <v>2979.91</v>
      </c>
      <c r="F38">
        <v>3002.01</v>
      </c>
      <c r="G38">
        <f t="shared" si="2"/>
        <v>2990.9395880057491</v>
      </c>
      <c r="I38" s="5">
        <v>24.736899999999999</v>
      </c>
      <c r="J38">
        <v>2195.6999999999998</v>
      </c>
      <c r="K38" s="6">
        <v>54871</v>
      </c>
      <c r="L38" s="6">
        <v>65900</v>
      </c>
      <c r="M38" s="6">
        <f t="shared" si="3"/>
        <v>60133.176367126987</v>
      </c>
      <c r="N38" s="6"/>
      <c r="O38" s="7"/>
      <c r="P38" s="7">
        <f t="shared" si="4"/>
        <v>22.185947681275088</v>
      </c>
      <c r="Q38" s="7">
        <f t="shared" si="5"/>
        <v>22.600816848920594</v>
      </c>
      <c r="R38" s="7">
        <f t="shared" si="6"/>
        <v>22.392421489518117</v>
      </c>
      <c r="S38" s="7"/>
      <c r="T38" s="7">
        <f t="shared" si="0"/>
        <v>24.621131439969261</v>
      </c>
      <c r="U38" s="7">
        <f t="shared" si="0"/>
        <v>22.539649951239539</v>
      </c>
      <c r="V38" s="7">
        <f t="shared" si="0"/>
        <v>39.775717464896957</v>
      </c>
      <c r="W38" s="7">
        <f t="shared" si="0"/>
        <v>45.083565364328571</v>
      </c>
      <c r="X38" s="7">
        <f t="shared" si="1"/>
        <v>42.346560170121812</v>
      </c>
      <c r="Y38" s="7"/>
    </row>
    <row r="39" spans="1:25">
      <c r="A39" s="12">
        <v>22647</v>
      </c>
      <c r="D39">
        <v>3017.78</v>
      </c>
      <c r="F39">
        <v>3010.87</v>
      </c>
      <c r="G39">
        <f t="shared" si="2"/>
        <v>3014.3230199499189</v>
      </c>
      <c r="I39" s="5">
        <v>24.523</v>
      </c>
      <c r="J39">
        <v>2191.6</v>
      </c>
      <c r="K39" s="6">
        <v>54891</v>
      </c>
      <c r="L39" s="6">
        <v>66108</v>
      </c>
      <c r="M39" s="6">
        <f t="shared" si="3"/>
        <v>60238.975987312399</v>
      </c>
      <c r="N39" s="6"/>
      <c r="O39" s="7"/>
      <c r="P39" s="7">
        <f t="shared" si="4"/>
        <v>22.467896410830644</v>
      </c>
      <c r="Q39" s="7">
        <f t="shared" si="5"/>
        <v>22.66751990363441</v>
      </c>
      <c r="R39" s="7">
        <f t="shared" si="6"/>
        <v>22.567487434034383</v>
      </c>
      <c r="S39" s="7"/>
      <c r="T39" s="7">
        <f t="shared" si="0"/>
        <v>24.408232490828123</v>
      </c>
      <c r="U39" s="7">
        <f t="shared" si="0"/>
        <v>22.497561977108248</v>
      </c>
      <c r="V39" s="7">
        <f t="shared" si="0"/>
        <v>39.790215366325725</v>
      </c>
      <c r="W39" s="7">
        <f t="shared" si="0"/>
        <v>45.225862505387454</v>
      </c>
      <c r="X39" s="7">
        <f t="shared" si="1"/>
        <v>42.421065630382294</v>
      </c>
      <c r="Y39" s="7"/>
    </row>
    <row r="40" spans="1:25">
      <c r="A40" s="12">
        <v>22678</v>
      </c>
      <c r="D40">
        <v>3030.76</v>
      </c>
      <c r="F40">
        <v>3024.87</v>
      </c>
      <c r="G40">
        <f t="shared" si="2"/>
        <v>3027.8135677746077</v>
      </c>
      <c r="I40" s="5">
        <v>24.924099999999999</v>
      </c>
      <c r="J40">
        <v>2203.1999999999998</v>
      </c>
      <c r="K40" s="6">
        <v>55187</v>
      </c>
      <c r="L40" s="6">
        <v>66538</v>
      </c>
      <c r="M40" s="6">
        <f t="shared" si="3"/>
        <v>60597.298669165117</v>
      </c>
      <c r="N40" s="6"/>
      <c r="O40" s="7"/>
      <c r="P40" s="7">
        <f t="shared" si="4"/>
        <v>22.5645347659833</v>
      </c>
      <c r="Q40" s="7">
        <f t="shared" si="5"/>
        <v>22.772919764356025</v>
      </c>
      <c r="R40" s="7">
        <f t="shared" si="6"/>
        <v>22.668487813388868</v>
      </c>
      <c r="S40" s="7"/>
      <c r="T40" s="7">
        <f t="shared" si="0"/>
        <v>24.807455344967959</v>
      </c>
      <c r="U40" s="7">
        <f t="shared" si="0"/>
        <v>22.616640147821176</v>
      </c>
      <c r="V40" s="7">
        <f t="shared" si="0"/>
        <v>40.004784307471489</v>
      </c>
      <c r="W40" s="7">
        <f t="shared" si="0"/>
        <v>45.520034479691873</v>
      </c>
      <c r="X40" s="7">
        <f t="shared" si="1"/>
        <v>42.673401095163939</v>
      </c>
      <c r="Y40" s="7"/>
    </row>
    <row r="41" spans="1:25">
      <c r="A41" s="12">
        <v>22706</v>
      </c>
      <c r="D41">
        <v>3045.39</v>
      </c>
      <c r="F41">
        <v>3041.35</v>
      </c>
      <c r="G41">
        <f t="shared" si="2"/>
        <v>3043.3693296246511</v>
      </c>
      <c r="I41" s="5">
        <v>25.0578</v>
      </c>
      <c r="J41">
        <v>2218.1</v>
      </c>
      <c r="K41" s="6">
        <v>55276</v>
      </c>
      <c r="L41" s="6">
        <v>66493</v>
      </c>
      <c r="M41" s="6">
        <f t="shared" si="3"/>
        <v>60625.630454453829</v>
      </c>
      <c r="N41" s="6"/>
      <c r="O41" s="7"/>
      <c r="P41" s="7">
        <f t="shared" si="4"/>
        <v>22.673457657807901</v>
      </c>
      <c r="Q41" s="7">
        <f t="shared" si="5"/>
        <v>22.896990457548323</v>
      </c>
      <c r="R41" s="7">
        <f t="shared" si="6"/>
        <v>22.784949936974922</v>
      </c>
      <c r="S41" s="7"/>
      <c r="T41" s="7">
        <f t="shared" si="0"/>
        <v>24.940529629681237</v>
      </c>
      <c r="U41" s="7">
        <f t="shared" si="0"/>
        <v>22.769594005030026</v>
      </c>
      <c r="V41" s="7">
        <f t="shared" si="0"/>
        <v>40.069299968829512</v>
      </c>
      <c r="W41" s="7">
        <f t="shared" si="0"/>
        <v>45.489249040520477</v>
      </c>
      <c r="X41" s="7">
        <f t="shared" si="1"/>
        <v>42.693352704623763</v>
      </c>
      <c r="Y41" s="7"/>
    </row>
    <row r="42" spans="1:25">
      <c r="A42" s="12">
        <v>22737</v>
      </c>
      <c r="D42">
        <v>3032.01</v>
      </c>
      <c r="F42">
        <v>3052.39</v>
      </c>
      <c r="G42">
        <f t="shared" si="2"/>
        <v>3042.1829339965734</v>
      </c>
      <c r="I42" s="5">
        <v>25.1113</v>
      </c>
      <c r="J42">
        <v>2231.8000000000002</v>
      </c>
      <c r="K42" s="6">
        <v>55601</v>
      </c>
      <c r="L42" s="6">
        <v>66372</v>
      </c>
      <c r="M42" s="6">
        <f t="shared" si="3"/>
        <v>60748.247480894461</v>
      </c>
      <c r="N42" s="6"/>
      <c r="O42" s="7"/>
      <c r="P42" s="7">
        <f t="shared" si="4"/>
        <v>22.573841233159015</v>
      </c>
      <c r="Q42" s="7">
        <f t="shared" si="5"/>
        <v>22.980105776288795</v>
      </c>
      <c r="R42" s="7">
        <f t="shared" si="6"/>
        <v>22.776067687709915</v>
      </c>
      <c r="S42" s="7"/>
      <c r="T42" s="7">
        <f t="shared" si="0"/>
        <v>24.993779249966654</v>
      </c>
      <c r="U42" s="7">
        <f t="shared" si="0"/>
        <v>22.910229430785815</v>
      </c>
      <c r="V42" s="7">
        <f t="shared" si="0"/>
        <v>40.304890867046993</v>
      </c>
      <c r="W42" s="7">
        <f t="shared" si="0"/>
        <v>45.406470415192956</v>
      </c>
      <c r="X42" s="7">
        <f t="shared" si="1"/>
        <v>42.779701199776397</v>
      </c>
      <c r="Y42" s="7"/>
    </row>
    <row r="43" spans="1:25">
      <c r="A43" s="12">
        <v>22767</v>
      </c>
      <c r="D43">
        <v>3079.06</v>
      </c>
      <c r="F43">
        <v>3054.33</v>
      </c>
      <c r="G43">
        <f t="shared" si="2"/>
        <v>3066.6700718857905</v>
      </c>
      <c r="I43" s="5">
        <v>25.084499999999998</v>
      </c>
      <c r="J43">
        <v>2234.6999999999998</v>
      </c>
      <c r="K43" s="6">
        <v>55626</v>
      </c>
      <c r="L43" s="6">
        <v>66688</v>
      </c>
      <c r="M43" s="6">
        <f t="shared" si="3"/>
        <v>60906.376414953469</v>
      </c>
      <c r="N43" s="6"/>
      <c r="O43" s="7"/>
      <c r="P43" s="7">
        <f t="shared" si="4"/>
        <v>22.92413665765304</v>
      </c>
      <c r="Q43" s="7">
        <f t="shared" si="5"/>
        <v>22.994711185560217</v>
      </c>
      <c r="R43" s="7">
        <f t="shared" si="6"/>
        <v>22.959396804381544</v>
      </c>
      <c r="S43" s="7"/>
      <c r="T43" s="7">
        <f t="shared" si="0"/>
        <v>24.967104673823677</v>
      </c>
      <c r="U43" s="7">
        <f t="shared" si="0"/>
        <v>22.939998973464043</v>
      </c>
      <c r="V43" s="7">
        <f t="shared" si="0"/>
        <v>40.323013243832953</v>
      </c>
      <c r="W43" s="7">
        <f t="shared" si="0"/>
        <v>45.622652610263181</v>
      </c>
      <c r="X43" s="7">
        <f t="shared" si="1"/>
        <v>42.891057639354528</v>
      </c>
      <c r="Y43" s="7"/>
    </row>
    <row r="44" spans="1:25">
      <c r="A44" s="12">
        <v>22798</v>
      </c>
      <c r="D44">
        <v>3082.25</v>
      </c>
      <c r="F44">
        <v>3063.5</v>
      </c>
      <c r="G44">
        <f t="shared" si="2"/>
        <v>3072.8606989253517</v>
      </c>
      <c r="I44" s="5">
        <v>25.031099999999999</v>
      </c>
      <c r="J44">
        <v>2240</v>
      </c>
      <c r="K44" s="6">
        <v>55644</v>
      </c>
      <c r="L44" s="6">
        <v>66670</v>
      </c>
      <c r="M44" s="6">
        <f t="shared" si="3"/>
        <v>60908.008340447319</v>
      </c>
      <c r="N44" s="6"/>
      <c r="O44" s="7"/>
      <c r="P44" s="7">
        <f t="shared" si="4"/>
        <v>22.947886761885474</v>
      </c>
      <c r="Q44" s="7">
        <f t="shared" si="5"/>
        <v>23.063748094332876</v>
      </c>
      <c r="R44" s="7">
        <f t="shared" si="6"/>
        <v>23.005744490744107</v>
      </c>
      <c r="S44" s="7"/>
      <c r="T44" s="7">
        <f t="shared" si="0"/>
        <v>24.913954585538793</v>
      </c>
      <c r="U44" s="7">
        <f t="shared" si="0"/>
        <v>22.994405379048402</v>
      </c>
      <c r="V44" s="7">
        <f t="shared" si="0"/>
        <v>40.336061355118844</v>
      </c>
      <c r="W44" s="7">
        <f t="shared" si="0"/>
        <v>45.610338434594624</v>
      </c>
      <c r="X44" s="7">
        <f t="shared" si="1"/>
        <v>42.892206862384036</v>
      </c>
      <c r="Y44" s="7"/>
    </row>
    <row r="45" spans="1:25">
      <c r="A45" s="12">
        <v>22828</v>
      </c>
      <c r="D45">
        <v>3078.03</v>
      </c>
      <c r="F45">
        <v>3077.27</v>
      </c>
      <c r="G45">
        <f t="shared" si="2"/>
        <v>3077.6499765405424</v>
      </c>
      <c r="I45" s="5">
        <v>25.271699999999999</v>
      </c>
      <c r="J45">
        <v>2249.8000000000002</v>
      </c>
      <c r="K45" s="6">
        <v>55746</v>
      </c>
      <c r="L45" s="6">
        <v>66483</v>
      </c>
      <c r="M45" s="6">
        <f t="shared" si="3"/>
        <v>60878.249958421111</v>
      </c>
      <c r="N45" s="6"/>
      <c r="O45" s="7"/>
      <c r="P45" s="7">
        <f t="shared" si="4"/>
        <v>22.916468128700252</v>
      </c>
      <c r="Q45" s="7">
        <f t="shared" si="5"/>
        <v>23.167416385914059</v>
      </c>
      <c r="R45" s="7">
        <f t="shared" si="6"/>
        <v>23.041600622181775</v>
      </c>
      <c r="S45" s="7"/>
      <c r="T45" s="7">
        <f t="shared" si="0"/>
        <v>25.153428578822375</v>
      </c>
      <c r="U45" s="7">
        <f t="shared" si="0"/>
        <v>23.09500590258174</v>
      </c>
      <c r="V45" s="7">
        <f t="shared" si="0"/>
        <v>40.410000652405564</v>
      </c>
      <c r="W45" s="7">
        <f t="shared" si="0"/>
        <v>45.482407831815728</v>
      </c>
      <c r="X45" s="7">
        <f t="shared" si="1"/>
        <v>42.871250625059318</v>
      </c>
      <c r="Y45" s="7"/>
    </row>
    <row r="46" spans="1:25">
      <c r="A46" s="12">
        <v>22859</v>
      </c>
      <c r="D46">
        <v>3092.16</v>
      </c>
      <c r="F46">
        <v>3085.24</v>
      </c>
      <c r="G46">
        <f t="shared" si="2"/>
        <v>3088.6980620319623</v>
      </c>
      <c r="I46" s="5">
        <v>25.298500000000001</v>
      </c>
      <c r="J46">
        <v>2251.8000000000002</v>
      </c>
      <c r="K46" s="6">
        <v>55838</v>
      </c>
      <c r="L46" s="6">
        <v>66968</v>
      </c>
      <c r="M46" s="6">
        <f t="shared" si="3"/>
        <v>61150.299950204659</v>
      </c>
      <c r="N46" s="6"/>
      <c r="O46" s="7"/>
      <c r="P46" s="7">
        <f t="shared" si="4"/>
        <v>23.021668433654565</v>
      </c>
      <c r="Q46" s="7">
        <f t="shared" si="5"/>
        <v>23.227419020910578</v>
      </c>
      <c r="R46" s="7">
        <f t="shared" si="6"/>
        <v>23.124314892964176</v>
      </c>
      <c r="S46" s="7"/>
      <c r="T46" s="7">
        <f t="shared" si="0"/>
        <v>25.180103154965352</v>
      </c>
      <c r="U46" s="7">
        <f t="shared" si="0"/>
        <v>23.115536621670177</v>
      </c>
      <c r="V46" s="7">
        <f t="shared" si="0"/>
        <v>40.476690998977901</v>
      </c>
      <c r="W46" s="7">
        <f t="shared" si="0"/>
        <v>45.814206453996292</v>
      </c>
      <c r="X46" s="7">
        <f t="shared" si="1"/>
        <v>43.062831746202974</v>
      </c>
      <c r="Y46" s="7"/>
    </row>
    <row r="47" spans="1:25">
      <c r="A47" s="12">
        <v>22890</v>
      </c>
      <c r="D47">
        <v>3109.97</v>
      </c>
      <c r="F47">
        <v>3092.57</v>
      </c>
      <c r="G47">
        <f t="shared" si="2"/>
        <v>3101.2577969107956</v>
      </c>
      <c r="I47" s="5">
        <v>25.459</v>
      </c>
      <c r="J47">
        <v>2254.5</v>
      </c>
      <c r="K47" s="6">
        <v>55977</v>
      </c>
      <c r="L47" s="6">
        <v>67192</v>
      </c>
      <c r="M47" s="6">
        <f t="shared" si="3"/>
        <v>61328.676685544095</v>
      </c>
      <c r="N47" s="6"/>
      <c r="O47" s="7"/>
      <c r="P47" s="7">
        <f t="shared" si="4"/>
        <v>23.154266977974196</v>
      </c>
      <c r="Q47" s="7">
        <f t="shared" si="5"/>
        <v>23.282603376559823</v>
      </c>
      <c r="R47" s="7">
        <f t="shared" si="6"/>
        <v>23.2183465070868</v>
      </c>
      <c r="S47" s="7"/>
      <c r="T47" s="7">
        <f t="shared" si="0"/>
        <v>25.339852015821606</v>
      </c>
      <c r="U47" s="7">
        <f t="shared" si="0"/>
        <v>23.143253092439565</v>
      </c>
      <c r="V47" s="7">
        <f t="shared" si="0"/>
        <v>40.577451413907838</v>
      </c>
      <c r="W47" s="7">
        <f t="shared" si="0"/>
        <v>45.967449528982776</v>
      </c>
      <c r="X47" s="7">
        <f t="shared" si="1"/>
        <v>43.188446949196482</v>
      </c>
      <c r="Y47" s="7"/>
    </row>
    <row r="48" spans="1:25">
      <c r="A48" s="12">
        <v>22920</v>
      </c>
      <c r="D48">
        <v>3092.61</v>
      </c>
      <c r="F48">
        <v>3099.24</v>
      </c>
      <c r="G48">
        <f t="shared" si="2"/>
        <v>3095.9232252108577</v>
      </c>
      <c r="I48" s="5">
        <v>25.485700000000001</v>
      </c>
      <c r="J48">
        <v>2259.9</v>
      </c>
      <c r="K48" s="6">
        <v>56041</v>
      </c>
      <c r="L48" s="6">
        <v>67114</v>
      </c>
      <c r="M48" s="6">
        <f t="shared" si="3"/>
        <v>61328.09856827456</v>
      </c>
      <c r="N48" s="6"/>
      <c r="O48" s="7"/>
      <c r="P48" s="7">
        <f t="shared" si="4"/>
        <v>23.025018761837828</v>
      </c>
      <c r="Q48" s="7">
        <f t="shared" si="5"/>
        <v>23.332818881632193</v>
      </c>
      <c r="R48" s="7">
        <f t="shared" si="6"/>
        <v>23.178407894334441</v>
      </c>
      <c r="S48" s="7"/>
      <c r="T48" s="7">
        <f t="shared" si="0"/>
        <v>25.366427059964046</v>
      </c>
      <c r="U48" s="7">
        <f t="shared" si="0"/>
        <v>23.198686033978341</v>
      </c>
      <c r="V48" s="7">
        <f t="shared" si="0"/>
        <v>40.623844698479893</v>
      </c>
      <c r="W48" s="7">
        <f t="shared" si="0"/>
        <v>45.914088101085696</v>
      </c>
      <c r="X48" s="7">
        <f t="shared" si="1"/>
        <v>43.188039831541666</v>
      </c>
      <c r="Y48" s="7"/>
    </row>
    <row r="49" spans="1:27">
      <c r="A49" s="12">
        <v>22951</v>
      </c>
      <c r="D49">
        <v>3092.17</v>
      </c>
      <c r="F49">
        <v>3116.62</v>
      </c>
      <c r="G49">
        <f t="shared" si="2"/>
        <v>3104.3709290933648</v>
      </c>
      <c r="I49" s="5">
        <v>25.592700000000001</v>
      </c>
      <c r="J49">
        <v>2272.5</v>
      </c>
      <c r="K49" s="6">
        <v>56055</v>
      </c>
      <c r="L49" s="6">
        <v>66847</v>
      </c>
      <c r="M49" s="6">
        <f t="shared" si="3"/>
        <v>61213.63071244835</v>
      </c>
      <c r="N49" s="6"/>
      <c r="O49" s="7"/>
      <c r="P49" s="7">
        <f t="shared" si="4"/>
        <v>23.021742885391973</v>
      </c>
      <c r="Q49" s="7">
        <f t="shared" si="5"/>
        <v>23.463665280156594</v>
      </c>
      <c r="R49" s="7">
        <f t="shared" si="6"/>
        <v>23.241653754168695</v>
      </c>
      <c r="S49" s="7"/>
      <c r="T49" s="7">
        <f t="shared" si="0"/>
        <v>25.47292630053488</v>
      </c>
      <c r="U49" s="7">
        <f t="shared" si="0"/>
        <v>23.328029564235486</v>
      </c>
      <c r="V49" s="7">
        <f t="shared" si="0"/>
        <v>40.633993229480033</v>
      </c>
      <c r="W49" s="7">
        <f t="shared" si="0"/>
        <v>45.731427828668771</v>
      </c>
      <c r="X49" s="7">
        <f t="shared" si="1"/>
        <v>43.107430087684207</v>
      </c>
      <c r="Y49" s="7"/>
    </row>
    <row r="50" spans="1:27">
      <c r="A50" s="12">
        <v>22981</v>
      </c>
      <c r="D50">
        <v>3118.12</v>
      </c>
      <c r="F50">
        <v>3127.77</v>
      </c>
      <c r="G50">
        <f t="shared" si="2"/>
        <v>3122.9412726466694</v>
      </c>
      <c r="I50" s="5">
        <v>25.592700000000001</v>
      </c>
      <c r="J50">
        <v>2283.6</v>
      </c>
      <c r="K50" s="6">
        <v>56027</v>
      </c>
      <c r="L50" s="6">
        <v>66947</v>
      </c>
      <c r="M50" s="6">
        <f t="shared" si="3"/>
        <v>61244.09823811597</v>
      </c>
      <c r="N50" s="6"/>
      <c r="O50" s="7"/>
      <c r="P50" s="7">
        <f t="shared" si="4"/>
        <v>23.214945143959877</v>
      </c>
      <c r="Q50" s="7">
        <f t="shared" si="5"/>
        <v>23.547608740659879</v>
      </c>
      <c r="R50" s="7">
        <f t="shared" si="6"/>
        <v>23.380685301886452</v>
      </c>
      <c r="S50" s="7"/>
      <c r="T50" s="7">
        <f t="shared" si="0"/>
        <v>25.47292630053488</v>
      </c>
      <c r="U50" s="7">
        <f t="shared" si="0"/>
        <v>23.441975055176307</v>
      </c>
      <c r="V50" s="7">
        <f t="shared" si="0"/>
        <v>40.613696167479759</v>
      </c>
      <c r="W50" s="7">
        <f t="shared" si="0"/>
        <v>45.799839915716305</v>
      </c>
      <c r="X50" s="7">
        <f t="shared" si="1"/>
        <v>43.12888571312866</v>
      </c>
      <c r="Y50" s="7"/>
    </row>
    <row r="51" spans="1:27">
      <c r="A51" s="12">
        <v>23012</v>
      </c>
      <c r="D51">
        <v>3136.42</v>
      </c>
      <c r="F51">
        <v>3135.47</v>
      </c>
      <c r="G51">
        <f t="shared" si="2"/>
        <v>3135.944964025995</v>
      </c>
      <c r="I51" s="5">
        <v>25.779900000000001</v>
      </c>
      <c r="J51">
        <v>2277.8000000000002</v>
      </c>
      <c r="K51" s="6">
        <v>56116</v>
      </c>
      <c r="L51" s="6">
        <v>67072</v>
      </c>
      <c r="M51" s="6">
        <f t="shared" si="3"/>
        <v>61349.917294157778</v>
      </c>
      <c r="N51" s="6"/>
      <c r="O51" s="7"/>
      <c r="P51" s="7">
        <f t="shared" si="4"/>
        <v>23.351191823412389</v>
      </c>
      <c r="Q51" s="7">
        <f t="shared" si="5"/>
        <v>23.605578664056765</v>
      </c>
      <c r="R51" s="7">
        <f t="shared" si="6"/>
        <v>23.478040708011395</v>
      </c>
      <c r="S51" s="7"/>
      <c r="T51" s="7">
        <f t="shared" si="0"/>
        <v>25.659250205533578</v>
      </c>
      <c r="U51" s="7">
        <f t="shared" si="0"/>
        <v>23.382435969819845</v>
      </c>
      <c r="V51" s="7">
        <f t="shared" si="0"/>
        <v>40.678211828837775</v>
      </c>
      <c r="W51" s="7">
        <f t="shared" si="0"/>
        <v>45.88535502452573</v>
      </c>
      <c r="X51" s="7">
        <f t="shared" si="1"/>
        <v>43.203404860370476</v>
      </c>
      <c r="Y51" s="7"/>
    </row>
    <row r="52" spans="1:27">
      <c r="A52" s="12">
        <v>23043</v>
      </c>
      <c r="D52">
        <v>3143.47</v>
      </c>
      <c r="F52">
        <v>3145.55</v>
      </c>
      <c r="G52">
        <f t="shared" si="2"/>
        <v>3144.5098280177149</v>
      </c>
      <c r="I52" s="5">
        <v>26.074100000000001</v>
      </c>
      <c r="J52">
        <v>2283.3000000000002</v>
      </c>
      <c r="K52" s="6">
        <v>56231</v>
      </c>
      <c r="L52" s="6">
        <v>67024</v>
      </c>
      <c r="M52" s="6">
        <f t="shared" si="3"/>
        <v>61390.769208407874</v>
      </c>
      <c r="N52" s="6"/>
      <c r="O52" s="7"/>
      <c r="P52" s="7">
        <f t="shared" si="4"/>
        <v>23.40368029828344</v>
      </c>
      <c r="Q52" s="7">
        <f t="shared" si="5"/>
        <v>23.681466563776326</v>
      </c>
      <c r="R52" s="7">
        <f t="shared" si="6"/>
        <v>23.542163716470711</v>
      </c>
      <c r="S52" s="7"/>
      <c r="T52" s="7">
        <f t="shared" si="0"/>
        <v>25.95207335110311</v>
      </c>
      <c r="U52" s="7">
        <f t="shared" si="0"/>
        <v>23.438895447313044</v>
      </c>
      <c r="V52" s="7">
        <f t="shared" si="0"/>
        <v>40.761574762053193</v>
      </c>
      <c r="W52" s="7">
        <f t="shared" si="0"/>
        <v>45.852517222742918</v>
      </c>
      <c r="X52" s="7">
        <f t="shared" si="1"/>
        <v>43.232173306499028</v>
      </c>
      <c r="Y52" s="7"/>
    </row>
    <row r="53" spans="1:27">
      <c r="A53" s="12">
        <v>23071</v>
      </c>
      <c r="D53">
        <v>3143.44</v>
      </c>
      <c r="F53">
        <v>3161.64</v>
      </c>
      <c r="G53">
        <f t="shared" si="2"/>
        <v>3152.5268661186697</v>
      </c>
      <c r="I53" s="5">
        <v>26.234500000000001</v>
      </c>
      <c r="J53">
        <v>2292.6999999999998</v>
      </c>
      <c r="K53" s="6">
        <v>56322</v>
      </c>
      <c r="L53" s="6">
        <v>67351</v>
      </c>
      <c r="M53" s="6">
        <f t="shared" si="3"/>
        <v>61590.121139676288</v>
      </c>
      <c r="N53" s="6"/>
      <c r="O53" s="7"/>
      <c r="P53" s="7">
        <f t="shared" si="4"/>
        <v>23.403456943071223</v>
      </c>
      <c r="Q53" s="7">
        <f t="shared" si="5"/>
        <v>23.802601117991379</v>
      </c>
      <c r="R53" s="7">
        <f t="shared" si="6"/>
        <v>23.602185288612795</v>
      </c>
      <c r="S53" s="7"/>
      <c r="T53" s="7">
        <f t="shared" si="0"/>
        <v>26.111722679958831</v>
      </c>
      <c r="U53" s="7">
        <f t="shared" si="0"/>
        <v>23.535389827028691</v>
      </c>
      <c r="V53" s="7">
        <f t="shared" si="0"/>
        <v>40.827540213554087</v>
      </c>
      <c r="W53" s="7">
        <f t="shared" si="0"/>
        <v>46.076224747388366</v>
      </c>
      <c r="X53" s="7">
        <f t="shared" si="1"/>
        <v>43.372559513622832</v>
      </c>
      <c r="Y53" s="7"/>
    </row>
    <row r="54" spans="1:27">
      <c r="A54" s="12">
        <v>23102</v>
      </c>
      <c r="D54">
        <v>3151.48</v>
      </c>
      <c r="F54">
        <v>3176.39</v>
      </c>
      <c r="G54">
        <f t="shared" si="2"/>
        <v>3163.9104850169197</v>
      </c>
      <c r="I54" s="5">
        <v>26.475200000000001</v>
      </c>
      <c r="J54">
        <v>2300.6</v>
      </c>
      <c r="K54" s="6">
        <v>56580</v>
      </c>
      <c r="L54" s="6">
        <v>67642</v>
      </c>
      <c r="M54" s="6">
        <f t="shared" si="3"/>
        <v>61864.24136769156</v>
      </c>
      <c r="N54" s="6"/>
      <c r="O54" s="7"/>
      <c r="P54" s="7">
        <f t="shared" si="4"/>
        <v>23.463316139945441</v>
      </c>
      <c r="Q54" s="7">
        <f t="shared" si="5"/>
        <v>23.913647399823081</v>
      </c>
      <c r="R54" s="7">
        <f t="shared" si="6"/>
        <v>23.687411614636861</v>
      </c>
      <c r="S54" s="7"/>
      <c r="T54" s="7">
        <f t="shared" si="0"/>
        <v>26.351296205242946</v>
      </c>
      <c r="U54" s="7">
        <f t="shared" si="0"/>
        <v>23.616486167428015</v>
      </c>
      <c r="V54" s="7">
        <f t="shared" si="0"/>
        <v>41.014563141985199</v>
      </c>
      <c r="W54" s="7">
        <f t="shared" si="0"/>
        <v>46.275303920696707</v>
      </c>
      <c r="X54" s="7">
        <f t="shared" si="1"/>
        <v>43.565598521883871</v>
      </c>
      <c r="Y54" s="7"/>
    </row>
    <row r="55" spans="1:27">
      <c r="A55" s="12">
        <v>23132</v>
      </c>
      <c r="D55">
        <v>3181.63</v>
      </c>
      <c r="F55">
        <v>3192.48</v>
      </c>
      <c r="G55">
        <f t="shared" si="2"/>
        <v>3187.0503827834286</v>
      </c>
      <c r="I55" s="5">
        <v>26.796099999999999</v>
      </c>
      <c r="J55">
        <v>2309.4</v>
      </c>
      <c r="K55" s="6">
        <v>56616</v>
      </c>
      <c r="L55" s="6">
        <v>67615</v>
      </c>
      <c r="M55" s="6">
        <f t="shared" si="3"/>
        <v>61871.567298719696</v>
      </c>
      <c r="N55" s="6"/>
      <c r="O55" s="7"/>
      <c r="P55" s="7">
        <f t="shared" si="4"/>
        <v>23.687788128223762</v>
      </c>
      <c r="Q55" s="7">
        <f t="shared" si="5"/>
        <v>24.034781954038131</v>
      </c>
      <c r="R55" s="7">
        <f t="shared" si="6"/>
        <v>23.860654279279753</v>
      </c>
      <c r="S55" s="7"/>
      <c r="T55" s="7">
        <f t="shared" si="0"/>
        <v>26.670694394954918</v>
      </c>
      <c r="U55" s="7">
        <f t="shared" si="0"/>
        <v>23.706821331417132</v>
      </c>
      <c r="V55" s="7">
        <f t="shared" si="0"/>
        <v>41.04065936455698</v>
      </c>
      <c r="W55" s="7">
        <f t="shared" si="0"/>
        <v>46.256832657193875</v>
      </c>
      <c r="X55" s="7">
        <f t="shared" si="1"/>
        <v>43.570757537219947</v>
      </c>
      <c r="Y55" s="7"/>
    </row>
    <row r="56" spans="1:27">
      <c r="A56" s="12">
        <v>23163</v>
      </c>
      <c r="D56">
        <v>3206.92</v>
      </c>
      <c r="F56">
        <v>3214.98</v>
      </c>
      <c r="G56">
        <f t="shared" si="2"/>
        <v>3210.9474710122558</v>
      </c>
      <c r="I56" s="5">
        <v>26.876300000000001</v>
      </c>
      <c r="J56">
        <v>2323.3000000000002</v>
      </c>
      <c r="K56" s="6">
        <v>56658</v>
      </c>
      <c r="L56" s="6">
        <v>67649</v>
      </c>
      <c r="M56" s="6">
        <f t="shared" si="3"/>
        <v>61910.072217693305</v>
      </c>
      <c r="N56" s="6"/>
      <c r="O56" s="7"/>
      <c r="P56" s="7">
        <f t="shared" si="4"/>
        <v>23.876076572122887</v>
      </c>
      <c r="Q56" s="7">
        <f t="shared" si="5"/>
        <v>24.204174587340724</v>
      </c>
      <c r="R56" s="7">
        <f t="shared" si="6"/>
        <v>24.039565840762975</v>
      </c>
      <c r="S56" s="7"/>
      <c r="T56" s="7">
        <f t="shared" si="0"/>
        <v>26.750519059382782</v>
      </c>
      <c r="U56" s="7">
        <f t="shared" si="0"/>
        <v>23.849509829081768</v>
      </c>
      <c r="V56" s="7">
        <f t="shared" si="0"/>
        <v>41.071104957557395</v>
      </c>
      <c r="W56" s="7">
        <f t="shared" si="0"/>
        <v>46.280092766790034</v>
      </c>
      <c r="X56" s="7">
        <f t="shared" si="1"/>
        <v>43.597873198933989</v>
      </c>
      <c r="Y56" s="7"/>
    </row>
    <row r="57" spans="1:27">
      <c r="A57" s="12">
        <v>23193</v>
      </c>
      <c r="D57">
        <v>3227.93</v>
      </c>
      <c r="F57">
        <v>3222.68</v>
      </c>
      <c r="G57">
        <f t="shared" si="2"/>
        <v>3225.3039317868943</v>
      </c>
      <c r="I57" s="5">
        <v>26.769300000000001</v>
      </c>
      <c r="J57">
        <v>2324</v>
      </c>
      <c r="K57" s="6">
        <v>56795</v>
      </c>
      <c r="L57" s="6">
        <v>67905</v>
      </c>
      <c r="M57" s="6">
        <f t="shared" si="3"/>
        <v>62102.048879243914</v>
      </c>
      <c r="N57" s="6"/>
      <c r="O57" s="7"/>
      <c r="P57" s="7">
        <f t="shared" si="4"/>
        <v>24.032499672412353</v>
      </c>
      <c r="Q57" s="7">
        <f t="shared" si="5"/>
        <v>24.26214451073761</v>
      </c>
      <c r="R57" s="7">
        <f t="shared" si="6"/>
        <v>24.1470490952067</v>
      </c>
      <c r="S57" s="7"/>
      <c r="T57" s="7">
        <f t="shared" si="0"/>
        <v>26.644019818811948</v>
      </c>
      <c r="U57" s="7">
        <f t="shared" si="0"/>
        <v>23.856695580762715</v>
      </c>
      <c r="V57" s="7">
        <f t="shared" si="0"/>
        <v>41.170415582344454</v>
      </c>
      <c r="W57" s="7">
        <f t="shared" si="0"/>
        <v>46.455227709631735</v>
      </c>
      <c r="X57" s="7">
        <f t="shared" si="1"/>
        <v>43.733065645778623</v>
      </c>
      <c r="Y57" s="7"/>
    </row>
    <row r="58" spans="1:27">
      <c r="A58" s="12">
        <v>23224</v>
      </c>
      <c r="D58">
        <v>3238.88</v>
      </c>
      <c r="F58">
        <v>3236.58</v>
      </c>
      <c r="G58">
        <f t="shared" si="2"/>
        <v>3237.7297957673986</v>
      </c>
      <c r="I58" s="5">
        <v>26.822800000000001</v>
      </c>
      <c r="J58">
        <v>2333.1999999999998</v>
      </c>
      <c r="K58" s="6">
        <v>56910</v>
      </c>
      <c r="L58" s="6">
        <v>67908</v>
      </c>
      <c r="M58" s="6">
        <f t="shared" si="3"/>
        <v>62166.263197975801</v>
      </c>
      <c r="N58" s="6"/>
      <c r="O58" s="7"/>
      <c r="P58" s="7">
        <f t="shared" si="4"/>
        <v>24.114024324871643</v>
      </c>
      <c r="Q58" s="7">
        <f t="shared" si="5"/>
        <v>24.366791515311213</v>
      </c>
      <c r="R58" s="7">
        <f t="shared" si="6"/>
        <v>24.240078451178547</v>
      </c>
      <c r="S58" s="7"/>
      <c r="T58" s="7">
        <f t="shared" si="0"/>
        <v>26.697269439097365</v>
      </c>
      <c r="U58" s="7">
        <f t="shared" si="0"/>
        <v>23.951136888569522</v>
      </c>
      <c r="V58" s="7">
        <f t="shared" si="0"/>
        <v>41.253778515559873</v>
      </c>
      <c r="W58" s="7">
        <f t="shared" si="0"/>
        <v>46.457280072243165</v>
      </c>
      <c r="X58" s="7">
        <f t="shared" si="1"/>
        <v>43.77828619916103</v>
      </c>
      <c r="Y58" s="7"/>
    </row>
    <row r="59" spans="1:27">
      <c r="A59" s="12">
        <v>23255</v>
      </c>
      <c r="D59">
        <v>3255.11</v>
      </c>
      <c r="F59">
        <v>3250.27</v>
      </c>
      <c r="G59">
        <f t="shared" si="2"/>
        <v>3252.6890997603814</v>
      </c>
      <c r="I59" s="5">
        <v>27.090199999999999</v>
      </c>
      <c r="J59">
        <v>2348.8000000000002</v>
      </c>
      <c r="K59" s="6">
        <v>57078</v>
      </c>
      <c r="L59" s="6">
        <v>68174</v>
      </c>
      <c r="M59" s="6">
        <f t="shared" si="3"/>
        <v>62379.768931922154</v>
      </c>
      <c r="N59" s="6"/>
      <c r="O59" s="7"/>
      <c r="P59" s="7">
        <f t="shared" si="4"/>
        <v>24.234859494681167</v>
      </c>
      <c r="Q59" s="7">
        <f t="shared" si="5"/>
        <v>24.469857521973989</v>
      </c>
      <c r="R59" s="7">
        <f t="shared" si="6"/>
        <v>24.352075043000067</v>
      </c>
      <c r="S59" s="7"/>
      <c r="T59" s="7">
        <f t="shared" si="0"/>
        <v>26.96341800852392</v>
      </c>
      <c r="U59" s="7">
        <f t="shared" si="0"/>
        <v>24.111276497459325</v>
      </c>
      <c r="V59" s="7">
        <f t="shared" si="0"/>
        <v>41.375560887561527</v>
      </c>
      <c r="W59" s="7">
        <f t="shared" si="0"/>
        <v>46.639256223789623</v>
      </c>
      <c r="X59" s="7">
        <f t="shared" si="1"/>
        <v>43.928639697104103</v>
      </c>
      <c r="Y59" s="7"/>
    </row>
    <row r="60" spans="1:27">
      <c r="A60" s="12">
        <v>23285</v>
      </c>
      <c r="D60">
        <v>3270.17</v>
      </c>
      <c r="F60">
        <v>3257.64</v>
      </c>
      <c r="G60">
        <f t="shared" si="2"/>
        <v>3263.8989872237162</v>
      </c>
      <c r="I60" s="5">
        <v>27.2775</v>
      </c>
      <c r="J60">
        <v>2363</v>
      </c>
      <c r="K60" s="6">
        <v>57284</v>
      </c>
      <c r="L60" s="6">
        <v>68294</v>
      </c>
      <c r="M60" s="6">
        <f t="shared" si="3"/>
        <v>62547.210137623246</v>
      </c>
      <c r="N60" s="6"/>
      <c r="O60" s="7"/>
      <c r="P60" s="7">
        <f t="shared" si="4"/>
        <v>24.346983811214219</v>
      </c>
      <c r="Q60" s="7">
        <f t="shared" si="5"/>
        <v>24.525343020082438</v>
      </c>
      <c r="R60" s="7">
        <f t="shared" si="6"/>
        <v>24.436000684940709</v>
      </c>
      <c r="S60" s="7"/>
      <c r="T60" s="7">
        <f t="shared" si="0"/>
        <v>27.149841445523148</v>
      </c>
      <c r="U60" s="7">
        <f t="shared" si="0"/>
        <v>24.257044602987218</v>
      </c>
      <c r="V60" s="7">
        <f t="shared" si="0"/>
        <v>41.524889272277839</v>
      </c>
      <c r="W60" s="7">
        <f t="shared" si="0"/>
        <v>46.721350728246669</v>
      </c>
      <c r="X60" s="7">
        <f t="shared" si="1"/>
        <v>44.046553958757094</v>
      </c>
      <c r="Y60" s="7"/>
    </row>
    <row r="61" spans="1:27">
      <c r="A61" s="12">
        <v>23316</v>
      </c>
      <c r="D61">
        <v>3261.72</v>
      </c>
      <c r="F61">
        <v>3260.55</v>
      </c>
      <c r="G61">
        <f t="shared" si="2"/>
        <v>3261.1349475297707</v>
      </c>
      <c r="I61" s="5">
        <v>27.411200000000001</v>
      </c>
      <c r="J61">
        <v>2367.6999999999998</v>
      </c>
      <c r="K61" s="6">
        <v>57255</v>
      </c>
      <c r="L61" s="6">
        <v>68267</v>
      </c>
      <c r="M61" s="6">
        <f t="shared" si="3"/>
        <v>62519.013787806987</v>
      </c>
      <c r="N61" s="6"/>
      <c r="O61" s="7"/>
      <c r="P61" s="7">
        <f t="shared" si="4"/>
        <v>24.284072093106364</v>
      </c>
      <c r="Q61" s="7">
        <f t="shared" si="5"/>
        <v>24.547251133989576</v>
      </c>
      <c r="R61" s="7">
        <f t="shared" si="6"/>
        <v>24.415307006576629</v>
      </c>
      <c r="S61" s="7"/>
      <c r="T61" s="7">
        <f t="shared" si="0"/>
        <v>27.282915730236429</v>
      </c>
      <c r="U61" s="7">
        <f t="shared" si="0"/>
        <v>24.305291792845043</v>
      </c>
      <c r="V61" s="7">
        <f t="shared" si="0"/>
        <v>41.503867315206122</v>
      </c>
      <c r="W61" s="7">
        <f t="shared" si="0"/>
        <v>46.70287946474383</v>
      </c>
      <c r="X61" s="7">
        <f t="shared" si="1"/>
        <v>44.026697724707816</v>
      </c>
      <c r="Y61" s="7"/>
    </row>
    <row r="62" spans="1:27">
      <c r="A62" s="12">
        <v>23346</v>
      </c>
      <c r="D62">
        <v>3264.19</v>
      </c>
      <c r="F62">
        <v>3283.45</v>
      </c>
      <c r="G62">
        <f t="shared" si="2"/>
        <v>3273.8058365608672</v>
      </c>
      <c r="I62" s="5">
        <v>27.357700000000001</v>
      </c>
      <c r="J62">
        <v>2384.4</v>
      </c>
      <c r="K62" s="6">
        <v>57360</v>
      </c>
      <c r="L62" s="6">
        <v>68213</v>
      </c>
      <c r="M62" s="6">
        <f t="shared" si="3"/>
        <v>62551.560172388985</v>
      </c>
      <c r="N62" s="6"/>
      <c r="O62" s="7"/>
      <c r="P62" s="7">
        <f t="shared" si="4"/>
        <v>24.302461672245585</v>
      </c>
      <c r="Q62" s="7">
        <f t="shared" si="5"/>
        <v>24.719655191884211</v>
      </c>
      <c r="R62" s="7">
        <f t="shared" si="6"/>
        <v>24.510170804217026</v>
      </c>
      <c r="S62" s="7"/>
      <c r="T62" s="7">
        <f t="shared" si="0"/>
        <v>27.229666109951012</v>
      </c>
      <c r="U62" s="7">
        <f t="shared" si="0"/>
        <v>24.476723297233484</v>
      </c>
      <c r="V62" s="7">
        <f t="shared" si="0"/>
        <v>41.579981297707157</v>
      </c>
      <c r="W62" s="7">
        <f t="shared" si="0"/>
        <v>46.665936937738159</v>
      </c>
      <c r="X62" s="7">
        <f t="shared" si="1"/>
        <v>44.049617309474257</v>
      </c>
      <c r="Y62" s="7"/>
    </row>
    <row r="63" spans="1:27">
      <c r="A63" s="12">
        <v>23377</v>
      </c>
      <c r="D63">
        <v>3334.19</v>
      </c>
      <c r="F63">
        <v>3297.49</v>
      </c>
      <c r="G63">
        <f t="shared" si="2"/>
        <v>3315.7892247698737</v>
      </c>
      <c r="I63" s="5">
        <v>27.598400000000002</v>
      </c>
      <c r="J63">
        <v>2385.6</v>
      </c>
      <c r="K63" s="6">
        <v>57487</v>
      </c>
      <c r="L63" s="6">
        <v>68327</v>
      </c>
      <c r="M63" s="6">
        <f t="shared" si="3"/>
        <v>62673.0743541435</v>
      </c>
      <c r="N63" s="6"/>
      <c r="O63" s="7"/>
      <c r="P63" s="7">
        <f t="shared" si="4"/>
        <v>24.823623834085794</v>
      </c>
      <c r="Q63" s="7">
        <f t="shared" si="5"/>
        <v>24.825356195065027</v>
      </c>
      <c r="R63" s="7">
        <f t="shared" si="6"/>
        <v>24.82448999946395</v>
      </c>
      <c r="S63" s="7"/>
      <c r="T63" s="7">
        <f t="shared" si="0"/>
        <v>27.469239635235127</v>
      </c>
      <c r="U63" s="7">
        <f t="shared" si="0"/>
        <v>24.489041728686548</v>
      </c>
      <c r="V63" s="7">
        <f t="shared" si="0"/>
        <v>41.672042971779831</v>
      </c>
      <c r="W63" s="7">
        <f t="shared" si="0"/>
        <v>46.743926716972354</v>
      </c>
      <c r="X63" s="7">
        <f t="shared" si="1"/>
        <v>44.135189167141895</v>
      </c>
      <c r="Y63" s="7"/>
      <c r="Z63" s="7"/>
      <c r="AA63" s="7"/>
    </row>
    <row r="64" spans="1:27">
      <c r="A64" s="12">
        <v>23408</v>
      </c>
      <c r="D64">
        <v>3334.32</v>
      </c>
      <c r="F64">
        <v>3329</v>
      </c>
      <c r="G64">
        <f t="shared" si="2"/>
        <v>3331.6589381267709</v>
      </c>
      <c r="I64" s="5">
        <v>27.785599999999999</v>
      </c>
      <c r="J64">
        <v>2406.8000000000002</v>
      </c>
      <c r="K64" s="6">
        <v>57752</v>
      </c>
      <c r="L64" s="6">
        <v>68751</v>
      </c>
      <c r="M64" s="6">
        <f t="shared" si="3"/>
        <v>63011.965149485695</v>
      </c>
      <c r="N64" s="6"/>
      <c r="O64" s="7"/>
      <c r="P64" s="7">
        <f t="shared" si="4"/>
        <v>24.824591706672066</v>
      </c>
      <c r="Q64" s="7">
        <f t="shared" si="5"/>
        <v>25.062581167303456</v>
      </c>
      <c r="R64" s="7">
        <f t="shared" si="6"/>
        <v>24.943302599969339</v>
      </c>
      <c r="S64" s="7"/>
      <c r="T64" s="7">
        <f t="shared" si="0"/>
        <v>27.655563540233818</v>
      </c>
      <c r="U64" s="7">
        <f t="shared" si="0"/>
        <v>24.706667351023974</v>
      </c>
      <c r="V64" s="7">
        <f t="shared" si="0"/>
        <v>41.864140165711014</v>
      </c>
      <c r="W64" s="7">
        <f t="shared" si="0"/>
        <v>47.03399396605392</v>
      </c>
      <c r="X64" s="7">
        <f t="shared" si="1"/>
        <v>44.373840446236876</v>
      </c>
      <c r="Y64" s="7"/>
      <c r="Z64" s="7"/>
      <c r="AA64" s="7"/>
    </row>
    <row r="65" spans="1:27">
      <c r="A65" s="12">
        <v>23437</v>
      </c>
      <c r="D65">
        <v>3343.75</v>
      </c>
      <c r="F65">
        <v>3341.56</v>
      </c>
      <c r="G65">
        <f t="shared" si="2"/>
        <v>3342.6548206478037</v>
      </c>
      <c r="I65" s="5">
        <v>27.785599999999999</v>
      </c>
      <c r="J65">
        <v>2418.1</v>
      </c>
      <c r="K65" s="6">
        <v>57898</v>
      </c>
      <c r="L65" s="6">
        <v>68763</v>
      </c>
      <c r="M65" s="6">
        <f t="shared" si="3"/>
        <v>63097.0694565128</v>
      </c>
      <c r="N65" s="6"/>
      <c r="O65" s="7"/>
      <c r="P65" s="7">
        <f t="shared" si="4"/>
        <v>24.894799695045684</v>
      </c>
      <c r="Q65" s="7">
        <f t="shared" si="5"/>
        <v>25.157139899493703</v>
      </c>
      <c r="R65" s="7">
        <f t="shared" si="6"/>
        <v>25.025626040084141</v>
      </c>
      <c r="S65" s="7"/>
      <c r="T65" s="7">
        <f t="shared" si="0"/>
        <v>27.655563540233818</v>
      </c>
      <c r="U65" s="7">
        <f t="shared" si="0"/>
        <v>24.822665913873632</v>
      </c>
      <c r="V65" s="7">
        <f t="shared" si="0"/>
        <v>41.969974846141021</v>
      </c>
      <c r="W65" s="7">
        <f t="shared" si="0"/>
        <v>47.042203416499632</v>
      </c>
      <c r="X65" s="7">
        <f t="shared" si="1"/>
        <v>44.433771999432352</v>
      </c>
      <c r="Y65" s="7"/>
      <c r="Z65" s="7"/>
      <c r="AA65" s="7"/>
    </row>
    <row r="66" spans="1:27">
      <c r="A66" s="12">
        <v>23468</v>
      </c>
      <c r="D66">
        <v>3357.39</v>
      </c>
      <c r="F66">
        <v>3354.39</v>
      </c>
      <c r="G66">
        <f t="shared" si="2"/>
        <v>3355.8896647684946</v>
      </c>
      <c r="I66" s="5">
        <v>28.240200000000002</v>
      </c>
      <c r="J66">
        <v>2432.9</v>
      </c>
      <c r="K66" s="6">
        <v>57923</v>
      </c>
      <c r="L66" s="6">
        <v>69356</v>
      </c>
      <c r="M66" s="6">
        <f t="shared" si="3"/>
        <v>63382.23400922375</v>
      </c>
      <c r="N66" s="6"/>
      <c r="O66" s="7"/>
      <c r="P66" s="7">
        <f t="shared" si="4"/>
        <v>24.996351864867115</v>
      </c>
      <c r="Q66" s="7">
        <f t="shared" si="5"/>
        <v>25.253731343283579</v>
      </c>
      <c r="R66" s="7">
        <f t="shared" si="6"/>
        <v>25.124712029345524</v>
      </c>
      <c r="S66" s="7"/>
      <c r="T66" s="7">
        <f t="shared" si="0"/>
        <v>28.108036014659071</v>
      </c>
      <c r="U66" s="7">
        <f t="shared" si="0"/>
        <v>24.974593235128062</v>
      </c>
      <c r="V66" s="7">
        <f t="shared" si="0"/>
        <v>41.988097222926982</v>
      </c>
      <c r="W66" s="7">
        <f t="shared" ref="W66:X129" si="7">L66/L$590*100</f>
        <v>47.447887092691538</v>
      </c>
      <c r="X66" s="7">
        <f t="shared" si="1"/>
        <v>44.634588563919735</v>
      </c>
      <c r="Y66" s="7"/>
      <c r="Z66" s="7"/>
      <c r="AA66" s="7"/>
    </row>
    <row r="67" spans="1:27">
      <c r="A67" s="12">
        <v>23498</v>
      </c>
      <c r="D67">
        <v>3372.12</v>
      </c>
      <c r="F67">
        <v>3368.43</v>
      </c>
      <c r="G67">
        <f t="shared" si="2"/>
        <v>3370.274494992952</v>
      </c>
      <c r="I67" s="5">
        <v>28.400700000000001</v>
      </c>
      <c r="J67">
        <v>2448.6999999999998</v>
      </c>
      <c r="K67" s="6">
        <v>58089</v>
      </c>
      <c r="L67" s="6">
        <v>69631</v>
      </c>
      <c r="M67" s="6">
        <f t="shared" si="3"/>
        <v>63598.704066985512</v>
      </c>
      <c r="N67" s="6"/>
      <c r="O67" s="7"/>
      <c r="P67" s="7">
        <f t="shared" si="4"/>
        <v>25.106019274065776</v>
      </c>
      <c r="Q67" s="7">
        <f t="shared" si="5"/>
        <v>25.359432346464398</v>
      </c>
      <c r="R67" s="7">
        <f t="shared" si="6"/>
        <v>25.232407678810642</v>
      </c>
      <c r="S67" s="7"/>
      <c r="T67" s="7">
        <f t="shared" ref="T67:V98" si="8">I67/I$590*100</f>
        <v>28.267784875515328</v>
      </c>
      <c r="U67" s="7">
        <f t="shared" si="8"/>
        <v>25.136785915926701</v>
      </c>
      <c r="V67" s="7">
        <f t="shared" si="8"/>
        <v>42.108429804785757</v>
      </c>
      <c r="W67" s="7">
        <f t="shared" si="7"/>
        <v>47.63602033207227</v>
      </c>
      <c r="X67" s="7">
        <f t="shared" si="7"/>
        <v>44.787029577014955</v>
      </c>
      <c r="Y67" s="7"/>
      <c r="Z67" s="7"/>
      <c r="AA67" s="7"/>
    </row>
    <row r="68" spans="1:27">
      <c r="A68" s="12">
        <v>23529</v>
      </c>
      <c r="D68">
        <v>3401.65</v>
      </c>
      <c r="F68">
        <v>3380.17</v>
      </c>
      <c r="G68">
        <f t="shared" ref="G68:G131" si="9">SQRT(D68*F68)</f>
        <v>3390.8929916026545</v>
      </c>
      <c r="I68" s="5">
        <v>28.480899999999998</v>
      </c>
      <c r="J68">
        <v>2459.3000000000002</v>
      </c>
      <c r="K68" s="6">
        <v>58221</v>
      </c>
      <c r="L68" s="6">
        <v>69218</v>
      </c>
      <c r="M68" s="6">
        <f t="shared" ref="M68:M131" si="10">SQRT(K68*L68)</f>
        <v>63481.817696093109</v>
      </c>
      <c r="N68" s="6"/>
      <c r="O68" s="7"/>
      <c r="P68" s="7">
        <f t="shared" ref="P68:P131" si="11">D68/D$590*100</f>
        <v>25.32587525462494</v>
      </c>
      <c r="Q68" s="7">
        <f t="shared" ref="Q68:Q131" si="12">F68/F$590*100</f>
        <v>25.44781765824095</v>
      </c>
      <c r="R68" s="7">
        <f t="shared" ref="R68:X131" si="13">G68/G$590*100</f>
        <v>25.386773239524796</v>
      </c>
      <c r="S68" s="7"/>
      <c r="T68" s="7">
        <f t="shared" si="8"/>
        <v>28.347609539943186</v>
      </c>
      <c r="U68" s="7">
        <f t="shared" si="8"/>
        <v>25.24559872709542</v>
      </c>
      <c r="V68" s="7">
        <f t="shared" si="8"/>
        <v>42.204115954215624</v>
      </c>
      <c r="W68" s="7">
        <f t="shared" si="7"/>
        <v>47.353478412565927</v>
      </c>
      <c r="X68" s="7">
        <f t="shared" si="7"/>
        <v>44.704716683582497</v>
      </c>
      <c r="Y68" s="7"/>
      <c r="Z68" s="7"/>
      <c r="AA68" s="7"/>
    </row>
    <row r="69" spans="1:27">
      <c r="A69" s="12">
        <v>23559</v>
      </c>
      <c r="D69">
        <v>3394.38</v>
      </c>
      <c r="F69">
        <v>3398.84</v>
      </c>
      <c r="G69">
        <f t="shared" si="9"/>
        <v>3396.609267961212</v>
      </c>
      <c r="I69" s="5">
        <v>28.668099999999999</v>
      </c>
      <c r="J69">
        <v>2469.1</v>
      </c>
      <c r="K69" s="6">
        <v>58412</v>
      </c>
      <c r="L69" s="6">
        <v>69399</v>
      </c>
      <c r="M69" s="6">
        <f t="shared" si="10"/>
        <v>63668.94366957881</v>
      </c>
      <c r="N69" s="6"/>
      <c r="O69" s="7"/>
      <c r="P69" s="7">
        <f t="shared" si="11"/>
        <v>25.271748841530968</v>
      </c>
      <c r="Q69" s="7">
        <f t="shared" si="12"/>
        <v>25.588375901074706</v>
      </c>
      <c r="R69" s="7">
        <f t="shared" si="13"/>
        <v>25.429569580208067</v>
      </c>
      <c r="S69" s="7"/>
      <c r="T69" s="7">
        <f t="shared" si="8"/>
        <v>28.533933444941876</v>
      </c>
      <c r="U69" s="7">
        <f t="shared" si="8"/>
        <v>25.346199250628754</v>
      </c>
      <c r="V69" s="7">
        <f t="shared" si="8"/>
        <v>42.34257091286036</v>
      </c>
      <c r="W69" s="7">
        <f t="shared" si="7"/>
        <v>47.477304290121978</v>
      </c>
      <c r="X69" s="7">
        <f t="shared" si="7"/>
        <v>44.83649321318449</v>
      </c>
      <c r="Y69" s="7"/>
      <c r="Z69" s="7"/>
      <c r="AA69" s="7"/>
    </row>
    <row r="70" spans="1:27">
      <c r="A70" s="12">
        <v>23590</v>
      </c>
      <c r="D70">
        <v>3416.91</v>
      </c>
      <c r="F70">
        <v>3421.1</v>
      </c>
      <c r="G70">
        <f t="shared" si="9"/>
        <v>3419.004358142879</v>
      </c>
      <c r="I70" s="5">
        <v>28.8553</v>
      </c>
      <c r="J70">
        <v>2488.1999999999998</v>
      </c>
      <c r="K70" s="6">
        <v>58620</v>
      </c>
      <c r="L70" s="6">
        <v>69463</v>
      </c>
      <c r="M70" s="6">
        <f t="shared" si="10"/>
        <v>63811.605997655315</v>
      </c>
      <c r="N70" s="6"/>
      <c r="O70" s="7"/>
      <c r="P70" s="7">
        <f t="shared" si="11"/>
        <v>25.439488605906106</v>
      </c>
      <c r="Q70" s="7">
        <f t="shared" si="12"/>
        <v>25.755961679622065</v>
      </c>
      <c r="R70" s="7">
        <f t="shared" si="13"/>
        <v>25.597236055537319</v>
      </c>
      <c r="S70" s="7"/>
      <c r="T70" s="7">
        <f t="shared" si="8"/>
        <v>28.720257349940574</v>
      </c>
      <c r="U70" s="7">
        <f t="shared" si="8"/>
        <v>25.542267617923315</v>
      </c>
      <c r="V70" s="7">
        <f t="shared" si="8"/>
        <v>42.493349087719551</v>
      </c>
      <c r="W70" s="7">
        <f t="shared" si="7"/>
        <v>47.521088025832405</v>
      </c>
      <c r="X70" s="7">
        <f t="shared" si="7"/>
        <v>44.936957868885003</v>
      </c>
      <c r="Y70" s="7"/>
      <c r="Z70" s="7"/>
      <c r="AA70" s="7"/>
    </row>
    <row r="71" spans="1:27">
      <c r="A71" s="12">
        <v>23621</v>
      </c>
      <c r="D71">
        <v>3457.61</v>
      </c>
      <c r="F71">
        <v>3431.1</v>
      </c>
      <c r="G71">
        <f t="shared" si="9"/>
        <v>3444.3294951267367</v>
      </c>
      <c r="I71" s="5">
        <v>28.962199999999999</v>
      </c>
      <c r="J71">
        <v>2498.1999999999998</v>
      </c>
      <c r="K71" s="6">
        <v>58903</v>
      </c>
      <c r="L71" s="6">
        <v>69578</v>
      </c>
      <c r="M71" s="6">
        <f t="shared" si="10"/>
        <v>64018.379657720172</v>
      </c>
      <c r="N71" s="6"/>
      <c r="O71" s="7"/>
      <c r="P71" s="7">
        <f t="shared" si="11"/>
        <v>25.742507177147484</v>
      </c>
      <c r="Q71" s="7">
        <f t="shared" si="12"/>
        <v>25.831247294423214</v>
      </c>
      <c r="R71" s="7">
        <f t="shared" si="13"/>
        <v>25.78683906319969</v>
      </c>
      <c r="S71" s="7"/>
      <c r="T71" s="7">
        <f t="shared" si="8"/>
        <v>28.826657058510879</v>
      </c>
      <c r="U71" s="7">
        <f t="shared" si="8"/>
        <v>25.644921213365496</v>
      </c>
      <c r="V71" s="7">
        <f t="shared" si="8"/>
        <v>42.698494392936617</v>
      </c>
      <c r="W71" s="7">
        <f t="shared" si="7"/>
        <v>47.599761925937074</v>
      </c>
      <c r="X71" s="7">
        <f t="shared" si="7"/>
        <v>45.08257055337176</v>
      </c>
      <c r="Y71" s="7"/>
      <c r="Z71" s="7"/>
      <c r="AA71" s="7"/>
    </row>
    <row r="72" spans="1:27">
      <c r="A72" s="12">
        <v>23651</v>
      </c>
      <c r="D72">
        <v>3416.72</v>
      </c>
      <c r="F72">
        <v>3419.74</v>
      </c>
      <c r="G72">
        <f t="shared" si="9"/>
        <v>3418.2296664794185</v>
      </c>
      <c r="I72" s="5">
        <v>28.5611</v>
      </c>
      <c r="J72">
        <v>2500.6999999999998</v>
      </c>
      <c r="K72" s="6">
        <v>58794</v>
      </c>
      <c r="L72" s="6">
        <v>69582</v>
      </c>
      <c r="M72" s="6">
        <f t="shared" si="10"/>
        <v>63960.957685137895</v>
      </c>
      <c r="N72" s="6"/>
      <c r="O72" s="7"/>
      <c r="P72" s="7">
        <f t="shared" si="11"/>
        <v>25.438074022895396</v>
      </c>
      <c r="Q72" s="7">
        <f t="shared" si="12"/>
        <v>25.745722836009111</v>
      </c>
      <c r="R72" s="7">
        <f t="shared" si="13"/>
        <v>25.591436131552836</v>
      </c>
      <c r="S72" s="7"/>
      <c r="T72" s="7">
        <f t="shared" si="8"/>
        <v>28.427434204371043</v>
      </c>
      <c r="U72" s="7">
        <f t="shared" si="8"/>
        <v>25.670584612226044</v>
      </c>
      <c r="V72" s="7">
        <f t="shared" si="8"/>
        <v>42.61948083014984</v>
      </c>
      <c r="W72" s="7">
        <f t="shared" si="7"/>
        <v>47.602498409418978</v>
      </c>
      <c r="X72" s="7">
        <f t="shared" si="7"/>
        <v>45.042133257956046</v>
      </c>
      <c r="Y72" s="7"/>
      <c r="Z72" s="7"/>
      <c r="AA72" s="7"/>
    </row>
    <row r="73" spans="1:27">
      <c r="A73" s="12">
        <v>23682</v>
      </c>
      <c r="D73">
        <v>3413.7</v>
      </c>
      <c r="F73">
        <v>3441.53</v>
      </c>
      <c r="G73">
        <f t="shared" si="9"/>
        <v>3427.586754700747</v>
      </c>
      <c r="I73" s="5">
        <v>29.4436</v>
      </c>
      <c r="J73">
        <v>2516.8000000000002</v>
      </c>
      <c r="K73" s="6">
        <v>59217</v>
      </c>
      <c r="L73" s="6">
        <v>69735</v>
      </c>
      <c r="M73" s="6">
        <f t="shared" si="10"/>
        <v>64261.166305942505</v>
      </c>
      <c r="N73" s="6"/>
      <c r="O73" s="7"/>
      <c r="P73" s="7">
        <f t="shared" si="11"/>
        <v>25.415589598198864</v>
      </c>
      <c r="Q73" s="7">
        <f t="shared" si="12"/>
        <v>25.909770190660819</v>
      </c>
      <c r="R73" s="7">
        <f t="shared" si="13"/>
        <v>25.661490325962795</v>
      </c>
      <c r="S73" s="7"/>
      <c r="T73" s="7">
        <f t="shared" si="8"/>
        <v>29.305804109079109</v>
      </c>
      <c r="U73" s="7">
        <f t="shared" si="8"/>
        <v>25.835856900887954</v>
      </c>
      <c r="V73" s="7">
        <f t="shared" si="8"/>
        <v>42.926111445368278</v>
      </c>
      <c r="W73" s="7">
        <f t="shared" si="7"/>
        <v>47.707168902601708</v>
      </c>
      <c r="X73" s="7">
        <f t="shared" si="7"/>
        <v>45.253544049677359</v>
      </c>
      <c r="Y73" s="7"/>
      <c r="Z73" s="7"/>
      <c r="AA73" s="7"/>
    </row>
    <row r="74" spans="1:27">
      <c r="A74" s="12">
        <v>23712</v>
      </c>
      <c r="D74">
        <v>3463.6</v>
      </c>
      <c r="F74">
        <v>3475.44</v>
      </c>
      <c r="G74">
        <f t="shared" si="9"/>
        <v>3469.5149493841354</v>
      </c>
      <c r="I74" s="5">
        <v>29.7913</v>
      </c>
      <c r="J74">
        <v>2541.4</v>
      </c>
      <c r="K74" s="6">
        <v>59420</v>
      </c>
      <c r="L74" s="6">
        <v>69814</v>
      </c>
      <c r="M74" s="6">
        <f t="shared" si="10"/>
        <v>64407.66941909946</v>
      </c>
      <c r="N74" s="6"/>
      <c r="O74" s="7"/>
      <c r="P74" s="7">
        <f t="shared" si="11"/>
        <v>25.787103767853527</v>
      </c>
      <c r="Q74" s="7">
        <f t="shared" si="12"/>
        <v>26.165063710451523</v>
      </c>
      <c r="R74" s="7">
        <f t="shared" si="13"/>
        <v>25.97539630099822</v>
      </c>
      <c r="S74" s="7"/>
      <c r="T74" s="7">
        <f t="shared" si="8"/>
        <v>29.651876874934057</v>
      </c>
      <c r="U74" s="7">
        <f t="shared" si="8"/>
        <v>26.088384745675718</v>
      </c>
      <c r="V74" s="7">
        <f t="shared" si="8"/>
        <v>43.073265144870284</v>
      </c>
      <c r="W74" s="7">
        <f t="shared" si="7"/>
        <v>47.761214451369263</v>
      </c>
      <c r="X74" s="7">
        <f t="shared" si="7"/>
        <v>45.356713435883321</v>
      </c>
      <c r="Y74" s="7"/>
      <c r="Z74" s="7"/>
      <c r="AA74" s="7"/>
    </row>
    <row r="75" spans="1:27">
      <c r="A75" s="12">
        <v>23743</v>
      </c>
      <c r="D75">
        <v>3572.86</v>
      </c>
      <c r="F75">
        <v>3499.78</v>
      </c>
      <c r="G75">
        <f t="shared" si="9"/>
        <v>3536.1312151559082</v>
      </c>
      <c r="I75" s="5">
        <v>30.112200000000001</v>
      </c>
      <c r="J75">
        <v>2546.1999999999998</v>
      </c>
      <c r="K75" s="6">
        <v>59583</v>
      </c>
      <c r="L75" s="6">
        <v>69997</v>
      </c>
      <c r="M75" s="6">
        <f t="shared" si="10"/>
        <v>64580.424673425616</v>
      </c>
      <c r="N75" s="6"/>
      <c r="O75" s="7"/>
      <c r="P75" s="7">
        <f t="shared" si="11"/>
        <v>26.600563450748687</v>
      </c>
      <c r="Q75" s="7">
        <f t="shared" si="12"/>
        <v>26.34830889687753</v>
      </c>
      <c r="R75" s="7">
        <f t="shared" si="13"/>
        <v>26.474135729638405</v>
      </c>
      <c r="S75" s="7"/>
      <c r="T75" s="7">
        <f t="shared" si="8"/>
        <v>29.971275064646036</v>
      </c>
      <c r="U75" s="7">
        <f t="shared" si="8"/>
        <v>26.137658471487963</v>
      </c>
      <c r="V75" s="7">
        <f t="shared" si="8"/>
        <v>43.191423041514746</v>
      </c>
      <c r="W75" s="7">
        <f t="shared" si="7"/>
        <v>47.886408570666269</v>
      </c>
      <c r="X75" s="7">
        <f t="shared" si="7"/>
        <v>45.478369919275515</v>
      </c>
      <c r="Y75" s="7"/>
      <c r="Z75" s="7"/>
      <c r="AA75" s="7"/>
    </row>
    <row r="76" spans="1:27">
      <c r="A76" s="12">
        <v>23774</v>
      </c>
      <c r="D76">
        <v>3428.31</v>
      </c>
      <c r="F76">
        <v>3526.14</v>
      </c>
      <c r="G76">
        <f t="shared" si="9"/>
        <v>3476.8809331640909</v>
      </c>
      <c r="I76" s="5">
        <v>30.299399999999999</v>
      </c>
      <c r="J76">
        <v>2559.4</v>
      </c>
      <c r="K76" s="6">
        <v>59800</v>
      </c>
      <c r="L76" s="6">
        <v>70127</v>
      </c>
      <c r="M76" s="6">
        <f t="shared" si="10"/>
        <v>64757.969393735628</v>
      </c>
      <c r="N76" s="6"/>
      <c r="O76" s="7"/>
      <c r="P76" s="7">
        <f t="shared" si="11"/>
        <v>25.524363586548652</v>
      </c>
      <c r="Q76" s="7">
        <f t="shared" si="12"/>
        <v>26.546761777493366</v>
      </c>
      <c r="R76" s="7">
        <f t="shared" si="13"/>
        <v>26.030543591216709</v>
      </c>
      <c r="S76" s="7"/>
      <c r="T76" s="7">
        <f t="shared" si="8"/>
        <v>30.157598969644727</v>
      </c>
      <c r="U76" s="7">
        <f t="shared" si="8"/>
        <v>26.273161217471642</v>
      </c>
      <c r="V76" s="7">
        <f t="shared" si="8"/>
        <v>43.348725272016878</v>
      </c>
      <c r="W76" s="7">
        <f t="shared" si="7"/>
        <v>47.975344283828065</v>
      </c>
      <c r="X76" s="7">
        <f t="shared" si="7"/>
        <v>45.603399206529424</v>
      </c>
      <c r="Y76" s="7"/>
      <c r="Z76" s="7"/>
      <c r="AA76" s="7"/>
    </row>
    <row r="77" spans="1:27">
      <c r="A77" s="12">
        <v>23802</v>
      </c>
      <c r="D77">
        <v>3546.78</v>
      </c>
      <c r="F77">
        <v>3545.67</v>
      </c>
      <c r="G77">
        <f t="shared" si="9"/>
        <v>3546.2249565700145</v>
      </c>
      <c r="I77" s="5">
        <v>30.700500000000002</v>
      </c>
      <c r="J77">
        <v>2571.1</v>
      </c>
      <c r="K77" s="6">
        <v>60003</v>
      </c>
      <c r="L77" s="6">
        <v>70439</v>
      </c>
      <c r="M77" s="6">
        <f t="shared" si="10"/>
        <v>65011.932112497627</v>
      </c>
      <c r="N77" s="6"/>
      <c r="O77" s="7"/>
      <c r="P77" s="7">
        <f t="shared" si="11"/>
        <v>26.406393319594507</v>
      </c>
      <c r="Q77" s="7">
        <f t="shared" si="12"/>
        <v>26.693794583200013</v>
      </c>
      <c r="R77" s="7">
        <f t="shared" si="13"/>
        <v>26.549705063454866</v>
      </c>
      <c r="S77" s="7"/>
      <c r="T77" s="7">
        <f t="shared" si="8"/>
        <v>30.556821823784563</v>
      </c>
      <c r="U77" s="7">
        <f t="shared" si="8"/>
        <v>26.393265924138991</v>
      </c>
      <c r="V77" s="7">
        <f t="shared" si="8"/>
        <v>43.495878971518877</v>
      </c>
      <c r="W77" s="7">
        <f t="shared" si="7"/>
        <v>48.188789995416393</v>
      </c>
      <c r="X77" s="7">
        <f t="shared" si="7"/>
        <v>45.78224303618785</v>
      </c>
      <c r="Y77" s="7"/>
      <c r="Z77" s="7"/>
      <c r="AA77" s="7"/>
    </row>
    <row r="78" spans="1:27">
      <c r="A78" s="12">
        <v>23833</v>
      </c>
      <c r="D78">
        <v>3542.64</v>
      </c>
      <c r="F78">
        <v>3555.27</v>
      </c>
      <c r="G78">
        <f t="shared" si="9"/>
        <v>3548.9493815494184</v>
      </c>
      <c r="I78" s="5">
        <v>30.834199999999999</v>
      </c>
      <c r="J78">
        <v>2582</v>
      </c>
      <c r="K78" s="6">
        <v>60258</v>
      </c>
      <c r="L78" s="6">
        <v>70633</v>
      </c>
      <c r="M78" s="6">
        <f t="shared" si="10"/>
        <v>65239.58395023684</v>
      </c>
      <c r="N78" s="6"/>
      <c r="O78" s="7"/>
      <c r="P78" s="7">
        <f t="shared" si="11"/>
        <v>26.375570300308524</v>
      </c>
      <c r="Q78" s="7">
        <f t="shared" si="12"/>
        <v>26.766068773409117</v>
      </c>
      <c r="R78" s="7">
        <f t="shared" si="13"/>
        <v>26.570102156294865</v>
      </c>
      <c r="S78" s="7"/>
      <c r="T78" s="7">
        <f t="shared" si="8"/>
        <v>30.689896108497837</v>
      </c>
      <c r="U78" s="7">
        <f t="shared" si="8"/>
        <v>26.505158343170969</v>
      </c>
      <c r="V78" s="7">
        <f t="shared" si="8"/>
        <v>43.680727214735668</v>
      </c>
      <c r="W78" s="7">
        <f t="shared" si="7"/>
        <v>48.321509444288615</v>
      </c>
      <c r="X78" s="7">
        <f t="shared" si="7"/>
        <v>45.942558403295784</v>
      </c>
      <c r="Y78" s="7"/>
      <c r="Z78" s="7"/>
      <c r="AA78" s="7"/>
    </row>
    <row r="79" spans="1:27">
      <c r="A79" s="12">
        <v>23863</v>
      </c>
      <c r="D79">
        <v>3577.42</v>
      </c>
      <c r="F79">
        <v>3572.78</v>
      </c>
      <c r="G79">
        <f t="shared" si="9"/>
        <v>3575.0992472377602</v>
      </c>
      <c r="I79" s="5">
        <v>31.0749</v>
      </c>
      <c r="J79">
        <v>2597.6</v>
      </c>
      <c r="K79" s="6">
        <v>60492</v>
      </c>
      <c r="L79" s="6">
        <v>71034</v>
      </c>
      <c r="M79" s="6">
        <f t="shared" si="10"/>
        <v>65551.420488041302</v>
      </c>
      <c r="N79" s="6"/>
      <c r="O79" s="7"/>
      <c r="P79" s="7">
        <f t="shared" si="11"/>
        <v>26.634513443005702</v>
      </c>
      <c r="Q79" s="7">
        <f t="shared" si="12"/>
        <v>26.897893884925939</v>
      </c>
      <c r="R79" s="7">
        <f t="shared" si="13"/>
        <v>26.765879702834372</v>
      </c>
      <c r="S79" s="7"/>
      <c r="T79" s="7">
        <f t="shared" si="8"/>
        <v>30.929469633781952</v>
      </c>
      <c r="U79" s="7">
        <f t="shared" si="8"/>
        <v>26.665297952060769</v>
      </c>
      <c r="V79" s="7">
        <f t="shared" si="8"/>
        <v>43.850352661452249</v>
      </c>
      <c r="W79" s="7">
        <f t="shared" si="7"/>
        <v>48.595841913349254</v>
      </c>
      <c r="X79" s="7">
        <f t="shared" si="7"/>
        <v>46.162157724488438</v>
      </c>
      <c r="Y79" s="7"/>
      <c r="Z79" s="7"/>
      <c r="AA79" s="7"/>
    </row>
    <row r="80" spans="1:27">
      <c r="A80" s="12">
        <v>23894</v>
      </c>
      <c r="D80">
        <v>3572.39</v>
      </c>
      <c r="F80">
        <v>3579.45</v>
      </c>
      <c r="G80">
        <f t="shared" si="9"/>
        <v>3575.9182576647358</v>
      </c>
      <c r="I80" s="5">
        <v>31.3156</v>
      </c>
      <c r="J80">
        <v>2604.5</v>
      </c>
      <c r="K80" s="6">
        <v>60690</v>
      </c>
      <c r="L80" s="6">
        <v>71025</v>
      </c>
      <c r="M80" s="6">
        <f t="shared" si="10"/>
        <v>65654.453390459355</v>
      </c>
      <c r="N80" s="6"/>
      <c r="O80" s="7"/>
      <c r="P80" s="7">
        <f t="shared" si="11"/>
        <v>26.597064219090615</v>
      </c>
      <c r="Q80" s="7">
        <f t="shared" si="12"/>
        <v>26.948109389998304</v>
      </c>
      <c r="R80" s="7">
        <f t="shared" si="13"/>
        <v>26.772011430388716</v>
      </c>
      <c r="S80" s="7"/>
      <c r="T80" s="7">
        <f t="shared" si="8"/>
        <v>31.169043159066067</v>
      </c>
      <c r="U80" s="7">
        <f t="shared" si="8"/>
        <v>26.736128932915875</v>
      </c>
      <c r="V80" s="7">
        <f t="shared" si="8"/>
        <v>43.993881885597055</v>
      </c>
      <c r="W80" s="7">
        <f t="shared" si="7"/>
        <v>48.589684825514972</v>
      </c>
      <c r="X80" s="7">
        <f t="shared" si="7"/>
        <v>46.234714826330368</v>
      </c>
      <c r="Y80" s="7"/>
      <c r="Z80" s="7"/>
      <c r="AA80" s="7"/>
    </row>
    <row r="81" spans="1:27">
      <c r="A81" s="12">
        <v>23924</v>
      </c>
      <c r="D81">
        <v>3611.44</v>
      </c>
      <c r="F81">
        <v>3599.08</v>
      </c>
      <c r="G81">
        <f t="shared" si="9"/>
        <v>3605.254703235265</v>
      </c>
      <c r="I81" s="5">
        <v>31.6098</v>
      </c>
      <c r="J81">
        <v>2621.8</v>
      </c>
      <c r="K81" s="6">
        <v>60963</v>
      </c>
      <c r="L81" s="6">
        <v>71460</v>
      </c>
      <c r="M81" s="6">
        <f t="shared" si="10"/>
        <v>66003.151288404406</v>
      </c>
      <c r="N81" s="6"/>
      <c r="O81" s="7"/>
      <c r="P81" s="7">
        <f t="shared" si="11"/>
        <v>26.887798253660044</v>
      </c>
      <c r="Q81" s="7">
        <f t="shared" si="12"/>
        <v>27.095895051852963</v>
      </c>
      <c r="R81" s="7">
        <f t="shared" si="13"/>
        <v>26.991646108686446</v>
      </c>
      <c r="S81" s="7"/>
      <c r="T81" s="7">
        <f t="shared" si="8"/>
        <v>31.461866304635599</v>
      </c>
      <c r="U81" s="7">
        <f t="shared" si="8"/>
        <v>26.913719653030849</v>
      </c>
      <c r="V81" s="7">
        <f t="shared" si="8"/>
        <v>44.191778240099744</v>
      </c>
      <c r="W81" s="7">
        <f t="shared" si="7"/>
        <v>48.887277404171769</v>
      </c>
      <c r="X81" s="7">
        <f t="shared" si="7"/>
        <v>46.480272393859721</v>
      </c>
      <c r="Y81" s="7"/>
      <c r="Z81" s="7"/>
      <c r="AA81" s="7"/>
    </row>
    <row r="82" spans="1:27">
      <c r="A82" s="12">
        <v>23955</v>
      </c>
      <c r="D82">
        <v>3648.34</v>
      </c>
      <c r="F82">
        <v>3616.57</v>
      </c>
      <c r="G82">
        <f t="shared" si="9"/>
        <v>3632.4202666817068</v>
      </c>
      <c r="I82" s="5">
        <v>31.743500000000001</v>
      </c>
      <c r="J82">
        <v>2635.5</v>
      </c>
      <c r="K82" s="6">
        <v>61228</v>
      </c>
      <c r="L82" s="6">
        <v>71362</v>
      </c>
      <c r="M82" s="6">
        <f t="shared" si="10"/>
        <v>66101.078175775619</v>
      </c>
      <c r="N82" s="6"/>
      <c r="O82" s="7"/>
      <c r="P82" s="7">
        <f t="shared" si="11"/>
        <v>27.162525164687246</v>
      </c>
      <c r="Q82" s="7">
        <f t="shared" si="12"/>
        <v>27.227569592140181</v>
      </c>
      <c r="R82" s="7">
        <f t="shared" si="13"/>
        <v>27.195027931954417</v>
      </c>
      <c r="S82" s="7"/>
      <c r="T82" s="7">
        <f t="shared" si="8"/>
        <v>31.59494058934888</v>
      </c>
      <c r="U82" s="7">
        <f t="shared" si="8"/>
        <v>27.054355078786635</v>
      </c>
      <c r="V82" s="7">
        <f t="shared" si="8"/>
        <v>44.383875434030919</v>
      </c>
      <c r="W82" s="7">
        <f t="shared" si="7"/>
        <v>48.820233558865176</v>
      </c>
      <c r="X82" s="7">
        <f t="shared" si="7"/>
        <v>46.549233773897591</v>
      </c>
      <c r="Y82" s="7"/>
      <c r="Z82" s="7"/>
      <c r="AA82" s="7"/>
    </row>
    <row r="83" spans="1:27">
      <c r="A83" s="12">
        <v>23986</v>
      </c>
      <c r="D83">
        <v>3648.67</v>
      </c>
      <c r="F83">
        <v>3640.65</v>
      </c>
      <c r="G83">
        <f t="shared" si="9"/>
        <v>3644.6577940185275</v>
      </c>
      <c r="I83" s="5">
        <v>31.823699999999999</v>
      </c>
      <c r="J83">
        <v>2655.9</v>
      </c>
      <c r="K83" s="6">
        <v>61490</v>
      </c>
      <c r="L83" s="6">
        <v>71286</v>
      </c>
      <c r="M83" s="6">
        <f t="shared" si="10"/>
        <v>66207.070166259437</v>
      </c>
      <c r="N83" s="6"/>
      <c r="O83" s="7"/>
      <c r="P83" s="7">
        <f t="shared" si="11"/>
        <v>27.164982072021633</v>
      </c>
      <c r="Q83" s="7">
        <f t="shared" si="12"/>
        <v>27.408857352581357</v>
      </c>
      <c r="R83" s="7">
        <f t="shared" si="13"/>
        <v>27.286647258273977</v>
      </c>
      <c r="S83" s="7"/>
      <c r="T83" s="7">
        <f t="shared" si="8"/>
        <v>31.674765253776737</v>
      </c>
      <c r="U83" s="7">
        <f t="shared" si="8"/>
        <v>27.26376841348868</v>
      </c>
      <c r="V83" s="7">
        <f t="shared" si="8"/>
        <v>44.573797942747788</v>
      </c>
      <c r="W83" s="7">
        <f t="shared" si="7"/>
        <v>48.768240372709052</v>
      </c>
      <c r="X83" s="7">
        <f t="shared" si="7"/>
        <v>46.623874703809079</v>
      </c>
      <c r="Y83" s="7"/>
      <c r="Z83" s="7"/>
      <c r="AA83" s="7"/>
    </row>
    <row r="84" spans="1:27">
      <c r="A84" s="12">
        <v>24016</v>
      </c>
      <c r="D84">
        <v>3704.49</v>
      </c>
      <c r="F84">
        <v>3676.67</v>
      </c>
      <c r="G84">
        <f t="shared" si="9"/>
        <v>3690.5537861274966</v>
      </c>
      <c r="I84" s="5">
        <v>32.144599999999997</v>
      </c>
      <c r="J84">
        <v>2683.9</v>
      </c>
      <c r="K84" s="6">
        <v>61718</v>
      </c>
      <c r="L84" s="6">
        <v>71695</v>
      </c>
      <c r="M84" s="6">
        <f t="shared" si="10"/>
        <v>66519.711439542487</v>
      </c>
      <c r="N84" s="6"/>
      <c r="O84" s="7"/>
      <c r="P84" s="7">
        <f t="shared" si="11"/>
        <v>27.580571670220493</v>
      </c>
      <c r="Q84" s="7">
        <f t="shared" si="12"/>
        <v>27.680036137095104</v>
      </c>
      <c r="R84" s="7">
        <f t="shared" si="13"/>
        <v>27.630259146693593</v>
      </c>
      <c r="S84" s="7"/>
      <c r="T84" s="7">
        <f t="shared" si="8"/>
        <v>31.994163443488709</v>
      </c>
      <c r="U84" s="7">
        <f t="shared" si="8"/>
        <v>27.551198480726789</v>
      </c>
      <c r="V84" s="7">
        <f t="shared" si="8"/>
        <v>44.739074019035748</v>
      </c>
      <c r="W84" s="7">
        <f t="shared" si="7"/>
        <v>49.048045808733484</v>
      </c>
      <c r="X84" s="7">
        <f t="shared" si="7"/>
        <v>46.844040730128981</v>
      </c>
      <c r="Y84" s="7"/>
      <c r="Z84" s="7"/>
      <c r="AA84" s="7"/>
    </row>
    <row r="85" spans="1:27">
      <c r="A85" s="12">
        <v>24047</v>
      </c>
      <c r="D85">
        <v>3723.67</v>
      </c>
      <c r="F85">
        <v>3700.77</v>
      </c>
      <c r="G85">
        <f t="shared" si="9"/>
        <v>3712.2023417238452</v>
      </c>
      <c r="I85" s="5">
        <v>32.278300000000002</v>
      </c>
      <c r="J85">
        <v>2703.3</v>
      </c>
      <c r="K85" s="6">
        <v>61997</v>
      </c>
      <c r="L85" s="6">
        <v>71724</v>
      </c>
      <c r="M85" s="6">
        <f t="shared" si="10"/>
        <v>66683.377448956497</v>
      </c>
      <c r="N85" s="6"/>
      <c r="O85" s="7"/>
      <c r="P85" s="7">
        <f t="shared" si="11"/>
        <v>27.723370102564715</v>
      </c>
      <c r="Q85" s="7">
        <f t="shared" si="12"/>
        <v>27.861474468765877</v>
      </c>
      <c r="R85" s="7">
        <f t="shared" si="13"/>
        <v>27.792336503085775</v>
      </c>
      <c r="S85" s="7"/>
      <c r="T85" s="7">
        <f t="shared" si="8"/>
        <v>32.127237728201997</v>
      </c>
      <c r="U85" s="7">
        <f t="shared" si="8"/>
        <v>27.750346455884618</v>
      </c>
      <c r="V85" s="7">
        <f t="shared" si="8"/>
        <v>44.941319743967064</v>
      </c>
      <c r="W85" s="7">
        <f t="shared" si="7"/>
        <v>49.067885313977271</v>
      </c>
      <c r="X85" s="7">
        <f t="shared" si="7"/>
        <v>46.959296449752721</v>
      </c>
      <c r="Y85" s="7"/>
      <c r="Z85" s="7"/>
      <c r="AA85" s="7"/>
    </row>
    <row r="86" spans="1:27">
      <c r="A86" s="12">
        <v>24077</v>
      </c>
      <c r="D86">
        <v>3745.67</v>
      </c>
      <c r="F86">
        <v>3719.18</v>
      </c>
      <c r="G86">
        <f t="shared" si="9"/>
        <v>3732.4014991155495</v>
      </c>
      <c r="I86" s="5">
        <v>32.679499999999997</v>
      </c>
      <c r="J86">
        <v>2717.1</v>
      </c>
      <c r="K86" s="6">
        <v>62321</v>
      </c>
      <c r="L86" s="6">
        <v>72062</v>
      </c>
      <c r="M86" s="6">
        <f t="shared" si="10"/>
        <v>67014.743915052008</v>
      </c>
      <c r="N86" s="6"/>
      <c r="O86" s="7"/>
      <c r="P86" s="7">
        <f t="shared" si="11"/>
        <v>27.887163924857351</v>
      </c>
      <c r="Q86" s="7">
        <f t="shared" si="12"/>
        <v>28.000075285614802</v>
      </c>
      <c r="R86" s="7">
        <f t="shared" si="13"/>
        <v>27.943562575274601</v>
      </c>
      <c r="S86" s="7"/>
      <c r="T86" s="7">
        <f t="shared" si="8"/>
        <v>32.526560114342359</v>
      </c>
      <c r="U86" s="7">
        <f t="shared" si="8"/>
        <v>27.892008417594827</v>
      </c>
      <c r="V86" s="7">
        <f t="shared" si="8"/>
        <v>45.176185747113109</v>
      </c>
      <c r="W86" s="7">
        <f t="shared" si="7"/>
        <v>49.299118168197957</v>
      </c>
      <c r="X86" s="7">
        <f t="shared" si="7"/>
        <v>47.192648998921314</v>
      </c>
      <c r="Y86" s="7"/>
      <c r="Z86" s="7"/>
      <c r="AA86" s="7"/>
    </row>
    <row r="87" spans="1:27">
      <c r="A87" s="12">
        <v>24108</v>
      </c>
      <c r="D87">
        <v>3772.51</v>
      </c>
      <c r="F87">
        <v>3762.34</v>
      </c>
      <c r="G87">
        <f t="shared" si="9"/>
        <v>3767.4215683143293</v>
      </c>
      <c r="I87" s="5">
        <v>33.000399999999999</v>
      </c>
      <c r="J87">
        <v>2724.6</v>
      </c>
      <c r="K87" s="6">
        <v>62528</v>
      </c>
      <c r="L87" s="6">
        <v>72198</v>
      </c>
      <c r="M87" s="6">
        <f t="shared" si="10"/>
        <v>67189.259141621733</v>
      </c>
      <c r="N87" s="6"/>
      <c r="O87" s="7"/>
      <c r="P87" s="7">
        <f t="shared" si="11"/>
        <v>28.086992388054366</v>
      </c>
      <c r="Q87" s="7">
        <f t="shared" si="12"/>
        <v>28.325007999096574</v>
      </c>
      <c r="R87" s="7">
        <f t="shared" si="13"/>
        <v>28.205749131377534</v>
      </c>
      <c r="S87" s="7"/>
      <c r="T87" s="7">
        <f t="shared" si="8"/>
        <v>32.845958304054335</v>
      </c>
      <c r="U87" s="7">
        <f t="shared" si="8"/>
        <v>27.96899861417646</v>
      </c>
      <c r="V87" s="7">
        <f t="shared" si="8"/>
        <v>45.326239026900858</v>
      </c>
      <c r="W87" s="7">
        <f t="shared" si="7"/>
        <v>49.392158606582612</v>
      </c>
      <c r="X87" s="7">
        <f t="shared" si="7"/>
        <v>47.315544877519493</v>
      </c>
      <c r="Y87" s="7"/>
      <c r="Z87" s="7"/>
      <c r="AA87" s="7"/>
    </row>
    <row r="88" spans="1:27">
      <c r="A88" s="12">
        <v>24139</v>
      </c>
      <c r="D88">
        <v>3822.41</v>
      </c>
      <c r="F88">
        <v>3777.74</v>
      </c>
      <c r="G88">
        <f t="shared" si="9"/>
        <v>3800.0093622779405</v>
      </c>
      <c r="I88" s="5">
        <v>33.214300000000001</v>
      </c>
      <c r="J88">
        <v>2736.1</v>
      </c>
      <c r="K88" s="6">
        <v>62796</v>
      </c>
      <c r="L88" s="6">
        <v>72134</v>
      </c>
      <c r="M88" s="6">
        <f t="shared" si="10"/>
        <v>67303.24408228774</v>
      </c>
      <c r="N88" s="6"/>
      <c r="O88" s="7"/>
      <c r="P88" s="7">
        <f t="shared" si="11"/>
        <v>28.458506557709029</v>
      </c>
      <c r="Q88" s="7">
        <f t="shared" si="12"/>
        <v>28.440947845890346</v>
      </c>
      <c r="R88" s="7">
        <f t="shared" si="13"/>
        <v>28.449725847180513</v>
      </c>
      <c r="S88" s="7"/>
      <c r="T88" s="7">
        <f t="shared" si="8"/>
        <v>33.05885725319547</v>
      </c>
      <c r="U88" s="7">
        <f t="shared" si="8"/>
        <v>28.087050248934968</v>
      </c>
      <c r="V88" s="7">
        <f t="shared" si="8"/>
        <v>45.520510906046354</v>
      </c>
      <c r="W88" s="7">
        <f t="shared" si="7"/>
        <v>49.348374870872185</v>
      </c>
      <c r="X88" s="7">
        <f t="shared" si="7"/>
        <v>47.395814546278245</v>
      </c>
      <c r="Y88" s="7"/>
      <c r="Z88" s="7"/>
      <c r="AA88" s="7"/>
    </row>
    <row r="89" spans="1:27">
      <c r="A89" s="12">
        <v>24167</v>
      </c>
      <c r="D89">
        <v>3850.29</v>
      </c>
      <c r="F89">
        <v>3795.45</v>
      </c>
      <c r="G89">
        <f t="shared" si="9"/>
        <v>3822.7716620928327</v>
      </c>
      <c r="I89" s="5">
        <v>33.668900000000001</v>
      </c>
      <c r="J89">
        <v>2748.7</v>
      </c>
      <c r="K89" s="6">
        <v>63191</v>
      </c>
      <c r="L89" s="6">
        <v>72188</v>
      </c>
      <c r="M89" s="6">
        <f t="shared" si="10"/>
        <v>67539.854219564324</v>
      </c>
      <c r="N89" s="6"/>
      <c r="O89" s="7"/>
      <c r="P89" s="7">
        <f t="shared" si="11"/>
        <v>28.666078001596247</v>
      </c>
      <c r="Q89" s="7">
        <f t="shared" si="12"/>
        <v>28.574278669703183</v>
      </c>
      <c r="R89" s="7">
        <f t="shared" si="13"/>
        <v>28.620141529787364</v>
      </c>
      <c r="S89" s="7"/>
      <c r="T89" s="7">
        <f t="shared" si="8"/>
        <v>33.511329727620726</v>
      </c>
      <c r="U89" s="7">
        <f t="shared" si="8"/>
        <v>28.216393779192117</v>
      </c>
      <c r="V89" s="7">
        <f t="shared" si="8"/>
        <v>45.806844459264525</v>
      </c>
      <c r="W89" s="7">
        <f t="shared" si="7"/>
        <v>49.385317397877856</v>
      </c>
      <c r="X89" s="7">
        <f t="shared" si="7"/>
        <v>47.562438463728931</v>
      </c>
      <c r="Y89" s="7"/>
      <c r="Z89" s="7"/>
      <c r="AA89" s="7"/>
    </row>
    <row r="90" spans="1:27">
      <c r="A90" s="12">
        <v>24198</v>
      </c>
      <c r="D90">
        <v>3824.52</v>
      </c>
      <c r="F90">
        <v>3792.89</v>
      </c>
      <c r="G90">
        <f t="shared" si="9"/>
        <v>3808.6721653090594</v>
      </c>
      <c r="I90" s="5">
        <v>33.7224</v>
      </c>
      <c r="J90">
        <v>2749.7</v>
      </c>
      <c r="K90" s="6">
        <v>63436</v>
      </c>
      <c r="L90" s="6">
        <v>72510</v>
      </c>
      <c r="M90" s="6">
        <f t="shared" si="10"/>
        <v>67821.415201984695</v>
      </c>
      <c r="N90" s="6"/>
      <c r="O90" s="7"/>
      <c r="P90" s="7">
        <f t="shared" si="11"/>
        <v>28.474215874301638</v>
      </c>
      <c r="Q90" s="7">
        <f t="shared" si="12"/>
        <v>28.555005552314089</v>
      </c>
      <c r="R90" s="7">
        <f t="shared" si="13"/>
        <v>28.514582100891349</v>
      </c>
      <c r="S90" s="7"/>
      <c r="T90" s="7">
        <f t="shared" si="8"/>
        <v>33.56457934790614</v>
      </c>
      <c r="U90" s="7">
        <f t="shared" si="8"/>
        <v>28.226659138736331</v>
      </c>
      <c r="V90" s="7">
        <f t="shared" si="8"/>
        <v>45.984443751766932</v>
      </c>
      <c r="W90" s="7">
        <f t="shared" si="7"/>
        <v>49.60560431817094</v>
      </c>
      <c r="X90" s="7">
        <f t="shared" si="7"/>
        <v>47.760717347432482</v>
      </c>
      <c r="Y90" s="7"/>
      <c r="Z90" s="7"/>
      <c r="AA90" s="7"/>
    </row>
    <row r="91" spans="1:27">
      <c r="A91" s="12">
        <v>24228</v>
      </c>
      <c r="D91">
        <v>3826.52</v>
      </c>
      <c r="F91">
        <v>3798.65</v>
      </c>
      <c r="G91">
        <f t="shared" si="9"/>
        <v>3812.5595336991132</v>
      </c>
      <c r="I91" s="5">
        <v>34.043300000000002</v>
      </c>
      <c r="J91">
        <v>2759.1</v>
      </c>
      <c r="K91" s="6">
        <v>63711</v>
      </c>
      <c r="L91" s="6">
        <v>72497</v>
      </c>
      <c r="M91" s="6">
        <f t="shared" si="10"/>
        <v>67962.168645504542</v>
      </c>
      <c r="N91" s="6"/>
      <c r="O91" s="7"/>
      <c r="P91" s="7">
        <f t="shared" si="11"/>
        <v>28.489106221782791</v>
      </c>
      <c r="Q91" s="7">
        <f t="shared" si="12"/>
        <v>28.598370066439553</v>
      </c>
      <c r="R91" s="7">
        <f t="shared" si="13"/>
        <v>28.543685862072017</v>
      </c>
      <c r="S91" s="7"/>
      <c r="T91" s="7">
        <f t="shared" si="8"/>
        <v>33.883977537618122</v>
      </c>
      <c r="U91" s="7">
        <f t="shared" si="8"/>
        <v>28.323153518451981</v>
      </c>
      <c r="V91" s="7">
        <f t="shared" si="8"/>
        <v>46.183789896412492</v>
      </c>
      <c r="W91" s="7">
        <f t="shared" si="7"/>
        <v>49.596710746854754</v>
      </c>
      <c r="X91" s="7">
        <f t="shared" si="7"/>
        <v>47.859837741951068</v>
      </c>
      <c r="Y91" s="7"/>
      <c r="Z91" s="7"/>
      <c r="AA91" s="7"/>
    </row>
    <row r="92" spans="1:27">
      <c r="A92" s="12">
        <v>24259</v>
      </c>
      <c r="D92">
        <v>3834.6</v>
      </c>
      <c r="F92">
        <v>3811.21</v>
      </c>
      <c r="G92">
        <f t="shared" si="9"/>
        <v>3822.8871113335272</v>
      </c>
      <c r="I92" s="5">
        <v>34.203800000000001</v>
      </c>
      <c r="J92">
        <v>2775.8</v>
      </c>
      <c r="K92" s="6">
        <v>64110</v>
      </c>
      <c r="L92" s="6">
        <v>72775</v>
      </c>
      <c r="M92" s="6">
        <f t="shared" si="10"/>
        <v>68305.235890083859</v>
      </c>
      <c r="N92" s="6"/>
      <c r="O92" s="7"/>
      <c r="P92" s="7">
        <f t="shared" si="11"/>
        <v>28.54926322560663</v>
      </c>
      <c r="Q92" s="7">
        <f t="shared" si="12"/>
        <v>28.692928798629801</v>
      </c>
      <c r="R92" s="7">
        <f t="shared" si="13"/>
        <v>28.621005869564954</v>
      </c>
      <c r="S92" s="7"/>
      <c r="T92" s="7">
        <f t="shared" si="8"/>
        <v>34.043726398474369</v>
      </c>
      <c r="U92" s="7">
        <f t="shared" si="8"/>
        <v>28.494585022840429</v>
      </c>
      <c r="V92" s="7">
        <f t="shared" si="8"/>
        <v>46.473023029916419</v>
      </c>
      <c r="W92" s="7">
        <f t="shared" si="7"/>
        <v>49.786896348846916</v>
      </c>
      <c r="X92" s="7">
        <f t="shared" si="7"/>
        <v>48.101430130589925</v>
      </c>
      <c r="Y92" s="7"/>
      <c r="Z92" s="7"/>
      <c r="AA92" s="7"/>
    </row>
    <row r="93" spans="1:27">
      <c r="A93" s="12">
        <v>24289</v>
      </c>
      <c r="D93">
        <v>3847.35</v>
      </c>
      <c r="F93">
        <v>3819.5</v>
      </c>
      <c r="G93">
        <f t="shared" si="9"/>
        <v>3833.3997084833195</v>
      </c>
      <c r="I93" s="5">
        <v>34.390999999999998</v>
      </c>
      <c r="J93">
        <v>2789.5</v>
      </c>
      <c r="K93" s="6">
        <v>64301</v>
      </c>
      <c r="L93" s="6">
        <v>72860</v>
      </c>
      <c r="M93" s="6">
        <f t="shared" si="10"/>
        <v>68446.846969016769</v>
      </c>
      <c r="N93" s="6"/>
      <c r="O93" s="7"/>
      <c r="P93" s="7">
        <f t="shared" si="11"/>
        <v>28.644189190798958</v>
      </c>
      <c r="Q93" s="7">
        <f t="shared" si="12"/>
        <v>28.755340573299961</v>
      </c>
      <c r="R93" s="7">
        <f t="shared" si="13"/>
        <v>28.699711072194805</v>
      </c>
      <c r="S93" s="7"/>
      <c r="T93" s="7">
        <f t="shared" si="8"/>
        <v>34.230050303473064</v>
      </c>
      <c r="U93" s="7">
        <f t="shared" si="8"/>
        <v>28.635220448596211</v>
      </c>
      <c r="V93" s="7">
        <f t="shared" si="8"/>
        <v>46.611477988561155</v>
      </c>
      <c r="W93" s="7">
        <f t="shared" si="7"/>
        <v>49.845046622837323</v>
      </c>
      <c r="X93" s="7">
        <f t="shared" si="7"/>
        <v>48.201154483053479</v>
      </c>
      <c r="Y93" s="7"/>
      <c r="Z93" s="7"/>
      <c r="AA93" s="7"/>
    </row>
    <row r="94" spans="1:27">
      <c r="A94" s="12">
        <v>24320</v>
      </c>
      <c r="D94">
        <v>3856.85</v>
      </c>
      <c r="F94">
        <v>3823.58</v>
      </c>
      <c r="G94">
        <f t="shared" si="9"/>
        <v>3840.1789701783432</v>
      </c>
      <c r="I94" s="5">
        <v>34.417700000000004</v>
      </c>
      <c r="J94">
        <v>2796.9</v>
      </c>
      <c r="K94" s="6">
        <v>64507</v>
      </c>
      <c r="L94" s="6">
        <v>73146</v>
      </c>
      <c r="M94" s="6">
        <f t="shared" si="10"/>
        <v>68690.821963345297</v>
      </c>
      <c r="N94" s="6"/>
      <c r="O94" s="7"/>
      <c r="P94" s="7">
        <f t="shared" si="11"/>
        <v>28.71491834133441</v>
      </c>
      <c r="Q94" s="7">
        <f t="shared" si="12"/>
        <v>28.786057104138823</v>
      </c>
      <c r="R94" s="7">
        <f t="shared" si="13"/>
        <v>28.750465719955493</v>
      </c>
      <c r="S94" s="7"/>
      <c r="T94" s="7">
        <f t="shared" si="8"/>
        <v>34.256625347615518</v>
      </c>
      <c r="U94" s="7">
        <f t="shared" si="8"/>
        <v>28.711184109223424</v>
      </c>
      <c r="V94" s="7">
        <f t="shared" si="8"/>
        <v>46.760806373277468</v>
      </c>
      <c r="W94" s="7">
        <f t="shared" si="7"/>
        <v>50.040705191793286</v>
      </c>
      <c r="X94" s="7">
        <f t="shared" si="7"/>
        <v>48.372964828049426</v>
      </c>
      <c r="Y94" s="7"/>
      <c r="Z94" s="7"/>
      <c r="AA94" s="7"/>
    </row>
    <row r="95" spans="1:27">
      <c r="A95" s="12">
        <v>24351</v>
      </c>
      <c r="D95">
        <v>3856.24</v>
      </c>
      <c r="F95">
        <v>3828.45</v>
      </c>
      <c r="G95">
        <f t="shared" si="9"/>
        <v>3842.3198758041995</v>
      </c>
      <c r="I95" s="5">
        <v>34.738599999999998</v>
      </c>
      <c r="J95">
        <v>2803</v>
      </c>
      <c r="K95" s="6">
        <v>64645</v>
      </c>
      <c r="L95" s="6">
        <v>73258</v>
      </c>
      <c r="M95" s="6">
        <f t="shared" si="10"/>
        <v>68816.883175569645</v>
      </c>
      <c r="N95" s="6"/>
      <c r="O95" s="7"/>
      <c r="P95" s="7">
        <f t="shared" si="11"/>
        <v>28.710376785352658</v>
      </c>
      <c r="Q95" s="7">
        <f t="shared" si="12"/>
        <v>28.822721198546986</v>
      </c>
      <c r="R95" s="7">
        <f t="shared" si="13"/>
        <v>28.766494148391725</v>
      </c>
      <c r="S95" s="7"/>
      <c r="T95" s="7">
        <f t="shared" si="8"/>
        <v>34.57602353732748</v>
      </c>
      <c r="U95" s="7">
        <f t="shared" si="8"/>
        <v>28.773802802443154</v>
      </c>
      <c r="V95" s="7">
        <f t="shared" si="8"/>
        <v>46.860841893135969</v>
      </c>
      <c r="W95" s="7">
        <f t="shared" si="7"/>
        <v>50.117326729286525</v>
      </c>
      <c r="X95" s="7">
        <f t="shared" si="7"/>
        <v>48.461738763355712</v>
      </c>
      <c r="Y95" s="7"/>
      <c r="Z95" s="7"/>
      <c r="AA95" s="7"/>
    </row>
    <row r="96" spans="1:27">
      <c r="A96" s="12">
        <v>24381</v>
      </c>
      <c r="D96">
        <v>3892.31</v>
      </c>
      <c r="F96">
        <v>3847.54</v>
      </c>
      <c r="G96">
        <f t="shared" si="9"/>
        <v>3869.8602581230243</v>
      </c>
      <c r="I96" s="5">
        <v>34.979300000000002</v>
      </c>
      <c r="J96">
        <v>2816.4</v>
      </c>
      <c r="K96" s="6">
        <v>64854</v>
      </c>
      <c r="L96" s="6">
        <v>73401</v>
      </c>
      <c r="M96" s="6">
        <f t="shared" si="10"/>
        <v>68995.278490632962</v>
      </c>
      <c r="N96" s="6"/>
      <c r="O96" s="7"/>
      <c r="P96" s="7">
        <f t="shared" si="11"/>
        <v>28.978924202175183</v>
      </c>
      <c r="Q96" s="7">
        <f t="shared" si="12"/>
        <v>28.966441437202384</v>
      </c>
      <c r="R96" s="7">
        <f t="shared" si="13"/>
        <v>28.97268214742008</v>
      </c>
      <c r="S96" s="7"/>
      <c r="T96" s="7">
        <f t="shared" si="8"/>
        <v>34.815597062611602</v>
      </c>
      <c r="U96" s="7">
        <f t="shared" si="8"/>
        <v>28.91135862033568</v>
      </c>
      <c r="V96" s="7">
        <f t="shared" si="8"/>
        <v>47.012344963066596</v>
      </c>
      <c r="W96" s="7">
        <f t="shared" si="7"/>
        <v>50.215156013764513</v>
      </c>
      <c r="X96" s="7">
        <f t="shared" si="7"/>
        <v>48.58736705043097</v>
      </c>
      <c r="Y96" s="7"/>
      <c r="Z96" s="7"/>
      <c r="AA96" s="7"/>
    </row>
    <row r="97" spans="1:27">
      <c r="A97" s="12">
        <v>24412</v>
      </c>
      <c r="D97">
        <v>3894.09</v>
      </c>
      <c r="F97">
        <v>3859.07</v>
      </c>
      <c r="G97">
        <f t="shared" si="9"/>
        <v>3876.540454619299</v>
      </c>
      <c r="I97" s="5">
        <v>34.738599999999998</v>
      </c>
      <c r="J97">
        <v>2826.8</v>
      </c>
      <c r="K97" s="6">
        <v>65019</v>
      </c>
      <c r="L97" s="6">
        <v>73840</v>
      </c>
      <c r="M97" s="6">
        <f t="shared" si="10"/>
        <v>69289.27016501184</v>
      </c>
      <c r="N97" s="6"/>
      <c r="O97" s="7"/>
      <c r="P97" s="7">
        <f t="shared" si="11"/>
        <v>28.992176611433408</v>
      </c>
      <c r="Q97" s="7">
        <f t="shared" si="12"/>
        <v>29.053245751068118</v>
      </c>
      <c r="R97" s="7">
        <f t="shared" si="13"/>
        <v>29.022695118654024</v>
      </c>
      <c r="S97" s="7"/>
      <c r="T97" s="7">
        <f t="shared" si="8"/>
        <v>34.57602353732748</v>
      </c>
      <c r="U97" s="7">
        <f t="shared" si="8"/>
        <v>29.018118359595547</v>
      </c>
      <c r="V97" s="7">
        <f t="shared" si="8"/>
        <v>47.131952649853929</v>
      </c>
      <c r="W97" s="7">
        <f t="shared" si="7"/>
        <v>50.515485075903207</v>
      </c>
      <c r="X97" s="7">
        <f t="shared" si="7"/>
        <v>48.794399788109629</v>
      </c>
      <c r="Y97" s="7"/>
      <c r="Z97" s="7"/>
      <c r="AA97" s="7"/>
    </row>
    <row r="98" spans="1:27">
      <c r="A98" s="12">
        <v>24442</v>
      </c>
      <c r="D98">
        <v>3866.8</v>
      </c>
      <c r="F98">
        <v>3861.2</v>
      </c>
      <c r="G98">
        <f t="shared" si="9"/>
        <v>3863.998985507113</v>
      </c>
      <c r="I98" s="5">
        <v>34.818899999999999</v>
      </c>
      <c r="J98">
        <v>2822.1</v>
      </c>
      <c r="K98" s="6">
        <v>65199</v>
      </c>
      <c r="L98" s="6">
        <v>73729</v>
      </c>
      <c r="M98" s="6">
        <f t="shared" si="10"/>
        <v>69332.943619898331</v>
      </c>
      <c r="N98" s="6"/>
      <c r="O98" s="7"/>
      <c r="P98" s="7">
        <f t="shared" si="11"/>
        <v>28.78899782005313</v>
      </c>
      <c r="Q98" s="7">
        <f t="shared" si="12"/>
        <v>29.069281587020757</v>
      </c>
      <c r="R98" s="7">
        <f t="shared" si="13"/>
        <v>28.928800255787507</v>
      </c>
      <c r="S98" s="7"/>
      <c r="T98" s="7">
        <f t="shared" si="8"/>
        <v>34.655947733755873</v>
      </c>
      <c r="U98" s="7">
        <f t="shared" si="8"/>
        <v>28.969871169737722</v>
      </c>
      <c r="V98" s="7">
        <f t="shared" si="8"/>
        <v>47.262433762712845</v>
      </c>
      <c r="W98" s="7">
        <f t="shared" si="7"/>
        <v>50.439547659280436</v>
      </c>
      <c r="X98" s="7">
        <f t="shared" si="7"/>
        <v>48.825155199629833</v>
      </c>
      <c r="Y98" s="7"/>
      <c r="Z98" s="7"/>
      <c r="AA98" s="7"/>
    </row>
    <row r="99" spans="1:27">
      <c r="A99" s="12">
        <v>24473</v>
      </c>
      <c r="D99">
        <v>3947.59</v>
      </c>
      <c r="F99">
        <v>3876.56</v>
      </c>
      <c r="G99">
        <f t="shared" si="9"/>
        <v>3911.9137887228549</v>
      </c>
      <c r="H99">
        <v>303255</v>
      </c>
      <c r="I99" s="5">
        <v>34.9831</v>
      </c>
      <c r="J99">
        <v>2847.7</v>
      </c>
      <c r="K99" s="6">
        <v>65407</v>
      </c>
      <c r="L99" s="6">
        <v>73671</v>
      </c>
      <c r="M99" s="6">
        <f t="shared" si="10"/>
        <v>69416.129948305243</v>
      </c>
      <c r="N99" s="6"/>
      <c r="O99" s="7"/>
      <c r="P99" s="7">
        <f t="shared" si="11"/>
        <v>29.390493406554135</v>
      </c>
      <c r="Q99" s="7">
        <f t="shared" si="12"/>
        <v>29.184920291355326</v>
      </c>
      <c r="R99" s="7">
        <f t="shared" si="13"/>
        <v>29.287526481317723</v>
      </c>
      <c r="S99" s="7">
        <f t="shared" si="13"/>
        <v>28.75226245523681</v>
      </c>
      <c r="T99" s="7">
        <f t="shared" si="13"/>
        <v>34.819379278631871</v>
      </c>
      <c r="U99" s="7">
        <f t="shared" si="13"/>
        <v>29.232664374069699</v>
      </c>
      <c r="V99" s="7">
        <f t="shared" si="13"/>
        <v>47.413211937572036</v>
      </c>
      <c r="W99" s="7">
        <f t="shared" si="7"/>
        <v>50.399868648792868</v>
      </c>
      <c r="X99" s="7">
        <f t="shared" si="7"/>
        <v>48.883736087486277</v>
      </c>
      <c r="Y99" s="7"/>
      <c r="Z99" s="7"/>
      <c r="AA99" s="7"/>
    </row>
    <row r="100" spans="1:27">
      <c r="A100" s="12">
        <v>24504</v>
      </c>
      <c r="D100">
        <v>3894.11</v>
      </c>
      <c r="F100">
        <v>3869.57</v>
      </c>
      <c r="G100">
        <f t="shared" si="9"/>
        <v>3881.8206080008385</v>
      </c>
      <c r="H100">
        <v>302091</v>
      </c>
      <c r="I100" s="5">
        <v>34.586300000000001</v>
      </c>
      <c r="J100">
        <v>2846</v>
      </c>
      <c r="K100" s="6">
        <v>65427</v>
      </c>
      <c r="L100" s="6">
        <v>73606</v>
      </c>
      <c r="M100" s="6">
        <f t="shared" si="10"/>
        <v>69396.107686238422</v>
      </c>
      <c r="N100" s="6"/>
      <c r="O100" s="7"/>
      <c r="P100" s="7">
        <f t="shared" si="11"/>
        <v>28.992325514908217</v>
      </c>
      <c r="Q100" s="7">
        <f t="shared" si="12"/>
        <v>29.132295646609325</v>
      </c>
      <c r="R100" s="7">
        <f t="shared" si="13"/>
        <v>29.062226314978712</v>
      </c>
      <c r="S100" s="7">
        <f t="shared" si="13"/>
        <v>28.64190109764041</v>
      </c>
      <c r="T100" s="7">
        <f t="shared" si="13"/>
        <v>34.424436300514976</v>
      </c>
      <c r="U100" s="7">
        <f t="shared" si="13"/>
        <v>29.215213262844529</v>
      </c>
      <c r="V100" s="7">
        <f t="shared" si="13"/>
        <v>47.427709839000805</v>
      </c>
      <c r="W100" s="7">
        <f t="shared" si="7"/>
        <v>50.355400792211967</v>
      </c>
      <c r="X100" s="7">
        <f t="shared" si="7"/>
        <v>48.869636151700782</v>
      </c>
      <c r="Y100" s="7"/>
      <c r="Z100" s="7"/>
      <c r="AA100" s="7"/>
    </row>
    <row r="101" spans="1:27">
      <c r="A101" s="12">
        <v>24532</v>
      </c>
      <c r="D101">
        <v>3915.11</v>
      </c>
      <c r="F101">
        <v>3879.86</v>
      </c>
      <c r="G101">
        <f t="shared" si="9"/>
        <v>3897.445148376049</v>
      </c>
      <c r="H101">
        <v>304279</v>
      </c>
      <c r="I101" s="5">
        <v>34.391399999999997</v>
      </c>
      <c r="J101">
        <v>2857.3</v>
      </c>
      <c r="K101" s="6">
        <v>65530</v>
      </c>
      <c r="L101" s="6">
        <v>73439</v>
      </c>
      <c r="M101" s="6">
        <f t="shared" si="10"/>
        <v>69371.879533424784</v>
      </c>
      <c r="N101" s="6"/>
      <c r="O101" s="7"/>
      <c r="P101" s="7">
        <f t="shared" si="11"/>
        <v>29.148674163460282</v>
      </c>
      <c r="Q101" s="7">
        <f t="shared" si="12"/>
        <v>29.209764544239707</v>
      </c>
      <c r="R101" s="7">
        <f t="shared" si="13"/>
        <v>29.179203366292207</v>
      </c>
      <c r="S101" s="7">
        <f t="shared" si="13"/>
        <v>28.849350110029516</v>
      </c>
      <c r="T101" s="7">
        <f t="shared" si="13"/>
        <v>34.230448431475196</v>
      </c>
      <c r="U101" s="7">
        <f t="shared" si="13"/>
        <v>29.331211825694197</v>
      </c>
      <c r="V101" s="7">
        <f t="shared" si="13"/>
        <v>47.502374031358961</v>
      </c>
      <c r="W101" s="7">
        <f t="shared" si="7"/>
        <v>50.241152606842576</v>
      </c>
      <c r="X101" s="7">
        <f t="shared" si="7"/>
        <v>48.852574373279673</v>
      </c>
      <c r="Y101" s="7"/>
      <c r="Z101" s="7"/>
      <c r="AA101" s="7"/>
    </row>
    <row r="102" spans="1:27">
      <c r="A102" s="12">
        <v>24563</v>
      </c>
      <c r="D102">
        <v>3935.13</v>
      </c>
      <c r="F102">
        <v>3885.37</v>
      </c>
      <c r="G102">
        <f t="shared" si="9"/>
        <v>3910.1708464081207</v>
      </c>
      <c r="H102">
        <v>304080</v>
      </c>
      <c r="I102" s="5">
        <v>34.715699999999998</v>
      </c>
      <c r="J102">
        <v>2858.5</v>
      </c>
      <c r="K102" s="6">
        <v>65467</v>
      </c>
      <c r="L102" s="6">
        <v>73882</v>
      </c>
      <c r="M102" s="6">
        <f t="shared" si="10"/>
        <v>69547.342824870022</v>
      </c>
      <c r="N102" s="6"/>
      <c r="O102" s="7"/>
      <c r="P102" s="7">
        <f t="shared" si="11"/>
        <v>29.297726541746577</v>
      </c>
      <c r="Q102" s="7">
        <f t="shared" si="12"/>
        <v>29.251246917995143</v>
      </c>
      <c r="R102" s="7">
        <f t="shared" si="13"/>
        <v>29.274477505303647</v>
      </c>
      <c r="S102" s="7">
        <f t="shared" si="13"/>
        <v>28.830482489615701</v>
      </c>
      <c r="T102" s="7">
        <f t="shared" si="13"/>
        <v>34.553230709205316</v>
      </c>
      <c r="U102" s="7">
        <f t="shared" si="13"/>
        <v>29.343530257147254</v>
      </c>
      <c r="V102" s="7">
        <f t="shared" si="13"/>
        <v>47.456705641858342</v>
      </c>
      <c r="W102" s="7">
        <f t="shared" si="7"/>
        <v>50.544218152463174</v>
      </c>
      <c r="X102" s="7">
        <f t="shared" si="7"/>
        <v>48.976137891419306</v>
      </c>
      <c r="Y102" s="7"/>
      <c r="Z102" s="7"/>
      <c r="AA102" s="7"/>
    </row>
    <row r="103" spans="1:27">
      <c r="A103" s="12">
        <v>24593</v>
      </c>
      <c r="D103">
        <v>3918.4</v>
      </c>
      <c r="F103">
        <v>3893.42</v>
      </c>
      <c r="G103">
        <f t="shared" si="9"/>
        <v>3905.8900301979829</v>
      </c>
      <c r="H103">
        <v>303831</v>
      </c>
      <c r="I103" s="5">
        <v>34.4129</v>
      </c>
      <c r="J103">
        <v>2863</v>
      </c>
      <c r="K103" s="6">
        <v>65618</v>
      </c>
      <c r="L103" s="6">
        <v>73844</v>
      </c>
      <c r="M103" s="6">
        <f t="shared" si="10"/>
        <v>69609.594108858306</v>
      </c>
      <c r="N103" s="6"/>
      <c r="O103" s="7"/>
      <c r="P103" s="7">
        <f t="shared" si="11"/>
        <v>29.173168785066768</v>
      </c>
      <c r="Q103" s="7">
        <f t="shared" si="12"/>
        <v>29.311851837910076</v>
      </c>
      <c r="R103" s="7">
        <f t="shared" si="13"/>
        <v>29.242428098060191</v>
      </c>
      <c r="S103" s="7">
        <f t="shared" si="13"/>
        <v>28.806874261057708</v>
      </c>
      <c r="T103" s="7">
        <f t="shared" si="13"/>
        <v>34.251847811589904</v>
      </c>
      <c r="U103" s="7">
        <f t="shared" si="13"/>
        <v>29.389724375096236</v>
      </c>
      <c r="V103" s="7">
        <f t="shared" si="13"/>
        <v>47.566164797645541</v>
      </c>
      <c r="W103" s="7">
        <f t="shared" si="7"/>
        <v>50.518221559385111</v>
      </c>
      <c r="X103" s="7">
        <f t="shared" si="7"/>
        <v>49.01997605035811</v>
      </c>
      <c r="Y103" s="7"/>
      <c r="Z103" s="7"/>
      <c r="AA103" s="7"/>
    </row>
    <row r="104" spans="1:27">
      <c r="A104" s="12">
        <v>24624</v>
      </c>
      <c r="D104">
        <v>3903.91</v>
      </c>
      <c r="F104">
        <v>3909.42</v>
      </c>
      <c r="G104">
        <f t="shared" si="9"/>
        <v>3906.6640285798831</v>
      </c>
      <c r="H104">
        <v>306088</v>
      </c>
      <c r="I104" s="5">
        <v>34.4086</v>
      </c>
      <c r="J104">
        <v>2874.7</v>
      </c>
      <c r="K104" s="6">
        <v>65750</v>
      </c>
      <c r="L104" s="6">
        <v>74278</v>
      </c>
      <c r="M104" s="6">
        <f t="shared" si="10"/>
        <v>69884.036088365698</v>
      </c>
      <c r="N104" s="6"/>
      <c r="O104" s="7"/>
      <c r="P104" s="7">
        <f t="shared" si="11"/>
        <v>29.065288217565843</v>
      </c>
      <c r="Q104" s="7">
        <f t="shared" si="12"/>
        <v>29.432308821591914</v>
      </c>
      <c r="R104" s="7">
        <f t="shared" si="13"/>
        <v>29.248222831617905</v>
      </c>
      <c r="S104" s="7">
        <f t="shared" si="13"/>
        <v>29.020865312685771</v>
      </c>
      <c r="T104" s="7">
        <f t="shared" si="13"/>
        <v>34.247567935566963</v>
      </c>
      <c r="U104" s="7">
        <f t="shared" si="13"/>
        <v>29.509829081763588</v>
      </c>
      <c r="V104" s="7">
        <f t="shared" si="13"/>
        <v>47.661850947075415</v>
      </c>
      <c r="W104" s="7">
        <f t="shared" si="7"/>
        <v>50.815130017171441</v>
      </c>
      <c r="X104" s="7">
        <f t="shared" si="7"/>
        <v>49.213241640179348</v>
      </c>
      <c r="Y104" s="7"/>
      <c r="Z104" s="7"/>
      <c r="AA104" s="7"/>
    </row>
    <row r="105" spans="1:27">
      <c r="A105" s="12">
        <v>24654</v>
      </c>
      <c r="D105">
        <v>3928.94</v>
      </c>
      <c r="F105">
        <v>3925.44</v>
      </c>
      <c r="G105">
        <f t="shared" si="9"/>
        <v>3927.1896100901467</v>
      </c>
      <c r="H105">
        <v>304110</v>
      </c>
      <c r="I105" s="5">
        <v>34.330199999999998</v>
      </c>
      <c r="J105">
        <v>2888.9</v>
      </c>
      <c r="K105" s="6">
        <v>65887</v>
      </c>
      <c r="L105" s="6">
        <v>74520</v>
      </c>
      <c r="M105" s="6">
        <f t="shared" si="10"/>
        <v>70070.673180725193</v>
      </c>
      <c r="N105" s="6"/>
      <c r="O105" s="7"/>
      <c r="P105" s="7">
        <f t="shared" si="11"/>
        <v>29.25164091629242</v>
      </c>
      <c r="Q105" s="7">
        <f t="shared" si="12"/>
        <v>29.552916376503358</v>
      </c>
      <c r="R105" s="7">
        <f t="shared" si="13"/>
        <v>29.401892760070638</v>
      </c>
      <c r="S105" s="7">
        <f t="shared" si="13"/>
        <v>28.8333268545022</v>
      </c>
      <c r="T105" s="7">
        <f t="shared" si="13"/>
        <v>34.169534847148704</v>
      </c>
      <c r="U105" s="7">
        <f t="shared" si="13"/>
        <v>29.655597187291487</v>
      </c>
      <c r="V105" s="7">
        <f t="shared" si="13"/>
        <v>47.761161571862473</v>
      </c>
      <c r="W105" s="7">
        <f t="shared" si="7"/>
        <v>50.980687267826475</v>
      </c>
      <c r="X105" s="7">
        <f t="shared" si="7"/>
        <v>49.344673893372246</v>
      </c>
      <c r="Y105" s="7"/>
      <c r="Z105" s="7"/>
      <c r="AA105" s="7"/>
    </row>
    <row r="106" spans="1:27">
      <c r="A106" s="12">
        <v>24685</v>
      </c>
      <c r="D106">
        <v>3997.19</v>
      </c>
      <c r="F106">
        <v>3939.38</v>
      </c>
      <c r="G106">
        <f t="shared" si="9"/>
        <v>3968.1797265496934</v>
      </c>
      <c r="H106">
        <v>308195</v>
      </c>
      <c r="I106" s="5">
        <v>34.987900000000003</v>
      </c>
      <c r="J106">
        <v>2900.3</v>
      </c>
      <c r="K106" s="6">
        <v>66142</v>
      </c>
      <c r="L106" s="6">
        <v>74767</v>
      </c>
      <c r="M106" s="6">
        <f t="shared" si="10"/>
        <v>70322.392692512964</v>
      </c>
      <c r="N106" s="6"/>
      <c r="O106" s="7"/>
      <c r="P106" s="7">
        <f t="shared" si="11"/>
        <v>29.759774024086628</v>
      </c>
      <c r="Q106" s="7">
        <f t="shared" si="12"/>
        <v>29.657864523536166</v>
      </c>
      <c r="R106" s="7">
        <f t="shared" si="13"/>
        <v>29.708775576543232</v>
      </c>
      <c r="S106" s="7">
        <f t="shared" si="13"/>
        <v>29.220634539881313</v>
      </c>
      <c r="T106" s="7">
        <f t="shared" si="13"/>
        <v>34.824156814657478</v>
      </c>
      <c r="U106" s="7">
        <f t="shared" si="13"/>
        <v>29.772622286095572</v>
      </c>
      <c r="V106" s="7">
        <f t="shared" si="13"/>
        <v>47.946009815079265</v>
      </c>
      <c r="W106" s="7">
        <f t="shared" si="7"/>
        <v>51.149665122833895</v>
      </c>
      <c r="X106" s="7">
        <f t="shared" si="7"/>
        <v>49.521938027680342</v>
      </c>
      <c r="Y106" s="7"/>
      <c r="Z106" s="7"/>
      <c r="AA106" s="7"/>
    </row>
    <row r="107" spans="1:27">
      <c r="A107" s="12">
        <v>24716</v>
      </c>
      <c r="D107">
        <v>3926.56</v>
      </c>
      <c r="F107">
        <v>3946.68</v>
      </c>
      <c r="G107">
        <f t="shared" si="9"/>
        <v>3936.6071458554256</v>
      </c>
      <c r="H107">
        <v>309283</v>
      </c>
      <c r="I107" s="5">
        <v>34.931100000000001</v>
      </c>
      <c r="J107">
        <v>2903.2</v>
      </c>
      <c r="K107" s="6">
        <v>66163</v>
      </c>
      <c r="L107" s="6">
        <v>74854</v>
      </c>
      <c r="M107" s="6">
        <f t="shared" si="10"/>
        <v>70374.464132950947</v>
      </c>
      <c r="N107" s="6"/>
      <c r="O107" s="7"/>
      <c r="P107" s="7">
        <f t="shared" si="11"/>
        <v>29.233921402789854</v>
      </c>
      <c r="Q107" s="7">
        <f t="shared" si="12"/>
        <v>29.712823022341006</v>
      </c>
      <c r="R107" s="7">
        <f t="shared" si="13"/>
        <v>29.472399510221798</v>
      </c>
      <c r="S107" s="7">
        <f t="shared" si="13"/>
        <v>29.323790173098569</v>
      </c>
      <c r="T107" s="7">
        <f t="shared" si="13"/>
        <v>34.767622638354453</v>
      </c>
      <c r="U107" s="7">
        <f t="shared" si="13"/>
        <v>29.8023918287738</v>
      </c>
      <c r="V107" s="7">
        <f t="shared" si="13"/>
        <v>47.961232611579476</v>
      </c>
      <c r="W107" s="7">
        <f t="shared" si="7"/>
        <v>51.209183638565257</v>
      </c>
      <c r="X107" s="7">
        <f t="shared" si="7"/>
        <v>49.558607409190969</v>
      </c>
      <c r="Y107" s="7"/>
      <c r="Z107" s="7"/>
      <c r="AA107" s="7"/>
    </row>
    <row r="108" spans="1:27">
      <c r="A108" s="12">
        <v>24746</v>
      </c>
      <c r="D108">
        <v>3898.3</v>
      </c>
      <c r="F108">
        <v>3944.82</v>
      </c>
      <c r="G108">
        <f t="shared" si="9"/>
        <v>3921.4910182225335</v>
      </c>
      <c r="H108">
        <v>307137</v>
      </c>
      <c r="I108" s="5">
        <v>35.215600000000002</v>
      </c>
      <c r="J108">
        <v>2898.4</v>
      </c>
      <c r="K108" s="6">
        <v>66225</v>
      </c>
      <c r="L108" s="6">
        <v>75051</v>
      </c>
      <c r="M108" s="6">
        <f t="shared" si="10"/>
        <v>70500.017553189304</v>
      </c>
      <c r="N108" s="6"/>
      <c r="O108" s="7"/>
      <c r="P108" s="7">
        <f t="shared" si="11"/>
        <v>29.023520792881225</v>
      </c>
      <c r="Q108" s="7">
        <f t="shared" si="12"/>
        <v>29.698819897987995</v>
      </c>
      <c r="R108" s="7">
        <f t="shared" si="13"/>
        <v>29.359228818776717</v>
      </c>
      <c r="S108" s="7">
        <f t="shared" si="13"/>
        <v>29.120323271550568</v>
      </c>
      <c r="T108" s="7">
        <f t="shared" si="13"/>
        <v>35.050791179872242</v>
      </c>
      <c r="U108" s="7">
        <f t="shared" si="13"/>
        <v>29.753118102961558</v>
      </c>
      <c r="V108" s="7">
        <f t="shared" si="13"/>
        <v>48.00617610600866</v>
      </c>
      <c r="W108" s="7">
        <f t="shared" si="7"/>
        <v>51.343955450048917</v>
      </c>
      <c r="X108" s="7">
        <f t="shared" si="7"/>
        <v>49.647023750816231</v>
      </c>
      <c r="Y108" s="7"/>
      <c r="Z108" s="7"/>
      <c r="AA108" s="7"/>
    </row>
    <row r="109" spans="1:27">
      <c r="A109" s="12">
        <v>24777</v>
      </c>
      <c r="D109">
        <v>3983.87</v>
      </c>
      <c r="F109">
        <v>3968.79</v>
      </c>
      <c r="G109">
        <f t="shared" si="9"/>
        <v>3976.3228512408296</v>
      </c>
      <c r="H109">
        <v>315410</v>
      </c>
      <c r="I109" s="5">
        <v>35.719299999999997</v>
      </c>
      <c r="J109">
        <v>2916.2</v>
      </c>
      <c r="K109" s="6">
        <v>66703</v>
      </c>
      <c r="L109" s="6">
        <v>75125</v>
      </c>
      <c r="M109" s="6">
        <f t="shared" si="10"/>
        <v>70788.861235366683</v>
      </c>
      <c r="N109" s="6"/>
      <c r="O109" s="7"/>
      <c r="P109" s="7">
        <f t="shared" si="11"/>
        <v>29.660604309862173</v>
      </c>
      <c r="Q109" s="7">
        <f t="shared" si="12"/>
        <v>29.879279516666351</v>
      </c>
      <c r="R109" s="7">
        <f t="shared" si="13"/>
        <v>29.769741127655287</v>
      </c>
      <c r="S109" s="7">
        <f t="shared" si="13"/>
        <v>29.904704295085793</v>
      </c>
      <c r="T109" s="7">
        <f t="shared" si="13"/>
        <v>35.55213386655943</v>
      </c>
      <c r="U109" s="7">
        <f t="shared" si="13"/>
        <v>29.935841502848636</v>
      </c>
      <c r="V109" s="7">
        <f t="shared" si="13"/>
        <v>48.352675950156218</v>
      </c>
      <c r="W109" s="7">
        <f t="shared" si="7"/>
        <v>51.394580394464093</v>
      </c>
      <c r="X109" s="7">
        <f t="shared" si="7"/>
        <v>49.850431205835861</v>
      </c>
      <c r="Y109" s="7"/>
      <c r="Z109" s="7"/>
      <c r="AA109" s="7"/>
    </row>
    <row r="110" spans="1:27">
      <c r="A110" s="12">
        <v>24807</v>
      </c>
      <c r="D110">
        <v>4059.57</v>
      </c>
      <c r="F110">
        <v>4012.56</v>
      </c>
      <c r="G110">
        <f t="shared" si="9"/>
        <v>4035.9965558954582</v>
      </c>
      <c r="H110">
        <v>322423</v>
      </c>
      <c r="I110" s="5">
        <v>36.103999999999999</v>
      </c>
      <c r="J110">
        <v>2946</v>
      </c>
      <c r="K110" s="6">
        <v>66900</v>
      </c>
      <c r="L110" s="6">
        <v>75473</v>
      </c>
      <c r="M110" s="6">
        <f t="shared" si="10"/>
        <v>71057.326856559972</v>
      </c>
      <c r="N110" s="6"/>
      <c r="O110" s="7"/>
      <c r="P110" s="7">
        <f t="shared" si="11"/>
        <v>30.224203962023662</v>
      </c>
      <c r="Q110" s="7">
        <f t="shared" si="12"/>
        <v>30.208804652650993</v>
      </c>
      <c r="R110" s="7">
        <f t="shared" si="13"/>
        <v>30.216503326338952</v>
      </c>
      <c r="S110" s="7">
        <f t="shared" si="13"/>
        <v>30.569621993387802</v>
      </c>
      <c r="T110" s="7">
        <f t="shared" si="13"/>
        <v>35.935033472611778</v>
      </c>
      <c r="U110" s="7">
        <f t="shared" si="13"/>
        <v>30.241749217266335</v>
      </c>
      <c r="V110" s="7">
        <f t="shared" si="13"/>
        <v>48.495480279229582</v>
      </c>
      <c r="W110" s="7">
        <f t="shared" si="7"/>
        <v>51.632654457389528</v>
      </c>
      <c r="X110" s="7">
        <f t="shared" si="7"/>
        <v>50.039488166872857</v>
      </c>
      <c r="Y110" s="7"/>
      <c r="Z110" s="7"/>
      <c r="AA110" s="7"/>
    </row>
    <row r="111" spans="1:27">
      <c r="A111" s="12">
        <v>24838</v>
      </c>
      <c r="D111">
        <v>4065.58</v>
      </c>
      <c r="F111">
        <v>4011.89</v>
      </c>
      <c r="G111">
        <f t="shared" si="9"/>
        <v>4038.6457812241965</v>
      </c>
      <c r="H111">
        <v>319189</v>
      </c>
      <c r="I111" s="5">
        <v>36.065100000000001</v>
      </c>
      <c r="J111">
        <v>2948.1</v>
      </c>
      <c r="K111" s="6">
        <v>66805</v>
      </c>
      <c r="L111" s="6">
        <v>74700</v>
      </c>
      <c r="M111" s="6">
        <f t="shared" si="10"/>
        <v>70642.29257321707</v>
      </c>
      <c r="N111" s="6"/>
      <c r="O111" s="7"/>
      <c r="P111" s="7">
        <f t="shared" si="11"/>
        <v>30.26894945620451</v>
      </c>
      <c r="Q111" s="7">
        <f t="shared" si="12"/>
        <v>30.203760516459315</v>
      </c>
      <c r="R111" s="7">
        <f t="shared" si="13"/>
        <v>30.23633741808046</v>
      </c>
      <c r="S111" s="7">
        <f t="shared" si="13"/>
        <v>30.262999458622552</v>
      </c>
      <c r="T111" s="7">
        <f t="shared" si="13"/>
        <v>35.896315524404251</v>
      </c>
      <c r="U111" s="7">
        <f t="shared" si="13"/>
        <v>30.263306472309193</v>
      </c>
      <c r="V111" s="7">
        <f t="shared" si="13"/>
        <v>48.426615247442932</v>
      </c>
      <c r="W111" s="7">
        <f t="shared" si="7"/>
        <v>51.103829024512052</v>
      </c>
      <c r="X111" s="7">
        <f t="shared" si="7"/>
        <v>49.74721565918189</v>
      </c>
      <c r="Y111" s="7"/>
      <c r="Z111" s="7"/>
      <c r="AA111" s="7"/>
    </row>
    <row r="112" spans="1:27">
      <c r="A112" s="12">
        <v>24869</v>
      </c>
      <c r="D112">
        <v>4038.19</v>
      </c>
      <c r="F112">
        <v>4039.01</v>
      </c>
      <c r="G112">
        <f t="shared" si="9"/>
        <v>4038.5999791883328</v>
      </c>
      <c r="H112">
        <v>318183</v>
      </c>
      <c r="I112" s="5">
        <v>36.194299999999998</v>
      </c>
      <c r="J112">
        <v>2972.2</v>
      </c>
      <c r="K112" s="6">
        <v>67214</v>
      </c>
      <c r="L112" s="6">
        <v>75229</v>
      </c>
      <c r="M112" s="6">
        <f t="shared" si="10"/>
        <v>71108.663368115696</v>
      </c>
      <c r="N112" s="6"/>
      <c r="O112" s="7"/>
      <c r="P112" s="7">
        <f t="shared" si="11"/>
        <v>30.065026147450176</v>
      </c>
      <c r="Q112" s="7">
        <f t="shared" si="12"/>
        <v>30.407935103800042</v>
      </c>
      <c r="R112" s="7">
        <f t="shared" si="13"/>
        <v>30.235994509619101</v>
      </c>
      <c r="S112" s="7">
        <f t="shared" si="13"/>
        <v>30.167618422761745</v>
      </c>
      <c r="T112" s="7">
        <f t="shared" si="13"/>
        <v>36.024910869093517</v>
      </c>
      <c r="U112" s="7">
        <f t="shared" si="13"/>
        <v>30.510701637324843</v>
      </c>
      <c r="V112" s="7">
        <f t="shared" si="13"/>
        <v>48.723097331661243</v>
      </c>
      <c r="W112" s="7">
        <f t="shared" si="7"/>
        <v>51.465728964993538</v>
      </c>
      <c r="X112" s="7">
        <f t="shared" si="7"/>
        <v>50.075640001963798</v>
      </c>
      <c r="Y112" s="7"/>
      <c r="Z112" s="7"/>
      <c r="AA112" s="7"/>
    </row>
    <row r="113" spans="1:27">
      <c r="A113" s="12">
        <v>24898</v>
      </c>
      <c r="D113">
        <v>4085.22</v>
      </c>
      <c r="F113">
        <v>4059.44</v>
      </c>
      <c r="G113">
        <f t="shared" si="9"/>
        <v>4072.3095998217032</v>
      </c>
      <c r="H113">
        <v>320551</v>
      </c>
      <c r="I113" s="5">
        <v>36.307299999999998</v>
      </c>
      <c r="J113">
        <v>2986.6</v>
      </c>
      <c r="K113" s="6">
        <v>67296</v>
      </c>
      <c r="L113" s="6">
        <v>75379</v>
      </c>
      <c r="M113" s="6">
        <f t="shared" si="10"/>
        <v>71222.925971908786</v>
      </c>
      <c r="N113" s="6"/>
      <c r="O113" s="7"/>
      <c r="P113" s="7">
        <f t="shared" si="11"/>
        <v>30.415172668469388</v>
      </c>
      <c r="Q113" s="7">
        <f t="shared" si="12"/>
        <v>30.561743614838793</v>
      </c>
      <c r="R113" s="7">
        <f t="shared" si="13"/>
        <v>30.488370062940621</v>
      </c>
      <c r="S113" s="7">
        <f t="shared" si="13"/>
        <v>30.392133624469881</v>
      </c>
      <c r="T113" s="7">
        <f t="shared" si="13"/>
        <v>36.137382029696361</v>
      </c>
      <c r="U113" s="7">
        <f t="shared" si="13"/>
        <v>30.658522814761586</v>
      </c>
      <c r="V113" s="7">
        <f t="shared" si="13"/>
        <v>48.782538727519196</v>
      </c>
      <c r="W113" s="7">
        <f t="shared" si="7"/>
        <v>51.568347095564846</v>
      </c>
      <c r="X113" s="7">
        <f t="shared" si="7"/>
        <v>50.156105204686128</v>
      </c>
      <c r="Y113" s="7"/>
      <c r="Z113" s="7"/>
      <c r="AA113" s="7"/>
    </row>
    <row r="114" spans="1:27">
      <c r="A114" s="12">
        <v>24929</v>
      </c>
      <c r="D114">
        <v>4146.13</v>
      </c>
      <c r="F114">
        <v>4075.71</v>
      </c>
      <c r="G114">
        <f t="shared" si="9"/>
        <v>4110.7692105371234</v>
      </c>
      <c r="H114">
        <v>319915</v>
      </c>
      <c r="I114" s="5">
        <v>36.359900000000003</v>
      </c>
      <c r="J114">
        <v>2997.3</v>
      </c>
      <c r="K114" s="6">
        <v>67555</v>
      </c>
      <c r="L114" s="6">
        <v>75561</v>
      </c>
      <c r="M114" s="6">
        <f t="shared" si="10"/>
        <v>71445.947085891443</v>
      </c>
      <c r="N114" s="6"/>
      <c r="O114" s="7"/>
      <c r="P114" s="7">
        <f t="shared" si="11"/>
        <v>30.868658201007776</v>
      </c>
      <c r="Q114" s="7">
        <f t="shared" si="12"/>
        <v>30.68423331012027</v>
      </c>
      <c r="R114" s="7">
        <f t="shared" si="13"/>
        <v>30.776307611701576</v>
      </c>
      <c r="S114" s="7">
        <f t="shared" si="13"/>
        <v>30.331833088875975</v>
      </c>
      <c r="T114" s="7">
        <f t="shared" si="13"/>
        <v>36.189735861976985</v>
      </c>
      <c r="U114" s="7">
        <f t="shared" si="13"/>
        <v>30.768362161884721</v>
      </c>
      <c r="V114" s="7">
        <f t="shared" si="13"/>
        <v>48.970286551021744</v>
      </c>
      <c r="W114" s="7">
        <f t="shared" si="7"/>
        <v>51.692857093991364</v>
      </c>
      <c r="X114" s="7">
        <f t="shared" si="7"/>
        <v>50.31315955626097</v>
      </c>
      <c r="Y114" s="7"/>
      <c r="Z114" s="7"/>
      <c r="AA114" s="7"/>
    </row>
    <row r="115" spans="1:27">
      <c r="A115" s="12">
        <v>24959</v>
      </c>
      <c r="D115">
        <v>4135.49</v>
      </c>
      <c r="F115">
        <v>4099.41</v>
      </c>
      <c r="G115">
        <f t="shared" si="9"/>
        <v>4117.4104800104642</v>
      </c>
      <c r="H115">
        <v>322157</v>
      </c>
      <c r="I115" s="5">
        <v>36.767800000000001</v>
      </c>
      <c r="J115">
        <v>3014.8</v>
      </c>
      <c r="K115" s="6">
        <v>67652</v>
      </c>
      <c r="L115" s="6">
        <v>76107</v>
      </c>
      <c r="M115" s="6">
        <f t="shared" si="10"/>
        <v>71755.074830983212</v>
      </c>
      <c r="N115" s="6"/>
      <c r="O115" s="7"/>
      <c r="P115" s="7">
        <f t="shared" si="11"/>
        <v>30.789441552408064</v>
      </c>
      <c r="Q115" s="7">
        <f t="shared" si="12"/>
        <v>30.862660217198997</v>
      </c>
      <c r="R115" s="7">
        <f t="shared" si="13"/>
        <v>30.826029145987622</v>
      </c>
      <c r="S115" s="7">
        <f t="shared" si="13"/>
        <v>30.544401958060792</v>
      </c>
      <c r="T115" s="7">
        <f t="shared" si="13"/>
        <v>36.595726892153095</v>
      </c>
      <c r="U115" s="7">
        <f t="shared" si="13"/>
        <v>30.948005953908535</v>
      </c>
      <c r="V115" s="7">
        <f t="shared" si="13"/>
        <v>49.040601372951265</v>
      </c>
      <c r="W115" s="7">
        <f t="shared" si="7"/>
        <v>52.066387089270926</v>
      </c>
      <c r="X115" s="7">
        <f t="shared" si="7"/>
        <v>50.530851310607382</v>
      </c>
      <c r="Y115" s="7"/>
      <c r="Z115" s="7"/>
      <c r="AA115" s="7"/>
    </row>
    <row r="116" spans="1:27">
      <c r="A116" s="12">
        <v>24990</v>
      </c>
      <c r="D116">
        <v>4116.6099999999997</v>
      </c>
      <c r="F116">
        <v>4115.58</v>
      </c>
      <c r="G116">
        <f t="shared" si="9"/>
        <v>4116.0949677819626</v>
      </c>
      <c r="H116">
        <v>324435</v>
      </c>
      <c r="I116" s="5">
        <v>36.902799999999999</v>
      </c>
      <c r="J116">
        <v>3028</v>
      </c>
      <c r="K116" s="6">
        <v>67904</v>
      </c>
      <c r="L116" s="6">
        <v>76182</v>
      </c>
      <c r="M116" s="6">
        <f t="shared" si="10"/>
        <v>71924.005227740199</v>
      </c>
      <c r="N116" s="6"/>
      <c r="O116" s="7"/>
      <c r="P116" s="7">
        <f t="shared" si="11"/>
        <v>30.64887667218602</v>
      </c>
      <c r="Q116" s="7">
        <f t="shared" si="12"/>
        <v>30.984397056332462</v>
      </c>
      <c r="R116" s="7">
        <f t="shared" si="13"/>
        <v>30.81618023281888</v>
      </c>
      <c r="S116" s="7">
        <f t="shared" si="13"/>
        <v>30.76038406510941</v>
      </c>
      <c r="T116" s="7">
        <f t="shared" si="13"/>
        <v>36.730095092873306</v>
      </c>
      <c r="U116" s="7">
        <f t="shared" si="13"/>
        <v>31.083508699892214</v>
      </c>
      <c r="V116" s="7">
        <f t="shared" si="13"/>
        <v>49.223274930953743</v>
      </c>
      <c r="W116" s="7">
        <f t="shared" si="7"/>
        <v>52.11769615455659</v>
      </c>
      <c r="X116" s="7">
        <f t="shared" si="7"/>
        <v>50.64981427985348</v>
      </c>
      <c r="Y116" s="7"/>
      <c r="Z116" s="7"/>
      <c r="AA116" s="7"/>
    </row>
    <row r="117" spans="1:27">
      <c r="A117" s="12">
        <v>25020</v>
      </c>
      <c r="D117">
        <v>4146.6899999999996</v>
      </c>
      <c r="F117">
        <v>4138.22</v>
      </c>
      <c r="G117">
        <f t="shared" si="9"/>
        <v>4142.4528351931776</v>
      </c>
      <c r="H117">
        <v>327531</v>
      </c>
      <c r="I117" s="5">
        <v>36.846200000000003</v>
      </c>
      <c r="J117">
        <v>3047.1</v>
      </c>
      <c r="K117" s="6">
        <v>68126</v>
      </c>
      <c r="L117" s="6">
        <v>76087</v>
      </c>
      <c r="M117" s="6">
        <f t="shared" si="10"/>
        <v>71996.548264482786</v>
      </c>
      <c r="N117" s="6"/>
      <c r="O117" s="7"/>
      <c r="P117" s="7">
        <f t="shared" si="11"/>
        <v>30.872827498302495</v>
      </c>
      <c r="Q117" s="7">
        <f t="shared" si="12"/>
        <v>31.154843688242273</v>
      </c>
      <c r="R117" s="7">
        <f t="shared" si="13"/>
        <v>31.01351503657207</v>
      </c>
      <c r="S117" s="7">
        <f t="shared" si="13"/>
        <v>31.053922521396736</v>
      </c>
      <c r="T117" s="7">
        <f t="shared" si="13"/>
        <v>36.673759980571354</v>
      </c>
      <c r="U117" s="7">
        <f t="shared" si="13"/>
        <v>31.279577067186775</v>
      </c>
      <c r="V117" s="7">
        <f t="shared" si="13"/>
        <v>49.384201636813067</v>
      </c>
      <c r="W117" s="7">
        <f t="shared" si="7"/>
        <v>52.052704671861427</v>
      </c>
      <c r="X117" s="7">
        <f t="shared" si="7"/>
        <v>50.700900024128629</v>
      </c>
      <c r="Y117" s="7"/>
      <c r="Z117" s="7"/>
      <c r="AA117" s="7"/>
    </row>
    <row r="118" spans="1:27">
      <c r="A118" s="12">
        <v>25051</v>
      </c>
      <c r="D118">
        <v>4220.49</v>
      </c>
      <c r="F118">
        <v>4147.04</v>
      </c>
      <c r="G118">
        <f t="shared" si="9"/>
        <v>4183.6038112612905</v>
      </c>
      <c r="H118">
        <v>321947</v>
      </c>
      <c r="I118" s="5">
        <v>36.948999999999998</v>
      </c>
      <c r="J118">
        <v>3056.9</v>
      </c>
      <c r="K118" s="6">
        <v>68328</v>
      </c>
      <c r="L118" s="6">
        <v>76043</v>
      </c>
      <c r="M118" s="6">
        <f t="shared" si="10"/>
        <v>72082.356398774864</v>
      </c>
      <c r="N118" s="6"/>
      <c r="O118" s="7"/>
      <c r="P118" s="7">
        <f t="shared" si="11"/>
        <v>31.422281320356888</v>
      </c>
      <c r="Q118" s="7">
        <f t="shared" si="12"/>
        <v>31.221245600496882</v>
      </c>
      <c r="R118" s="7">
        <f t="shared" si="13"/>
        <v>31.321602168962681</v>
      </c>
      <c r="S118" s="7">
        <f t="shared" si="13"/>
        <v>30.524491403855254</v>
      </c>
      <c r="T118" s="7">
        <f t="shared" si="13"/>
        <v>36.77607887711978</v>
      </c>
      <c r="U118" s="7">
        <f t="shared" si="13"/>
        <v>31.380177590720116</v>
      </c>
      <c r="V118" s="7">
        <f t="shared" si="13"/>
        <v>49.53063044124363</v>
      </c>
      <c r="W118" s="7">
        <f t="shared" si="7"/>
        <v>52.022603353560505</v>
      </c>
      <c r="X118" s="7">
        <f t="shared" si="7"/>
        <v>50.761327221582839</v>
      </c>
      <c r="Y118" s="7"/>
      <c r="Z118" s="7"/>
      <c r="AA118" s="7"/>
    </row>
    <row r="119" spans="1:27">
      <c r="A119" s="12">
        <v>25082</v>
      </c>
      <c r="D119">
        <v>4112.93</v>
      </c>
      <c r="F119">
        <v>4159.2700000000004</v>
      </c>
      <c r="G119">
        <f t="shared" si="9"/>
        <v>4136.0351015314172</v>
      </c>
      <c r="H119">
        <v>326453</v>
      </c>
      <c r="I119" s="5">
        <v>37.088999999999999</v>
      </c>
      <c r="J119">
        <v>3070.6</v>
      </c>
      <c r="K119" s="6">
        <v>68487</v>
      </c>
      <c r="L119" s="6">
        <v>76172</v>
      </c>
      <c r="M119" s="6">
        <f t="shared" si="10"/>
        <v>72227.361602096469</v>
      </c>
      <c r="N119" s="6"/>
      <c r="O119" s="7"/>
      <c r="P119" s="7">
        <f t="shared" si="11"/>
        <v>30.621478432820709</v>
      </c>
      <c r="Q119" s="7">
        <f t="shared" si="12"/>
        <v>31.313319907398697</v>
      </c>
      <c r="R119" s="7">
        <f t="shared" si="13"/>
        <v>30.965467059361863</v>
      </c>
      <c r="S119" s="7">
        <f t="shared" si="13"/>
        <v>30.951715009808318</v>
      </c>
      <c r="T119" s="7">
        <f t="shared" si="13"/>
        <v>36.915423677866663</v>
      </c>
      <c r="U119" s="7">
        <f t="shared" si="13"/>
        <v>31.520813016475902</v>
      </c>
      <c r="V119" s="7">
        <f t="shared" si="13"/>
        <v>49.645888757602336</v>
      </c>
      <c r="W119" s="7">
        <f t="shared" si="7"/>
        <v>52.110854945851834</v>
      </c>
      <c r="X119" s="7">
        <f t="shared" si="7"/>
        <v>50.863441760318494</v>
      </c>
      <c r="Y119" s="7"/>
      <c r="Z119" s="7"/>
      <c r="AA119" s="7"/>
    </row>
    <row r="120" spans="1:27">
      <c r="A120" s="12">
        <v>25112</v>
      </c>
      <c r="D120">
        <v>4203.8100000000004</v>
      </c>
      <c r="F120">
        <v>4161.8500000000004</v>
      </c>
      <c r="G120">
        <f t="shared" si="9"/>
        <v>4182.7773845257416</v>
      </c>
      <c r="H120">
        <v>330874</v>
      </c>
      <c r="I120" s="5">
        <v>37.162599999999998</v>
      </c>
      <c r="J120">
        <v>3075.4</v>
      </c>
      <c r="K120" s="6">
        <v>68720</v>
      </c>
      <c r="L120" s="6">
        <v>76224</v>
      </c>
      <c r="M120" s="6">
        <f t="shared" si="10"/>
        <v>72374.811087836351</v>
      </c>
      <c r="N120" s="6"/>
      <c r="O120" s="7"/>
      <c r="P120" s="7">
        <f t="shared" si="11"/>
        <v>31.298095822364115</v>
      </c>
      <c r="Q120" s="7">
        <f t="shared" si="12"/>
        <v>31.332743596017394</v>
      </c>
      <c r="R120" s="7">
        <f t="shared" si="13"/>
        <v>31.3154149173489</v>
      </c>
      <c r="S120" s="7">
        <f t="shared" si="13"/>
        <v>31.370879581916288</v>
      </c>
      <c r="T120" s="7">
        <f t="shared" si="13"/>
        <v>36.988679230259315</v>
      </c>
      <c r="U120" s="7">
        <f t="shared" si="13"/>
        <v>31.570086742288151</v>
      </c>
      <c r="V120" s="7">
        <f t="shared" si="13"/>
        <v>49.814789309247487</v>
      </c>
      <c r="W120" s="7">
        <f t="shared" si="7"/>
        <v>52.146429231116556</v>
      </c>
      <c r="X120" s="7">
        <f t="shared" si="7"/>
        <v>50.967277594331591</v>
      </c>
      <c r="Y120" s="7"/>
      <c r="Z120" s="7"/>
      <c r="AA120" s="7"/>
    </row>
    <row r="121" spans="1:27">
      <c r="A121" s="12">
        <v>25143</v>
      </c>
      <c r="D121">
        <v>4177.3599999999997</v>
      </c>
      <c r="F121">
        <v>4173.57</v>
      </c>
      <c r="G121">
        <f t="shared" si="9"/>
        <v>4175.4645699849971</v>
      </c>
      <c r="H121">
        <v>333727</v>
      </c>
      <c r="I121" s="5">
        <v>37.643300000000004</v>
      </c>
      <c r="J121">
        <v>3088.2</v>
      </c>
      <c r="K121" s="6">
        <v>68985</v>
      </c>
      <c r="L121" s="6">
        <v>76494</v>
      </c>
      <c r="M121" s="6">
        <f t="shared" si="10"/>
        <v>72642.539809673501</v>
      </c>
      <c r="N121" s="6"/>
      <c r="O121" s="7"/>
      <c r="P121" s="7">
        <f t="shared" si="11"/>
        <v>31.101170976925914</v>
      </c>
      <c r="Q121" s="7">
        <f t="shared" si="12"/>
        <v>31.420978336564335</v>
      </c>
      <c r="R121" s="7">
        <f t="shared" si="13"/>
        <v>31.260665692012584</v>
      </c>
      <c r="S121" s="7">
        <f t="shared" si="13"/>
        <v>31.641378682622921</v>
      </c>
      <c r="T121" s="7">
        <f t="shared" si="13"/>
        <v>37.467129556823814</v>
      </c>
      <c r="U121" s="7">
        <f t="shared" si="13"/>
        <v>31.70148334445414</v>
      </c>
      <c r="V121" s="7">
        <f t="shared" si="13"/>
        <v>50.006886503178663</v>
      </c>
      <c r="W121" s="7">
        <f t="shared" si="7"/>
        <v>52.331141866144918</v>
      </c>
      <c r="X121" s="7">
        <f t="shared" si="7"/>
        <v>51.155815621315725</v>
      </c>
      <c r="Y121" s="7"/>
      <c r="Z121" s="7"/>
      <c r="AA121" s="7"/>
    </row>
    <row r="122" spans="1:27">
      <c r="A122" s="12">
        <v>25173</v>
      </c>
      <c r="D122">
        <v>4152.71</v>
      </c>
      <c r="F122">
        <v>4186.97</v>
      </c>
      <c r="G122">
        <f t="shared" si="9"/>
        <v>4169.8048142209245</v>
      </c>
      <c r="H122">
        <v>330632</v>
      </c>
      <c r="I122" s="5">
        <v>37.7622</v>
      </c>
      <c r="J122">
        <v>3099.3</v>
      </c>
      <c r="K122" s="6">
        <v>69245</v>
      </c>
      <c r="L122" s="6">
        <v>76778</v>
      </c>
      <c r="M122" s="6">
        <f t="shared" si="10"/>
        <v>72914.28262007382</v>
      </c>
      <c r="N122" s="6"/>
      <c r="O122" s="7"/>
      <c r="P122" s="7">
        <f t="shared" si="11"/>
        <v>30.917647444220759</v>
      </c>
      <c r="Q122" s="7">
        <f t="shared" si="12"/>
        <v>31.521861060397889</v>
      </c>
      <c r="R122" s="7">
        <f t="shared" si="13"/>
        <v>31.218292506975658</v>
      </c>
      <c r="S122" s="7">
        <f t="shared" si="13"/>
        <v>31.347935038498481</v>
      </c>
      <c r="T122" s="7">
        <f t="shared" si="13"/>
        <v>37.585473105458135</v>
      </c>
      <c r="U122" s="7">
        <f t="shared" si="13"/>
        <v>31.815428835394961</v>
      </c>
      <c r="V122" s="7">
        <f t="shared" si="13"/>
        <v>50.195359221752653</v>
      </c>
      <c r="W122" s="7">
        <f t="shared" si="7"/>
        <v>52.525432193359919</v>
      </c>
      <c r="X122" s="7">
        <f t="shared" si="7"/>
        <v>51.34718042135821</v>
      </c>
      <c r="Y122" s="7"/>
      <c r="Z122" s="7"/>
      <c r="AA122" s="7"/>
    </row>
    <row r="123" spans="1:27">
      <c r="A123" s="12">
        <v>25204</v>
      </c>
      <c r="D123">
        <v>4225.6899999999996</v>
      </c>
      <c r="F123">
        <v>4201.8500000000004</v>
      </c>
      <c r="G123">
        <f t="shared" si="9"/>
        <v>4213.753140194618</v>
      </c>
      <c r="H123">
        <v>330640</v>
      </c>
      <c r="I123" s="5">
        <v>37.990600000000001</v>
      </c>
      <c r="J123">
        <v>3100.8</v>
      </c>
      <c r="K123" s="6">
        <v>69438</v>
      </c>
      <c r="L123" s="6">
        <v>76805</v>
      </c>
      <c r="M123" s="6">
        <f t="shared" si="10"/>
        <v>73028.66279756189</v>
      </c>
      <c r="N123" s="6"/>
      <c r="O123" s="7"/>
      <c r="P123" s="7">
        <f t="shared" si="11"/>
        <v>31.460996223807875</v>
      </c>
      <c r="Q123" s="7">
        <f t="shared" si="12"/>
        <v>31.633886055222</v>
      </c>
      <c r="R123" s="7">
        <f t="shared" si="13"/>
        <v>31.547322703007751</v>
      </c>
      <c r="S123" s="7">
        <f t="shared" si="13"/>
        <v>31.348693535801548</v>
      </c>
      <c r="T123" s="7">
        <f t="shared" si="13"/>
        <v>37.81280419467663</v>
      </c>
      <c r="U123" s="7">
        <f t="shared" si="13"/>
        <v>31.830826874711288</v>
      </c>
      <c r="V123" s="7">
        <f t="shared" si="13"/>
        <v>50.335263970540268</v>
      </c>
      <c r="W123" s="7">
        <f t="shared" si="7"/>
        <v>52.543903456862765</v>
      </c>
      <c r="X123" s="7">
        <f t="shared" si="7"/>
        <v>51.427728420996488</v>
      </c>
      <c r="Y123" s="7"/>
      <c r="Z123" s="7"/>
      <c r="AA123" s="7"/>
    </row>
    <row r="124" spans="1:27">
      <c r="A124" s="12">
        <v>25235</v>
      </c>
      <c r="D124">
        <v>4234.1899999999996</v>
      </c>
      <c r="F124">
        <v>4214.87</v>
      </c>
      <c r="G124">
        <f t="shared" si="9"/>
        <v>4224.5189554906719</v>
      </c>
      <c r="H124">
        <v>331155</v>
      </c>
      <c r="I124" s="5">
        <v>38.233800000000002</v>
      </c>
      <c r="J124">
        <v>3112.6</v>
      </c>
      <c r="K124" s="6">
        <v>69698</v>
      </c>
      <c r="L124" s="6">
        <v>77327</v>
      </c>
      <c r="M124" s="6">
        <f t="shared" si="10"/>
        <v>73413.467742642431</v>
      </c>
      <c r="N124" s="6"/>
      <c r="O124" s="7"/>
      <c r="P124" s="7">
        <f t="shared" si="11"/>
        <v>31.524280200602757</v>
      </c>
      <c r="Q124" s="7">
        <f t="shared" si="12"/>
        <v>31.731907925693097</v>
      </c>
      <c r="R124" s="7">
        <f t="shared" si="13"/>
        <v>31.627923686977567</v>
      </c>
      <c r="S124" s="7">
        <f t="shared" si="13"/>
        <v>31.397521799686551</v>
      </c>
      <c r="T124" s="7">
        <f t="shared" si="13"/>
        <v>38.054866019974085</v>
      </c>
      <c r="U124" s="7">
        <f t="shared" si="13"/>
        <v>31.951958117333056</v>
      </c>
      <c r="V124" s="7">
        <f t="shared" si="13"/>
        <v>50.523736689114251</v>
      </c>
      <c r="W124" s="7">
        <f t="shared" si="7"/>
        <v>52.90101455125091</v>
      </c>
      <c r="X124" s="7">
        <f t="shared" si="7"/>
        <v>51.698713037892951</v>
      </c>
      <c r="Y124" s="7"/>
      <c r="Z124" s="7"/>
      <c r="AA124" s="7"/>
    </row>
    <row r="125" spans="1:27">
      <c r="A125" s="12">
        <v>25263</v>
      </c>
      <c r="D125">
        <v>4271.8100000000004</v>
      </c>
      <c r="F125">
        <v>4228.46</v>
      </c>
      <c r="G125">
        <f t="shared" si="9"/>
        <v>4250.0797301462471</v>
      </c>
      <c r="H125">
        <v>332373</v>
      </c>
      <c r="I125" s="5">
        <v>38.5336</v>
      </c>
      <c r="J125">
        <v>3126.9</v>
      </c>
      <c r="K125" s="6">
        <v>69906</v>
      </c>
      <c r="L125" s="6">
        <v>77367</v>
      </c>
      <c r="M125" s="6">
        <f t="shared" si="10"/>
        <v>73541.943827995186</v>
      </c>
      <c r="N125" s="6"/>
      <c r="O125" s="7"/>
      <c r="P125" s="7">
        <f t="shared" si="11"/>
        <v>31.804367636723175</v>
      </c>
      <c r="Q125" s="7">
        <f t="shared" si="12"/>
        <v>31.834221076207864</v>
      </c>
      <c r="R125" s="7">
        <f t="shared" si="13"/>
        <v>31.819290855335474</v>
      </c>
      <c r="S125" s="7">
        <f t="shared" si="13"/>
        <v>31.513003014078656</v>
      </c>
      <c r="T125" s="7">
        <f t="shared" si="13"/>
        <v>38.353262957573484</v>
      </c>
      <c r="U125" s="7">
        <f t="shared" si="13"/>
        <v>32.09875275881538</v>
      </c>
      <c r="V125" s="7">
        <f t="shared" si="13"/>
        <v>50.674514863973442</v>
      </c>
      <c r="W125" s="7">
        <f t="shared" si="7"/>
        <v>52.928379386069935</v>
      </c>
      <c r="X125" s="7">
        <f t="shared" si="7"/>
        <v>51.789187558074566</v>
      </c>
      <c r="Y125" s="7"/>
      <c r="Z125" s="7"/>
      <c r="AA125" s="7"/>
    </row>
    <row r="126" spans="1:27">
      <c r="A126" s="12">
        <v>25294</v>
      </c>
      <c r="D126">
        <v>4258.58</v>
      </c>
      <c r="F126">
        <v>4235.7299999999996</v>
      </c>
      <c r="G126">
        <f t="shared" si="9"/>
        <v>4247.1396331413443</v>
      </c>
      <c r="H126">
        <v>333810</v>
      </c>
      <c r="I126" s="5">
        <v>38.391800000000003</v>
      </c>
      <c r="J126">
        <v>3137.9</v>
      </c>
      <c r="K126" s="6">
        <v>70072</v>
      </c>
      <c r="L126" s="6">
        <v>77523</v>
      </c>
      <c r="M126" s="6">
        <f t="shared" si="10"/>
        <v>73703.403286415472</v>
      </c>
      <c r="N126" s="6"/>
      <c r="O126" s="7"/>
      <c r="P126" s="7">
        <f t="shared" si="11"/>
        <v>31.705867988135374</v>
      </c>
      <c r="Q126" s="7">
        <f t="shared" si="12"/>
        <v>31.888953718168299</v>
      </c>
      <c r="R126" s="7">
        <f t="shared" si="13"/>
        <v>31.797279079631991</v>
      </c>
      <c r="S126" s="7">
        <f t="shared" si="13"/>
        <v>31.649248092142251</v>
      </c>
      <c r="T126" s="7">
        <f t="shared" si="13"/>
        <v>38.212126580816999</v>
      </c>
      <c r="U126" s="7">
        <f t="shared" si="13"/>
        <v>32.211671713801778</v>
      </c>
      <c r="V126" s="7">
        <f t="shared" si="13"/>
        <v>50.794847445832211</v>
      </c>
      <c r="W126" s="7">
        <f t="shared" si="7"/>
        <v>53.035102241864095</v>
      </c>
      <c r="X126" s="7">
        <f t="shared" si="7"/>
        <v>51.9028893959633</v>
      </c>
      <c r="Y126" s="7"/>
      <c r="Z126" s="7"/>
      <c r="AA126" s="7"/>
    </row>
    <row r="127" spans="1:27">
      <c r="A127" s="12">
        <v>25324</v>
      </c>
      <c r="D127">
        <v>4272.6899999999996</v>
      </c>
      <c r="F127">
        <v>4244.09</v>
      </c>
      <c r="G127">
        <f t="shared" si="9"/>
        <v>4258.3659896843064</v>
      </c>
      <c r="H127">
        <v>333580</v>
      </c>
      <c r="I127" s="5">
        <v>38.246699999999997</v>
      </c>
      <c r="J127">
        <v>3149.6</v>
      </c>
      <c r="K127" s="6">
        <v>70328</v>
      </c>
      <c r="L127" s="6">
        <v>77412</v>
      </c>
      <c r="M127" s="6">
        <f t="shared" si="10"/>
        <v>73785.033279114272</v>
      </c>
      <c r="N127" s="6"/>
      <c r="O127" s="7"/>
      <c r="P127" s="7">
        <f t="shared" si="11"/>
        <v>31.810919389614874</v>
      </c>
      <c r="Q127" s="7">
        <f t="shared" si="12"/>
        <v>31.951892492142065</v>
      </c>
      <c r="R127" s="7">
        <f t="shared" si="13"/>
        <v>31.881328021479472</v>
      </c>
      <c r="S127" s="7">
        <f t="shared" si="13"/>
        <v>31.627441294679048</v>
      </c>
      <c r="T127" s="7">
        <f t="shared" si="13"/>
        <v>38.067705648042896</v>
      </c>
      <c r="U127" s="7">
        <f t="shared" si="13"/>
        <v>32.331776420469126</v>
      </c>
      <c r="V127" s="7">
        <f t="shared" si="13"/>
        <v>50.980420584120445</v>
      </c>
      <c r="W127" s="7">
        <f t="shared" si="7"/>
        <v>52.959164825241324</v>
      </c>
      <c r="X127" s="7">
        <f t="shared" si="7"/>
        <v>51.960374292094556</v>
      </c>
      <c r="Y127" s="7"/>
      <c r="Z127" s="7"/>
      <c r="AA127" s="7"/>
    </row>
    <row r="128" spans="1:27">
      <c r="A128" s="12">
        <v>25355</v>
      </c>
      <c r="D128">
        <v>4237.8500000000004</v>
      </c>
      <c r="F128">
        <v>4247.6499999999996</v>
      </c>
      <c r="G128">
        <f t="shared" si="9"/>
        <v>4242.747170466324</v>
      </c>
      <c r="H128">
        <v>333389</v>
      </c>
      <c r="I128" s="5">
        <v>38.6203</v>
      </c>
      <c r="J128">
        <v>3160.3</v>
      </c>
      <c r="K128" s="6">
        <v>70636</v>
      </c>
      <c r="L128" s="6">
        <v>77880</v>
      </c>
      <c r="M128" s="6">
        <f t="shared" si="10"/>
        <v>74169.614263524389</v>
      </c>
      <c r="N128" s="6"/>
      <c r="O128" s="7"/>
      <c r="P128" s="7">
        <f t="shared" si="11"/>
        <v>31.551529536493266</v>
      </c>
      <c r="Q128" s="7">
        <f t="shared" si="12"/>
        <v>31.978694171011274</v>
      </c>
      <c r="R128" s="7">
        <f t="shared" si="13"/>
        <v>31.76439380304852</v>
      </c>
      <c r="S128" s="7">
        <f t="shared" si="13"/>
        <v>31.609332171568301</v>
      </c>
      <c r="T128" s="7">
        <f t="shared" si="13"/>
        <v>38.439557202036021</v>
      </c>
      <c r="U128" s="7">
        <f t="shared" si="13"/>
        <v>32.441615767592261</v>
      </c>
      <c r="V128" s="7">
        <f t="shared" si="13"/>
        <v>51.203688266123478</v>
      </c>
      <c r="W128" s="7">
        <f t="shared" si="7"/>
        <v>53.279333392623805</v>
      </c>
      <c r="X128" s="7">
        <f t="shared" si="7"/>
        <v>52.231201192991648</v>
      </c>
      <c r="Y128" s="7"/>
      <c r="Z128" s="7"/>
      <c r="AA128" s="7"/>
    </row>
    <row r="129" spans="1:27">
      <c r="A129" s="12">
        <v>25385</v>
      </c>
      <c r="D129">
        <v>4280.21</v>
      </c>
      <c r="F129">
        <v>4262.7</v>
      </c>
      <c r="G129">
        <f t="shared" si="9"/>
        <v>4271.4460276351383</v>
      </c>
      <c r="H129">
        <v>333483</v>
      </c>
      <c r="I129" s="5">
        <v>38.824199999999998</v>
      </c>
      <c r="J129">
        <v>3178.3</v>
      </c>
      <c r="K129" s="6">
        <v>70730</v>
      </c>
      <c r="L129" s="6">
        <v>77959</v>
      </c>
      <c r="M129" s="6">
        <f t="shared" si="10"/>
        <v>74256.582671167955</v>
      </c>
      <c r="N129" s="6"/>
      <c r="O129" s="7"/>
      <c r="P129" s="7">
        <f t="shared" si="11"/>
        <v>31.866907096143994</v>
      </c>
      <c r="Q129" s="7">
        <f t="shared" si="12"/>
        <v>32.091999021287002</v>
      </c>
      <c r="R129" s="7">
        <f t="shared" si="13"/>
        <v>31.97925501541425</v>
      </c>
      <c r="S129" s="7">
        <f t="shared" si="13"/>
        <v>31.618244514879347</v>
      </c>
      <c r="T129" s="7">
        <f t="shared" si="13"/>
        <v>38.642502951123817</v>
      </c>
      <c r="U129" s="7">
        <f t="shared" si="13"/>
        <v>32.626392239388188</v>
      </c>
      <c r="V129" s="7">
        <f t="shared" si="13"/>
        <v>51.271828402838693</v>
      </c>
      <c r="W129" s="7">
        <f t="shared" si="7"/>
        <v>53.333378941391359</v>
      </c>
      <c r="X129" s="7">
        <f t="shared" si="7"/>
        <v>52.29244546993943</v>
      </c>
      <c r="Y129" s="7"/>
      <c r="Z129" s="7"/>
      <c r="AA129" s="7"/>
    </row>
    <row r="130" spans="1:27">
      <c r="A130" s="12">
        <v>25416</v>
      </c>
      <c r="D130">
        <v>4306.4799999999996</v>
      </c>
      <c r="F130">
        <v>4278.5600000000004</v>
      </c>
      <c r="G130">
        <f t="shared" si="9"/>
        <v>4292.4972998011308</v>
      </c>
      <c r="H130">
        <v>337101</v>
      </c>
      <c r="I130" s="5">
        <v>38.913400000000003</v>
      </c>
      <c r="J130">
        <v>3198.8</v>
      </c>
      <c r="K130" s="6">
        <v>71005</v>
      </c>
      <c r="L130" s="6">
        <v>78250</v>
      </c>
      <c r="M130" s="6">
        <f t="shared" si="10"/>
        <v>74539.528104221317</v>
      </c>
      <c r="N130" s="6"/>
      <c r="O130" s="7"/>
      <c r="P130" s="7">
        <f t="shared" si="11"/>
        <v>32.062491810308877</v>
      </c>
      <c r="Q130" s="7">
        <f t="shared" si="12"/>
        <v>32.211402006361638</v>
      </c>
      <c r="R130" s="7">
        <f t="shared" si="13"/>
        <v>32.136860659179781</v>
      </c>
      <c r="S130" s="7">
        <f t="shared" si="13"/>
        <v>31.961274920191862</v>
      </c>
      <c r="T130" s="7">
        <f t="shared" si="13"/>
        <v>38.731285495599693</v>
      </c>
      <c r="U130" s="7">
        <f t="shared" si="13"/>
        <v>32.836832110044654</v>
      </c>
      <c r="V130" s="7">
        <f t="shared" si="13"/>
        <v>51.471174547484253</v>
      </c>
      <c r="W130" s="7">
        <f t="shared" si="13"/>
        <v>53.532458114699708</v>
      </c>
      <c r="X130" s="7">
        <f t="shared" si="13"/>
        <v>52.491699301676242</v>
      </c>
      <c r="Y130" s="7"/>
      <c r="Z130" s="7"/>
      <c r="AA130" s="7"/>
    </row>
    <row r="131" spans="1:27">
      <c r="A131" s="12">
        <v>25447</v>
      </c>
      <c r="D131">
        <v>4262.53</v>
      </c>
      <c r="F131">
        <v>4277.71</v>
      </c>
      <c r="G131">
        <f t="shared" si="9"/>
        <v>4270.1132545050841</v>
      </c>
      <c r="H131">
        <v>338728</v>
      </c>
      <c r="I131" s="5">
        <v>38.904699999999998</v>
      </c>
      <c r="J131">
        <v>3205.8</v>
      </c>
      <c r="K131" s="6">
        <v>70918</v>
      </c>
      <c r="L131" s="6">
        <v>78250</v>
      </c>
      <c r="M131" s="6">
        <f t="shared" si="10"/>
        <v>74493.848739342226</v>
      </c>
      <c r="N131" s="6"/>
      <c r="O131" s="7"/>
      <c r="P131" s="7">
        <f t="shared" si="11"/>
        <v>31.735276424410635</v>
      </c>
      <c r="Q131" s="7">
        <f t="shared" si="12"/>
        <v>32.205002729103541</v>
      </c>
      <c r="R131" s="7">
        <f t="shared" si="13"/>
        <v>31.96927687416467</v>
      </c>
      <c r="S131" s="7">
        <f t="shared" si="13"/>
        <v>32.115534309203319</v>
      </c>
      <c r="T131" s="7">
        <f t="shared" si="13"/>
        <v>38.722626211553276</v>
      </c>
      <c r="U131" s="7">
        <f t="shared" si="13"/>
        <v>32.908689626854184</v>
      </c>
      <c r="V131" s="7">
        <f t="shared" si="13"/>
        <v>51.408108676269116</v>
      </c>
      <c r="W131" s="7">
        <f t="shared" si="13"/>
        <v>53.532458114699708</v>
      </c>
      <c r="X131" s="7">
        <f t="shared" si="13"/>
        <v>52.459531302407825</v>
      </c>
      <c r="Y131" s="7"/>
      <c r="Z131" s="7"/>
      <c r="AA131" s="7"/>
    </row>
    <row r="132" spans="1:27">
      <c r="A132" s="12">
        <v>25477</v>
      </c>
      <c r="D132">
        <v>4291.5200000000004</v>
      </c>
      <c r="F132">
        <v>4278.8500000000004</v>
      </c>
      <c r="G132">
        <f t="shared" ref="G132:G195" si="14">SQRT(D132*F132)</f>
        <v>4285.1803173262151</v>
      </c>
      <c r="H132">
        <v>342646</v>
      </c>
      <c r="I132" s="5">
        <v>38.9161</v>
      </c>
      <c r="J132">
        <v>3212.6</v>
      </c>
      <c r="K132" s="6">
        <v>71119</v>
      </c>
      <c r="L132" s="6">
        <v>78445</v>
      </c>
      <c r="M132" s="6">
        <f t="shared" ref="M132:M195" si="15">SQRT(K132*L132)</f>
        <v>74692.23490430582</v>
      </c>
      <c r="N132" s="6"/>
      <c r="O132" s="7"/>
      <c r="P132" s="7">
        <f t="shared" ref="P132:P195" si="16">D132/D$590*100</f>
        <v>31.951112011149895</v>
      </c>
      <c r="Q132" s="7">
        <f t="shared" ref="Q132:Q195" si="17">F132/F$590*100</f>
        <v>32.213585289190874</v>
      </c>
      <c r="R132" s="7">
        <f t="shared" ref="R132:U195" si="18">G132/G$590*100</f>
        <v>32.082080229555999</v>
      </c>
      <c r="S132" s="7">
        <f t="shared" si="18"/>
        <v>32.487008363380887</v>
      </c>
      <c r="T132" s="7">
        <f t="shared" si="18"/>
        <v>38.733972859614092</v>
      </c>
      <c r="U132" s="7">
        <f t="shared" si="18"/>
        <v>32.978494071754859</v>
      </c>
      <c r="V132" s="7">
        <f t="shared" ref="V132:X195" si="19">K132/K$590*100</f>
        <v>51.553812585628236</v>
      </c>
      <c r="W132" s="7">
        <f t="shared" si="19"/>
        <v>53.665861684442405</v>
      </c>
      <c r="X132" s="7">
        <f t="shared" si="19"/>
        <v>52.599237404414822</v>
      </c>
      <c r="Y132" s="7"/>
      <c r="Z132" s="7"/>
      <c r="AA132" s="7"/>
    </row>
    <row r="133" spans="1:27">
      <c r="A133" s="12">
        <v>25508</v>
      </c>
      <c r="D133">
        <v>4248.13</v>
      </c>
      <c r="F133">
        <v>4273.1099999999997</v>
      </c>
      <c r="G133">
        <f t="shared" si="14"/>
        <v>4260.601692754205</v>
      </c>
      <c r="H133">
        <v>337902</v>
      </c>
      <c r="I133" s="5">
        <v>38.549199999999999</v>
      </c>
      <c r="J133">
        <v>3213.7</v>
      </c>
      <c r="K133" s="6">
        <v>71088</v>
      </c>
      <c r="L133" s="6">
        <v>78541</v>
      </c>
      <c r="M133" s="6">
        <f t="shared" si="15"/>
        <v>74721.634136306195</v>
      </c>
      <c r="N133" s="6"/>
      <c r="O133" s="7"/>
      <c r="P133" s="7">
        <f t="shared" si="16"/>
        <v>31.628065922546366</v>
      </c>
      <c r="Q133" s="7">
        <f t="shared" si="17"/>
        <v>32.170371346295006</v>
      </c>
      <c r="R133" s="7">
        <f t="shared" si="18"/>
        <v>31.898066174823438</v>
      </c>
      <c r="S133" s="7">
        <f t="shared" si="18"/>
        <v>32.037219462661547</v>
      </c>
      <c r="T133" s="7">
        <f t="shared" si="18"/>
        <v>38.368789949656716</v>
      </c>
      <c r="U133" s="7">
        <f t="shared" si="18"/>
        <v>32.989785967253496</v>
      </c>
      <c r="V133" s="7">
        <f t="shared" si="19"/>
        <v>51.531340838413641</v>
      </c>
      <c r="W133" s="7">
        <f t="shared" si="19"/>
        <v>53.731537288008049</v>
      </c>
      <c r="X133" s="7">
        <f t="shared" si="19"/>
        <v>52.619940723648426</v>
      </c>
      <c r="Y133" s="7"/>
      <c r="Z133" s="7"/>
      <c r="AA133" s="7"/>
    </row>
    <row r="134" spans="1:27">
      <c r="A134" s="12">
        <v>25538</v>
      </c>
      <c r="D134">
        <v>4251.1400000000003</v>
      </c>
      <c r="F134">
        <v>4248.47</v>
      </c>
      <c r="G134">
        <f t="shared" si="14"/>
        <v>4249.8047903168444</v>
      </c>
      <c r="H134">
        <v>337279</v>
      </c>
      <c r="I134" s="5">
        <v>38.445799999999998</v>
      </c>
      <c r="J134">
        <v>3216.8</v>
      </c>
      <c r="K134" s="6">
        <v>71240</v>
      </c>
      <c r="L134" s="6">
        <v>78740</v>
      </c>
      <c r="M134" s="6">
        <f t="shared" si="15"/>
        <v>74896.17880773358</v>
      </c>
      <c r="N134" s="6"/>
      <c r="O134" s="7"/>
      <c r="P134" s="7">
        <f t="shared" si="16"/>
        <v>31.650475895505497</v>
      </c>
      <c r="Q134" s="7">
        <f t="shared" si="17"/>
        <v>31.984867591424969</v>
      </c>
      <c r="R134" s="7">
        <f t="shared" si="18"/>
        <v>31.817232449151373</v>
      </c>
      <c r="S134" s="7">
        <f t="shared" si="18"/>
        <v>31.978151485185123</v>
      </c>
      <c r="T134" s="7">
        <f t="shared" si="18"/>
        <v>38.265873861105085</v>
      </c>
      <c r="U134" s="7">
        <f t="shared" si="18"/>
        <v>33.021608581840582</v>
      </c>
      <c r="V134" s="7">
        <f t="shared" si="19"/>
        <v>51.641524889272283</v>
      </c>
      <c r="W134" s="7">
        <f t="shared" si="19"/>
        <v>53.867677341232643</v>
      </c>
      <c r="X134" s="7">
        <f t="shared" si="19"/>
        <v>52.742857337696016</v>
      </c>
      <c r="Y134" s="7"/>
      <c r="Z134" s="7"/>
      <c r="AA134" s="7"/>
    </row>
    <row r="135" spans="1:27">
      <c r="A135" s="12">
        <v>25569</v>
      </c>
      <c r="D135">
        <v>4226.43</v>
      </c>
      <c r="F135">
        <v>4245.3</v>
      </c>
      <c r="G135">
        <f t="shared" si="14"/>
        <v>4235.8544921892681</v>
      </c>
      <c r="H135">
        <v>333028</v>
      </c>
      <c r="I135" s="5">
        <v>37.733899999999998</v>
      </c>
      <c r="J135">
        <v>3211.1</v>
      </c>
      <c r="K135" s="6">
        <v>71176</v>
      </c>
      <c r="L135" s="6">
        <v>78780</v>
      </c>
      <c r="M135" s="6">
        <f t="shared" si="15"/>
        <v>74881.541650796687</v>
      </c>
      <c r="N135" s="6"/>
      <c r="O135" s="7"/>
      <c r="P135" s="7">
        <f t="shared" si="16"/>
        <v>31.466505652375904</v>
      </c>
      <c r="Q135" s="7">
        <f t="shared" si="17"/>
        <v>31.961002051533004</v>
      </c>
      <c r="R135" s="7">
        <f t="shared" si="18"/>
        <v>31.712790033520566</v>
      </c>
      <c r="S135" s="7">
        <f t="shared" si="18"/>
        <v>31.575104980767353</v>
      </c>
      <c r="T135" s="7">
        <f t="shared" si="18"/>
        <v>37.557305549307152</v>
      </c>
      <c r="U135" s="7">
        <f t="shared" si="18"/>
        <v>32.963096032438536</v>
      </c>
      <c r="V135" s="7">
        <f t="shared" si="19"/>
        <v>51.595131604700214</v>
      </c>
      <c r="W135" s="7">
        <f t="shared" si="19"/>
        <v>53.895042176051668</v>
      </c>
      <c r="X135" s="7">
        <f t="shared" si="19"/>
        <v>52.732549662559023</v>
      </c>
      <c r="Y135" s="7"/>
      <c r="Z135" s="7"/>
      <c r="AA135" s="7"/>
    </row>
    <row r="136" spans="1:27">
      <c r="A136" s="12">
        <v>25600</v>
      </c>
      <c r="D136">
        <v>4288.75</v>
      </c>
      <c r="F136">
        <v>4213.49</v>
      </c>
      <c r="G136">
        <f t="shared" si="14"/>
        <v>4250.9534504038029</v>
      </c>
      <c r="H136">
        <v>333324</v>
      </c>
      <c r="I136" s="5">
        <v>37.709000000000003</v>
      </c>
      <c r="J136">
        <v>3213.4</v>
      </c>
      <c r="K136" s="6">
        <v>71302</v>
      </c>
      <c r="L136" s="6">
        <v>78698</v>
      </c>
      <c r="M136" s="6">
        <f t="shared" si="15"/>
        <v>74908.776495147744</v>
      </c>
      <c r="N136" s="6"/>
      <c r="O136" s="7"/>
      <c r="P136" s="7">
        <f t="shared" si="16"/>
        <v>31.930488879888504</v>
      </c>
      <c r="Q136" s="7">
        <f t="shared" si="17"/>
        <v>31.721518510850537</v>
      </c>
      <c r="R136" s="7">
        <f t="shared" si="18"/>
        <v>31.825832181796759</v>
      </c>
      <c r="S136" s="7">
        <f t="shared" si="18"/>
        <v>31.603169380980873</v>
      </c>
      <c r="T136" s="7">
        <f t="shared" si="18"/>
        <v>37.532522081174321</v>
      </c>
      <c r="U136" s="7">
        <f t="shared" si="18"/>
        <v>32.98670635939024</v>
      </c>
      <c r="V136" s="7">
        <f t="shared" si="19"/>
        <v>51.686468383701452</v>
      </c>
      <c r="W136" s="7">
        <f t="shared" si="19"/>
        <v>53.838944264672683</v>
      </c>
      <c r="X136" s="7">
        <f t="shared" si="19"/>
        <v>52.75172879202983</v>
      </c>
      <c r="Y136" s="7"/>
      <c r="Z136" s="7"/>
      <c r="AA136" s="7"/>
    </row>
    <row r="137" spans="1:27">
      <c r="A137" s="12">
        <v>25628</v>
      </c>
      <c r="D137">
        <v>4254.26</v>
      </c>
      <c r="F137">
        <v>4247.97</v>
      </c>
      <c r="G137">
        <f t="shared" si="14"/>
        <v>4251.1138366550476</v>
      </c>
      <c r="H137">
        <v>329429</v>
      </c>
      <c r="I137" s="5">
        <v>37.659999999999997</v>
      </c>
      <c r="J137">
        <v>3221.5</v>
      </c>
      <c r="K137" s="6">
        <v>71453</v>
      </c>
      <c r="L137" s="6">
        <v>78863</v>
      </c>
      <c r="M137" s="6">
        <f t="shared" si="15"/>
        <v>75066.62333554108</v>
      </c>
      <c r="N137" s="6"/>
      <c r="O137" s="7"/>
      <c r="P137" s="7">
        <f t="shared" si="16"/>
        <v>31.673704837576089</v>
      </c>
      <c r="Q137" s="7">
        <f t="shared" si="17"/>
        <v>31.981103310684912</v>
      </c>
      <c r="R137" s="7">
        <f t="shared" si="18"/>
        <v>31.827032953806128</v>
      </c>
      <c r="S137" s="7">
        <f t="shared" si="18"/>
        <v>31.233876006549625</v>
      </c>
      <c r="T137" s="7">
        <f t="shared" si="18"/>
        <v>37.483751400912901</v>
      </c>
      <c r="U137" s="7">
        <f t="shared" si="18"/>
        <v>33.0698557716984</v>
      </c>
      <c r="V137" s="7">
        <f t="shared" si="19"/>
        <v>51.795927539488659</v>
      </c>
      <c r="W137" s="7">
        <f t="shared" si="19"/>
        <v>53.951824208301126</v>
      </c>
      <c r="X137" s="7">
        <f t="shared" si="19"/>
        <v>52.862886577601827</v>
      </c>
      <c r="Y137" s="7"/>
      <c r="Z137" s="7"/>
      <c r="AA137" s="7"/>
    </row>
    <row r="138" spans="1:27">
      <c r="A138" s="12">
        <v>25659</v>
      </c>
      <c r="D138">
        <v>4280.76</v>
      </c>
      <c r="F138">
        <v>4216.5200000000004</v>
      </c>
      <c r="G138">
        <f t="shared" si="14"/>
        <v>4248.5185836006422</v>
      </c>
      <c r="H138">
        <v>327764</v>
      </c>
      <c r="I138" s="5">
        <v>37.563200000000002</v>
      </c>
      <c r="J138">
        <v>3229.5</v>
      </c>
      <c r="K138" s="6">
        <v>71348</v>
      </c>
      <c r="L138" s="6">
        <v>78930</v>
      </c>
      <c r="M138" s="6">
        <f t="shared" si="15"/>
        <v>75043.305097790042</v>
      </c>
      <c r="N138" s="6"/>
      <c r="O138" s="7"/>
      <c r="P138" s="7">
        <f t="shared" si="16"/>
        <v>31.871001941701309</v>
      </c>
      <c r="Q138" s="7">
        <f t="shared" si="17"/>
        <v>31.74433005213529</v>
      </c>
      <c r="R138" s="7">
        <f t="shared" si="18"/>
        <v>31.807602939071209</v>
      </c>
      <c r="S138" s="7">
        <f t="shared" si="18"/>
        <v>31.07601375534859</v>
      </c>
      <c r="T138" s="7">
        <f t="shared" si="18"/>
        <v>37.387404424396486</v>
      </c>
      <c r="U138" s="7">
        <f t="shared" si="18"/>
        <v>33.15197864805215</v>
      </c>
      <c r="V138" s="7">
        <f t="shared" si="19"/>
        <v>51.719813556987624</v>
      </c>
      <c r="W138" s="7">
        <f t="shared" si="19"/>
        <v>53.997660306622976</v>
      </c>
      <c r="X138" s="7">
        <f t="shared" si="19"/>
        <v>52.846465573130729</v>
      </c>
      <c r="Y138" s="7"/>
      <c r="Z138" s="7"/>
      <c r="AA138" s="7"/>
    </row>
    <row r="139" spans="1:27">
      <c r="A139" s="12">
        <v>25689</v>
      </c>
      <c r="D139">
        <v>4238.0600000000004</v>
      </c>
      <c r="F139">
        <v>4252.82</v>
      </c>
      <c r="G139">
        <f t="shared" si="14"/>
        <v>4245.433585536347</v>
      </c>
      <c r="H139">
        <v>331324</v>
      </c>
      <c r="I139" s="5">
        <v>37.519399999999997</v>
      </c>
      <c r="J139">
        <v>3231.8</v>
      </c>
      <c r="K139" s="6">
        <v>71122</v>
      </c>
      <c r="L139" s="6">
        <v>78564</v>
      </c>
      <c r="M139" s="6">
        <f t="shared" si="15"/>
        <v>74750.443530456731</v>
      </c>
      <c r="N139" s="6"/>
      <c r="O139" s="7"/>
      <c r="P139" s="7">
        <f t="shared" si="16"/>
        <v>31.553093022978786</v>
      </c>
      <c r="Q139" s="7">
        <f t="shared" si="17"/>
        <v>32.017616833863464</v>
      </c>
      <c r="R139" s="7">
        <f t="shared" si="18"/>
        <v>31.784506325141905</v>
      </c>
      <c r="S139" s="7">
        <f t="shared" si="18"/>
        <v>31.413545055213866</v>
      </c>
      <c r="T139" s="7">
        <f t="shared" si="18"/>
        <v>37.343809408162812</v>
      </c>
      <c r="U139" s="7">
        <f t="shared" si="18"/>
        <v>33.175588975003848</v>
      </c>
      <c r="V139" s="7">
        <f t="shared" si="19"/>
        <v>51.555987270842543</v>
      </c>
      <c r="W139" s="7">
        <f t="shared" si="19"/>
        <v>53.747272068028984</v>
      </c>
      <c r="X139" s="7">
        <f t="shared" si="19"/>
        <v>52.640228671443033</v>
      </c>
      <c r="Y139" s="7"/>
      <c r="Z139" s="7"/>
      <c r="AA139" s="7"/>
    </row>
    <row r="140" spans="1:27">
      <c r="A140" s="12">
        <v>25720</v>
      </c>
      <c r="D140">
        <v>4274.26</v>
      </c>
      <c r="F140">
        <v>4230.03</v>
      </c>
      <c r="G140">
        <f t="shared" si="14"/>
        <v>4252.0874906097597</v>
      </c>
      <c r="H140">
        <v>332651</v>
      </c>
      <c r="I140" s="5">
        <v>37.398099999999999</v>
      </c>
      <c r="J140">
        <v>3224.4</v>
      </c>
      <c r="K140" s="6">
        <v>71028</v>
      </c>
      <c r="L140" s="6">
        <v>78413</v>
      </c>
      <c r="M140" s="6">
        <f t="shared" si="15"/>
        <v>74629.207177887132</v>
      </c>
      <c r="N140" s="6"/>
      <c r="O140" s="7"/>
      <c r="P140" s="7">
        <f t="shared" si="16"/>
        <v>31.82260831238758</v>
      </c>
      <c r="Q140" s="7">
        <f t="shared" si="17"/>
        <v>31.846040917731642</v>
      </c>
      <c r="R140" s="7">
        <f t="shared" si="18"/>
        <v>31.83432245902592</v>
      </c>
      <c r="S140" s="7">
        <f t="shared" si="18"/>
        <v>31.53936079536027</v>
      </c>
      <c r="T140" s="7">
        <f t="shared" si="18"/>
        <v>37.223077091515691</v>
      </c>
      <c r="U140" s="7">
        <f t="shared" si="18"/>
        <v>33.099625314376638</v>
      </c>
      <c r="V140" s="7">
        <f t="shared" si="19"/>
        <v>51.487847134127342</v>
      </c>
      <c r="W140" s="7">
        <f t="shared" si="19"/>
        <v>53.643969816587187</v>
      </c>
      <c r="X140" s="7">
        <f t="shared" si="19"/>
        <v>52.554852464679058</v>
      </c>
      <c r="Y140" s="7"/>
      <c r="Z140" s="7"/>
      <c r="AA140" s="7"/>
    </row>
    <row r="141" spans="1:27">
      <c r="A141" s="12">
        <v>25750</v>
      </c>
      <c r="D141">
        <v>4325.05</v>
      </c>
      <c r="F141">
        <v>4270.84</v>
      </c>
      <c r="G141">
        <f t="shared" si="14"/>
        <v>4297.859530277834</v>
      </c>
      <c r="H141">
        <v>333006</v>
      </c>
      <c r="I141" s="5">
        <v>37.489899999999999</v>
      </c>
      <c r="J141">
        <v>3242.2</v>
      </c>
      <c r="K141" s="6">
        <v>71055</v>
      </c>
      <c r="L141" s="6">
        <v>78726</v>
      </c>
      <c r="M141" s="6">
        <f t="shared" si="15"/>
        <v>74792.218378652207</v>
      </c>
      <c r="N141" s="6"/>
      <c r="O141" s="7"/>
      <c r="P141" s="7">
        <f t="shared" si="16"/>
        <v>32.200748686671353</v>
      </c>
      <c r="Q141" s="7">
        <f t="shared" si="17"/>
        <v>32.153281511735152</v>
      </c>
      <c r="R141" s="7">
        <f t="shared" si="18"/>
        <v>32.177006346320965</v>
      </c>
      <c r="S141" s="7">
        <f t="shared" si="18"/>
        <v>31.573019113183914</v>
      </c>
      <c r="T141" s="7">
        <f t="shared" si="18"/>
        <v>37.314447468005433</v>
      </c>
      <c r="U141" s="7">
        <f t="shared" si="18"/>
        <v>33.282348714263712</v>
      </c>
      <c r="V141" s="7">
        <f t="shared" si="19"/>
        <v>51.507419301056167</v>
      </c>
      <c r="W141" s="7">
        <f t="shared" si="19"/>
        <v>53.858099649045997</v>
      </c>
      <c r="X141" s="7">
        <f t="shared" si="19"/>
        <v>52.669647059587163</v>
      </c>
      <c r="Y141" s="7"/>
      <c r="Z141" s="7"/>
      <c r="AA141" s="7"/>
    </row>
    <row r="142" spans="1:27">
      <c r="A142" s="12">
        <v>25781</v>
      </c>
      <c r="D142">
        <v>4342.3999999999996</v>
      </c>
      <c r="F142">
        <v>4271.5600000000004</v>
      </c>
      <c r="G142">
        <f t="shared" si="14"/>
        <v>4306.8343529789954</v>
      </c>
      <c r="H142">
        <v>332852</v>
      </c>
      <c r="I142" s="5">
        <v>37.423099999999998</v>
      </c>
      <c r="J142">
        <v>3250.8</v>
      </c>
      <c r="K142" s="6">
        <v>70932</v>
      </c>
      <c r="L142" s="6">
        <v>78624</v>
      </c>
      <c r="M142" s="6">
        <f t="shared" si="15"/>
        <v>74679.03030971947</v>
      </c>
      <c r="N142" s="6"/>
      <c r="O142" s="7"/>
      <c r="P142" s="7">
        <f t="shared" si="16"/>
        <v>32.329922451070317</v>
      </c>
      <c r="Q142" s="7">
        <f t="shared" si="17"/>
        <v>32.158702076000836</v>
      </c>
      <c r="R142" s="7">
        <f t="shared" si="18"/>
        <v>32.24419861376898</v>
      </c>
      <c r="S142" s="7">
        <f t="shared" si="18"/>
        <v>31.558418040099856</v>
      </c>
      <c r="T142" s="7">
        <f t="shared" si="18"/>
        <v>37.247960091649063</v>
      </c>
      <c r="U142" s="7">
        <f t="shared" si="18"/>
        <v>33.370630806343996</v>
      </c>
      <c r="V142" s="7">
        <f t="shared" si="19"/>
        <v>51.418257207269249</v>
      </c>
      <c r="W142" s="7">
        <f t="shared" si="19"/>
        <v>53.788319320257507</v>
      </c>
      <c r="X142" s="7">
        <f t="shared" si="19"/>
        <v>52.589938558204551</v>
      </c>
      <c r="Y142" s="7"/>
      <c r="Z142" s="7"/>
      <c r="AA142" s="7"/>
    </row>
    <row r="143" spans="1:27">
      <c r="A143" s="12">
        <v>25812</v>
      </c>
      <c r="D143">
        <v>4240.97</v>
      </c>
      <c r="F143">
        <v>4266.32</v>
      </c>
      <c r="G143">
        <f t="shared" si="14"/>
        <v>4253.6261154925214</v>
      </c>
      <c r="H143">
        <v>332274</v>
      </c>
      <c r="I143" s="5">
        <v>37.165100000000002</v>
      </c>
      <c r="J143">
        <v>3250.4</v>
      </c>
      <c r="K143" s="6">
        <v>70949</v>
      </c>
      <c r="L143" s="6">
        <v>78498</v>
      </c>
      <c r="M143" s="6">
        <f t="shared" si="15"/>
        <v>74628.108658869285</v>
      </c>
      <c r="N143" s="6"/>
      <c r="O143" s="7"/>
      <c r="P143" s="7">
        <f t="shared" si="16"/>
        <v>31.574758478563858</v>
      </c>
      <c r="Q143" s="7">
        <f t="shared" si="17"/>
        <v>32.119252413845025</v>
      </c>
      <c r="R143" s="7">
        <f t="shared" si="18"/>
        <v>31.845841761196791</v>
      </c>
      <c r="S143" s="7">
        <f t="shared" si="18"/>
        <v>31.503616609953188</v>
      </c>
      <c r="T143" s="7">
        <f t="shared" si="18"/>
        <v>36.991167530272655</v>
      </c>
      <c r="U143" s="7">
        <f t="shared" si="18"/>
        <v>33.366524662526302</v>
      </c>
      <c r="V143" s="7">
        <f t="shared" si="19"/>
        <v>51.430580423483697</v>
      </c>
      <c r="W143" s="7">
        <f t="shared" si="19"/>
        <v>53.702120090577601</v>
      </c>
      <c r="X143" s="7">
        <f t="shared" si="19"/>
        <v>52.554078873385571</v>
      </c>
      <c r="Y143" s="7"/>
      <c r="Z143" s="7"/>
      <c r="AA143" s="7"/>
    </row>
    <row r="144" spans="1:27">
      <c r="A144" s="12">
        <v>25842</v>
      </c>
      <c r="D144">
        <v>4257.2299999999996</v>
      </c>
      <c r="F144">
        <v>4225.83</v>
      </c>
      <c r="G144">
        <f t="shared" si="14"/>
        <v>4241.5009431685849</v>
      </c>
      <c r="H144">
        <v>328817</v>
      </c>
      <c r="I144" s="5">
        <v>36.421599999999998</v>
      </c>
      <c r="J144">
        <v>3224.5</v>
      </c>
      <c r="K144" s="6">
        <v>70519</v>
      </c>
      <c r="L144" s="6">
        <v>78685</v>
      </c>
      <c r="M144" s="6">
        <f t="shared" si="15"/>
        <v>74490.184017761698</v>
      </c>
      <c r="N144" s="6"/>
      <c r="O144" s="7"/>
      <c r="P144" s="7">
        <f t="shared" si="16"/>
        <v>31.695817003585592</v>
      </c>
      <c r="Q144" s="7">
        <f t="shared" si="17"/>
        <v>31.814420959515161</v>
      </c>
      <c r="R144" s="7">
        <f t="shared" si="18"/>
        <v>31.755063608940077</v>
      </c>
      <c r="S144" s="7">
        <f t="shared" si="18"/>
        <v>31.175850962864921</v>
      </c>
      <c r="T144" s="7">
        <f t="shared" si="18"/>
        <v>36.251147106306142</v>
      </c>
      <c r="U144" s="7">
        <f t="shared" si="18"/>
        <v>33.100651850331062</v>
      </c>
      <c r="V144" s="7">
        <f t="shared" si="19"/>
        <v>51.118875542765188</v>
      </c>
      <c r="W144" s="7">
        <f t="shared" si="19"/>
        <v>53.830050693356505</v>
      </c>
      <c r="X144" s="7">
        <f t="shared" si="19"/>
        <v>52.45695055809508</v>
      </c>
      <c r="Y144" s="7"/>
      <c r="Z144" s="7"/>
      <c r="AA144" s="7"/>
    </row>
    <row r="145" spans="1:27">
      <c r="A145" s="12">
        <v>25873</v>
      </c>
      <c r="D145">
        <v>4252.18</v>
      </c>
      <c r="F145">
        <v>4218.51</v>
      </c>
      <c r="G145">
        <f t="shared" si="14"/>
        <v>4235.3115412918569</v>
      </c>
      <c r="H145">
        <v>323298</v>
      </c>
      <c r="I145" s="5">
        <v>36.201000000000001</v>
      </c>
      <c r="J145">
        <v>3220.9</v>
      </c>
      <c r="K145" s="6">
        <v>70409</v>
      </c>
      <c r="L145" s="6">
        <v>78650</v>
      </c>
      <c r="M145" s="6">
        <f t="shared" si="15"/>
        <v>74415.508128346468</v>
      </c>
      <c r="N145" s="6"/>
      <c r="O145" s="7"/>
      <c r="P145" s="7">
        <f t="shared" si="16"/>
        <v>31.658218876195697</v>
      </c>
      <c r="Q145" s="7">
        <f t="shared" si="17"/>
        <v>31.759311889480717</v>
      </c>
      <c r="R145" s="7">
        <f t="shared" si="18"/>
        <v>31.708725095067209</v>
      </c>
      <c r="S145" s="7">
        <f t="shared" si="18"/>
        <v>30.652582635910864</v>
      </c>
      <c r="T145" s="7">
        <f t="shared" si="18"/>
        <v>36.031579513129266</v>
      </c>
      <c r="U145" s="7">
        <f t="shared" si="18"/>
        <v>33.063696555971873</v>
      </c>
      <c r="V145" s="7">
        <f t="shared" si="19"/>
        <v>51.039137084906962</v>
      </c>
      <c r="W145" s="7">
        <f t="shared" si="19"/>
        <v>53.806106462889872</v>
      </c>
      <c r="X145" s="7">
        <f t="shared" si="19"/>
        <v>52.404362831395382</v>
      </c>
      <c r="Y145" s="7"/>
      <c r="Z145" s="7"/>
      <c r="AA145" s="7"/>
    </row>
    <row r="146" spans="1:27">
      <c r="A146" s="12">
        <v>25903</v>
      </c>
      <c r="D146">
        <v>4260.3500000000004</v>
      </c>
      <c r="F146">
        <v>4238.53</v>
      </c>
      <c r="G146">
        <f t="shared" si="14"/>
        <v>4249.425994825654</v>
      </c>
      <c r="H146">
        <v>333558</v>
      </c>
      <c r="I146" s="5">
        <v>37.032400000000003</v>
      </c>
      <c r="J146">
        <v>3227</v>
      </c>
      <c r="K146" s="6">
        <v>70790</v>
      </c>
      <c r="L146" s="6">
        <v>78594</v>
      </c>
      <c r="M146" s="6">
        <f t="shared" si="15"/>
        <v>74590.007775840859</v>
      </c>
      <c r="N146" s="6"/>
      <c r="O146" s="7"/>
      <c r="P146" s="7">
        <f t="shared" si="16"/>
        <v>31.719045945656188</v>
      </c>
      <c r="Q146" s="7">
        <f t="shared" si="17"/>
        <v>31.910033690312623</v>
      </c>
      <c r="R146" s="7">
        <f t="shared" si="18"/>
        <v>31.814396501434111</v>
      </c>
      <c r="S146" s="7">
        <f t="shared" si="18"/>
        <v>31.625355427095609</v>
      </c>
      <c r="T146" s="7">
        <f t="shared" si="18"/>
        <v>36.859088565564711</v>
      </c>
      <c r="U146" s="7">
        <f t="shared" si="18"/>
        <v>33.126315249191599</v>
      </c>
      <c r="V146" s="7">
        <f t="shared" si="19"/>
        <v>51.315322107124992</v>
      </c>
      <c r="W146" s="7">
        <f t="shared" si="19"/>
        <v>53.767795694143238</v>
      </c>
      <c r="X146" s="7">
        <f t="shared" si="19"/>
        <v>52.527247739007308</v>
      </c>
      <c r="Y146" s="7"/>
      <c r="Z146" s="7"/>
      <c r="AA146" s="7"/>
    </row>
    <row r="147" spans="1:27">
      <c r="A147" s="12">
        <v>25934</v>
      </c>
      <c r="D147">
        <v>4378.17</v>
      </c>
      <c r="F147">
        <v>4302.2700000000004</v>
      </c>
      <c r="G147">
        <f t="shared" si="14"/>
        <v>4340.0540832920506</v>
      </c>
      <c r="H147">
        <v>336826</v>
      </c>
      <c r="I147" s="5">
        <v>37.317300000000003</v>
      </c>
      <c r="J147">
        <v>3260</v>
      </c>
      <c r="K147" s="6">
        <v>70866</v>
      </c>
      <c r="L147" s="6">
        <v>78864</v>
      </c>
      <c r="M147" s="6">
        <f t="shared" si="15"/>
        <v>74758.118114355981</v>
      </c>
      <c r="N147" s="6"/>
      <c r="O147" s="7"/>
      <c r="P147" s="7">
        <f t="shared" si="16"/>
        <v>32.596236315770668</v>
      </c>
      <c r="Q147" s="7">
        <f t="shared" si="17"/>
        <v>32.389904199055167</v>
      </c>
      <c r="R147" s="7">
        <f t="shared" si="18"/>
        <v>32.492906479993053</v>
      </c>
      <c r="S147" s="7">
        <f t="shared" si="18"/>
        <v>31.935201575398896</v>
      </c>
      <c r="T147" s="7">
        <f t="shared" si="18"/>
        <v>37.142655235084632</v>
      </c>
      <c r="U147" s="7">
        <f t="shared" si="18"/>
        <v>33.465072114150793</v>
      </c>
      <c r="V147" s="7">
        <f t="shared" si="19"/>
        <v>51.370414132554309</v>
      </c>
      <c r="W147" s="7">
        <f t="shared" si="19"/>
        <v>53.9525083291716</v>
      </c>
      <c r="X147" s="7">
        <f t="shared" si="19"/>
        <v>52.645633212638167</v>
      </c>
      <c r="Y147" s="7"/>
      <c r="Z147" s="7"/>
      <c r="AA147" s="7"/>
    </row>
    <row r="148" spans="1:27">
      <c r="A148" s="12">
        <v>25965</v>
      </c>
      <c r="D148">
        <v>4348.41</v>
      </c>
      <c r="F148">
        <v>4311.6099999999997</v>
      </c>
      <c r="G148">
        <f t="shared" si="14"/>
        <v>4329.9709052255766</v>
      </c>
      <c r="H148">
        <v>338707</v>
      </c>
      <c r="I148" s="5">
        <v>37.246099999999998</v>
      </c>
      <c r="J148">
        <v>3262.5</v>
      </c>
      <c r="K148" s="6">
        <v>70805</v>
      </c>
      <c r="L148" s="6">
        <v>78700</v>
      </c>
      <c r="M148" s="6">
        <f t="shared" si="15"/>
        <v>74648.198236796045</v>
      </c>
      <c r="N148" s="6"/>
      <c r="O148" s="7"/>
      <c r="P148" s="7">
        <f t="shared" si="16"/>
        <v>32.374667945251169</v>
      </c>
      <c r="Q148" s="7">
        <f t="shared" si="17"/>
        <v>32.46022096327944</v>
      </c>
      <c r="R148" s="7">
        <f t="shared" si="18"/>
        <v>32.41741623133548</v>
      </c>
      <c r="S148" s="7">
        <f t="shared" si="18"/>
        <v>32.113543253782765</v>
      </c>
      <c r="T148" s="7">
        <f t="shared" si="18"/>
        <v>37.071788450704787</v>
      </c>
      <c r="U148" s="7">
        <f t="shared" si="18"/>
        <v>33.490735513011344</v>
      </c>
      <c r="V148" s="7">
        <f t="shared" si="19"/>
        <v>51.326195533196575</v>
      </c>
      <c r="W148" s="7">
        <f t="shared" si="19"/>
        <v>53.840312506413632</v>
      </c>
      <c r="X148" s="7">
        <f t="shared" si="19"/>
        <v>52.568226213869863</v>
      </c>
      <c r="Y148" s="7"/>
      <c r="Z148" s="7"/>
      <c r="AA148" s="7"/>
    </row>
    <row r="149" spans="1:27">
      <c r="A149" s="12">
        <v>25993</v>
      </c>
      <c r="D149">
        <v>4396.07</v>
      </c>
      <c r="F149">
        <v>4328.3500000000004</v>
      </c>
      <c r="G149">
        <f t="shared" si="14"/>
        <v>4362.0785853191592</v>
      </c>
      <c r="H149">
        <v>340112</v>
      </c>
      <c r="I149" s="5">
        <v>37.205800000000004</v>
      </c>
      <c r="J149">
        <v>3271.1</v>
      </c>
      <c r="K149" s="6">
        <v>70859</v>
      </c>
      <c r="L149" s="6">
        <v>78588</v>
      </c>
      <c r="M149" s="6">
        <f t="shared" si="15"/>
        <v>74623.502276427636</v>
      </c>
      <c r="N149" s="6"/>
      <c r="O149" s="7"/>
      <c r="P149" s="7">
        <f t="shared" si="16"/>
        <v>32.729504925726943</v>
      </c>
      <c r="Q149" s="7">
        <f t="shared" si="17"/>
        <v>32.586249082456568</v>
      </c>
      <c r="R149" s="7">
        <f t="shared" si="18"/>
        <v>32.657798453895012</v>
      </c>
      <c r="S149" s="7">
        <f t="shared" si="18"/>
        <v>32.246754342634091</v>
      </c>
      <c r="T149" s="7">
        <f t="shared" si="18"/>
        <v>37.031677054489791</v>
      </c>
      <c r="U149" s="7">
        <f t="shared" si="18"/>
        <v>33.579017605091614</v>
      </c>
      <c r="V149" s="7">
        <f t="shared" si="19"/>
        <v>51.365339867054246</v>
      </c>
      <c r="W149" s="7">
        <f t="shared" si="19"/>
        <v>53.763690968920386</v>
      </c>
      <c r="X149" s="7">
        <f t="shared" si="19"/>
        <v>52.550834999321097</v>
      </c>
      <c r="Y149" s="7"/>
      <c r="Z149" s="7"/>
      <c r="AA149" s="7"/>
    </row>
    <row r="150" spans="1:27">
      <c r="A150" s="12">
        <v>26024</v>
      </c>
      <c r="D150">
        <v>4401.7299999999996</v>
      </c>
      <c r="F150">
        <v>4336.96</v>
      </c>
      <c r="G150">
        <f t="shared" si="14"/>
        <v>4369.2249817101429</v>
      </c>
      <c r="H150">
        <v>341962</v>
      </c>
      <c r="I150" s="5">
        <v>37.414700000000003</v>
      </c>
      <c r="J150">
        <v>3283.2</v>
      </c>
      <c r="K150" s="6">
        <v>71037</v>
      </c>
      <c r="L150" s="6">
        <v>78987</v>
      </c>
      <c r="M150" s="6">
        <f t="shared" si="15"/>
        <v>74906.605309545295</v>
      </c>
      <c r="N150" s="6"/>
      <c r="O150" s="7"/>
      <c r="P150" s="7">
        <f t="shared" si="16"/>
        <v>32.771644609098594</v>
      </c>
      <c r="Q150" s="7">
        <f t="shared" si="17"/>
        <v>32.651069996800366</v>
      </c>
      <c r="R150" s="7">
        <f t="shared" si="18"/>
        <v>32.711301747896606</v>
      </c>
      <c r="S150" s="7">
        <f t="shared" si="18"/>
        <v>32.422156843968573</v>
      </c>
      <c r="T150" s="7">
        <f t="shared" si="18"/>
        <v>37.239599403604259</v>
      </c>
      <c r="U150" s="7">
        <f t="shared" si="18"/>
        <v>33.703228455576657</v>
      </c>
      <c r="V150" s="7">
        <f t="shared" si="19"/>
        <v>51.494371189770284</v>
      </c>
      <c r="W150" s="7">
        <f t="shared" si="19"/>
        <v>54.036655196240069</v>
      </c>
      <c r="X150" s="7">
        <f t="shared" si="19"/>
        <v>52.750199815060562</v>
      </c>
      <c r="Y150" s="7"/>
      <c r="Z150" s="7"/>
      <c r="AA150" s="7"/>
    </row>
    <row r="151" spans="1:27">
      <c r="A151" s="12">
        <v>26054</v>
      </c>
      <c r="D151">
        <v>4405.7700000000004</v>
      </c>
      <c r="F151">
        <v>4348.84</v>
      </c>
      <c r="G151">
        <f t="shared" si="14"/>
        <v>4377.2124470717663</v>
      </c>
      <c r="H151">
        <v>343632</v>
      </c>
      <c r="I151" s="5">
        <v>37.604599999999998</v>
      </c>
      <c r="J151">
        <v>3294.7</v>
      </c>
      <c r="K151" s="6">
        <v>71247</v>
      </c>
      <c r="L151" s="6">
        <v>79139</v>
      </c>
      <c r="M151" s="6">
        <f t="shared" si="15"/>
        <v>75089.388950769862</v>
      </c>
      <c r="N151" s="6"/>
      <c r="O151" s="7"/>
      <c r="P151" s="7">
        <f t="shared" si="16"/>
        <v>32.801723111010524</v>
      </c>
      <c r="Q151" s="7">
        <f t="shared" si="17"/>
        <v>32.740509307184126</v>
      </c>
      <c r="R151" s="7">
        <f t="shared" si="18"/>
        <v>32.771101916287719</v>
      </c>
      <c r="S151" s="7">
        <f t="shared" si="18"/>
        <v>32.580493155984023</v>
      </c>
      <c r="T151" s="7">
        <f t="shared" si="18"/>
        <v>37.428610672617346</v>
      </c>
      <c r="U151" s="7">
        <f t="shared" si="18"/>
        <v>33.821280090335158</v>
      </c>
      <c r="V151" s="7">
        <f t="shared" si="19"/>
        <v>51.646599154772346</v>
      </c>
      <c r="W151" s="7">
        <f t="shared" si="19"/>
        <v>54.140641568552326</v>
      </c>
      <c r="X151" s="7">
        <f t="shared" si="19"/>
        <v>52.878918418148714</v>
      </c>
      <c r="Y151" s="7"/>
      <c r="Z151" s="7"/>
      <c r="AA151" s="7"/>
    </row>
    <row r="152" spans="1:27">
      <c r="A152" s="12">
        <v>26085</v>
      </c>
      <c r="D152">
        <v>4389.22</v>
      </c>
      <c r="F152">
        <v>4349.67</v>
      </c>
      <c r="G152">
        <f t="shared" si="14"/>
        <v>4369.4002514532822</v>
      </c>
      <c r="H152">
        <v>348351</v>
      </c>
      <c r="I152" s="5">
        <v>37.762300000000003</v>
      </c>
      <c r="J152">
        <v>3294</v>
      </c>
      <c r="K152" s="6">
        <v>71253</v>
      </c>
      <c r="L152" s="6">
        <v>78757</v>
      </c>
      <c r="M152" s="6">
        <f t="shared" si="15"/>
        <v>74911.097448909393</v>
      </c>
      <c r="N152" s="6"/>
      <c r="O152" s="7"/>
      <c r="P152" s="7">
        <f t="shared" si="16"/>
        <v>32.678505485604013</v>
      </c>
      <c r="Q152" s="7">
        <f t="shared" si="17"/>
        <v>32.74675801321262</v>
      </c>
      <c r="R152" s="7">
        <f t="shared" si="18"/>
        <v>32.712613948911454</v>
      </c>
      <c r="S152" s="7">
        <f t="shared" si="18"/>
        <v>33.027911752631276</v>
      </c>
      <c r="T152" s="7">
        <f t="shared" si="18"/>
        <v>37.585572637458668</v>
      </c>
      <c r="U152" s="7">
        <f t="shared" si="18"/>
        <v>33.814094338654208</v>
      </c>
      <c r="V152" s="7">
        <f t="shared" si="19"/>
        <v>51.650948525200981</v>
      </c>
      <c r="W152" s="7">
        <f t="shared" si="19"/>
        <v>53.879307396030725</v>
      </c>
      <c r="X152" s="7">
        <f t="shared" si="19"/>
        <v>52.753363237672943</v>
      </c>
      <c r="Y152" s="7"/>
      <c r="Z152" s="7"/>
      <c r="AA152" s="7"/>
    </row>
    <row r="153" spans="1:27">
      <c r="A153" s="12">
        <v>26115</v>
      </c>
      <c r="D153">
        <v>4421.62</v>
      </c>
      <c r="F153">
        <v>4364.43</v>
      </c>
      <c r="G153">
        <f t="shared" si="14"/>
        <v>4392.9319339821332</v>
      </c>
      <c r="H153">
        <v>344339</v>
      </c>
      <c r="I153" s="5">
        <v>37.652700000000003</v>
      </c>
      <c r="J153">
        <v>3298</v>
      </c>
      <c r="K153" s="6">
        <v>71316</v>
      </c>
      <c r="L153" s="6">
        <v>79305</v>
      </c>
      <c r="M153" s="6">
        <f t="shared" si="15"/>
        <v>75204.490424442076</v>
      </c>
      <c r="N153" s="6"/>
      <c r="O153" s="7"/>
      <c r="P153" s="7">
        <f t="shared" si="16"/>
        <v>32.919729114798621</v>
      </c>
      <c r="Q153" s="7">
        <f t="shared" si="17"/>
        <v>32.85787958065913</v>
      </c>
      <c r="R153" s="7">
        <f t="shared" si="18"/>
        <v>32.888789808717064</v>
      </c>
      <c r="S153" s="7">
        <f t="shared" si="18"/>
        <v>32.647525355142662</v>
      </c>
      <c r="T153" s="7">
        <f t="shared" si="18"/>
        <v>37.476485564873961</v>
      </c>
      <c r="U153" s="7">
        <f t="shared" si="18"/>
        <v>33.855155776831083</v>
      </c>
      <c r="V153" s="7">
        <f t="shared" si="19"/>
        <v>51.6966169147016</v>
      </c>
      <c r="W153" s="7">
        <f t="shared" si="19"/>
        <v>54.254205633051242</v>
      </c>
      <c r="X153" s="7">
        <f t="shared" si="19"/>
        <v>52.95997436388442</v>
      </c>
      <c r="Y153" s="7"/>
      <c r="Z153" s="7"/>
      <c r="AA153" s="7"/>
    </row>
    <row r="154" spans="1:27">
      <c r="A154" s="12">
        <v>26146</v>
      </c>
      <c r="D154">
        <v>4433.09</v>
      </c>
      <c r="F154">
        <v>4389.7700000000004</v>
      </c>
      <c r="G154">
        <f t="shared" si="14"/>
        <v>4411.3768246773025</v>
      </c>
      <c r="H154">
        <v>346503</v>
      </c>
      <c r="I154" s="5">
        <v>37.434199999999997</v>
      </c>
      <c r="J154">
        <v>3316.8</v>
      </c>
      <c r="K154" s="6">
        <v>71368</v>
      </c>
      <c r="L154" s="6">
        <v>79539</v>
      </c>
      <c r="M154" s="6">
        <f t="shared" si="15"/>
        <v>75342.812211915749</v>
      </c>
      <c r="N154" s="6"/>
      <c r="O154" s="7"/>
      <c r="P154" s="7">
        <f t="shared" si="16"/>
        <v>33.005125257603012</v>
      </c>
      <c r="Q154" s="7">
        <f t="shared" si="17"/>
        <v>33.048653328565244</v>
      </c>
      <c r="R154" s="7">
        <f t="shared" si="18"/>
        <v>33.026882122059213</v>
      </c>
      <c r="S154" s="7">
        <f t="shared" si="18"/>
        <v>32.852698875622558</v>
      </c>
      <c r="T154" s="7">
        <f t="shared" si="18"/>
        <v>37.259008143708279</v>
      </c>
      <c r="U154" s="7">
        <f t="shared" si="18"/>
        <v>34.048144536262384</v>
      </c>
      <c r="V154" s="7">
        <f t="shared" si="19"/>
        <v>51.734311458416393</v>
      </c>
      <c r="W154" s="7">
        <f t="shared" si="19"/>
        <v>54.41428991674249</v>
      </c>
      <c r="X154" s="7">
        <f t="shared" si="19"/>
        <v>53.057382354780025</v>
      </c>
      <c r="Y154" s="7"/>
      <c r="Z154" s="7"/>
      <c r="AA154" s="7"/>
    </row>
    <row r="155" spans="1:27">
      <c r="A155" s="12">
        <v>26177</v>
      </c>
      <c r="D155">
        <v>4446.28</v>
      </c>
      <c r="F155">
        <v>4393.0200000000004</v>
      </c>
      <c r="G155">
        <f t="shared" si="14"/>
        <v>4419.5697715501674</v>
      </c>
      <c r="H155">
        <v>349623</v>
      </c>
      <c r="I155" s="5">
        <v>38.0426</v>
      </c>
      <c r="J155">
        <v>3318.4</v>
      </c>
      <c r="K155" s="6">
        <v>71620</v>
      </c>
      <c r="L155" s="6">
        <v>79689</v>
      </c>
      <c r="M155" s="6">
        <f t="shared" si="15"/>
        <v>75546.847584793373</v>
      </c>
      <c r="N155" s="6"/>
      <c r="O155" s="7"/>
      <c r="P155" s="7">
        <f t="shared" si="16"/>
        <v>33.103327099241184</v>
      </c>
      <c r="Q155" s="7">
        <f t="shared" si="17"/>
        <v>33.073121153375624</v>
      </c>
      <c r="R155" s="7">
        <f t="shared" si="18"/>
        <v>33.088220679465771</v>
      </c>
      <c r="S155" s="7">
        <f t="shared" si="18"/>
        <v>33.14851282381909</v>
      </c>
      <c r="T155" s="7">
        <f t="shared" si="18"/>
        <v>37.864560834954041</v>
      </c>
      <c r="U155" s="7">
        <f t="shared" si="18"/>
        <v>34.064569111533132</v>
      </c>
      <c r="V155" s="7">
        <f t="shared" si="19"/>
        <v>51.91698501641887</v>
      </c>
      <c r="W155" s="7">
        <f t="shared" si="19"/>
        <v>54.516908047313791</v>
      </c>
      <c r="X155" s="7">
        <f t="shared" si="19"/>
        <v>53.201066702030289</v>
      </c>
      <c r="Y155" s="7"/>
      <c r="Z155" s="7"/>
      <c r="AA155" s="7"/>
    </row>
    <row r="156" spans="1:27">
      <c r="A156" s="12">
        <v>26207</v>
      </c>
      <c r="D156">
        <v>4415.8100000000004</v>
      </c>
      <c r="F156">
        <v>4416.38</v>
      </c>
      <c r="G156">
        <f t="shared" si="14"/>
        <v>4416.0949908035273</v>
      </c>
      <c r="H156">
        <v>349865</v>
      </c>
      <c r="I156" s="5">
        <v>38.327300000000001</v>
      </c>
      <c r="J156">
        <v>3331.2</v>
      </c>
      <c r="K156" s="6">
        <v>71642</v>
      </c>
      <c r="L156" s="6">
        <v>79918</v>
      </c>
      <c r="M156" s="6">
        <f t="shared" si="15"/>
        <v>75666.937006859211</v>
      </c>
      <c r="N156" s="6"/>
      <c r="O156" s="7"/>
      <c r="P156" s="7">
        <f t="shared" si="16"/>
        <v>32.876472655365887</v>
      </c>
      <c r="Q156" s="7">
        <f t="shared" si="17"/>
        <v>33.248988349551112</v>
      </c>
      <c r="R156" s="7">
        <f t="shared" si="18"/>
        <v>33.062205859449193</v>
      </c>
      <c r="S156" s="7">
        <f t="shared" si="18"/>
        <v>33.171457367236897</v>
      </c>
      <c r="T156" s="7">
        <f t="shared" si="18"/>
        <v>38.147928440472896</v>
      </c>
      <c r="U156" s="7">
        <f t="shared" si="18"/>
        <v>34.195965713699124</v>
      </c>
      <c r="V156" s="7">
        <f t="shared" si="19"/>
        <v>51.932932707990517</v>
      </c>
      <c r="W156" s="7">
        <f t="shared" si="19"/>
        <v>54.673571726652668</v>
      </c>
      <c r="X156" s="7">
        <f t="shared" si="19"/>
        <v>53.285635225506567</v>
      </c>
      <c r="Y156" s="7"/>
      <c r="Z156" s="7"/>
      <c r="AA156" s="7"/>
    </row>
    <row r="157" spans="1:27">
      <c r="A157" s="12">
        <v>26238</v>
      </c>
      <c r="D157">
        <v>4417.1099999999997</v>
      </c>
      <c r="F157">
        <v>4423.28</v>
      </c>
      <c r="G157">
        <f t="shared" si="14"/>
        <v>4420.1939234382016</v>
      </c>
      <c r="H157">
        <v>355780</v>
      </c>
      <c r="I157" s="5">
        <v>38.49</v>
      </c>
      <c r="J157">
        <v>3347.4</v>
      </c>
      <c r="K157" s="6">
        <v>71844</v>
      </c>
      <c r="L157" s="6">
        <v>80297</v>
      </c>
      <c r="M157" s="6">
        <f t="shared" si="15"/>
        <v>75952.996438586939</v>
      </c>
      <c r="N157" s="6"/>
      <c r="O157" s="7"/>
      <c r="P157" s="7">
        <f t="shared" si="16"/>
        <v>32.886151381228629</v>
      </c>
      <c r="Q157" s="7">
        <f t="shared" si="17"/>
        <v>33.300935423763903</v>
      </c>
      <c r="R157" s="7">
        <f t="shared" si="18"/>
        <v>33.092893549558624</v>
      </c>
      <c r="S157" s="7">
        <f t="shared" si="18"/>
        <v>33.732271310692816</v>
      </c>
      <c r="T157" s="7">
        <f t="shared" si="18"/>
        <v>38.309867005340884</v>
      </c>
      <c r="U157" s="7">
        <f t="shared" si="18"/>
        <v>34.362264538315458</v>
      </c>
      <c r="V157" s="7">
        <f t="shared" si="19"/>
        <v>52.079361512421073</v>
      </c>
      <c r="W157" s="7">
        <f t="shared" si="19"/>
        <v>54.932853536562845</v>
      </c>
      <c r="X157" s="7">
        <f t="shared" si="19"/>
        <v>53.48708197536611</v>
      </c>
      <c r="Y157" s="7"/>
      <c r="Z157" s="7"/>
      <c r="AA157" s="7"/>
    </row>
    <row r="158" spans="1:27">
      <c r="A158" s="12">
        <v>26268</v>
      </c>
      <c r="D158">
        <v>4505.2299999999996</v>
      </c>
      <c r="F158">
        <v>4471.8900000000003</v>
      </c>
      <c r="G158">
        <f t="shared" si="14"/>
        <v>4488.5290446537156</v>
      </c>
      <c r="H158">
        <v>359102</v>
      </c>
      <c r="I158" s="5">
        <v>38.9343</v>
      </c>
      <c r="J158">
        <v>3374.7</v>
      </c>
      <c r="K158" s="6">
        <v>72108</v>
      </c>
      <c r="L158" s="6">
        <v>80471</v>
      </c>
      <c r="M158" s="6">
        <f t="shared" si="15"/>
        <v>76174.817807461804</v>
      </c>
      <c r="N158" s="6"/>
      <c r="O158" s="7"/>
      <c r="P158" s="7">
        <f t="shared" si="16"/>
        <v>33.542220091248041</v>
      </c>
      <c r="Q158" s="7">
        <f t="shared" si="17"/>
        <v>33.666898797312307</v>
      </c>
      <c r="R158" s="7">
        <f t="shared" si="18"/>
        <v>33.604501621795009</v>
      </c>
      <c r="S158" s="7">
        <f t="shared" si="18"/>
        <v>34.047237315791818</v>
      </c>
      <c r="T158" s="7">
        <f t="shared" si="18"/>
        <v>38.752087683711189</v>
      </c>
      <c r="U158" s="7">
        <f t="shared" si="18"/>
        <v>34.642508853872606</v>
      </c>
      <c r="V158" s="7">
        <f t="shared" si="19"/>
        <v>52.270733811280813</v>
      </c>
      <c r="W158" s="7">
        <f t="shared" si="19"/>
        <v>55.051890568025563</v>
      </c>
      <c r="X158" s="7">
        <f t="shared" si="19"/>
        <v>53.64329145092632</v>
      </c>
      <c r="Y158" s="7"/>
      <c r="Z158" s="7"/>
      <c r="AA158" s="7"/>
    </row>
    <row r="159" spans="1:27">
      <c r="A159" s="12">
        <v>26299</v>
      </c>
      <c r="D159">
        <v>4538.2299999999996</v>
      </c>
      <c r="F159">
        <v>4474.71</v>
      </c>
      <c r="G159">
        <f t="shared" si="14"/>
        <v>4506.3580820103498</v>
      </c>
      <c r="H159">
        <v>362898</v>
      </c>
      <c r="I159" s="5">
        <v>39.872700000000002</v>
      </c>
      <c r="J159">
        <v>3398.3</v>
      </c>
      <c r="K159" s="6">
        <v>72445</v>
      </c>
      <c r="L159" s="6">
        <v>80959</v>
      </c>
      <c r="M159" s="6">
        <f t="shared" si="15"/>
        <v>76583.77605602899</v>
      </c>
      <c r="N159" s="6"/>
      <c r="O159" s="7"/>
      <c r="P159" s="7">
        <f t="shared" si="16"/>
        <v>33.787910824687003</v>
      </c>
      <c r="Q159" s="7">
        <f t="shared" si="17"/>
        <v>33.688129340686231</v>
      </c>
      <c r="R159" s="7">
        <f t="shared" si="18"/>
        <v>33.737983194222323</v>
      </c>
      <c r="S159" s="7">
        <f t="shared" si="18"/>
        <v>34.407144286097598</v>
      </c>
      <c r="T159" s="7">
        <f t="shared" si="18"/>
        <v>39.686095976717475</v>
      </c>
      <c r="U159" s="7">
        <f t="shared" si="18"/>
        <v>34.884771339116156</v>
      </c>
      <c r="V159" s="7">
        <f t="shared" si="19"/>
        <v>52.515023450355557</v>
      </c>
      <c r="W159" s="7">
        <f t="shared" si="19"/>
        <v>55.385741552817549</v>
      </c>
      <c r="X159" s="7">
        <f t="shared" si="19"/>
        <v>53.931285136380211</v>
      </c>
      <c r="Y159" s="7"/>
      <c r="Z159" s="7"/>
      <c r="AA159" s="7"/>
    </row>
    <row r="160" spans="1:27">
      <c r="A160" s="12">
        <v>26330</v>
      </c>
      <c r="D160">
        <v>4474.57</v>
      </c>
      <c r="F160">
        <v>4507.17</v>
      </c>
      <c r="G160">
        <f t="shared" si="14"/>
        <v>4490.8404187746419</v>
      </c>
      <c r="H160">
        <v>358981</v>
      </c>
      <c r="I160" s="5">
        <v>40.2425</v>
      </c>
      <c r="J160">
        <v>3415.6</v>
      </c>
      <c r="K160" s="6">
        <v>72652</v>
      </c>
      <c r="L160" s="6">
        <v>81108</v>
      </c>
      <c r="M160" s="6">
        <f t="shared" si="15"/>
        <v>76763.652961541637</v>
      </c>
      <c r="N160" s="6"/>
      <c r="O160" s="7"/>
      <c r="P160" s="7">
        <f t="shared" si="16"/>
        <v>33.313951064362037</v>
      </c>
      <c r="Q160" s="7">
        <f t="shared" si="17"/>
        <v>33.93250644633077</v>
      </c>
      <c r="R160" s="7">
        <f t="shared" si="18"/>
        <v>33.621806305494836</v>
      </c>
      <c r="S160" s="7">
        <f t="shared" si="18"/>
        <v>34.035765044082915</v>
      </c>
      <c r="T160" s="7">
        <f t="shared" si="18"/>
        <v>40.054165314690323</v>
      </c>
      <c r="U160" s="7">
        <f t="shared" si="18"/>
        <v>35.06236205923112</v>
      </c>
      <c r="V160" s="7">
        <f t="shared" si="19"/>
        <v>52.665076730143312</v>
      </c>
      <c r="W160" s="7">
        <f t="shared" si="19"/>
        <v>55.48767556251839</v>
      </c>
      <c r="X160" s="7">
        <f t="shared" si="19"/>
        <v>54.057956778603177</v>
      </c>
      <c r="Y160" s="7"/>
      <c r="Z160" s="7"/>
      <c r="AA160" s="7"/>
    </row>
    <row r="161" spans="1:27">
      <c r="A161" s="12">
        <v>26359</v>
      </c>
      <c r="D161">
        <v>4564.25</v>
      </c>
      <c r="F161">
        <v>4517.51</v>
      </c>
      <c r="G161">
        <f t="shared" si="14"/>
        <v>4540.8198618201095</v>
      </c>
      <c r="H161">
        <v>365632</v>
      </c>
      <c r="I161" s="5">
        <v>40.5471</v>
      </c>
      <c r="J161">
        <v>3433.5</v>
      </c>
      <c r="K161" s="6">
        <v>72945</v>
      </c>
      <c r="L161" s="6">
        <v>81573</v>
      </c>
      <c r="M161" s="6">
        <f t="shared" si="15"/>
        <v>77138.463071285005</v>
      </c>
      <c r="N161" s="6"/>
      <c r="O161" s="7"/>
      <c r="P161" s="7">
        <f t="shared" si="16"/>
        <v>33.98163424541675</v>
      </c>
      <c r="Q161" s="7">
        <f t="shared" si="17"/>
        <v>34.010351772035158</v>
      </c>
      <c r="R161" s="7">
        <f t="shared" si="18"/>
        <v>33.995989976396629</v>
      </c>
      <c r="S161" s="7">
        <f t="shared" si="18"/>
        <v>34.666360739421101</v>
      </c>
      <c r="T161" s="7">
        <f t="shared" si="18"/>
        <v>40.357339788315336</v>
      </c>
      <c r="U161" s="7">
        <f t="shared" si="18"/>
        <v>35.246111995072624</v>
      </c>
      <c r="V161" s="7">
        <f t="shared" si="19"/>
        <v>52.877470986074769</v>
      </c>
      <c r="W161" s="7">
        <f t="shared" si="19"/>
        <v>55.805791767289449</v>
      </c>
      <c r="X161" s="7">
        <f t="shared" si="19"/>
        <v>54.321902903246844</v>
      </c>
      <c r="Y161" s="7"/>
      <c r="Z161" s="7"/>
      <c r="AA161" s="7"/>
    </row>
    <row r="162" spans="1:27">
      <c r="A162" s="12">
        <v>26390</v>
      </c>
      <c r="D162">
        <v>4624.25</v>
      </c>
      <c r="F162">
        <v>4548.13</v>
      </c>
      <c r="G162">
        <f t="shared" si="14"/>
        <v>4586.0320705921804</v>
      </c>
      <c r="H162">
        <v>368116</v>
      </c>
      <c r="I162" s="5">
        <v>40.962400000000002</v>
      </c>
      <c r="J162">
        <v>3447.5</v>
      </c>
      <c r="K162" s="6">
        <v>73163</v>
      </c>
      <c r="L162" s="6">
        <v>81655</v>
      </c>
      <c r="M162" s="6">
        <f t="shared" si="15"/>
        <v>77292.462536782972</v>
      </c>
      <c r="N162" s="6"/>
      <c r="O162" s="7"/>
      <c r="P162" s="7">
        <f t="shared" si="16"/>
        <v>34.428344669851214</v>
      </c>
      <c r="Q162" s="7">
        <f t="shared" si="17"/>
        <v>34.240876324556282</v>
      </c>
      <c r="R162" s="7">
        <f t="shared" si="18"/>
        <v>34.334482548883308</v>
      </c>
      <c r="S162" s="7">
        <f t="shared" si="18"/>
        <v>34.901874152023723</v>
      </c>
      <c r="T162" s="7">
        <f t="shared" si="18"/>
        <v>40.770696186530927</v>
      </c>
      <c r="U162" s="7">
        <f t="shared" si="18"/>
        <v>35.389827028691677</v>
      </c>
      <c r="V162" s="7">
        <f t="shared" si="19"/>
        <v>53.035498111648337</v>
      </c>
      <c r="W162" s="7">
        <f t="shared" si="19"/>
        <v>55.861889678668433</v>
      </c>
      <c r="X162" s="7">
        <f t="shared" si="19"/>
        <v>54.43035131768054</v>
      </c>
      <c r="Y162" s="7"/>
      <c r="Z162" s="7"/>
      <c r="AA162" s="7"/>
    </row>
    <row r="163" spans="1:27">
      <c r="A163" s="12">
        <v>26420</v>
      </c>
      <c r="D163">
        <v>4649.88</v>
      </c>
      <c r="F163">
        <v>4563.3999999999996</v>
      </c>
      <c r="G163">
        <f t="shared" si="14"/>
        <v>4606.4370604622391</v>
      </c>
      <c r="H163">
        <v>370383</v>
      </c>
      <c r="I163" s="5">
        <v>40.948099999999997</v>
      </c>
      <c r="J163">
        <v>3460.7</v>
      </c>
      <c r="K163" s="6">
        <v>73467</v>
      </c>
      <c r="L163" s="6">
        <v>81887</v>
      </c>
      <c r="M163" s="6">
        <f t="shared" si="15"/>
        <v>77562.827623804435</v>
      </c>
      <c r="N163" s="6"/>
      <c r="O163" s="7"/>
      <c r="P163" s="7">
        <f t="shared" si="16"/>
        <v>34.619164472822142</v>
      </c>
      <c r="Q163" s="7">
        <f t="shared" si="17"/>
        <v>34.355837458357641</v>
      </c>
      <c r="R163" s="7">
        <f t="shared" si="18"/>
        <v>34.487249637691129</v>
      </c>
      <c r="S163" s="7">
        <f t="shared" si="18"/>
        <v>35.116813325280624</v>
      </c>
      <c r="T163" s="7">
        <f t="shared" si="18"/>
        <v>40.756463110454639</v>
      </c>
      <c r="U163" s="7">
        <f t="shared" si="18"/>
        <v>35.525329774675356</v>
      </c>
      <c r="V163" s="7">
        <f t="shared" si="19"/>
        <v>53.255866213365607</v>
      </c>
      <c r="W163" s="7">
        <f t="shared" si="19"/>
        <v>56.020605720618718</v>
      </c>
      <c r="X163" s="7">
        <f t="shared" si="19"/>
        <v>54.62074590710909</v>
      </c>
      <c r="Y163" s="7"/>
      <c r="Z163" s="7"/>
      <c r="AA163" s="7"/>
    </row>
    <row r="164" spans="1:27">
      <c r="A164" s="12">
        <v>26451</v>
      </c>
      <c r="D164">
        <v>4625.67</v>
      </c>
      <c r="F164">
        <v>4568.22</v>
      </c>
      <c r="G164">
        <f t="shared" si="14"/>
        <v>4596.8552519521436</v>
      </c>
      <c r="H164">
        <v>371999</v>
      </c>
      <c r="I164" s="5">
        <v>41.059199999999997</v>
      </c>
      <c r="J164">
        <v>3466.7</v>
      </c>
      <c r="K164" s="6">
        <v>73760</v>
      </c>
      <c r="L164" s="6">
        <v>82083</v>
      </c>
      <c r="M164" s="6">
        <f t="shared" si="15"/>
        <v>77810.29546274709</v>
      </c>
      <c r="N164" s="6"/>
      <c r="O164" s="7"/>
      <c r="P164" s="7">
        <f t="shared" si="16"/>
        <v>34.438916816562831</v>
      </c>
      <c r="Q164" s="7">
        <f t="shared" si="17"/>
        <v>34.392125124691802</v>
      </c>
      <c r="R164" s="7">
        <f t="shared" si="18"/>
        <v>34.415513018318961</v>
      </c>
      <c r="S164" s="7">
        <f t="shared" si="18"/>
        <v>35.270029780500359</v>
      </c>
      <c r="T164" s="7">
        <f t="shared" si="18"/>
        <v>40.867043163047342</v>
      </c>
      <c r="U164" s="7">
        <f t="shared" si="18"/>
        <v>35.586921931940665</v>
      </c>
      <c r="V164" s="7">
        <f t="shared" si="19"/>
        <v>53.468260469297071</v>
      </c>
      <c r="W164" s="7">
        <f t="shared" si="19"/>
        <v>56.154693411231889</v>
      </c>
      <c r="X164" s="7">
        <f t="shared" si="19"/>
        <v>54.795015958436096</v>
      </c>
      <c r="Y164" s="7"/>
      <c r="Z164" s="7"/>
      <c r="AA164" s="7"/>
    </row>
    <row r="165" spans="1:27">
      <c r="A165" s="12">
        <v>26481</v>
      </c>
      <c r="D165">
        <v>4633.67</v>
      </c>
      <c r="F165">
        <v>4606.17</v>
      </c>
      <c r="G165">
        <f t="shared" si="14"/>
        <v>4619.8995382908488</v>
      </c>
      <c r="H165">
        <v>369689</v>
      </c>
      <c r="I165" s="5">
        <v>41.043199999999999</v>
      </c>
      <c r="J165">
        <v>3495</v>
      </c>
      <c r="K165" s="6">
        <v>73709</v>
      </c>
      <c r="L165" s="6">
        <v>82230</v>
      </c>
      <c r="M165" s="6">
        <f t="shared" si="15"/>
        <v>77853.009383067518</v>
      </c>
      <c r="N165" s="6"/>
      <c r="O165" s="7"/>
      <c r="P165" s="7">
        <f t="shared" si="16"/>
        <v>34.498478206487427</v>
      </c>
      <c r="Q165" s="7">
        <f t="shared" si="17"/>
        <v>34.677834032862172</v>
      </c>
      <c r="R165" s="7">
        <f t="shared" si="18"/>
        <v>34.588039863959963</v>
      </c>
      <c r="S165" s="7">
        <f t="shared" si="18"/>
        <v>35.051013684239472</v>
      </c>
      <c r="T165" s="7">
        <f t="shared" si="18"/>
        <v>40.851118042961986</v>
      </c>
      <c r="U165" s="7">
        <f t="shared" si="18"/>
        <v>35.877431607042034</v>
      </c>
      <c r="V165" s="7">
        <f t="shared" si="19"/>
        <v>53.431290820653707</v>
      </c>
      <c r="W165" s="7">
        <f t="shared" si="19"/>
        <v>56.255259179191775</v>
      </c>
      <c r="X165" s="7">
        <f t="shared" si="19"/>
        <v>54.825095653310484</v>
      </c>
      <c r="Y165" s="7"/>
      <c r="Z165" s="7"/>
      <c r="AA165" s="7"/>
    </row>
    <row r="166" spans="1:27">
      <c r="A166" s="12">
        <v>26512</v>
      </c>
      <c r="D166">
        <v>4702.1499999999996</v>
      </c>
      <c r="F166">
        <v>4646.97</v>
      </c>
      <c r="G166">
        <f t="shared" si="14"/>
        <v>4674.4785789968064</v>
      </c>
      <c r="H166">
        <v>378551</v>
      </c>
      <c r="I166" s="5">
        <v>41.5839</v>
      </c>
      <c r="J166">
        <v>3531.6</v>
      </c>
      <c r="K166" s="6">
        <v>74137</v>
      </c>
      <c r="L166" s="6">
        <v>82578</v>
      </c>
      <c r="M166" s="6">
        <f t="shared" si="15"/>
        <v>78243.754932901837</v>
      </c>
      <c r="N166" s="6"/>
      <c r="O166" s="7"/>
      <c r="P166" s="7">
        <f t="shared" si="16"/>
        <v>35.008323704241953</v>
      </c>
      <c r="Q166" s="7">
        <f t="shared" si="17"/>
        <v>34.98499934125087</v>
      </c>
      <c r="R166" s="7">
        <f t="shared" si="18"/>
        <v>34.996659579611347</v>
      </c>
      <c r="S166" s="7">
        <f t="shared" si="18"/>
        <v>35.891239071713073</v>
      </c>
      <c r="T166" s="7">
        <f t="shared" si="18"/>
        <v>41.38928756984658</v>
      </c>
      <c r="U166" s="7">
        <f t="shared" si="18"/>
        <v>36.253143766360417</v>
      </c>
      <c r="V166" s="7">
        <f t="shared" si="19"/>
        <v>53.741545911229352</v>
      </c>
      <c r="W166" s="7">
        <f t="shared" si="19"/>
        <v>56.493333242117217</v>
      </c>
      <c r="X166" s="7">
        <f t="shared" si="19"/>
        <v>55.100263720871808</v>
      </c>
      <c r="Y166" s="7"/>
      <c r="Z166" s="7"/>
      <c r="AA166" s="7"/>
    </row>
    <row r="167" spans="1:27">
      <c r="A167" s="12">
        <v>26543</v>
      </c>
      <c r="D167">
        <v>4697.04</v>
      </c>
      <c r="F167">
        <v>4652.51</v>
      </c>
      <c r="G167">
        <f t="shared" si="14"/>
        <v>4674.7219778720528</v>
      </c>
      <c r="H167">
        <v>385061</v>
      </c>
      <c r="I167" s="5">
        <v>41.893000000000001</v>
      </c>
      <c r="J167">
        <v>3548</v>
      </c>
      <c r="K167" s="6">
        <v>74268</v>
      </c>
      <c r="L167" s="6">
        <v>82543</v>
      </c>
      <c r="M167" s="6">
        <f t="shared" si="15"/>
        <v>78296.254852962156</v>
      </c>
      <c r="N167" s="6"/>
      <c r="O167" s="7"/>
      <c r="P167" s="7">
        <f t="shared" si="16"/>
        <v>34.97027886642762</v>
      </c>
      <c r="Q167" s="7">
        <f t="shared" si="17"/>
        <v>35.026707571850714</v>
      </c>
      <c r="R167" s="7">
        <f t="shared" si="18"/>
        <v>34.998481846509158</v>
      </c>
      <c r="S167" s="7">
        <f t="shared" si="18"/>
        <v>36.508466252084681</v>
      </c>
      <c r="T167" s="7">
        <f t="shared" si="18"/>
        <v>41.696940983495601</v>
      </c>
      <c r="U167" s="7">
        <f t="shared" si="18"/>
        <v>36.421495662885597</v>
      </c>
      <c r="V167" s="7">
        <f t="shared" si="19"/>
        <v>53.836507165587776</v>
      </c>
      <c r="W167" s="7">
        <f t="shared" si="19"/>
        <v>56.469389011650584</v>
      </c>
      <c r="X167" s="7">
        <f t="shared" si="19"/>
        <v>55.137234843271656</v>
      </c>
      <c r="Y167" s="7"/>
      <c r="Z167" s="7"/>
      <c r="AA167" s="7"/>
    </row>
    <row r="168" spans="1:27">
      <c r="A168" s="12">
        <v>26573</v>
      </c>
      <c r="D168">
        <v>4748.87</v>
      </c>
      <c r="F168">
        <v>4731.8999999999996</v>
      </c>
      <c r="G168">
        <f t="shared" si="14"/>
        <v>4740.3774061776976</v>
      </c>
      <c r="H168">
        <v>390376</v>
      </c>
      <c r="I168" s="5">
        <v>42.463099999999997</v>
      </c>
      <c r="J168">
        <v>3603.6</v>
      </c>
      <c r="K168" s="6">
        <v>74672</v>
      </c>
      <c r="L168" s="6">
        <v>82616</v>
      </c>
      <c r="M168" s="6">
        <f t="shared" si="15"/>
        <v>78543.630881186036</v>
      </c>
      <c r="N168" s="6"/>
      <c r="O168" s="7"/>
      <c r="P168" s="7">
        <f t="shared" si="16"/>
        <v>35.356162221401597</v>
      </c>
      <c r="Q168" s="7">
        <f t="shared" si="17"/>
        <v>35.624400067757051</v>
      </c>
      <c r="R168" s="7">
        <f t="shared" si="18"/>
        <v>35.490027723794867</v>
      </c>
      <c r="S168" s="7">
        <f t="shared" si="18"/>
        <v>37.0123928978105</v>
      </c>
      <c r="T168" s="7">
        <f t="shared" si="18"/>
        <v>42.264372918537035</v>
      </c>
      <c r="U168" s="7">
        <f t="shared" si="18"/>
        <v>36.992249653544114</v>
      </c>
      <c r="V168" s="7">
        <f t="shared" si="19"/>
        <v>54.129364774448895</v>
      </c>
      <c r="W168" s="7">
        <f t="shared" si="19"/>
        <v>56.519329835195286</v>
      </c>
      <c r="X168" s="7">
        <f t="shared" si="19"/>
        <v>55.311440240303625</v>
      </c>
      <c r="Y168" s="7"/>
      <c r="Z168" s="7"/>
      <c r="AA168" s="7"/>
    </row>
    <row r="169" spans="1:27">
      <c r="A169" s="12">
        <v>26604</v>
      </c>
      <c r="D169">
        <v>4752.76</v>
      </c>
      <c r="F169">
        <v>4752.16</v>
      </c>
      <c r="G169">
        <f t="shared" si="14"/>
        <v>4752.4599905312198</v>
      </c>
      <c r="H169">
        <v>397844</v>
      </c>
      <c r="I169" s="5">
        <v>42.966299999999997</v>
      </c>
      <c r="J169">
        <v>3632.4</v>
      </c>
      <c r="K169" s="6">
        <v>74965</v>
      </c>
      <c r="L169" s="6">
        <v>82990</v>
      </c>
      <c r="M169" s="6">
        <f t="shared" si="15"/>
        <v>78875.505386653473</v>
      </c>
      <c r="N169" s="6"/>
      <c r="O169" s="7"/>
      <c r="P169" s="7">
        <f t="shared" si="16"/>
        <v>35.385123947252431</v>
      </c>
      <c r="Q169" s="7">
        <f t="shared" si="17"/>
        <v>35.776928723344184</v>
      </c>
      <c r="R169" s="7">
        <f t="shared" si="18"/>
        <v>35.580487030499597</v>
      </c>
      <c r="S169" s="7">
        <f t="shared" si="18"/>
        <v>37.720450130224506</v>
      </c>
      <c r="T169" s="7">
        <f t="shared" si="18"/>
        <v>42.765217945221565</v>
      </c>
      <c r="U169" s="7">
        <f t="shared" si="18"/>
        <v>37.287892008417593</v>
      </c>
      <c r="V169" s="7">
        <f t="shared" si="19"/>
        <v>54.341759030380352</v>
      </c>
      <c r="W169" s="7">
        <f t="shared" si="19"/>
        <v>56.775191040753079</v>
      </c>
      <c r="X169" s="7">
        <f t="shared" si="19"/>
        <v>55.545150557365616</v>
      </c>
      <c r="Y169" s="7"/>
      <c r="Z169" s="7"/>
      <c r="AA169" s="7"/>
    </row>
    <row r="170" spans="1:27">
      <c r="A170" s="12">
        <v>26634</v>
      </c>
      <c r="D170">
        <v>4762.32</v>
      </c>
      <c r="F170">
        <v>4798.47</v>
      </c>
      <c r="G170">
        <f t="shared" si="14"/>
        <v>4780.3608284730981</v>
      </c>
      <c r="H170">
        <v>403150</v>
      </c>
      <c r="I170" s="5">
        <v>43.456200000000003</v>
      </c>
      <c r="J170">
        <v>3656.3</v>
      </c>
      <c r="K170" s="6">
        <v>75270</v>
      </c>
      <c r="L170" s="6">
        <v>83400</v>
      </c>
      <c r="M170" s="6">
        <f t="shared" si="15"/>
        <v>79230.789469750962</v>
      </c>
      <c r="N170" s="6"/>
      <c r="O170" s="7"/>
      <c r="P170" s="7">
        <f t="shared" si="16"/>
        <v>35.456299808212322</v>
      </c>
      <c r="Q170" s="7">
        <f t="shared" si="17"/>
        <v>36.125576405488324</v>
      </c>
      <c r="R170" s="7">
        <f t="shared" si="18"/>
        <v>35.78937367120966</v>
      </c>
      <c r="S170" s="7">
        <f t="shared" si="18"/>
        <v>38.22352346648438</v>
      </c>
      <c r="T170" s="7">
        <f t="shared" si="18"/>
        <v>43.252825215835145</v>
      </c>
      <c r="U170" s="7">
        <f t="shared" si="18"/>
        <v>37.533234101524407</v>
      </c>
      <c r="V170" s="7">
        <f t="shared" si="19"/>
        <v>54.562852027169065</v>
      </c>
      <c r="W170" s="7">
        <f t="shared" si="19"/>
        <v>57.055680597647992</v>
      </c>
      <c r="X170" s="7">
        <f t="shared" si="19"/>
        <v>55.795346201622309</v>
      </c>
      <c r="Y170" s="7"/>
      <c r="Z170" s="7"/>
      <c r="AA170" s="7"/>
    </row>
    <row r="171" spans="1:27">
      <c r="A171" s="12">
        <v>26665</v>
      </c>
      <c r="D171">
        <v>4865.66</v>
      </c>
      <c r="F171">
        <v>4822.16</v>
      </c>
      <c r="G171">
        <f t="shared" si="14"/>
        <v>4843.8611691087926</v>
      </c>
      <c r="H171">
        <v>408285</v>
      </c>
      <c r="I171" s="5">
        <v>43.7393</v>
      </c>
      <c r="J171">
        <v>3641.6</v>
      </c>
      <c r="K171" s="6">
        <v>75620</v>
      </c>
      <c r="L171" s="6">
        <v>83161</v>
      </c>
      <c r="M171" s="6">
        <f t="shared" si="15"/>
        <v>79300.913109497036</v>
      </c>
      <c r="N171" s="6"/>
      <c r="O171" s="7"/>
      <c r="P171" s="7">
        <f t="shared" si="16"/>
        <v>36.225684062563282</v>
      </c>
      <c r="Q171" s="7">
        <f t="shared" si="17"/>
        <v>36.303928026952249</v>
      </c>
      <c r="R171" s="7">
        <f t="shared" si="18"/>
        <v>36.264784942619038</v>
      </c>
      <c r="S171" s="7">
        <f t="shared" si="18"/>
        <v>38.710383922891161</v>
      </c>
      <c r="T171" s="7">
        <f t="shared" si="18"/>
        <v>43.534600309345457</v>
      </c>
      <c r="U171" s="7">
        <f t="shared" si="18"/>
        <v>37.382333316224397</v>
      </c>
      <c r="V171" s="7">
        <f t="shared" si="19"/>
        <v>54.816565302172513</v>
      </c>
      <c r="W171" s="7">
        <f t="shared" si="19"/>
        <v>56.892175709604373</v>
      </c>
      <c r="X171" s="7">
        <f t="shared" si="19"/>
        <v>55.844728175255717</v>
      </c>
      <c r="Y171" s="7"/>
      <c r="Z171" s="7"/>
      <c r="AA171" s="7"/>
    </row>
    <row r="172" spans="1:27">
      <c r="A172" s="12">
        <v>26696</v>
      </c>
      <c r="D172">
        <v>4867.08</v>
      </c>
      <c r="F172">
        <v>4861.6099999999997</v>
      </c>
      <c r="G172">
        <f t="shared" si="14"/>
        <v>4864.3442311168728</v>
      </c>
      <c r="H172">
        <v>408923</v>
      </c>
      <c r="I172" s="5">
        <v>44.405900000000003</v>
      </c>
      <c r="J172">
        <v>3664</v>
      </c>
      <c r="K172" s="6">
        <v>76017</v>
      </c>
      <c r="L172" s="6">
        <v>83912</v>
      </c>
      <c r="M172" s="6">
        <f t="shared" si="15"/>
        <v>79867.005102232302</v>
      </c>
      <c r="N172" s="6"/>
      <c r="O172" s="7"/>
      <c r="P172" s="7">
        <f t="shared" si="16"/>
        <v>36.236256209274899</v>
      </c>
      <c r="Q172" s="7">
        <f t="shared" si="17"/>
        <v>36.600929777342792</v>
      </c>
      <c r="R172" s="7">
        <f t="shared" si="18"/>
        <v>36.418136538124415</v>
      </c>
      <c r="S172" s="7">
        <f t="shared" si="18"/>
        <v>38.770874082810842</v>
      </c>
      <c r="T172" s="7">
        <f t="shared" si="18"/>
        <v>44.198080624901714</v>
      </c>
      <c r="U172" s="7">
        <f t="shared" si="18"/>
        <v>37.612277370014887</v>
      </c>
      <c r="V172" s="7">
        <f t="shared" si="19"/>
        <v>55.104348645533562</v>
      </c>
      <c r="W172" s="7">
        <f t="shared" si="19"/>
        <v>57.405950483331395</v>
      </c>
      <c r="X172" s="7">
        <f t="shared" si="19"/>
        <v>56.243377474701227</v>
      </c>
      <c r="Y172" s="7"/>
      <c r="Z172" s="7"/>
      <c r="AA172" s="7"/>
    </row>
    <row r="173" spans="1:27">
      <c r="A173" s="12">
        <v>26724</v>
      </c>
      <c r="D173">
        <v>4896.79</v>
      </c>
      <c r="F173">
        <v>4861.45</v>
      </c>
      <c r="G173">
        <f t="shared" si="14"/>
        <v>4879.0880034592528</v>
      </c>
      <c r="H173">
        <v>407290</v>
      </c>
      <c r="I173" s="5">
        <v>44.406799999999997</v>
      </c>
      <c r="J173">
        <v>3665.9</v>
      </c>
      <c r="K173" s="6">
        <v>76286</v>
      </c>
      <c r="L173" s="6">
        <v>84452</v>
      </c>
      <c r="M173" s="6">
        <f t="shared" si="15"/>
        <v>80265.218320266213</v>
      </c>
      <c r="N173" s="6"/>
      <c r="O173" s="7"/>
      <c r="P173" s="7">
        <f t="shared" si="16"/>
        <v>36.457452321107361</v>
      </c>
      <c r="Q173" s="7">
        <f t="shared" si="17"/>
        <v>36.599725207505976</v>
      </c>
      <c r="R173" s="7">
        <f t="shared" si="18"/>
        <v>36.52851949803442</v>
      </c>
      <c r="S173" s="7">
        <f t="shared" si="18"/>
        <v>38.616045820822073</v>
      </c>
      <c r="T173" s="7">
        <f t="shared" si="18"/>
        <v>44.198976412906511</v>
      </c>
      <c r="U173" s="7">
        <f t="shared" si="18"/>
        <v>37.631781553148905</v>
      </c>
      <c r="V173" s="7">
        <f t="shared" si="19"/>
        <v>55.299345419750487</v>
      </c>
      <c r="W173" s="7">
        <f t="shared" si="19"/>
        <v>57.775375753388111</v>
      </c>
      <c r="X173" s="7">
        <f t="shared" si="19"/>
        <v>56.523804370747065</v>
      </c>
      <c r="Y173" s="7"/>
      <c r="Z173" s="7"/>
      <c r="AA173" s="7"/>
    </row>
    <row r="174" spans="1:27">
      <c r="A174" s="12">
        <v>26755</v>
      </c>
      <c r="D174">
        <v>4944.22</v>
      </c>
      <c r="F174">
        <v>4858.6899999999996</v>
      </c>
      <c r="G174">
        <f t="shared" si="14"/>
        <v>4901.2684349870087</v>
      </c>
      <c r="H174">
        <v>405605</v>
      </c>
      <c r="I174" s="5">
        <v>44.333199999999998</v>
      </c>
      <c r="J174">
        <v>3678.4</v>
      </c>
      <c r="K174" s="6">
        <v>76456</v>
      </c>
      <c r="L174" s="6">
        <v>84559</v>
      </c>
      <c r="M174" s="6">
        <f t="shared" si="15"/>
        <v>80405.490509044219</v>
      </c>
      <c r="N174" s="6"/>
      <c r="O174" s="7"/>
      <c r="P174" s="7">
        <f t="shared" si="16"/>
        <v>36.81057691162281</v>
      </c>
      <c r="Q174" s="7">
        <f t="shared" si="17"/>
        <v>36.578946377820856</v>
      </c>
      <c r="R174" s="7">
        <f t="shared" si="18"/>
        <v>36.694578877361458</v>
      </c>
      <c r="S174" s="7">
        <f t="shared" si="18"/>
        <v>38.456287326363373</v>
      </c>
      <c r="T174" s="7">
        <f t="shared" si="18"/>
        <v>44.125720860513859</v>
      </c>
      <c r="U174" s="7">
        <f t="shared" si="18"/>
        <v>37.760098547451626</v>
      </c>
      <c r="V174" s="7">
        <f t="shared" si="19"/>
        <v>55.422577581895013</v>
      </c>
      <c r="W174" s="7">
        <f t="shared" si="19"/>
        <v>57.848576686528972</v>
      </c>
      <c r="X174" s="7">
        <f t="shared" si="19"/>
        <v>56.622585859455022</v>
      </c>
      <c r="Y174" s="7"/>
      <c r="Z174" s="7"/>
      <c r="AA174" s="7"/>
    </row>
    <row r="175" spans="1:27">
      <c r="A175" s="12">
        <v>26785</v>
      </c>
      <c r="D175">
        <v>4921.12</v>
      </c>
      <c r="F175">
        <v>4879.79</v>
      </c>
      <c r="G175">
        <f t="shared" si="14"/>
        <v>4900.4114281149905</v>
      </c>
      <c r="H175">
        <v>404305</v>
      </c>
      <c r="I175" s="5">
        <v>44.628900000000002</v>
      </c>
      <c r="J175">
        <v>3692.8</v>
      </c>
      <c r="K175" s="6">
        <v>76646</v>
      </c>
      <c r="L175" s="6">
        <v>84648</v>
      </c>
      <c r="M175" s="6">
        <f t="shared" si="15"/>
        <v>80547.69151254429</v>
      </c>
      <c r="N175" s="6"/>
      <c r="O175" s="7"/>
      <c r="P175" s="7">
        <f t="shared" si="16"/>
        <v>36.638593398215541</v>
      </c>
      <c r="Q175" s="7">
        <f t="shared" si="17"/>
        <v>36.737799025051288</v>
      </c>
      <c r="R175" s="7">
        <f t="shared" si="18"/>
        <v>36.688162679864654</v>
      </c>
      <c r="S175" s="7">
        <f t="shared" si="18"/>
        <v>38.333031514614817</v>
      </c>
      <c r="T175" s="7">
        <f t="shared" si="18"/>
        <v>44.420036986091397</v>
      </c>
      <c r="U175" s="7">
        <f t="shared" si="18"/>
        <v>37.907919724888366</v>
      </c>
      <c r="V175" s="7">
        <f t="shared" si="19"/>
        <v>55.56030764546832</v>
      </c>
      <c r="W175" s="7">
        <f t="shared" si="19"/>
        <v>57.909463444001283</v>
      </c>
      <c r="X175" s="7">
        <f t="shared" si="19"/>
        <v>56.722725644425019</v>
      </c>
      <c r="Y175" s="7"/>
      <c r="Z175" s="7"/>
      <c r="AA175" s="7"/>
    </row>
    <row r="176" spans="1:27">
      <c r="A176" s="12">
        <v>26816</v>
      </c>
      <c r="D176">
        <v>4932.0600000000004</v>
      </c>
      <c r="F176">
        <v>4884.7</v>
      </c>
      <c r="G176">
        <f t="shared" si="14"/>
        <v>4908.3228787438184</v>
      </c>
      <c r="H176">
        <v>403498</v>
      </c>
      <c r="I176" s="5">
        <v>44.653500000000001</v>
      </c>
      <c r="J176">
        <v>3706.9</v>
      </c>
      <c r="K176" s="6">
        <v>76886</v>
      </c>
      <c r="L176" s="6">
        <v>85185</v>
      </c>
      <c r="M176" s="6">
        <f t="shared" si="15"/>
        <v>80929.190716329293</v>
      </c>
      <c r="N176" s="6"/>
      <c r="O176" s="7"/>
      <c r="P176" s="7">
        <f t="shared" si="16"/>
        <v>36.720043598937423</v>
      </c>
      <c r="Q176" s="7">
        <f t="shared" si="17"/>
        <v>36.774764261918655</v>
      </c>
      <c r="R176" s="7">
        <f t="shared" si="18"/>
        <v>36.747393744839904</v>
      </c>
      <c r="S176" s="7">
        <f t="shared" si="18"/>
        <v>38.256518099167835</v>
      </c>
      <c r="T176" s="7">
        <f t="shared" si="18"/>
        <v>44.444521858222636</v>
      </c>
      <c r="U176" s="7">
        <f t="shared" si="18"/>
        <v>38.052661294461835</v>
      </c>
      <c r="V176" s="7">
        <f t="shared" si="19"/>
        <v>55.734282462613535</v>
      </c>
      <c r="W176" s="7">
        <f t="shared" si="19"/>
        <v>58.276836351446569</v>
      </c>
      <c r="X176" s="7">
        <f t="shared" si="19"/>
        <v>56.991382315566163</v>
      </c>
      <c r="Y176" s="7"/>
      <c r="Z176" s="7"/>
      <c r="AA176" s="7"/>
    </row>
    <row r="177" spans="1:27">
      <c r="A177" s="12">
        <v>26846</v>
      </c>
      <c r="D177">
        <v>4943.42</v>
      </c>
      <c r="F177">
        <v>4891.74</v>
      </c>
      <c r="G177">
        <f t="shared" si="14"/>
        <v>4917.5121098783275</v>
      </c>
      <c r="H177">
        <v>408997</v>
      </c>
      <c r="I177" s="5">
        <v>44.846699999999998</v>
      </c>
      <c r="J177">
        <v>3721.4</v>
      </c>
      <c r="K177" s="6">
        <v>76911</v>
      </c>
      <c r="L177" s="6">
        <v>85299</v>
      </c>
      <c r="M177" s="6">
        <f t="shared" si="15"/>
        <v>80996.489979504666</v>
      </c>
      <c r="N177" s="6"/>
      <c r="O177" s="7"/>
      <c r="P177" s="7">
        <f t="shared" si="16"/>
        <v>36.804620772630351</v>
      </c>
      <c r="Q177" s="7">
        <f t="shared" si="17"/>
        <v>36.827765334738665</v>
      </c>
      <c r="R177" s="7">
        <f t="shared" si="18"/>
        <v>36.816191234950949</v>
      </c>
      <c r="S177" s="7">
        <f t="shared" si="18"/>
        <v>38.777890182864219</v>
      </c>
      <c r="T177" s="7">
        <f t="shared" si="18"/>
        <v>44.636817683253341</v>
      </c>
      <c r="U177" s="7">
        <f t="shared" si="18"/>
        <v>38.201509007853005</v>
      </c>
      <c r="V177" s="7">
        <f t="shared" si="19"/>
        <v>55.752404839399496</v>
      </c>
      <c r="W177" s="7">
        <f t="shared" si="19"/>
        <v>58.35482613068077</v>
      </c>
      <c r="X177" s="7">
        <f t="shared" si="19"/>
        <v>57.038775326706329</v>
      </c>
      <c r="Y177" s="7"/>
      <c r="Z177" s="7"/>
      <c r="AA177" s="7"/>
    </row>
    <row r="178" spans="1:27">
      <c r="A178" s="12">
        <v>26877</v>
      </c>
      <c r="D178">
        <v>4833.8</v>
      </c>
      <c r="F178">
        <v>4874.17</v>
      </c>
      <c r="G178">
        <f t="shared" si="14"/>
        <v>4853.9430307740531</v>
      </c>
      <c r="H178">
        <v>400545</v>
      </c>
      <c r="I178" s="5">
        <v>44.765300000000003</v>
      </c>
      <c r="J178">
        <v>3709</v>
      </c>
      <c r="K178" s="6">
        <v>77166</v>
      </c>
      <c r="L178" s="6">
        <v>85204</v>
      </c>
      <c r="M178" s="6">
        <f t="shared" si="15"/>
        <v>81085.460250281612</v>
      </c>
      <c r="N178" s="6"/>
      <c r="O178" s="7"/>
      <c r="P178" s="7">
        <f t="shared" si="16"/>
        <v>35.988480827188582</v>
      </c>
      <c r="Q178" s="7">
        <f t="shared" si="17"/>
        <v>36.695488509533043</v>
      </c>
      <c r="R178" s="7">
        <f t="shared" si="18"/>
        <v>36.340265335707841</v>
      </c>
      <c r="S178" s="7">
        <f t="shared" si="18"/>
        <v>37.976537782172848</v>
      </c>
      <c r="T178" s="7">
        <f t="shared" si="18"/>
        <v>44.555798634819084</v>
      </c>
      <c r="U178" s="7">
        <f t="shared" si="18"/>
        <v>38.074218549504693</v>
      </c>
      <c r="V178" s="7">
        <f t="shared" si="19"/>
        <v>55.937253082616287</v>
      </c>
      <c r="W178" s="7">
        <f t="shared" si="19"/>
        <v>58.289834647985607</v>
      </c>
      <c r="X178" s="7">
        <f t="shared" si="19"/>
        <v>57.101429341551743</v>
      </c>
      <c r="Y178" s="7"/>
      <c r="Z178" s="7"/>
      <c r="AA178" s="7"/>
    </row>
    <row r="179" spans="1:27">
      <c r="A179" s="12">
        <v>26908</v>
      </c>
      <c r="D179">
        <v>4941.12</v>
      </c>
      <c r="F179">
        <v>4895.45</v>
      </c>
      <c r="G179">
        <f t="shared" si="14"/>
        <v>4918.2319896483123</v>
      </c>
      <c r="H179">
        <v>403310</v>
      </c>
      <c r="I179" s="5">
        <v>45.167499999999997</v>
      </c>
      <c r="J179">
        <v>3732.8</v>
      </c>
      <c r="K179" s="6">
        <v>77281</v>
      </c>
      <c r="L179" s="6">
        <v>85488</v>
      </c>
      <c r="M179" s="6">
        <f t="shared" si="15"/>
        <v>81280.98257280112</v>
      </c>
      <c r="N179" s="6"/>
      <c r="O179" s="7"/>
      <c r="P179" s="7">
        <f t="shared" si="16"/>
        <v>36.787496873027024</v>
      </c>
      <c r="Q179" s="7">
        <f t="shared" si="17"/>
        <v>36.855696297829894</v>
      </c>
      <c r="R179" s="7">
        <f t="shared" si="18"/>
        <v>36.82158079590895</v>
      </c>
      <c r="S179" s="7">
        <f t="shared" si="18"/>
        <v>38.238693412545729</v>
      </c>
      <c r="T179" s="7">
        <f t="shared" si="18"/>
        <v>44.956116340964783</v>
      </c>
      <c r="U179" s="7">
        <f t="shared" si="18"/>
        <v>38.31853410665709</v>
      </c>
      <c r="V179" s="7">
        <f t="shared" si="19"/>
        <v>56.020616015831706</v>
      </c>
      <c r="W179" s="7">
        <f t="shared" si="19"/>
        <v>58.484124975200615</v>
      </c>
      <c r="X179" s="7">
        <f t="shared" si="19"/>
        <v>57.239118688687249</v>
      </c>
      <c r="Y179" s="7"/>
      <c r="Z179" s="7"/>
      <c r="AA179" s="7"/>
    </row>
    <row r="180" spans="1:27">
      <c r="A180" s="12">
        <v>26938</v>
      </c>
      <c r="D180">
        <v>4932.7299999999996</v>
      </c>
      <c r="F180">
        <v>4937.41</v>
      </c>
      <c r="G180">
        <f t="shared" si="14"/>
        <v>4935.0694452358011</v>
      </c>
      <c r="H180">
        <v>413655</v>
      </c>
      <c r="I180" s="5">
        <v>45.487200000000001</v>
      </c>
      <c r="J180">
        <v>3770.1</v>
      </c>
      <c r="K180" s="6">
        <v>77605</v>
      </c>
      <c r="L180" s="6">
        <v>85987</v>
      </c>
      <c r="M180" s="6">
        <f t="shared" si="15"/>
        <v>81688.561837016081</v>
      </c>
      <c r="N180" s="6"/>
      <c r="O180" s="7"/>
      <c r="P180" s="7">
        <f t="shared" si="16"/>
        <v>36.725031865343603</v>
      </c>
      <c r="Q180" s="7">
        <f t="shared" si="17"/>
        <v>37.171594737535521</v>
      </c>
      <c r="R180" s="7">
        <f t="shared" si="18"/>
        <v>36.947638642024621</v>
      </c>
      <c r="S180" s="7">
        <f t="shared" si="18"/>
        <v>39.219525237575574</v>
      </c>
      <c r="T180" s="7">
        <f t="shared" si="18"/>
        <v>45.274320146670355</v>
      </c>
      <c r="U180" s="7">
        <f t="shared" si="18"/>
        <v>38.701432017656415</v>
      </c>
      <c r="V180" s="7">
        <f t="shared" si="19"/>
        <v>56.255482018977752</v>
      </c>
      <c r="W180" s="7">
        <f t="shared" si="19"/>
        <v>58.825501289567839</v>
      </c>
      <c r="X180" s="7">
        <f t="shared" si="19"/>
        <v>57.526141275533469</v>
      </c>
      <c r="Y180" s="7"/>
      <c r="Z180" s="7"/>
      <c r="AA180" s="7"/>
    </row>
    <row r="181" spans="1:27">
      <c r="A181" s="12">
        <v>26969</v>
      </c>
      <c r="D181">
        <v>4956.7700000000004</v>
      </c>
      <c r="F181">
        <v>4950.51</v>
      </c>
      <c r="G181">
        <f t="shared" si="14"/>
        <v>4953.6390111412038</v>
      </c>
      <c r="H181">
        <v>420346</v>
      </c>
      <c r="I181" s="5">
        <v>45.713000000000001</v>
      </c>
      <c r="J181">
        <v>3780.2</v>
      </c>
      <c r="K181" s="6">
        <v>77909</v>
      </c>
      <c r="L181" s="6">
        <v>86320</v>
      </c>
      <c r="M181" s="6">
        <f t="shared" si="15"/>
        <v>82006.736796436424</v>
      </c>
      <c r="N181" s="6"/>
      <c r="O181" s="7"/>
      <c r="P181" s="7">
        <f t="shared" si="16"/>
        <v>36.904013842067016</v>
      </c>
      <c r="Q181" s="7">
        <f t="shared" si="17"/>
        <v>37.27021889292503</v>
      </c>
      <c r="R181" s="7">
        <f t="shared" si="18"/>
        <v>37.086664367685771</v>
      </c>
      <c r="S181" s="7">
        <f t="shared" si="18"/>
        <v>39.853913419429098</v>
      </c>
      <c r="T181" s="7">
        <f t="shared" si="18"/>
        <v>45.499063403874977</v>
      </c>
      <c r="U181" s="7">
        <f t="shared" si="18"/>
        <v>38.805112149053016</v>
      </c>
      <c r="V181" s="7">
        <f t="shared" si="19"/>
        <v>56.475850120695029</v>
      </c>
      <c r="W181" s="7">
        <f t="shared" si="19"/>
        <v>59.053313539436147</v>
      </c>
      <c r="X181" s="7">
        <f t="shared" si="19"/>
        <v>57.750204195168052</v>
      </c>
      <c r="Y181" s="7"/>
      <c r="Z181" s="7"/>
      <c r="AA181" s="7"/>
    </row>
    <row r="182" spans="1:27">
      <c r="A182" s="12">
        <v>26999</v>
      </c>
      <c r="D182">
        <v>4969.8999999999996</v>
      </c>
      <c r="F182">
        <v>4938.5200000000004</v>
      </c>
      <c r="G182">
        <f t="shared" si="14"/>
        <v>4954.1851547958922</v>
      </c>
      <c r="H182">
        <v>414720</v>
      </c>
      <c r="I182" s="5">
        <v>45.598999999999997</v>
      </c>
      <c r="J182">
        <v>3770.7</v>
      </c>
      <c r="K182" s="6">
        <v>78035</v>
      </c>
      <c r="L182" s="6">
        <v>86401</v>
      </c>
      <c r="M182" s="6">
        <f t="shared" si="15"/>
        <v>82111.521938154328</v>
      </c>
      <c r="N182" s="6"/>
      <c r="O182" s="7"/>
      <c r="P182" s="7">
        <f t="shared" si="16"/>
        <v>37.001768973280761</v>
      </c>
      <c r="Q182" s="7">
        <f t="shared" si="17"/>
        <v>37.17995144077846</v>
      </c>
      <c r="R182" s="7">
        <f t="shared" si="18"/>
        <v>37.090753209519505</v>
      </c>
      <c r="S182" s="7">
        <f t="shared" si="18"/>
        <v>39.320500191046506</v>
      </c>
      <c r="T182" s="7">
        <f t="shared" si="18"/>
        <v>45.385596923266789</v>
      </c>
      <c r="U182" s="7">
        <f t="shared" si="18"/>
        <v>38.707591233382949</v>
      </c>
      <c r="V182" s="7">
        <f t="shared" si="19"/>
        <v>56.567186899696267</v>
      </c>
      <c r="W182" s="7">
        <f t="shared" si="19"/>
        <v>59.108727329944657</v>
      </c>
      <c r="X182" s="7">
        <f t="shared" si="19"/>
        <v>57.823995246577041</v>
      </c>
      <c r="Y182" s="7"/>
      <c r="Z182" s="7"/>
      <c r="AA182" s="7"/>
    </row>
    <row r="183" spans="1:27">
      <c r="A183" s="12">
        <v>27030</v>
      </c>
      <c r="D183">
        <v>4919.8</v>
      </c>
      <c r="F183">
        <v>4916.03</v>
      </c>
      <c r="G183">
        <f t="shared" si="14"/>
        <v>4917.9146387467936</v>
      </c>
      <c r="H183">
        <v>415094</v>
      </c>
      <c r="I183" s="5">
        <v>45.273800000000001</v>
      </c>
      <c r="J183">
        <v>3731.5</v>
      </c>
      <c r="K183" s="6">
        <v>78104</v>
      </c>
      <c r="L183" s="6">
        <v>86555</v>
      </c>
      <c r="M183" s="6">
        <f t="shared" si="15"/>
        <v>82220.993183006489</v>
      </c>
      <c r="N183" s="6"/>
      <c r="O183" s="7"/>
      <c r="P183" s="7">
        <f t="shared" si="16"/>
        <v>36.628765768877983</v>
      </c>
      <c r="Q183" s="7">
        <f t="shared" si="17"/>
        <v>37.010634093090658</v>
      </c>
      <c r="R183" s="7">
        <f t="shared" si="18"/>
        <v>36.819204868566459</v>
      </c>
      <c r="S183" s="7">
        <f t="shared" si="18"/>
        <v>39.35595993996494</v>
      </c>
      <c r="T183" s="7">
        <f t="shared" si="18"/>
        <v>45.061918857531886</v>
      </c>
      <c r="U183" s="7">
        <f t="shared" si="18"/>
        <v>38.305189139249599</v>
      </c>
      <c r="V183" s="7">
        <f t="shared" si="19"/>
        <v>56.617204659625521</v>
      </c>
      <c r="W183" s="7">
        <f t="shared" si="19"/>
        <v>59.214081943997869</v>
      </c>
      <c r="X183" s="7">
        <f t="shared" si="19"/>
        <v>57.901086312392813</v>
      </c>
      <c r="Y183" s="7"/>
      <c r="Z183" s="7"/>
      <c r="AA183" s="7"/>
    </row>
    <row r="184" spans="1:27">
      <c r="A184" s="12">
        <v>27061</v>
      </c>
      <c r="D184">
        <v>4873.09</v>
      </c>
      <c r="F184">
        <v>4899.5</v>
      </c>
      <c r="G184">
        <f t="shared" si="14"/>
        <v>4886.2771569979532</v>
      </c>
      <c r="H184">
        <v>413057</v>
      </c>
      <c r="I184" s="5">
        <v>45.155000000000001</v>
      </c>
      <c r="J184">
        <v>3706.5</v>
      </c>
      <c r="K184" s="6">
        <v>78253</v>
      </c>
      <c r="L184" s="6">
        <v>86754</v>
      </c>
      <c r="M184" s="6">
        <f t="shared" si="15"/>
        <v>82393.936439522047</v>
      </c>
      <c r="N184" s="6"/>
      <c r="O184" s="7"/>
      <c r="P184" s="7">
        <f t="shared" si="16"/>
        <v>36.28100170345575</v>
      </c>
      <c r="Q184" s="7">
        <f t="shared" si="17"/>
        <v>36.886186971824358</v>
      </c>
      <c r="R184" s="7">
        <f t="shared" si="18"/>
        <v>36.582342904176421</v>
      </c>
      <c r="S184" s="7">
        <f t="shared" si="18"/>
        <v>39.162827564171245</v>
      </c>
      <c r="T184" s="7">
        <f t="shared" si="18"/>
        <v>44.943674840898098</v>
      </c>
      <c r="U184" s="7">
        <f t="shared" si="18"/>
        <v>38.048555150644155</v>
      </c>
      <c r="V184" s="7">
        <f t="shared" si="19"/>
        <v>56.725214025269842</v>
      </c>
      <c r="W184" s="7">
        <f t="shared" si="19"/>
        <v>59.350221997222476</v>
      </c>
      <c r="X184" s="7">
        <f t="shared" si="19"/>
        <v>58.022875189357194</v>
      </c>
      <c r="Y184" s="7"/>
      <c r="Z184" s="7"/>
      <c r="AA184" s="7"/>
    </row>
    <row r="185" spans="1:27">
      <c r="A185" s="12">
        <v>27089</v>
      </c>
      <c r="D185">
        <v>4936.09</v>
      </c>
      <c r="F185">
        <v>4883.74</v>
      </c>
      <c r="G185">
        <f t="shared" si="14"/>
        <v>4909.8452293936925</v>
      </c>
      <c r="H185">
        <v>414454</v>
      </c>
      <c r="I185" s="5">
        <v>45.142800000000001</v>
      </c>
      <c r="J185">
        <v>3679.3</v>
      </c>
      <c r="K185" s="6">
        <v>78295</v>
      </c>
      <c r="L185" s="6">
        <v>86819</v>
      </c>
      <c r="M185" s="6">
        <f t="shared" si="15"/>
        <v>82446.91385976797</v>
      </c>
      <c r="N185" s="6"/>
      <c r="O185" s="7"/>
      <c r="P185" s="7">
        <f t="shared" si="16"/>
        <v>36.750047649111941</v>
      </c>
      <c r="Q185" s="7">
        <f t="shared" si="17"/>
        <v>36.767536842897741</v>
      </c>
      <c r="R185" s="7">
        <f t="shared" si="18"/>
        <v>36.758791205873067</v>
      </c>
      <c r="S185" s="7">
        <f t="shared" si="18"/>
        <v>39.295280155719496</v>
      </c>
      <c r="T185" s="7">
        <f t="shared" si="18"/>
        <v>44.931531936833011</v>
      </c>
      <c r="U185" s="7">
        <f t="shared" si="18"/>
        <v>37.769337371041424</v>
      </c>
      <c r="V185" s="7">
        <f t="shared" si="19"/>
        <v>56.755659618270258</v>
      </c>
      <c r="W185" s="7">
        <f t="shared" si="19"/>
        <v>59.394689853803371</v>
      </c>
      <c r="X185" s="7">
        <f t="shared" si="19"/>
        <v>58.060182573560638</v>
      </c>
      <c r="Y185" s="7"/>
      <c r="Z185" s="7"/>
      <c r="AA185" s="7"/>
    </row>
    <row r="186" spans="1:27">
      <c r="A186" s="12">
        <v>27120</v>
      </c>
      <c r="D186">
        <v>4896.96</v>
      </c>
      <c r="F186">
        <v>4867.9799999999996</v>
      </c>
      <c r="G186">
        <f t="shared" si="14"/>
        <v>4882.4484985302197</v>
      </c>
      <c r="H186">
        <v>411433</v>
      </c>
      <c r="I186" s="5">
        <v>45.025100000000002</v>
      </c>
      <c r="J186">
        <v>3662</v>
      </c>
      <c r="K186" s="6">
        <v>78384</v>
      </c>
      <c r="L186" s="6">
        <v>86669</v>
      </c>
      <c r="M186" s="6">
        <f t="shared" si="15"/>
        <v>82422.465966506978</v>
      </c>
      <c r="N186" s="6"/>
      <c r="O186" s="7"/>
      <c r="P186" s="7">
        <f t="shared" si="16"/>
        <v>36.458718000643266</v>
      </c>
      <c r="Q186" s="7">
        <f t="shared" si="17"/>
        <v>36.648886713971123</v>
      </c>
      <c r="R186" s="7">
        <f t="shared" si="18"/>
        <v>36.553678689595593</v>
      </c>
      <c r="S186" s="7">
        <f t="shared" si="18"/>
        <v>39.008852611648429</v>
      </c>
      <c r="T186" s="7">
        <f t="shared" si="18"/>
        <v>44.814382772205093</v>
      </c>
      <c r="U186" s="7">
        <f t="shared" si="18"/>
        <v>37.591746650926453</v>
      </c>
      <c r="V186" s="7">
        <f t="shared" si="19"/>
        <v>56.820175279628273</v>
      </c>
      <c r="W186" s="7">
        <f t="shared" si="19"/>
        <v>59.292071723232063</v>
      </c>
      <c r="X186" s="7">
        <f t="shared" si="19"/>
        <v>58.042966051075794</v>
      </c>
      <c r="Y186" s="7"/>
      <c r="Z186" s="7"/>
      <c r="AA186" s="7"/>
    </row>
    <row r="187" spans="1:27">
      <c r="A187" s="12">
        <v>27150</v>
      </c>
      <c r="D187">
        <v>4935.8100000000004</v>
      </c>
      <c r="F187">
        <v>4884.7</v>
      </c>
      <c r="G187">
        <f t="shared" si="14"/>
        <v>4910.1885001494593</v>
      </c>
      <c r="H187">
        <v>413244</v>
      </c>
      <c r="I187" s="5">
        <v>45.3431</v>
      </c>
      <c r="J187">
        <v>3665.3</v>
      </c>
      <c r="K187" s="6">
        <v>78547</v>
      </c>
      <c r="L187" s="6">
        <v>86891</v>
      </c>
      <c r="M187" s="6">
        <f t="shared" si="15"/>
        <v>82613.723902266982</v>
      </c>
      <c r="N187" s="6"/>
      <c r="O187" s="7"/>
      <c r="P187" s="7">
        <f t="shared" si="16"/>
        <v>36.74796300046458</v>
      </c>
      <c r="Q187" s="7">
        <f t="shared" si="17"/>
        <v>36.774764261918655</v>
      </c>
      <c r="R187" s="7">
        <f t="shared" si="18"/>
        <v>36.761361188723598</v>
      </c>
      <c r="S187" s="7">
        <f t="shared" si="18"/>
        <v>39.180557438630458</v>
      </c>
      <c r="T187" s="7">
        <f t="shared" si="18"/>
        <v>45.130894533901596</v>
      </c>
      <c r="U187" s="7">
        <f t="shared" si="18"/>
        <v>37.625622337422371</v>
      </c>
      <c r="V187" s="7">
        <f t="shared" si="19"/>
        <v>56.938333176272735</v>
      </c>
      <c r="W187" s="7">
        <f t="shared" si="19"/>
        <v>59.443946556477599</v>
      </c>
      <c r="X187" s="7">
        <f t="shared" si="19"/>
        <v>58.177652361927358</v>
      </c>
      <c r="Y187" s="7"/>
      <c r="Z187" s="7"/>
      <c r="AA187" s="7"/>
    </row>
    <row r="188" spans="1:27">
      <c r="A188" s="12">
        <v>27181</v>
      </c>
      <c r="D188">
        <v>4933.04</v>
      </c>
      <c r="F188">
        <v>4886.9799999999996</v>
      </c>
      <c r="G188">
        <f t="shared" si="14"/>
        <v>4909.9559895379916</v>
      </c>
      <c r="H188">
        <v>411802</v>
      </c>
      <c r="I188" s="5">
        <v>45.314500000000002</v>
      </c>
      <c r="J188">
        <v>3670.5</v>
      </c>
      <c r="K188" s="6">
        <v>78602</v>
      </c>
      <c r="L188" s="6">
        <v>86941</v>
      </c>
      <c r="M188" s="6">
        <f t="shared" si="15"/>
        <v>82666.416893439862</v>
      </c>
      <c r="N188" s="6"/>
      <c r="O188" s="7"/>
      <c r="P188" s="7">
        <f t="shared" si="16"/>
        <v>36.727339869203185</v>
      </c>
      <c r="Q188" s="7">
        <f t="shared" si="17"/>
        <v>36.791929382093315</v>
      </c>
      <c r="R188" s="7">
        <f t="shared" si="18"/>
        <v>36.759620439551114</v>
      </c>
      <c r="S188" s="7">
        <f t="shared" si="18"/>
        <v>39.043838299752451</v>
      </c>
      <c r="T188" s="7">
        <f t="shared" si="18"/>
        <v>45.102428381749014</v>
      </c>
      <c r="U188" s="7">
        <f t="shared" si="18"/>
        <v>37.679002207052307</v>
      </c>
      <c r="V188" s="7">
        <f t="shared" si="19"/>
        <v>56.978202405201849</v>
      </c>
      <c r="W188" s="7">
        <f t="shared" si="19"/>
        <v>59.478152600001366</v>
      </c>
      <c r="X188" s="7">
        <f t="shared" si="19"/>
        <v>58.214759447500597</v>
      </c>
      <c r="Y188" s="7"/>
      <c r="Z188" s="7"/>
      <c r="AA188" s="7"/>
    </row>
    <row r="189" spans="1:27">
      <c r="A189" s="12">
        <v>27211</v>
      </c>
      <c r="D189">
        <v>4887.13</v>
      </c>
      <c r="F189">
        <v>4884.5600000000004</v>
      </c>
      <c r="G189">
        <f t="shared" si="14"/>
        <v>4885.8448310195035</v>
      </c>
      <c r="H189">
        <v>410860</v>
      </c>
      <c r="I189" s="5">
        <v>45.311500000000002</v>
      </c>
      <c r="J189">
        <v>3685.9</v>
      </c>
      <c r="K189" s="6">
        <v>78634</v>
      </c>
      <c r="L189" s="6">
        <v>87149</v>
      </c>
      <c r="M189" s="6">
        <f t="shared" si="15"/>
        <v>82782.090249038767</v>
      </c>
      <c r="N189" s="6"/>
      <c r="O189" s="7"/>
      <c r="P189" s="7">
        <f t="shared" si="16"/>
        <v>36.385531942773412</v>
      </c>
      <c r="Q189" s="7">
        <f t="shared" si="17"/>
        <v>36.773710263311443</v>
      </c>
      <c r="R189" s="7">
        <f t="shared" si="18"/>
        <v>36.579106187002616</v>
      </c>
      <c r="S189" s="7">
        <f t="shared" si="18"/>
        <v>38.954525242316187</v>
      </c>
      <c r="T189" s="7">
        <f t="shared" si="18"/>
        <v>45.099442421733009</v>
      </c>
      <c r="U189" s="7">
        <f t="shared" si="18"/>
        <v>37.83708874403326</v>
      </c>
      <c r="V189" s="7">
        <f t="shared" si="19"/>
        <v>57.00139904748788</v>
      </c>
      <c r="W189" s="7">
        <f t="shared" si="19"/>
        <v>59.620449741060256</v>
      </c>
      <c r="X189" s="7">
        <f t="shared" si="19"/>
        <v>58.296218119882106</v>
      </c>
      <c r="Y189" s="7"/>
      <c r="Z189" s="7"/>
      <c r="AA189" s="7"/>
    </row>
    <row r="190" spans="1:27">
      <c r="A190" s="12">
        <v>27242</v>
      </c>
      <c r="D190">
        <v>4842.76</v>
      </c>
      <c r="F190">
        <v>4860.26</v>
      </c>
      <c r="G190">
        <f t="shared" si="14"/>
        <v>4851.5021094090025</v>
      </c>
      <c r="H190">
        <v>406875</v>
      </c>
      <c r="I190" s="5">
        <v>44.882800000000003</v>
      </c>
      <c r="J190">
        <v>3668.1</v>
      </c>
      <c r="K190" s="6">
        <v>78619</v>
      </c>
      <c r="L190" s="6">
        <v>87037</v>
      </c>
      <c r="M190" s="6">
        <f t="shared" si="15"/>
        <v>82720.988285924148</v>
      </c>
      <c r="N190" s="6"/>
      <c r="O190" s="7"/>
      <c r="P190" s="7">
        <f t="shared" si="16"/>
        <v>36.055189583904131</v>
      </c>
      <c r="Q190" s="7">
        <f t="shared" si="17"/>
        <v>36.590766219344637</v>
      </c>
      <c r="R190" s="7">
        <f t="shared" si="18"/>
        <v>36.321990763981894</v>
      </c>
      <c r="S190" s="7">
        <f t="shared" si="18"/>
        <v>38.576698773225424</v>
      </c>
      <c r="T190" s="7">
        <f t="shared" si="18"/>
        <v>44.672748735445936</v>
      </c>
      <c r="U190" s="7">
        <f t="shared" si="18"/>
        <v>37.654365344146179</v>
      </c>
      <c r="V190" s="7">
        <f t="shared" si="19"/>
        <v>56.990525621416296</v>
      </c>
      <c r="W190" s="7">
        <f t="shared" si="19"/>
        <v>59.543828203567003</v>
      </c>
      <c r="X190" s="7">
        <f t="shared" si="19"/>
        <v>58.253189327560392</v>
      </c>
      <c r="Y190" s="7"/>
      <c r="Z190" s="7"/>
      <c r="AA190" s="7"/>
    </row>
    <row r="191" spans="1:27">
      <c r="A191" s="12">
        <v>27273</v>
      </c>
      <c r="D191">
        <v>4890.92</v>
      </c>
      <c r="F191">
        <v>4832.24</v>
      </c>
      <c r="G191">
        <f t="shared" si="14"/>
        <v>4861.4914646433353</v>
      </c>
      <c r="H191">
        <v>403428</v>
      </c>
      <c r="I191" s="5">
        <v>44.923499999999997</v>
      </c>
      <c r="J191">
        <v>3660.4</v>
      </c>
      <c r="K191" s="6">
        <v>78614</v>
      </c>
      <c r="L191" s="6">
        <v>87051</v>
      </c>
      <c r="M191" s="6">
        <f t="shared" si="15"/>
        <v>82725.010208521577</v>
      </c>
      <c r="N191" s="6"/>
      <c r="O191" s="7"/>
      <c r="P191" s="7">
        <f t="shared" si="16"/>
        <v>36.413749151250194</v>
      </c>
      <c r="Q191" s="7">
        <f t="shared" si="17"/>
        <v>36.37981592667181</v>
      </c>
      <c r="R191" s="7">
        <f t="shared" si="18"/>
        <v>36.396778584408871</v>
      </c>
      <c r="S191" s="7">
        <f t="shared" si="18"/>
        <v>38.249881247765991</v>
      </c>
      <c r="T191" s="7">
        <f t="shared" si="18"/>
        <v>44.713258259663057</v>
      </c>
      <c r="U191" s="7">
        <f t="shared" si="18"/>
        <v>37.575322075655698</v>
      </c>
      <c r="V191" s="7">
        <f t="shared" si="19"/>
        <v>56.986901146059111</v>
      </c>
      <c r="W191" s="7">
        <f t="shared" si="19"/>
        <v>59.553405895753663</v>
      </c>
      <c r="X191" s="7">
        <f t="shared" si="19"/>
        <v>58.256021617446955</v>
      </c>
      <c r="Y191" s="7"/>
      <c r="Z191" s="7"/>
      <c r="AA191" s="7"/>
    </row>
    <row r="192" spans="1:27">
      <c r="A192" s="12">
        <v>27303</v>
      </c>
      <c r="D192">
        <v>4882.17</v>
      </c>
      <c r="F192">
        <v>4836.28</v>
      </c>
      <c r="G192">
        <f t="shared" si="14"/>
        <v>4859.1708271679436</v>
      </c>
      <c r="H192">
        <v>396520</v>
      </c>
      <c r="I192" s="5">
        <v>44.766500000000001</v>
      </c>
      <c r="J192">
        <v>3666.1</v>
      </c>
      <c r="K192" s="6">
        <v>78627</v>
      </c>
      <c r="L192" s="6">
        <v>86995</v>
      </c>
      <c r="M192" s="6">
        <f t="shared" si="15"/>
        <v>82705.234810137626</v>
      </c>
      <c r="N192" s="6"/>
      <c r="O192" s="7"/>
      <c r="P192" s="7">
        <f t="shared" si="16"/>
        <v>36.348603881020168</v>
      </c>
      <c r="Q192" s="7">
        <f t="shared" si="17"/>
        <v>36.410231315051469</v>
      </c>
      <c r="R192" s="7">
        <f t="shared" si="18"/>
        <v>36.379404548275964</v>
      </c>
      <c r="S192" s="7">
        <f t="shared" si="18"/>
        <v>37.594918826566747</v>
      </c>
      <c r="T192" s="7">
        <f t="shared" si="18"/>
        <v>44.55699301882548</v>
      </c>
      <c r="U192" s="7">
        <f t="shared" si="18"/>
        <v>37.633834625057744</v>
      </c>
      <c r="V192" s="7">
        <f t="shared" si="19"/>
        <v>56.996324781987809</v>
      </c>
      <c r="W192" s="7">
        <f t="shared" si="19"/>
        <v>59.515095127007044</v>
      </c>
      <c r="X192" s="7">
        <f t="shared" si="19"/>
        <v>58.242095526258261</v>
      </c>
      <c r="Y192" s="7"/>
      <c r="Z192" s="7"/>
      <c r="AA192" s="7"/>
    </row>
    <row r="193" spans="1:27">
      <c r="A193" s="12">
        <v>27334</v>
      </c>
      <c r="D193">
        <v>4835.0600000000004</v>
      </c>
      <c r="F193">
        <v>4784.59</v>
      </c>
      <c r="G193">
        <f t="shared" si="14"/>
        <v>4809.7588011666448</v>
      </c>
      <c r="H193">
        <v>392277</v>
      </c>
      <c r="I193" s="5">
        <v>43.2943</v>
      </c>
      <c r="J193">
        <v>3634.4</v>
      </c>
      <c r="K193" s="6">
        <v>78259</v>
      </c>
      <c r="L193" s="6">
        <v>86626</v>
      </c>
      <c r="M193" s="6">
        <f t="shared" si="15"/>
        <v>82336.286860654582</v>
      </c>
      <c r="N193" s="6"/>
      <c r="O193" s="7"/>
      <c r="P193" s="7">
        <f t="shared" si="16"/>
        <v>35.997861746101712</v>
      </c>
      <c r="Q193" s="7">
        <f t="shared" si="17"/>
        <v>36.021079972144321</v>
      </c>
      <c r="R193" s="7">
        <f t="shared" si="18"/>
        <v>36.009468987788814</v>
      </c>
      <c r="S193" s="7">
        <f t="shared" si="18"/>
        <v>37.192630819452042</v>
      </c>
      <c r="T193" s="7">
        <f t="shared" si="18"/>
        <v>43.091682906971421</v>
      </c>
      <c r="U193" s="7">
        <f t="shared" si="18"/>
        <v>37.308422727506027</v>
      </c>
      <c r="V193" s="7">
        <f t="shared" si="19"/>
        <v>56.72956339569847</v>
      </c>
      <c r="W193" s="7">
        <f t="shared" si="19"/>
        <v>59.262654525801615</v>
      </c>
      <c r="X193" s="7">
        <f t="shared" si="19"/>
        <v>57.982277610653064</v>
      </c>
      <c r="Y193" s="7"/>
      <c r="Z193" s="7"/>
      <c r="AA193" s="7"/>
    </row>
    <row r="194" spans="1:27">
      <c r="A194" s="12">
        <v>27364</v>
      </c>
      <c r="D194">
        <v>4845</v>
      </c>
      <c r="F194">
        <v>4764.1400000000003</v>
      </c>
      <c r="G194">
        <f t="shared" si="14"/>
        <v>4804.399889684455</v>
      </c>
      <c r="H194">
        <v>380778</v>
      </c>
      <c r="I194" s="5">
        <v>41.760300000000001</v>
      </c>
      <c r="J194">
        <v>3616.9</v>
      </c>
      <c r="K194" s="6">
        <v>77657</v>
      </c>
      <c r="L194" s="6">
        <v>86144</v>
      </c>
      <c r="M194" s="6">
        <f t="shared" si="15"/>
        <v>81790.492161375339</v>
      </c>
      <c r="N194" s="6"/>
      <c r="O194" s="7"/>
      <c r="P194" s="7">
        <f t="shared" si="16"/>
        <v>36.071866773083016</v>
      </c>
      <c r="Q194" s="7">
        <f t="shared" si="17"/>
        <v>35.86712088987597</v>
      </c>
      <c r="R194" s="7">
        <f t="shared" si="18"/>
        <v>35.969348149134831</v>
      </c>
      <c r="S194" s="7">
        <f t="shared" si="18"/>
        <v>36.102385758454638</v>
      </c>
      <c r="T194" s="7">
        <f t="shared" si="18"/>
        <v>41.564862018787657</v>
      </c>
      <c r="U194" s="7">
        <f t="shared" si="18"/>
        <v>37.128778935482217</v>
      </c>
      <c r="V194" s="7">
        <f t="shared" si="19"/>
        <v>56.293176562692551</v>
      </c>
      <c r="W194" s="7">
        <f t="shared" si="19"/>
        <v>58.932908266232474</v>
      </c>
      <c r="X194" s="7">
        <f t="shared" si="19"/>
        <v>57.597921927652806</v>
      </c>
      <c r="Y194" s="7"/>
      <c r="Z194" s="7"/>
      <c r="AA194" s="7"/>
    </row>
    <row r="195" spans="1:27">
      <c r="A195" s="12">
        <v>27395</v>
      </c>
      <c r="D195">
        <v>4793.9399999999996</v>
      </c>
      <c r="F195">
        <v>4750.16</v>
      </c>
      <c r="G195">
        <f t="shared" si="14"/>
        <v>4771.9997936295003</v>
      </c>
      <c r="H195">
        <v>379822</v>
      </c>
      <c r="I195" s="5">
        <v>41.201999999999998</v>
      </c>
      <c r="J195">
        <v>3603.4</v>
      </c>
      <c r="K195" s="6">
        <v>77297</v>
      </c>
      <c r="L195" s="6">
        <v>85627</v>
      </c>
      <c r="M195" s="6">
        <f t="shared" si="15"/>
        <v>81355.455987905327</v>
      </c>
      <c r="N195" s="6"/>
      <c r="O195" s="7"/>
      <c r="P195" s="7">
        <f t="shared" si="16"/>
        <v>35.691716201889285</v>
      </c>
      <c r="Q195" s="7">
        <f t="shared" si="17"/>
        <v>35.761871600383955</v>
      </c>
      <c r="R195" s="7">
        <f t="shared" si="18"/>
        <v>35.726776680933703</v>
      </c>
      <c r="S195" s="7">
        <f t="shared" si="18"/>
        <v>36.011745330738009</v>
      </c>
      <c r="T195" s="7">
        <f t="shared" si="18"/>
        <v>41.009174859809171</v>
      </c>
      <c r="U195" s="7">
        <f t="shared" ref="U195:X258" si="20">J195/J$590*100</f>
        <v>36.990196581635274</v>
      </c>
      <c r="V195" s="7">
        <f t="shared" si="19"/>
        <v>56.032214336974725</v>
      </c>
      <c r="W195" s="7">
        <f t="shared" si="19"/>
        <v>58.5792177761967</v>
      </c>
      <c r="X195" s="7">
        <f t="shared" si="19"/>
        <v>57.29156383035965</v>
      </c>
      <c r="Y195" s="7"/>
      <c r="Z195" s="7"/>
      <c r="AA195" s="7"/>
    </row>
    <row r="196" spans="1:27">
      <c r="A196" s="12">
        <v>27426</v>
      </c>
      <c r="D196">
        <v>4826.8599999999997</v>
      </c>
      <c r="F196">
        <v>4728.97</v>
      </c>
      <c r="G196">
        <f t="shared" ref="G196:G259" si="21">SQRT(D196*F196)</f>
        <v>4777.6642969342247</v>
      </c>
      <c r="H196">
        <v>377367</v>
      </c>
      <c r="I196" s="5">
        <v>40.239100000000001</v>
      </c>
      <c r="J196">
        <v>3582.3</v>
      </c>
      <c r="K196" s="6">
        <v>76919</v>
      </c>
      <c r="L196" s="6">
        <v>85256</v>
      </c>
      <c r="M196" s="6">
        <f t="shared" ref="M196:M259" si="22">SQRT(K196*L196)</f>
        <v>80980.283180537226</v>
      </c>
      <c r="N196" s="6"/>
      <c r="O196" s="7"/>
      <c r="P196" s="7">
        <f t="shared" ref="P196:P259" si="23">D196/D$590*100</f>
        <v>35.936811321428991</v>
      </c>
      <c r="Q196" s="7">
        <f t="shared" ref="Q196:Q259" si="24">F196/F$590*100</f>
        <v>35.602341382620317</v>
      </c>
      <c r="R196" s="7">
        <f t="shared" ref="R196:X259" si="25">G196/G$590*100</f>
        <v>35.769185409627795</v>
      </c>
      <c r="S196" s="7">
        <f t="shared" si="25"/>
        <v>35.778981470859009</v>
      </c>
      <c r="T196" s="7">
        <f t="shared" si="25"/>
        <v>40.050781226672186</v>
      </c>
      <c r="U196" s="7">
        <f t="shared" si="20"/>
        <v>36.773597495252275</v>
      </c>
      <c r="V196" s="7">
        <f t="shared" si="20"/>
        <v>55.758203999971002</v>
      </c>
      <c r="W196" s="7">
        <f t="shared" si="20"/>
        <v>58.325408933250323</v>
      </c>
      <c r="X196" s="7">
        <f t="shared" si="20"/>
        <v>57.027362289359864</v>
      </c>
      <c r="Y196" s="7"/>
      <c r="Z196" s="7"/>
      <c r="AA196" s="7"/>
    </row>
    <row r="197" spans="1:27">
      <c r="A197" s="12">
        <v>27454</v>
      </c>
      <c r="D197">
        <v>4765.78</v>
      </c>
      <c r="F197">
        <v>4732.3599999999997</v>
      </c>
      <c r="G197">
        <f t="shared" si="21"/>
        <v>4749.0406021427098</v>
      </c>
      <c r="H197">
        <v>366032</v>
      </c>
      <c r="I197" s="5">
        <v>39.818300000000001</v>
      </c>
      <c r="J197">
        <v>3580.3</v>
      </c>
      <c r="K197" s="6">
        <v>76649</v>
      </c>
      <c r="L197" s="6">
        <v>85187</v>
      </c>
      <c r="M197" s="6">
        <f t="shared" si="22"/>
        <v>80805.311477649782</v>
      </c>
      <c r="N197" s="6"/>
      <c r="O197" s="7"/>
      <c r="P197" s="7">
        <f t="shared" si="23"/>
        <v>35.482060109354705</v>
      </c>
      <c r="Q197" s="7">
        <f t="shared" si="24"/>
        <v>35.627863206037901</v>
      </c>
      <c r="R197" s="7">
        <f t="shared" si="25"/>
        <v>35.554886919304124</v>
      </c>
      <c r="S197" s="7">
        <f t="shared" si="25"/>
        <v>34.704285604574494</v>
      </c>
      <c r="T197" s="7">
        <f t="shared" si="25"/>
        <v>39.631950568427257</v>
      </c>
      <c r="U197" s="7">
        <f t="shared" si="20"/>
        <v>36.753066776163841</v>
      </c>
      <c r="V197" s="7">
        <f t="shared" si="20"/>
        <v>55.562482330682641</v>
      </c>
      <c r="W197" s="7">
        <f t="shared" si="20"/>
        <v>58.278204593187525</v>
      </c>
      <c r="X197" s="7">
        <f t="shared" si="20"/>
        <v>56.904144954237644</v>
      </c>
      <c r="Y197" s="7"/>
      <c r="Z197" s="7"/>
      <c r="AA197" s="7"/>
    </row>
    <row r="198" spans="1:27">
      <c r="A198" s="12">
        <v>27485</v>
      </c>
      <c r="D198">
        <v>4812.33</v>
      </c>
      <c r="F198">
        <v>4744.1499999999996</v>
      </c>
      <c r="G198">
        <f t="shared" si="21"/>
        <v>4778.1183921602442</v>
      </c>
      <c r="H198">
        <v>369699</v>
      </c>
      <c r="I198" s="5">
        <v>39.847700000000003</v>
      </c>
      <c r="J198">
        <v>3576.6</v>
      </c>
      <c r="K198" s="6">
        <v>76463</v>
      </c>
      <c r="L198" s="6">
        <v>85189</v>
      </c>
      <c r="M198" s="6">
        <f t="shared" si="22"/>
        <v>80708.156384593502</v>
      </c>
      <c r="N198" s="6"/>
      <c r="O198" s="7"/>
      <c r="P198" s="7">
        <f t="shared" si="23"/>
        <v>35.828632946978452</v>
      </c>
      <c r="Q198" s="7">
        <f t="shared" si="24"/>
        <v>35.716624945888462</v>
      </c>
      <c r="R198" s="7">
        <f t="shared" si="25"/>
        <v>35.772585107748803</v>
      </c>
      <c r="S198" s="7">
        <f t="shared" si="25"/>
        <v>35.051961805868302</v>
      </c>
      <c r="T198" s="7">
        <f t="shared" si="25"/>
        <v>39.661212976584103</v>
      </c>
      <c r="U198" s="7">
        <f t="shared" si="20"/>
        <v>36.715084945850229</v>
      </c>
      <c r="V198" s="7">
        <f t="shared" si="20"/>
        <v>55.42765184739509</v>
      </c>
      <c r="W198" s="7">
        <f t="shared" si="20"/>
        <v>58.279572834928473</v>
      </c>
      <c r="X198" s="7">
        <f t="shared" si="20"/>
        <v>56.835727081733722</v>
      </c>
      <c r="Y198" s="7"/>
      <c r="Z198" s="7"/>
      <c r="AA198" s="7"/>
    </row>
    <row r="199" spans="1:27">
      <c r="A199" s="12">
        <v>27515</v>
      </c>
      <c r="D199">
        <v>4829.57</v>
      </c>
      <c r="F199">
        <v>4783.43</v>
      </c>
      <c r="G199">
        <f t="shared" si="21"/>
        <v>4806.4446345609767</v>
      </c>
      <c r="H199">
        <v>369614</v>
      </c>
      <c r="I199" s="5">
        <v>39.756900000000002</v>
      </c>
      <c r="J199">
        <v>3594.5</v>
      </c>
      <c r="K199" s="6">
        <v>76623</v>
      </c>
      <c r="L199" s="6">
        <v>85451</v>
      </c>
      <c r="M199" s="6">
        <f t="shared" si="22"/>
        <v>80916.697739094612</v>
      </c>
      <c r="N199" s="6"/>
      <c r="O199" s="7"/>
      <c r="P199" s="7">
        <f t="shared" si="23"/>
        <v>35.956987742265952</v>
      </c>
      <c r="Q199" s="7">
        <f t="shared" si="24"/>
        <v>36.012346840827391</v>
      </c>
      <c r="R199" s="7">
        <f t="shared" si="25"/>
        <v>35.984656645935367</v>
      </c>
      <c r="S199" s="7">
        <f t="shared" si="25"/>
        <v>35.043902772023202</v>
      </c>
      <c r="T199" s="7">
        <f t="shared" si="25"/>
        <v>39.570837920099692</v>
      </c>
      <c r="U199" s="7">
        <f t="shared" si="20"/>
        <v>36.898834881691734</v>
      </c>
      <c r="V199" s="7">
        <f t="shared" si="20"/>
        <v>55.543635058825238</v>
      </c>
      <c r="W199" s="7">
        <f t="shared" si="20"/>
        <v>58.458812502993027</v>
      </c>
      <c r="X199" s="7">
        <f t="shared" si="20"/>
        <v>56.98258459949438</v>
      </c>
      <c r="Y199" s="7"/>
      <c r="Z199" s="7"/>
      <c r="AA199" s="7"/>
    </row>
    <row r="200" spans="1:27">
      <c r="A200" s="12">
        <v>27546</v>
      </c>
      <c r="D200">
        <v>4853.3100000000004</v>
      </c>
      <c r="F200">
        <v>4811.8500000000004</v>
      </c>
      <c r="G200">
        <f t="shared" si="21"/>
        <v>4832.5355377379274</v>
      </c>
      <c r="H200">
        <v>372937</v>
      </c>
      <c r="I200" s="5">
        <v>40.039200000000001</v>
      </c>
      <c r="J200">
        <v>3601.3</v>
      </c>
      <c r="K200" s="6">
        <v>76519</v>
      </c>
      <c r="L200" s="6">
        <v>85355</v>
      </c>
      <c r="M200" s="6">
        <f t="shared" si="22"/>
        <v>80816.330311391896</v>
      </c>
      <c r="N200" s="6"/>
      <c r="O200" s="7"/>
      <c r="P200" s="7">
        <f t="shared" si="23"/>
        <v>36.133736166867195</v>
      </c>
      <c r="Q200" s="7">
        <f t="shared" si="24"/>
        <v>36.226308558092263</v>
      </c>
      <c r="R200" s="7">
        <f t="shared" si="25"/>
        <v>36.179992754803429</v>
      </c>
      <c r="S200" s="7">
        <f t="shared" si="25"/>
        <v>35.358963589285089</v>
      </c>
      <c r="T200" s="7">
        <f t="shared" si="25"/>
        <v>39.851816757605732</v>
      </c>
      <c r="U200" s="7">
        <f t="shared" si="20"/>
        <v>36.968639326592417</v>
      </c>
      <c r="V200" s="7">
        <f t="shared" si="20"/>
        <v>55.468245971395632</v>
      </c>
      <c r="W200" s="7">
        <f t="shared" si="20"/>
        <v>58.39313689942739</v>
      </c>
      <c r="X200" s="7">
        <f t="shared" si="20"/>
        <v>56.911904559404945</v>
      </c>
      <c r="Y200" s="7"/>
      <c r="Z200" s="7"/>
      <c r="AA200" s="7"/>
    </row>
    <row r="201" spans="1:27">
      <c r="A201" s="12">
        <v>27576</v>
      </c>
      <c r="D201">
        <v>4900.01</v>
      </c>
      <c r="F201">
        <v>4841.62</v>
      </c>
      <c r="G201">
        <f t="shared" si="21"/>
        <v>4870.7275037924264</v>
      </c>
      <c r="H201">
        <v>374789</v>
      </c>
      <c r="I201" s="5">
        <v>40.465499999999999</v>
      </c>
      <c r="J201">
        <v>3603.2</v>
      </c>
      <c r="K201" s="6">
        <v>76768</v>
      </c>
      <c r="L201" s="6">
        <v>85894</v>
      </c>
      <c r="M201" s="6">
        <f t="shared" si="22"/>
        <v>81202.897682287177</v>
      </c>
      <c r="N201" s="6"/>
      <c r="O201" s="7"/>
      <c r="P201" s="7">
        <f t="shared" si="23"/>
        <v>36.481425780552016</v>
      </c>
      <c r="Q201" s="7">
        <f t="shared" si="24"/>
        <v>36.450433833355291</v>
      </c>
      <c r="R201" s="7">
        <f t="shared" si="25"/>
        <v>36.465926514493958</v>
      </c>
      <c r="S201" s="7">
        <f t="shared" si="25"/>
        <v>35.534555714945334</v>
      </c>
      <c r="T201" s="7">
        <f t="shared" si="25"/>
        <v>40.276121675880013</v>
      </c>
      <c r="U201" s="7">
        <f t="shared" si="20"/>
        <v>36.988143509726427</v>
      </c>
      <c r="V201" s="7">
        <f t="shared" si="20"/>
        <v>55.64874484418381</v>
      </c>
      <c r="W201" s="7">
        <f t="shared" si="20"/>
        <v>58.761878048613625</v>
      </c>
      <c r="X201" s="7">
        <f t="shared" si="20"/>
        <v>57.184130299343941</v>
      </c>
      <c r="Y201" s="7"/>
      <c r="Z201" s="7"/>
      <c r="AA201" s="7"/>
    </row>
    <row r="202" spans="1:27">
      <c r="A202" s="12">
        <v>27607</v>
      </c>
      <c r="D202">
        <v>4910.05</v>
      </c>
      <c r="F202">
        <v>4889.09</v>
      </c>
      <c r="G202">
        <f t="shared" si="21"/>
        <v>4899.5587918199335</v>
      </c>
      <c r="H202">
        <v>379186</v>
      </c>
      <c r="I202" s="5">
        <v>40.832299999999996</v>
      </c>
      <c r="J202">
        <v>3637.1</v>
      </c>
      <c r="K202" s="6">
        <v>77154</v>
      </c>
      <c r="L202" s="6">
        <v>86234</v>
      </c>
      <c r="M202" s="6">
        <f t="shared" si="22"/>
        <v>81567.751201072111</v>
      </c>
      <c r="N202" s="6"/>
      <c r="O202" s="7"/>
      <c r="P202" s="7">
        <f t="shared" si="23"/>
        <v>36.556175324907379</v>
      </c>
      <c r="Q202" s="7">
        <f t="shared" si="24"/>
        <v>36.807814646816361</v>
      </c>
      <c r="R202" s="7">
        <f t="shared" si="25"/>
        <v>36.681779203791535</v>
      </c>
      <c r="S202" s="7">
        <f t="shared" si="25"/>
        <v>35.951444795144099</v>
      </c>
      <c r="T202" s="7">
        <f t="shared" si="25"/>
        <v>40.641205053836856</v>
      </c>
      <c r="U202" s="7">
        <f t="shared" si="20"/>
        <v>37.336139198275418</v>
      </c>
      <c r="V202" s="7">
        <f t="shared" si="20"/>
        <v>55.928554341759032</v>
      </c>
      <c r="W202" s="7">
        <f t="shared" si="20"/>
        <v>58.994479144575266</v>
      </c>
      <c r="X202" s="7">
        <f t="shared" si="20"/>
        <v>57.441064863920722</v>
      </c>
      <c r="Y202" s="7"/>
      <c r="Z202" s="7"/>
      <c r="AA202" s="7"/>
    </row>
    <row r="203" spans="1:27">
      <c r="A203" s="12">
        <v>27638</v>
      </c>
      <c r="D203">
        <v>4929.8</v>
      </c>
      <c r="F203">
        <v>4904.13</v>
      </c>
      <c r="G203">
        <f t="shared" si="21"/>
        <v>4916.9482480498</v>
      </c>
      <c r="H203">
        <v>380094</v>
      </c>
      <c r="I203" s="5">
        <v>41.355400000000003</v>
      </c>
      <c r="J203">
        <v>3651.8</v>
      </c>
      <c r="K203" s="6">
        <v>77232</v>
      </c>
      <c r="L203" s="6">
        <v>86279</v>
      </c>
      <c r="M203" s="6">
        <f t="shared" si="22"/>
        <v>81630.262329604215</v>
      </c>
      <c r="N203" s="6"/>
      <c r="O203" s="7"/>
      <c r="P203" s="7">
        <f t="shared" si="23"/>
        <v>36.703217506283728</v>
      </c>
      <c r="Q203" s="7">
        <f t="shared" si="24"/>
        <v>36.921044211477295</v>
      </c>
      <c r="R203" s="7">
        <f t="shared" si="25"/>
        <v>36.811969741552389</v>
      </c>
      <c r="S203" s="7">
        <f t="shared" si="25"/>
        <v>36.037534239042323</v>
      </c>
      <c r="T203" s="7">
        <f t="shared" si="25"/>
        <v>41.161856948627559</v>
      </c>
      <c r="U203" s="7">
        <f t="shared" si="20"/>
        <v>37.487039983575428</v>
      </c>
      <c r="V203" s="7">
        <f t="shared" si="20"/>
        <v>55.985096157331228</v>
      </c>
      <c r="W203" s="7">
        <f t="shared" si="20"/>
        <v>59.025264583746662</v>
      </c>
      <c r="X203" s="7">
        <f t="shared" si="20"/>
        <v>57.485086008746421</v>
      </c>
      <c r="Y203" s="7"/>
      <c r="Z203" s="7"/>
      <c r="AA203" s="7"/>
    </row>
    <row r="204" spans="1:27">
      <c r="A204" s="12">
        <v>27668</v>
      </c>
      <c r="D204">
        <v>4988.6499999999996</v>
      </c>
      <c r="F204">
        <v>4913.54</v>
      </c>
      <c r="G204">
        <f t="shared" si="21"/>
        <v>4950.9525670319244</v>
      </c>
      <c r="H204">
        <v>380558</v>
      </c>
      <c r="I204" s="5">
        <v>41.520699999999998</v>
      </c>
      <c r="J204">
        <v>3669.9</v>
      </c>
      <c r="K204" s="6">
        <v>77535</v>
      </c>
      <c r="L204" s="6">
        <v>86370</v>
      </c>
      <c r="M204" s="6">
        <f t="shared" si="22"/>
        <v>81833.354752203581</v>
      </c>
      <c r="N204" s="6"/>
      <c r="O204" s="7"/>
      <c r="P204" s="7">
        <f t="shared" si="23"/>
        <v>37.141365980916525</v>
      </c>
      <c r="Q204" s="7">
        <f t="shared" si="24"/>
        <v>36.991887975005177</v>
      </c>
      <c r="R204" s="7">
        <f t="shared" si="25"/>
        <v>37.066551628182687</v>
      </c>
      <c r="S204" s="7">
        <f t="shared" si="25"/>
        <v>36.081527082620269</v>
      </c>
      <c r="T204" s="7">
        <f t="shared" si="25"/>
        <v>41.326383345509413</v>
      </c>
      <c r="U204" s="7">
        <f t="shared" si="20"/>
        <v>37.672842991325773</v>
      </c>
      <c r="V204" s="7">
        <f t="shared" si="20"/>
        <v>56.204739363977062</v>
      </c>
      <c r="W204" s="7">
        <f t="shared" si="20"/>
        <v>59.087519582959914</v>
      </c>
      <c r="X204" s="7">
        <f t="shared" si="20"/>
        <v>57.628106318220738</v>
      </c>
      <c r="Y204" s="7"/>
      <c r="Z204" s="7"/>
      <c r="AA204" s="7"/>
    </row>
    <row r="205" spans="1:27">
      <c r="A205" s="12">
        <v>27699</v>
      </c>
      <c r="D205">
        <v>4964.5200000000004</v>
      </c>
      <c r="F205">
        <v>4925.6000000000004</v>
      </c>
      <c r="G205">
        <f t="shared" si="21"/>
        <v>4945.0217099624551</v>
      </c>
      <c r="H205">
        <v>380000</v>
      </c>
      <c r="I205" s="5">
        <v>41.6327</v>
      </c>
      <c r="J205">
        <v>3681</v>
      </c>
      <c r="K205" s="6">
        <v>77679</v>
      </c>
      <c r="L205" s="6">
        <v>86456</v>
      </c>
      <c r="M205" s="6">
        <f t="shared" si="22"/>
        <v>81950.080073176257</v>
      </c>
      <c r="N205" s="6"/>
      <c r="O205" s="7"/>
      <c r="P205" s="7">
        <f t="shared" si="23"/>
        <v>36.961713938556471</v>
      </c>
      <c r="Q205" s="7">
        <f t="shared" si="24"/>
        <v>37.082682426455364</v>
      </c>
      <c r="R205" s="7">
        <f t="shared" si="25"/>
        <v>37.022148775037067</v>
      </c>
      <c r="S205" s="7">
        <f t="shared" si="25"/>
        <v>36.02862189573127</v>
      </c>
      <c r="T205" s="7">
        <f t="shared" si="25"/>
        <v>41.437859186106927</v>
      </c>
      <c r="U205" s="7">
        <f t="shared" si="20"/>
        <v>37.786788482266594</v>
      </c>
      <c r="V205" s="7">
        <f t="shared" si="20"/>
        <v>56.309124254264198</v>
      </c>
      <c r="W205" s="7">
        <f t="shared" si="20"/>
        <v>59.146353977820795</v>
      </c>
      <c r="X205" s="7">
        <f t="shared" si="20"/>
        <v>57.710305798217746</v>
      </c>
      <c r="Y205" s="7"/>
      <c r="Z205" s="7"/>
      <c r="AA205" s="7"/>
    </row>
    <row r="206" spans="1:27">
      <c r="A206" s="12">
        <v>27729</v>
      </c>
      <c r="D206">
        <v>4979.2</v>
      </c>
      <c r="F206">
        <v>4943.53</v>
      </c>
      <c r="G206">
        <f t="shared" si="21"/>
        <v>4961.3329434739608</v>
      </c>
      <c r="H206">
        <v>384025</v>
      </c>
      <c r="I206" s="5">
        <v>42.148400000000002</v>
      </c>
      <c r="J206">
        <v>3683.5</v>
      </c>
      <c r="K206" s="6">
        <v>78017</v>
      </c>
      <c r="L206" s="6">
        <v>86665</v>
      </c>
      <c r="M206" s="6">
        <f t="shared" si="22"/>
        <v>82227.387803577949</v>
      </c>
      <c r="N206" s="6"/>
      <c r="O206" s="7"/>
      <c r="P206" s="7">
        <f t="shared" si="23"/>
        <v>37.071009089068099</v>
      </c>
      <c r="Q206" s="7">
        <f t="shared" si="24"/>
        <v>37.217669533793831</v>
      </c>
      <c r="R206" s="7">
        <f t="shared" si="25"/>
        <v>37.144266927228543</v>
      </c>
      <c r="S206" s="7">
        <f t="shared" si="25"/>
        <v>36.41024085133737</v>
      </c>
      <c r="T206" s="7">
        <f t="shared" si="25"/>
        <v>41.951145712858143</v>
      </c>
      <c r="U206" s="7">
        <f t="shared" si="20"/>
        <v>37.812451881127132</v>
      </c>
      <c r="V206" s="7">
        <f t="shared" si="20"/>
        <v>56.554138788410377</v>
      </c>
      <c r="W206" s="7">
        <f t="shared" si="20"/>
        <v>59.289335239750166</v>
      </c>
      <c r="X206" s="7">
        <f t="shared" si="20"/>
        <v>57.905589486865786</v>
      </c>
      <c r="Y206" s="7"/>
      <c r="Z206" s="7"/>
      <c r="AA206" s="7"/>
    </row>
    <row r="207" spans="1:27">
      <c r="A207" s="12">
        <v>27760</v>
      </c>
      <c r="D207">
        <v>5074.45</v>
      </c>
      <c r="F207">
        <v>5000.21</v>
      </c>
      <c r="G207">
        <f t="shared" si="21"/>
        <v>5037.1932298155889</v>
      </c>
      <c r="H207">
        <v>393533</v>
      </c>
      <c r="I207" s="5">
        <v>42.761299999999999</v>
      </c>
      <c r="J207">
        <v>3707.6</v>
      </c>
      <c r="K207" s="6">
        <v>78506</v>
      </c>
      <c r="L207" s="6">
        <v>87400</v>
      </c>
      <c r="M207" s="6">
        <f t="shared" si="22"/>
        <v>82833.715357938636</v>
      </c>
      <c r="N207" s="6"/>
      <c r="O207" s="7"/>
      <c r="P207" s="7">
        <f t="shared" si="23"/>
        <v>37.780161887857808</v>
      </c>
      <c r="Q207" s="7">
        <f t="shared" si="24"/>
        <v>37.644388398486761</v>
      </c>
      <c r="R207" s="7">
        <f t="shared" si="25"/>
        <v>37.712214040867806</v>
      </c>
      <c r="S207" s="7">
        <f t="shared" si="25"/>
        <v>37.31171489603372</v>
      </c>
      <c r="T207" s="7">
        <f t="shared" si="25"/>
        <v>42.561177344127913</v>
      </c>
      <c r="U207" s="7">
        <f t="shared" si="20"/>
        <v>38.059847046142792</v>
      </c>
      <c r="V207" s="7">
        <f t="shared" si="20"/>
        <v>56.908612478343755</v>
      </c>
      <c r="W207" s="7">
        <f t="shared" si="20"/>
        <v>59.792164079549572</v>
      </c>
      <c r="X207" s="7">
        <f t="shared" si="20"/>
        <v>58.332573188953631</v>
      </c>
      <c r="Y207" s="7"/>
      <c r="Z207" s="7"/>
      <c r="AA207" s="7"/>
    </row>
    <row r="208" spans="1:27">
      <c r="A208" s="12">
        <v>27791</v>
      </c>
      <c r="D208">
        <v>5110.55</v>
      </c>
      <c r="F208">
        <v>5033.38</v>
      </c>
      <c r="G208">
        <f t="shared" si="21"/>
        <v>5071.8182300827775</v>
      </c>
      <c r="H208">
        <v>395261</v>
      </c>
      <c r="I208" s="5">
        <v>43.157299999999999</v>
      </c>
      <c r="J208">
        <v>3735.3</v>
      </c>
      <c r="K208" s="6">
        <v>78817</v>
      </c>
      <c r="L208" s="6">
        <v>87672</v>
      </c>
      <c r="M208" s="6">
        <f t="shared" si="22"/>
        <v>83126.674563583976</v>
      </c>
      <c r="N208" s="6"/>
      <c r="O208" s="7"/>
      <c r="P208" s="7">
        <f t="shared" si="23"/>
        <v>38.048932659892557</v>
      </c>
      <c r="Q208" s="7">
        <f t="shared" si="24"/>
        <v>37.894110782782178</v>
      </c>
      <c r="R208" s="7">
        <f t="shared" si="25"/>
        <v>37.971442814048913</v>
      </c>
      <c r="S208" s="7">
        <f t="shared" si="25"/>
        <v>37.475550313496413</v>
      </c>
      <c r="T208" s="7">
        <f t="shared" si="25"/>
        <v>42.955324066240536</v>
      </c>
      <c r="U208" s="7">
        <f t="shared" si="20"/>
        <v>38.344197505517634</v>
      </c>
      <c r="V208" s="7">
        <f t="shared" si="20"/>
        <v>57.134054845561103</v>
      </c>
      <c r="W208" s="7">
        <f t="shared" si="20"/>
        <v>59.978244956318882</v>
      </c>
      <c r="X208" s="7">
        <f t="shared" si="20"/>
        <v>58.538878848802881</v>
      </c>
      <c r="Y208" s="7"/>
      <c r="Z208" s="7"/>
      <c r="AA208" s="7"/>
    </row>
    <row r="209" spans="1:27">
      <c r="A209" s="12">
        <v>27820</v>
      </c>
      <c r="D209">
        <v>5087.67</v>
      </c>
      <c r="F209">
        <v>5051.99</v>
      </c>
      <c r="G209">
        <f t="shared" si="21"/>
        <v>5069.798611710331</v>
      </c>
      <c r="H209">
        <v>398249</v>
      </c>
      <c r="I209" s="5">
        <v>43.204300000000003</v>
      </c>
      <c r="J209">
        <v>3756.5</v>
      </c>
      <c r="K209" s="6">
        <v>79049</v>
      </c>
      <c r="L209" s="6">
        <v>87985</v>
      </c>
      <c r="M209" s="6">
        <f t="shared" si="22"/>
        <v>83397.399629724663</v>
      </c>
      <c r="N209" s="6"/>
      <c r="O209" s="7"/>
      <c r="P209" s="7">
        <f t="shared" si="23"/>
        <v>37.878587084708208</v>
      </c>
      <c r="Q209" s="7">
        <f t="shared" si="24"/>
        <v>38.034217311927122</v>
      </c>
      <c r="R209" s="7">
        <f t="shared" si="25"/>
        <v>37.956322433140812</v>
      </c>
      <c r="S209" s="7">
        <f t="shared" si="25"/>
        <v>37.758849056192325</v>
      </c>
      <c r="T209" s="7">
        <f t="shared" si="25"/>
        <v>43.002104106491281</v>
      </c>
      <c r="U209" s="7">
        <f t="shared" si="20"/>
        <v>38.561823127855057</v>
      </c>
      <c r="V209" s="7">
        <f t="shared" si="20"/>
        <v>57.302230502134819</v>
      </c>
      <c r="W209" s="7">
        <f t="shared" si="20"/>
        <v>60.192374788777684</v>
      </c>
      <c r="X209" s="7">
        <f t="shared" si="20"/>
        <v>58.72952694018084</v>
      </c>
      <c r="Y209" s="7"/>
      <c r="Z209" s="7"/>
      <c r="AA209" s="7"/>
    </row>
    <row r="210" spans="1:27">
      <c r="A210" s="12">
        <v>27851</v>
      </c>
      <c r="D210">
        <v>5098.92</v>
      </c>
      <c r="F210">
        <v>5057.54</v>
      </c>
      <c r="G210">
        <f t="shared" si="21"/>
        <v>5078.1878516651987</v>
      </c>
      <c r="H210">
        <v>400154</v>
      </c>
      <c r="I210" s="5">
        <v>43.459099999999999</v>
      </c>
      <c r="J210">
        <v>3779</v>
      </c>
      <c r="K210" s="6">
        <v>79293</v>
      </c>
      <c r="L210" s="6">
        <v>88416</v>
      </c>
      <c r="M210" s="6">
        <f t="shared" si="22"/>
        <v>83730.340307441729</v>
      </c>
      <c r="N210" s="6"/>
      <c r="O210" s="7"/>
      <c r="P210" s="7">
        <f t="shared" si="23"/>
        <v>37.962345289289672</v>
      </c>
      <c r="Q210" s="7">
        <f t="shared" si="24"/>
        <v>38.076000828141765</v>
      </c>
      <c r="R210" s="7">
        <f t="shared" si="25"/>
        <v>38.01913058807628</v>
      </c>
      <c r="S210" s="7">
        <f t="shared" si="25"/>
        <v>37.939466226485393</v>
      </c>
      <c r="T210" s="7">
        <f t="shared" si="25"/>
        <v>43.255711643850617</v>
      </c>
      <c r="U210" s="7">
        <f t="shared" si="20"/>
        <v>38.792793717599963</v>
      </c>
      <c r="V210" s="7">
        <f t="shared" si="20"/>
        <v>57.47910489956579</v>
      </c>
      <c r="W210" s="7">
        <f t="shared" si="20"/>
        <v>60.487230883952577</v>
      </c>
      <c r="X210" s="7">
        <f t="shared" si="20"/>
        <v>58.963988069523978</v>
      </c>
      <c r="Y210" s="7"/>
      <c r="Z210" s="7"/>
      <c r="AA210" s="7"/>
    </row>
    <row r="211" spans="1:27">
      <c r="A211" s="12">
        <v>27881</v>
      </c>
      <c r="D211">
        <v>5135.55</v>
      </c>
      <c r="F211">
        <v>5063.8</v>
      </c>
      <c r="G211">
        <f t="shared" si="21"/>
        <v>5099.5488123950736</v>
      </c>
      <c r="H211">
        <v>399712</v>
      </c>
      <c r="I211" s="5">
        <v>43.661200000000001</v>
      </c>
      <c r="J211">
        <v>3794.6</v>
      </c>
      <c r="K211" s="6">
        <v>79311</v>
      </c>
      <c r="L211" s="6">
        <v>88794</v>
      </c>
      <c r="M211" s="6">
        <f t="shared" si="22"/>
        <v>83918.65665035398</v>
      </c>
      <c r="N211" s="6"/>
      <c r="O211" s="7"/>
      <c r="P211" s="7">
        <f t="shared" si="23"/>
        <v>38.23506200340691</v>
      </c>
      <c r="Q211" s="7">
        <f t="shared" si="24"/>
        <v>38.123129623007287</v>
      </c>
      <c r="R211" s="7">
        <f t="shared" si="25"/>
        <v>38.179054793166408</v>
      </c>
      <c r="S211" s="7">
        <f t="shared" si="25"/>
        <v>37.897559250490893</v>
      </c>
      <c r="T211" s="7">
        <f t="shared" si="25"/>
        <v>43.456865816928797</v>
      </c>
      <c r="U211" s="7">
        <f t="shared" si="20"/>
        <v>38.952933326489756</v>
      </c>
      <c r="V211" s="7">
        <f t="shared" si="20"/>
        <v>57.492153010851673</v>
      </c>
      <c r="W211" s="7">
        <f t="shared" si="20"/>
        <v>60.745828572992281</v>
      </c>
      <c r="X211" s="7">
        <f t="shared" si="20"/>
        <v>59.096602872664675</v>
      </c>
      <c r="Y211" s="7"/>
      <c r="Z211" s="7"/>
      <c r="AA211" s="7"/>
    </row>
    <row r="212" spans="1:27">
      <c r="A212" s="12">
        <v>27912</v>
      </c>
      <c r="D212">
        <v>5152.0200000000004</v>
      </c>
      <c r="F212">
        <v>5062.16</v>
      </c>
      <c r="G212">
        <f t="shared" si="21"/>
        <v>5106.8923586854662</v>
      </c>
      <c r="H212">
        <v>404625</v>
      </c>
      <c r="I212" s="5">
        <v>43.661900000000003</v>
      </c>
      <c r="J212">
        <v>3797.5</v>
      </c>
      <c r="K212" s="6">
        <v>79376</v>
      </c>
      <c r="L212" s="6">
        <v>88563</v>
      </c>
      <c r="M212" s="6">
        <f t="shared" si="22"/>
        <v>83843.763560565436</v>
      </c>
      <c r="N212" s="6"/>
      <c r="O212" s="7"/>
      <c r="P212" s="7">
        <f t="shared" si="23"/>
        <v>38.35768401491417</v>
      </c>
      <c r="Q212" s="7">
        <f t="shared" si="24"/>
        <v>38.110782782179889</v>
      </c>
      <c r="R212" s="7">
        <f t="shared" si="25"/>
        <v>38.234034099475934</v>
      </c>
      <c r="S212" s="7">
        <f t="shared" si="25"/>
        <v>38.363371406737542</v>
      </c>
      <c r="T212" s="7">
        <f t="shared" si="25"/>
        <v>43.457562540932535</v>
      </c>
      <c r="U212" s="7">
        <f t="shared" si="20"/>
        <v>38.982702869167987</v>
      </c>
      <c r="V212" s="7">
        <f t="shared" si="20"/>
        <v>57.539271190495178</v>
      </c>
      <c r="W212" s="7">
        <f t="shared" si="20"/>
        <v>60.587796651912463</v>
      </c>
      <c r="X212" s="7">
        <f t="shared" si="20"/>
        <v>59.043862190654217</v>
      </c>
      <c r="Y212" s="7"/>
      <c r="Z212" s="7"/>
      <c r="AA212" s="7"/>
    </row>
    <row r="213" spans="1:27">
      <c r="A213" s="12">
        <v>27942</v>
      </c>
      <c r="D213">
        <v>5155.3599999999997</v>
      </c>
      <c r="F213">
        <v>5085.8900000000003</v>
      </c>
      <c r="G213">
        <f t="shared" si="21"/>
        <v>5120.5071887851109</v>
      </c>
      <c r="H213">
        <v>404907</v>
      </c>
      <c r="I213" s="5">
        <v>43.915900000000001</v>
      </c>
      <c r="J213">
        <v>3813.1</v>
      </c>
      <c r="K213" s="6">
        <v>79546</v>
      </c>
      <c r="L213" s="6">
        <v>89093</v>
      </c>
      <c r="M213" s="6">
        <f t="shared" si="22"/>
        <v>84184.272747348718</v>
      </c>
      <c r="N213" s="6"/>
      <c r="O213" s="7"/>
      <c r="P213" s="7">
        <f t="shared" si="23"/>
        <v>38.382550895207686</v>
      </c>
      <c r="Q213" s="7">
        <f t="shared" si="24"/>
        <v>38.289435546103029</v>
      </c>
      <c r="R213" s="7">
        <f t="shared" si="25"/>
        <v>38.335964949340642</v>
      </c>
      <c r="S213" s="7">
        <f t="shared" si="25"/>
        <v>38.390108436670687</v>
      </c>
      <c r="T213" s="7">
        <f t="shared" si="25"/>
        <v>43.7103738222876</v>
      </c>
      <c r="U213" s="7">
        <f t="shared" si="20"/>
        <v>39.142842478057794</v>
      </c>
      <c r="V213" s="7">
        <f t="shared" si="20"/>
        <v>57.662503352639703</v>
      </c>
      <c r="W213" s="7">
        <f t="shared" si="20"/>
        <v>60.950380713264416</v>
      </c>
      <c r="X213" s="7">
        <f t="shared" si="20"/>
        <v>59.283653161923787</v>
      </c>
      <c r="Y213" s="7"/>
      <c r="Z213" s="7"/>
      <c r="AA213" s="7"/>
    </row>
    <row r="214" spans="1:27">
      <c r="A214" s="12">
        <v>27973</v>
      </c>
      <c r="D214">
        <v>5133.09</v>
      </c>
      <c r="F214">
        <v>5101.68</v>
      </c>
      <c r="G214">
        <f t="shared" si="21"/>
        <v>5117.3609010113796</v>
      </c>
      <c r="H214">
        <v>406306</v>
      </c>
      <c r="I214" s="5">
        <v>44.213799999999999</v>
      </c>
      <c r="J214">
        <v>3828.5</v>
      </c>
      <c r="K214" s="6">
        <v>79704</v>
      </c>
      <c r="L214" s="6">
        <v>89223</v>
      </c>
      <c r="M214" s="6">
        <f t="shared" si="22"/>
        <v>84329.294981044397</v>
      </c>
      <c r="N214" s="6"/>
      <c r="O214" s="7"/>
      <c r="P214" s="7">
        <f t="shared" si="23"/>
        <v>38.216746876005097</v>
      </c>
      <c r="Q214" s="7">
        <f t="shared" si="24"/>
        <v>38.408311531874048</v>
      </c>
      <c r="R214" s="7">
        <f t="shared" si="25"/>
        <v>38.312409474586403</v>
      </c>
      <c r="S214" s="7">
        <f t="shared" si="25"/>
        <v>38.522750652544715</v>
      </c>
      <c r="T214" s="7">
        <f t="shared" si="25"/>
        <v>44.006879651876872</v>
      </c>
      <c r="U214" s="7">
        <f t="shared" si="20"/>
        <v>39.300929015038747</v>
      </c>
      <c r="V214" s="7">
        <f t="shared" si="20"/>
        <v>57.777036773926973</v>
      </c>
      <c r="W214" s="7">
        <f t="shared" si="20"/>
        <v>61.039316426426218</v>
      </c>
      <c r="X214" s="7">
        <f t="shared" si="20"/>
        <v>59.385779693669029</v>
      </c>
      <c r="Y214" s="7"/>
      <c r="Z214" s="7"/>
      <c r="AA214" s="7"/>
    </row>
    <row r="215" spans="1:27">
      <c r="A215" s="12">
        <v>28004</v>
      </c>
      <c r="D215">
        <v>5173.59</v>
      </c>
      <c r="F215">
        <v>5102.07</v>
      </c>
      <c r="G215">
        <f t="shared" si="21"/>
        <v>5137.7055512456136</v>
      </c>
      <c r="H215">
        <v>407482</v>
      </c>
      <c r="I215" s="5">
        <v>44.325600000000001</v>
      </c>
      <c r="J215">
        <v>3835.4</v>
      </c>
      <c r="K215" s="6">
        <v>79892</v>
      </c>
      <c r="L215" s="6">
        <v>89173</v>
      </c>
      <c r="M215" s="6">
        <f t="shared" si="22"/>
        <v>84405.031342924107</v>
      </c>
      <c r="N215" s="6"/>
      <c r="O215" s="7"/>
      <c r="P215" s="7">
        <f t="shared" si="23"/>
        <v>38.518276412498366</v>
      </c>
      <c r="Q215" s="7">
        <f t="shared" si="24"/>
        <v>38.411247670851289</v>
      </c>
      <c r="R215" s="7">
        <f t="shared" si="25"/>
        <v>38.464724815534346</v>
      </c>
      <c r="S215" s="7">
        <f t="shared" si="25"/>
        <v>38.634249756095713</v>
      </c>
      <c r="T215" s="7">
        <f t="shared" si="25"/>
        <v>44.118156428473313</v>
      </c>
      <c r="U215" s="7">
        <f t="shared" si="20"/>
        <v>39.371759995893854</v>
      </c>
      <c r="V215" s="7">
        <f t="shared" si="20"/>
        <v>57.913317047357395</v>
      </c>
      <c r="W215" s="7">
        <f t="shared" si="20"/>
        <v>61.005110382902451</v>
      </c>
      <c r="X215" s="7">
        <f t="shared" si="20"/>
        <v>59.439114218787481</v>
      </c>
      <c r="Y215" s="7"/>
      <c r="Z215" s="7"/>
      <c r="AA215" s="7"/>
    </row>
    <row r="216" spans="1:27">
      <c r="A216" s="12">
        <v>28034</v>
      </c>
      <c r="D216">
        <v>5194.26</v>
      </c>
      <c r="F216">
        <v>5090.05</v>
      </c>
      <c r="G216">
        <f t="shared" si="21"/>
        <v>5141.8910055542801</v>
      </c>
      <c r="H216">
        <v>402674</v>
      </c>
      <c r="I216" s="5">
        <v>44.369799999999998</v>
      </c>
      <c r="J216">
        <v>3841</v>
      </c>
      <c r="K216" s="6">
        <v>79905</v>
      </c>
      <c r="L216" s="6">
        <v>89274</v>
      </c>
      <c r="M216" s="6">
        <f t="shared" si="22"/>
        <v>84459.688431819348</v>
      </c>
      <c r="N216" s="6"/>
      <c r="O216" s="7"/>
      <c r="P216" s="7">
        <f t="shared" si="23"/>
        <v>38.672168153716036</v>
      </c>
      <c r="Q216" s="7">
        <f t="shared" si="24"/>
        <v>38.32075436186031</v>
      </c>
      <c r="R216" s="7">
        <f t="shared" si="25"/>
        <v>38.496060271917557</v>
      </c>
      <c r="S216" s="7">
        <f t="shared" si="25"/>
        <v>38.178392876951825</v>
      </c>
      <c r="T216" s="7">
        <f t="shared" si="25"/>
        <v>44.162149572709119</v>
      </c>
      <c r="U216" s="7">
        <f t="shared" si="20"/>
        <v>39.429246009341476</v>
      </c>
      <c r="V216" s="7">
        <f t="shared" si="20"/>
        <v>57.922740683286086</v>
      </c>
      <c r="W216" s="7">
        <f t="shared" si="20"/>
        <v>61.074206590820467</v>
      </c>
      <c r="X216" s="7">
        <f t="shared" si="20"/>
        <v>59.477604447367717</v>
      </c>
      <c r="Y216" s="7"/>
      <c r="Z216" s="7"/>
      <c r="AA216" s="7"/>
    </row>
    <row r="217" spans="1:27">
      <c r="A217" s="12">
        <v>28065</v>
      </c>
      <c r="D217">
        <v>5152.7</v>
      </c>
      <c r="F217">
        <v>5120.88</v>
      </c>
      <c r="G217">
        <f t="shared" si="21"/>
        <v>5136.7653611976475</v>
      </c>
      <c r="H217">
        <v>409369</v>
      </c>
      <c r="I217" s="5">
        <v>45.025599999999997</v>
      </c>
      <c r="J217">
        <v>3874.9</v>
      </c>
      <c r="K217" s="6">
        <v>80237</v>
      </c>
      <c r="L217" s="6">
        <v>89634</v>
      </c>
      <c r="M217" s="6">
        <f t="shared" si="22"/>
        <v>84805.443563488312</v>
      </c>
      <c r="N217" s="6"/>
      <c r="O217" s="7"/>
      <c r="P217" s="7">
        <f t="shared" si="23"/>
        <v>38.362746733057762</v>
      </c>
      <c r="Q217" s="7">
        <f t="shared" si="24"/>
        <v>38.552859912292256</v>
      </c>
      <c r="R217" s="7">
        <f t="shared" si="25"/>
        <v>38.457685846269058</v>
      </c>
      <c r="S217" s="7">
        <f t="shared" si="25"/>
        <v>38.813160307456883</v>
      </c>
      <c r="T217" s="7">
        <f t="shared" si="25"/>
        <v>44.814880432207751</v>
      </c>
      <c r="U217" s="7">
        <f t="shared" si="20"/>
        <v>39.777241697890467</v>
      </c>
      <c r="V217" s="7">
        <f t="shared" si="20"/>
        <v>58.163405847003645</v>
      </c>
      <c r="W217" s="7">
        <f t="shared" si="20"/>
        <v>61.320490104191606</v>
      </c>
      <c r="X217" s="7">
        <f t="shared" si="20"/>
        <v>59.721089680842795</v>
      </c>
      <c r="Y217" s="7"/>
      <c r="Z217" s="7"/>
      <c r="AA217" s="7"/>
    </row>
    <row r="218" spans="1:27">
      <c r="A218" s="12">
        <v>28095</v>
      </c>
      <c r="D218">
        <v>5227.3500000000004</v>
      </c>
      <c r="F218">
        <v>5130.32</v>
      </c>
      <c r="G218">
        <f t="shared" si="21"/>
        <v>5178.6077522824608</v>
      </c>
      <c r="H218">
        <v>419974</v>
      </c>
      <c r="I218" s="5">
        <v>45.4831</v>
      </c>
      <c r="J218">
        <v>3884.6</v>
      </c>
      <c r="K218" s="6">
        <v>80448</v>
      </c>
      <c r="L218" s="6">
        <v>89803</v>
      </c>
      <c r="M218" s="6">
        <f t="shared" si="22"/>
        <v>84996.892554963444</v>
      </c>
      <c r="N218" s="6"/>
      <c r="O218" s="7"/>
      <c r="P218" s="7">
        <f t="shared" si="23"/>
        <v>38.91852895279164</v>
      </c>
      <c r="Q218" s="7">
        <f t="shared" si="24"/>
        <v>38.62392953266454</v>
      </c>
      <c r="R218" s="7">
        <f t="shared" si="25"/>
        <v>38.770949431082926</v>
      </c>
      <c r="S218" s="7">
        <f t="shared" si="25"/>
        <v>39.818643294836434</v>
      </c>
      <c r="T218" s="7">
        <f t="shared" si="25"/>
        <v>45.27023933464848</v>
      </c>
      <c r="U218" s="7">
        <f t="shared" si="20"/>
        <v>39.876815685469381</v>
      </c>
      <c r="V218" s="7">
        <f t="shared" si="20"/>
        <v>58.316358707077157</v>
      </c>
      <c r="W218" s="7">
        <f t="shared" si="20"/>
        <v>61.436106531301945</v>
      </c>
      <c r="X218" s="7">
        <f t="shared" si="20"/>
        <v>59.855910535598824</v>
      </c>
      <c r="Y218" s="7"/>
      <c r="Z218" s="7"/>
      <c r="AA218" s="7"/>
    </row>
    <row r="219" spans="1:27">
      <c r="A219" s="12">
        <v>28126</v>
      </c>
      <c r="D219">
        <v>5257.41</v>
      </c>
      <c r="F219">
        <v>5131.72</v>
      </c>
      <c r="G219">
        <f t="shared" si="21"/>
        <v>5194.1848297110109</v>
      </c>
      <c r="H219">
        <v>417235</v>
      </c>
      <c r="I219" s="5">
        <v>45.23</v>
      </c>
      <c r="J219">
        <v>3866.2</v>
      </c>
      <c r="K219" s="6">
        <v>80692</v>
      </c>
      <c r="L219" s="6">
        <v>89928</v>
      </c>
      <c r="M219" s="6">
        <f t="shared" si="22"/>
        <v>85184.917538259077</v>
      </c>
      <c r="N219" s="6"/>
      <c r="O219" s="7"/>
      <c r="P219" s="7">
        <f t="shared" si="23"/>
        <v>39.142330875433309</v>
      </c>
      <c r="Q219" s="7">
        <f t="shared" si="24"/>
        <v>38.634469518736708</v>
      </c>
      <c r="R219" s="7">
        <f t="shared" si="25"/>
        <v>38.887571139108637</v>
      </c>
      <c r="S219" s="7">
        <f t="shared" si="25"/>
        <v>39.558952780698519</v>
      </c>
      <c r="T219" s="7">
        <f t="shared" si="25"/>
        <v>45.018323841298205</v>
      </c>
      <c r="U219" s="7">
        <f t="shared" si="20"/>
        <v>39.687933069855767</v>
      </c>
      <c r="V219" s="7">
        <f t="shared" si="20"/>
        <v>58.493233104508121</v>
      </c>
      <c r="W219" s="7">
        <f t="shared" si="20"/>
        <v>61.521621640111377</v>
      </c>
      <c r="X219" s="7">
        <f t="shared" si="20"/>
        <v>59.988320159530929</v>
      </c>
      <c r="Y219" s="7"/>
      <c r="Z219" s="7"/>
      <c r="AA219" s="7"/>
    </row>
    <row r="220" spans="1:27">
      <c r="A220" s="12">
        <v>28157</v>
      </c>
      <c r="D220">
        <v>5234.03</v>
      </c>
      <c r="F220">
        <v>5158.9799999999996</v>
      </c>
      <c r="G220">
        <f t="shared" si="21"/>
        <v>5196.3695104755589</v>
      </c>
      <c r="H220">
        <v>422908</v>
      </c>
      <c r="I220" s="5">
        <v>45.898299999999999</v>
      </c>
      <c r="J220">
        <v>3878.6</v>
      </c>
      <c r="K220" s="6">
        <v>80987</v>
      </c>
      <c r="L220" s="6">
        <v>90342</v>
      </c>
      <c r="M220" s="6">
        <f t="shared" si="22"/>
        <v>85536.702964283118</v>
      </c>
      <c r="N220" s="6"/>
      <c r="O220" s="7"/>
      <c r="P220" s="7">
        <f t="shared" si="23"/>
        <v>38.968262713378678</v>
      </c>
      <c r="Q220" s="7">
        <f t="shared" si="24"/>
        <v>38.839698104684643</v>
      </c>
      <c r="R220" s="7">
        <f t="shared" si="25"/>
        <v>38.903927301130757</v>
      </c>
      <c r="S220" s="7">
        <f t="shared" si="25"/>
        <v>40.096822180736638</v>
      </c>
      <c r="T220" s="7">
        <f t="shared" si="25"/>
        <v>45.683496200863537</v>
      </c>
      <c r="U220" s="7">
        <f t="shared" si="20"/>
        <v>39.815223528204072</v>
      </c>
      <c r="V220" s="7">
        <f t="shared" si="20"/>
        <v>58.707077150582457</v>
      </c>
      <c r="W220" s="7">
        <f t="shared" si="20"/>
        <v>61.804847680488187</v>
      </c>
      <c r="X220" s="7">
        <f t="shared" si="20"/>
        <v>60.236052004247561</v>
      </c>
      <c r="Y220" s="7"/>
      <c r="Z220" s="7"/>
      <c r="AA220" s="7"/>
    </row>
    <row r="221" spans="1:27">
      <c r="A221" s="12">
        <v>28185</v>
      </c>
      <c r="D221">
        <v>5264.56</v>
      </c>
      <c r="F221">
        <v>5197.8900000000003</v>
      </c>
      <c r="G221">
        <f t="shared" si="21"/>
        <v>5231.1187884046376</v>
      </c>
      <c r="H221">
        <v>428024</v>
      </c>
      <c r="I221" s="5">
        <v>46.472299999999997</v>
      </c>
      <c r="J221">
        <v>3899.5</v>
      </c>
      <c r="K221" s="6">
        <v>81391</v>
      </c>
      <c r="L221" s="6">
        <v>90808</v>
      </c>
      <c r="M221" s="6">
        <f t="shared" si="22"/>
        <v>85970.657366336338</v>
      </c>
      <c r="N221" s="6"/>
      <c r="O221" s="7"/>
      <c r="P221" s="7">
        <f t="shared" si="23"/>
        <v>39.195563867678416</v>
      </c>
      <c r="Q221" s="7">
        <f t="shared" si="24"/>
        <v>39.132634431875935</v>
      </c>
      <c r="R221" s="7">
        <f t="shared" si="25"/>
        <v>39.164086510285216</v>
      </c>
      <c r="S221" s="7">
        <f t="shared" si="25"/>
        <v>40.581881206048635</v>
      </c>
      <c r="T221" s="7">
        <f t="shared" si="25"/>
        <v>46.254809883925773</v>
      </c>
      <c r="U221" s="7">
        <f t="shared" si="20"/>
        <v>40.029769542678231</v>
      </c>
      <c r="V221" s="7">
        <f t="shared" si="20"/>
        <v>58.999934759443576</v>
      </c>
      <c r="W221" s="7">
        <f t="shared" si="20"/>
        <v>62.123648006129727</v>
      </c>
      <c r="X221" s="7">
        <f t="shared" si="20"/>
        <v>60.541648304124415</v>
      </c>
      <c r="Y221" s="7"/>
      <c r="Z221" s="7"/>
      <c r="AA221" s="7"/>
    </row>
    <row r="222" spans="1:27">
      <c r="A222" s="12">
        <v>28216</v>
      </c>
      <c r="D222">
        <v>5331.32</v>
      </c>
      <c r="F222">
        <v>5246.83</v>
      </c>
      <c r="G222">
        <f t="shared" si="21"/>
        <v>5288.9062872771719</v>
      </c>
      <c r="H222">
        <v>427506</v>
      </c>
      <c r="I222" s="5">
        <v>46.917700000000004</v>
      </c>
      <c r="J222">
        <v>3923.4</v>
      </c>
      <c r="K222" s="6">
        <v>81730</v>
      </c>
      <c r="L222" s="6">
        <v>91271</v>
      </c>
      <c r="M222" s="6">
        <f t="shared" si="22"/>
        <v>86368.853355824976</v>
      </c>
      <c r="N222" s="6"/>
      <c r="O222" s="7"/>
      <c r="P222" s="7">
        <f t="shared" si="23"/>
        <v>39.692603666599155</v>
      </c>
      <c r="Q222" s="7">
        <f t="shared" si="24"/>
        <v>39.501082230712761</v>
      </c>
      <c r="R222" s="7">
        <f t="shared" si="25"/>
        <v>39.596727154973607</v>
      </c>
      <c r="S222" s="7">
        <f t="shared" si="25"/>
        <v>40.53276850567498</v>
      </c>
      <c r="T222" s="7">
        <f t="shared" si="25"/>
        <v>46.698125414301956</v>
      </c>
      <c r="U222" s="7">
        <f t="shared" si="20"/>
        <v>40.275111635785045</v>
      </c>
      <c r="V222" s="7">
        <f t="shared" si="20"/>
        <v>59.245674188661191</v>
      </c>
      <c r="W222" s="7">
        <f t="shared" si="20"/>
        <v>62.440395969159837</v>
      </c>
      <c r="X222" s="7">
        <f t="shared" si="20"/>
        <v>60.82206306760596</v>
      </c>
      <c r="Y222" s="7"/>
      <c r="Z222" s="7"/>
      <c r="AA222" s="7"/>
    </row>
    <row r="223" spans="1:27">
      <c r="A223" s="12">
        <v>28246</v>
      </c>
      <c r="D223">
        <v>5413.64</v>
      </c>
      <c r="F223">
        <v>5298.18</v>
      </c>
      <c r="G223">
        <f t="shared" si="21"/>
        <v>5355.5988624242582</v>
      </c>
      <c r="H223">
        <v>427776</v>
      </c>
      <c r="I223" s="5">
        <v>47.290900000000001</v>
      </c>
      <c r="J223">
        <v>3947.1</v>
      </c>
      <c r="K223" s="6">
        <v>82089</v>
      </c>
      <c r="L223" s="6">
        <v>91754</v>
      </c>
      <c r="M223" s="6">
        <f t="shared" si="22"/>
        <v>86787.061858320798</v>
      </c>
      <c r="N223" s="6"/>
      <c r="O223" s="7"/>
      <c r="P223" s="7">
        <f t="shared" si="23"/>
        <v>40.305490368923252</v>
      </c>
      <c r="Q223" s="7">
        <f t="shared" si="24"/>
        <v>39.887673862716682</v>
      </c>
      <c r="R223" s="7">
        <f t="shared" si="25"/>
        <v>40.096037892944977</v>
      </c>
      <c r="S223" s="7">
        <f t="shared" si="25"/>
        <v>40.558367789653524</v>
      </c>
      <c r="T223" s="7">
        <f t="shared" si="25"/>
        <v>47.069578840292941</v>
      </c>
      <c r="U223" s="7">
        <f t="shared" si="20"/>
        <v>40.518400656983012</v>
      </c>
      <c r="V223" s="7">
        <f t="shared" si="20"/>
        <v>59.505911519307574</v>
      </c>
      <c r="W223" s="7">
        <f t="shared" si="20"/>
        <v>62.770826349599453</v>
      </c>
      <c r="X223" s="7">
        <f t="shared" si="20"/>
        <v>61.11657090145917</v>
      </c>
      <c r="Y223" s="7"/>
      <c r="Z223" s="7"/>
      <c r="AA223" s="7"/>
    </row>
    <row r="224" spans="1:27">
      <c r="A224" s="12">
        <v>28277</v>
      </c>
      <c r="D224">
        <v>5323.88</v>
      </c>
      <c r="F224">
        <v>5335.47</v>
      </c>
      <c r="G224">
        <f t="shared" si="21"/>
        <v>5329.6718495231953</v>
      </c>
      <c r="H224">
        <v>431635</v>
      </c>
      <c r="I224" s="5">
        <v>47.628599999999999</v>
      </c>
      <c r="J224">
        <v>3960.6</v>
      </c>
      <c r="K224" s="6">
        <v>82488</v>
      </c>
      <c r="L224" s="6">
        <v>91959</v>
      </c>
      <c r="M224" s="6">
        <f t="shared" si="22"/>
        <v>87094.856288991024</v>
      </c>
      <c r="N224" s="6"/>
      <c r="O224" s="7"/>
      <c r="P224" s="7">
        <f t="shared" si="23"/>
        <v>39.637211573969289</v>
      </c>
      <c r="Q224" s="7">
        <f t="shared" si="24"/>
        <v>40.168413920310179</v>
      </c>
      <c r="R224" s="7">
        <f t="shared" si="25"/>
        <v>39.901928789848085</v>
      </c>
      <c r="S224" s="7">
        <f t="shared" si="25"/>
        <v>40.924247926220971</v>
      </c>
      <c r="T224" s="7">
        <f t="shared" si="25"/>
        <v>47.405698406094537</v>
      </c>
      <c r="U224" s="7">
        <f t="shared" si="20"/>
        <v>40.656983010829954</v>
      </c>
      <c r="V224" s="7">
        <f t="shared" si="20"/>
        <v>59.795144652811501</v>
      </c>
      <c r="W224" s="7">
        <f t="shared" si="20"/>
        <v>62.911071128046899</v>
      </c>
      <c r="X224" s="7">
        <f t="shared" si="20"/>
        <v>61.333323718553501</v>
      </c>
      <c r="Y224" s="7"/>
      <c r="Z224" s="7"/>
      <c r="AA224" s="7"/>
    </row>
    <row r="225" spans="1:27">
      <c r="A225" s="12">
        <v>28307</v>
      </c>
      <c r="D225">
        <v>5439.13</v>
      </c>
      <c r="F225">
        <v>5378.72</v>
      </c>
      <c r="G225">
        <f t="shared" si="21"/>
        <v>5408.8406626189317</v>
      </c>
      <c r="H225">
        <v>432810</v>
      </c>
      <c r="I225" s="5">
        <v>47.713999999999999</v>
      </c>
      <c r="J225">
        <v>3975.9</v>
      </c>
      <c r="K225" s="6">
        <v>82836</v>
      </c>
      <c r="L225" s="6">
        <v>92084</v>
      </c>
      <c r="M225" s="6">
        <f t="shared" si="22"/>
        <v>87337.679291357403</v>
      </c>
      <c r="N225" s="6"/>
      <c r="O225" s="7"/>
      <c r="P225" s="7">
        <f t="shared" si="23"/>
        <v>40.495267847570496</v>
      </c>
      <c r="Q225" s="7">
        <f t="shared" si="24"/>
        <v>40.494024204325164</v>
      </c>
      <c r="R225" s="7">
        <f t="shared" si="25"/>
        <v>40.494646021173594</v>
      </c>
      <c r="S225" s="7">
        <f t="shared" si="25"/>
        <v>41.035652217609083</v>
      </c>
      <c r="T225" s="7">
        <f t="shared" si="25"/>
        <v>47.490698734550143</v>
      </c>
      <c r="U225" s="7">
        <f t="shared" si="20"/>
        <v>40.814043011856491</v>
      </c>
      <c r="V225" s="7">
        <f t="shared" si="20"/>
        <v>60.047408137672079</v>
      </c>
      <c r="W225" s="7">
        <f t="shared" si="20"/>
        <v>62.996586236856324</v>
      </c>
      <c r="X225" s="7">
        <f t="shared" si="20"/>
        <v>61.504322815917313</v>
      </c>
      <c r="Y225" s="7"/>
      <c r="Z225" s="7"/>
      <c r="AA225" s="7"/>
    </row>
    <row r="226" spans="1:27">
      <c r="A226" s="12">
        <v>28338</v>
      </c>
      <c r="D226">
        <v>5446.35</v>
      </c>
      <c r="F226">
        <v>5397.18</v>
      </c>
      <c r="G226">
        <f t="shared" si="21"/>
        <v>5421.7092593572379</v>
      </c>
      <c r="H226">
        <v>433525</v>
      </c>
      <c r="I226" s="5">
        <v>47.759700000000002</v>
      </c>
      <c r="J226">
        <v>3989.2</v>
      </c>
      <c r="K226" s="6">
        <v>83074</v>
      </c>
      <c r="L226" s="6">
        <v>92441</v>
      </c>
      <c r="M226" s="6">
        <f t="shared" si="22"/>
        <v>87632.434828663754</v>
      </c>
      <c r="N226" s="6"/>
      <c r="O226" s="7"/>
      <c r="P226" s="7">
        <f t="shared" si="23"/>
        <v>40.549022001977441</v>
      </c>
      <c r="Q226" s="7">
        <f t="shared" si="24"/>
        <v>40.633001449248084</v>
      </c>
      <c r="R226" s="7">
        <f t="shared" si="25"/>
        <v>40.590990007290316</v>
      </c>
      <c r="S226" s="7">
        <f t="shared" si="25"/>
        <v>41.10344291407079</v>
      </c>
      <c r="T226" s="7">
        <f t="shared" si="25"/>
        <v>47.536184858793952</v>
      </c>
      <c r="U226" s="7">
        <f t="shared" si="20"/>
        <v>40.950572293794593</v>
      </c>
      <c r="V226" s="7">
        <f t="shared" si="20"/>
        <v>60.219933164674408</v>
      </c>
      <c r="W226" s="7">
        <f t="shared" si="20"/>
        <v>63.240817387616048</v>
      </c>
      <c r="X226" s="7">
        <f t="shared" si="20"/>
        <v>61.711893475744347</v>
      </c>
      <c r="Y226" s="7"/>
      <c r="Z226" s="7"/>
      <c r="AA226" s="7"/>
    </row>
    <row r="227" spans="1:27">
      <c r="A227" s="12">
        <v>28369</v>
      </c>
      <c r="D227">
        <v>5470.02</v>
      </c>
      <c r="F227">
        <v>5414.92</v>
      </c>
      <c r="G227">
        <f t="shared" si="21"/>
        <v>5442.4002699544253</v>
      </c>
      <c r="H227">
        <v>435117</v>
      </c>
      <c r="I227" s="5">
        <v>47.991700000000002</v>
      </c>
      <c r="J227">
        <v>4023.4</v>
      </c>
      <c r="K227" s="6">
        <v>83532</v>
      </c>
      <c r="L227" s="6">
        <v>92702</v>
      </c>
      <c r="M227" s="6">
        <f t="shared" si="22"/>
        <v>87997.633286356053</v>
      </c>
      <c r="N227" s="6"/>
      <c r="O227" s="7"/>
      <c r="P227" s="7">
        <f t="shared" si="23"/>
        <v>40.725249264416838</v>
      </c>
      <c r="Q227" s="7">
        <f t="shared" si="24"/>
        <v>40.766558129905327</v>
      </c>
      <c r="R227" s="7">
        <f t="shared" si="25"/>
        <v>40.745898462210072</v>
      </c>
      <c r="S227" s="7">
        <f t="shared" si="25"/>
        <v>41.254383877381329</v>
      </c>
      <c r="T227" s="7">
        <f t="shared" si="25"/>
        <v>47.76709910003165</v>
      </c>
      <c r="U227" s="7">
        <f t="shared" si="20"/>
        <v>41.301647590206848</v>
      </c>
      <c r="V227" s="7">
        <f t="shared" si="20"/>
        <v>60.551935107393206</v>
      </c>
      <c r="W227" s="7">
        <f t="shared" si="20"/>
        <v>63.419372934810127</v>
      </c>
      <c r="X227" s="7">
        <f t="shared" si="20"/>
        <v>61.969070950758898</v>
      </c>
      <c r="Y227" s="7"/>
      <c r="Z227" s="7"/>
      <c r="AA227" s="7"/>
    </row>
    <row r="228" spans="1:27">
      <c r="A228" s="12">
        <v>28399</v>
      </c>
      <c r="D228">
        <v>5407.98</v>
      </c>
      <c r="F228">
        <v>5436.84</v>
      </c>
      <c r="G228">
        <f t="shared" si="21"/>
        <v>5422.3907995643394</v>
      </c>
      <c r="H228">
        <v>438376</v>
      </c>
      <c r="I228" s="5">
        <v>48.121600000000001</v>
      </c>
      <c r="J228">
        <v>4078.3</v>
      </c>
      <c r="K228" s="6">
        <v>83794</v>
      </c>
      <c r="L228" s="6">
        <v>93052</v>
      </c>
      <c r="M228" s="6">
        <f t="shared" si="22"/>
        <v>88301.751330310552</v>
      </c>
      <c r="N228" s="6"/>
      <c r="O228" s="7"/>
      <c r="P228" s="7">
        <f t="shared" si="23"/>
        <v>40.263350685551593</v>
      </c>
      <c r="Q228" s="7">
        <f t="shared" si="24"/>
        <v>40.931584197549455</v>
      </c>
      <c r="R228" s="7">
        <f t="shared" si="25"/>
        <v>40.596092529467853</v>
      </c>
      <c r="S228" s="7">
        <f t="shared" si="25"/>
        <v>41.563376716218663</v>
      </c>
      <c r="T228" s="7">
        <f t="shared" si="25"/>
        <v>47.896391168724655</v>
      </c>
      <c r="U228" s="7">
        <f t="shared" si="20"/>
        <v>41.865215829184422</v>
      </c>
      <c r="V228" s="7">
        <f t="shared" si="20"/>
        <v>60.741857616110075</v>
      </c>
      <c r="W228" s="7">
        <f t="shared" si="20"/>
        <v>63.65881523947651</v>
      </c>
      <c r="X228" s="7">
        <f t="shared" si="20"/>
        <v>62.18323480880148</v>
      </c>
      <c r="Y228" s="7"/>
      <c r="Z228" s="7"/>
      <c r="AA228" s="7"/>
    </row>
    <row r="229" spans="1:27">
      <c r="A229" s="12">
        <v>28430</v>
      </c>
      <c r="D229">
        <v>5463.06</v>
      </c>
      <c r="F229">
        <v>5429.54</v>
      </c>
      <c r="G229">
        <f t="shared" si="21"/>
        <v>5446.2742120095281</v>
      </c>
      <c r="H229">
        <v>440379</v>
      </c>
      <c r="I229" s="5">
        <v>48.1374</v>
      </c>
      <c r="J229">
        <v>4097.8999999999996</v>
      </c>
      <c r="K229" s="6">
        <v>84173</v>
      </c>
      <c r="L229" s="6">
        <v>93761</v>
      </c>
      <c r="M229" s="6">
        <f t="shared" si="22"/>
        <v>88837.743403353059</v>
      </c>
      <c r="N229" s="6"/>
      <c r="O229" s="7"/>
      <c r="P229" s="7">
        <f t="shared" si="23"/>
        <v>40.673430855182438</v>
      </c>
      <c r="Q229" s="7">
        <f t="shared" si="24"/>
        <v>40.876625698744611</v>
      </c>
      <c r="R229" s="7">
        <f t="shared" si="25"/>
        <v>40.774901703757216</v>
      </c>
      <c r="S229" s="7">
        <f t="shared" si="25"/>
        <v>41.753285478474325</v>
      </c>
      <c r="T229" s="7">
        <f t="shared" si="25"/>
        <v>47.912117224808945</v>
      </c>
      <c r="U229" s="7">
        <f t="shared" si="20"/>
        <v>42.06641687625109</v>
      </c>
      <c r="V229" s="7">
        <f t="shared" si="20"/>
        <v>61.016592848185226</v>
      </c>
      <c r="W229" s="7">
        <f t="shared" si="20"/>
        <v>64.143856936643559</v>
      </c>
      <c r="X229" s="7">
        <f t="shared" si="20"/>
        <v>62.560687355682255</v>
      </c>
      <c r="Y229" s="7"/>
      <c r="Z229" s="7"/>
      <c r="AA229" s="7"/>
    </row>
    <row r="230" spans="1:27">
      <c r="A230" s="12">
        <v>28460</v>
      </c>
      <c r="D230">
        <v>5480.36</v>
      </c>
      <c r="F230">
        <v>5423.69</v>
      </c>
      <c r="G230">
        <f t="shared" si="21"/>
        <v>5451.9513688586767</v>
      </c>
      <c r="H230">
        <v>446215</v>
      </c>
      <c r="I230" s="5">
        <v>48.198999999999998</v>
      </c>
      <c r="J230">
        <v>4111.7</v>
      </c>
      <c r="K230" s="6">
        <v>84408</v>
      </c>
      <c r="L230" s="6">
        <v>94105</v>
      </c>
      <c r="M230" s="6">
        <f t="shared" si="22"/>
        <v>89124.715090708705</v>
      </c>
      <c r="N230" s="6"/>
      <c r="O230" s="7"/>
      <c r="P230" s="7">
        <f t="shared" si="23"/>
        <v>40.802232360894372</v>
      </c>
      <c r="Q230" s="7">
        <f t="shared" si="24"/>
        <v>40.832583614085941</v>
      </c>
      <c r="R230" s="7">
        <f t="shared" si="25"/>
        <v>40.817405166394181</v>
      </c>
      <c r="S230" s="7">
        <f t="shared" si="25"/>
        <v>42.306609261062448</v>
      </c>
      <c r="T230" s="7">
        <f t="shared" si="25"/>
        <v>47.973428937137577</v>
      </c>
      <c r="U230" s="7">
        <f t="shared" si="20"/>
        <v>42.208078837961303</v>
      </c>
      <c r="V230" s="7">
        <f t="shared" si="20"/>
        <v>61.186943189973256</v>
      </c>
      <c r="W230" s="7">
        <f t="shared" si="20"/>
        <v>64.379194516087097</v>
      </c>
      <c r="X230" s="7">
        <f t="shared" si="20"/>
        <v>62.762776527748187</v>
      </c>
      <c r="Y230" s="7"/>
      <c r="Z230" s="7"/>
      <c r="AA230" s="7"/>
    </row>
    <row r="231" spans="1:27">
      <c r="A231" s="12">
        <v>28491</v>
      </c>
      <c r="D231">
        <v>5440.45</v>
      </c>
      <c r="F231">
        <v>5417.15</v>
      </c>
      <c r="G231">
        <f t="shared" si="21"/>
        <v>5428.7874997553545</v>
      </c>
      <c r="H231">
        <v>432554</v>
      </c>
      <c r="I231" s="5">
        <v>47.549399999999999</v>
      </c>
      <c r="J231">
        <v>4096.3</v>
      </c>
      <c r="K231" s="6">
        <v>84595</v>
      </c>
      <c r="L231" s="6">
        <v>94384</v>
      </c>
      <c r="M231" s="6">
        <f t="shared" si="22"/>
        <v>89355.550918787354</v>
      </c>
      <c r="N231" s="6"/>
      <c r="O231" s="7"/>
      <c r="P231" s="7">
        <f t="shared" si="23"/>
        <v>40.505095476908046</v>
      </c>
      <c r="Q231" s="7">
        <f t="shared" si="24"/>
        <v>40.783346822005981</v>
      </c>
      <c r="R231" s="7">
        <f t="shared" si="25"/>
        <v>40.643983034309109</v>
      </c>
      <c r="S231" s="7">
        <f t="shared" si="25"/>
        <v>41.011380303910904</v>
      </c>
      <c r="T231" s="7">
        <f t="shared" si="25"/>
        <v>47.326869061672014</v>
      </c>
      <c r="U231" s="7">
        <f t="shared" si="20"/>
        <v>42.049992300980342</v>
      </c>
      <c r="V231" s="7">
        <f t="shared" si="20"/>
        <v>61.322498568332229</v>
      </c>
      <c r="W231" s="7">
        <f t="shared" si="20"/>
        <v>64.57006423894974</v>
      </c>
      <c r="X231" s="7">
        <f t="shared" si="20"/>
        <v>62.925334102014233</v>
      </c>
      <c r="Y231" s="7"/>
      <c r="Z231" s="7"/>
      <c r="AA231" s="7"/>
    </row>
    <row r="232" spans="1:27">
      <c r="A232" s="12">
        <v>28522</v>
      </c>
      <c r="D232">
        <v>5385</v>
      </c>
      <c r="F232">
        <v>5448.45</v>
      </c>
      <c r="G232">
        <f t="shared" si="21"/>
        <v>5416.6320947614668</v>
      </c>
      <c r="H232">
        <v>442474</v>
      </c>
      <c r="I232" s="5">
        <v>47.778500000000001</v>
      </c>
      <c r="J232">
        <v>4117</v>
      </c>
      <c r="K232" s="6">
        <v>84948</v>
      </c>
      <c r="L232" s="6">
        <v>94519</v>
      </c>
      <c r="M232" s="6">
        <f t="shared" si="22"/>
        <v>89605.803450446227</v>
      </c>
      <c r="N232" s="6"/>
      <c r="O232" s="7"/>
      <c r="P232" s="7">
        <f t="shared" si="23"/>
        <v>40.092260592993192</v>
      </c>
      <c r="Q232" s="7">
        <f t="shared" si="24"/>
        <v>41.01899079633359</v>
      </c>
      <c r="R232" s="7">
        <f t="shared" si="25"/>
        <v>40.552978537564854</v>
      </c>
      <c r="S232" s="7">
        <f t="shared" si="25"/>
        <v>41.951916959715255</v>
      </c>
      <c r="T232" s="7">
        <f t="shared" si="25"/>
        <v>47.554896874894247</v>
      </c>
      <c r="U232" s="7">
        <f t="shared" si="20"/>
        <v>42.262485243545655</v>
      </c>
      <c r="V232" s="7">
        <f t="shared" si="20"/>
        <v>61.578386528549991</v>
      </c>
      <c r="W232" s="7">
        <f t="shared" si="20"/>
        <v>64.662420556463914</v>
      </c>
      <c r="X232" s="7">
        <f t="shared" si="20"/>
        <v>63.101565169951144</v>
      </c>
      <c r="Y232" s="7"/>
      <c r="Z232" s="7"/>
      <c r="AA232" s="7"/>
    </row>
    <row r="233" spans="1:27">
      <c r="A233" s="12">
        <v>28550</v>
      </c>
      <c r="D233">
        <v>5582.09</v>
      </c>
      <c r="F233">
        <v>5506.65</v>
      </c>
      <c r="G233">
        <f t="shared" si="21"/>
        <v>5544.2416883195128</v>
      </c>
      <c r="H233">
        <v>446917</v>
      </c>
      <c r="I233" s="5">
        <v>48.665300000000002</v>
      </c>
      <c r="J233">
        <v>4145.3</v>
      </c>
      <c r="K233" s="6">
        <v>85461</v>
      </c>
      <c r="L233" s="6">
        <v>94755</v>
      </c>
      <c r="M233" s="6">
        <f t="shared" si="22"/>
        <v>89988.093962479281</v>
      </c>
      <c r="N233" s="6"/>
      <c r="O233" s="7"/>
      <c r="P233" s="7">
        <f t="shared" si="23"/>
        <v>41.559629885523009</v>
      </c>
      <c r="Q233" s="7">
        <f t="shared" si="24"/>
        <v>41.457153074476295</v>
      </c>
      <c r="R233" s="7">
        <f t="shared" si="25"/>
        <v>41.508359855367779</v>
      </c>
      <c r="S233" s="7">
        <f t="shared" si="25"/>
        <v>42.373167399406661</v>
      </c>
      <c r="T233" s="7">
        <f t="shared" si="25"/>
        <v>48.437546655625255</v>
      </c>
      <c r="U233" s="7">
        <f t="shared" si="20"/>
        <v>42.55299491864703</v>
      </c>
      <c r="V233" s="7">
        <f t="shared" si="20"/>
        <v>61.950257700197895</v>
      </c>
      <c r="W233" s="7">
        <f t="shared" si="20"/>
        <v>64.82387308189611</v>
      </c>
      <c r="X233" s="7">
        <f t="shared" si="20"/>
        <v>63.370779090590212</v>
      </c>
      <c r="Y233" s="7"/>
      <c r="Z233" s="7"/>
      <c r="AA233" s="7"/>
    </row>
    <row r="234" spans="1:27">
      <c r="A234" s="12">
        <v>28581</v>
      </c>
      <c r="D234">
        <v>5662.37</v>
      </c>
      <c r="F234">
        <v>5595.91</v>
      </c>
      <c r="G234">
        <f t="shared" si="21"/>
        <v>5629.0419172981829</v>
      </c>
      <c r="H234">
        <v>460457</v>
      </c>
      <c r="I234" s="5">
        <v>49.645400000000002</v>
      </c>
      <c r="J234">
        <v>4180.8</v>
      </c>
      <c r="K234" s="6">
        <v>86163</v>
      </c>
      <c r="L234" s="6">
        <v>95394</v>
      </c>
      <c r="M234" s="6">
        <f t="shared" si="22"/>
        <v>90661.089900794817</v>
      </c>
      <c r="N234" s="6"/>
      <c r="O234" s="7"/>
      <c r="P234" s="7">
        <f t="shared" si="23"/>
        <v>42.157328433416318</v>
      </c>
      <c r="Q234" s="7">
        <f t="shared" si="24"/>
        <v>42.129152472191372</v>
      </c>
      <c r="R234" s="7">
        <f t="shared" si="25"/>
        <v>42.143238098082179</v>
      </c>
      <c r="S234" s="7">
        <f t="shared" si="25"/>
        <v>43.656924084849301</v>
      </c>
      <c r="T234" s="7">
        <f t="shared" si="25"/>
        <v>49.413059792854</v>
      </c>
      <c r="U234" s="7">
        <f t="shared" si="20"/>
        <v>42.917415182466769</v>
      </c>
      <c r="V234" s="7">
        <f t="shared" si="20"/>
        <v>62.459134040347664</v>
      </c>
      <c r="W234" s="7">
        <f t="shared" si="20"/>
        <v>65.261026318129893</v>
      </c>
      <c r="X234" s="7">
        <f t="shared" si="20"/>
        <v>63.84471153051544</v>
      </c>
      <c r="Y234" s="7"/>
      <c r="Z234" s="7"/>
      <c r="AA234" s="7"/>
    </row>
    <row r="235" spans="1:27">
      <c r="A235" s="12">
        <v>28611</v>
      </c>
      <c r="D235">
        <v>5677.75</v>
      </c>
      <c r="F235">
        <v>5623.38</v>
      </c>
      <c r="G235">
        <f t="shared" si="21"/>
        <v>5650.4996057870849</v>
      </c>
      <c r="H235">
        <v>460019</v>
      </c>
      <c r="I235" s="5">
        <v>49.818899999999999</v>
      </c>
      <c r="J235">
        <v>4182.8</v>
      </c>
      <c r="K235" s="6">
        <v>86509</v>
      </c>
      <c r="L235" s="6">
        <v>95769</v>
      </c>
      <c r="M235" s="6">
        <f t="shared" si="22"/>
        <v>91021.318497371816</v>
      </c>
      <c r="N235" s="6"/>
      <c r="O235" s="7"/>
      <c r="P235" s="7">
        <f t="shared" si="23"/>
        <v>42.271835205546353</v>
      </c>
      <c r="Q235" s="7">
        <f t="shared" si="24"/>
        <v>42.335962056050143</v>
      </c>
      <c r="R235" s="7">
        <f t="shared" si="25"/>
        <v>42.303886479868666</v>
      </c>
      <c r="S235" s="7">
        <f t="shared" si="25"/>
        <v>43.615396357506327</v>
      </c>
      <c r="T235" s="7">
        <f t="shared" si="25"/>
        <v>49.585747813779605</v>
      </c>
      <c r="U235" s="7">
        <f t="shared" si="20"/>
        <v>42.937945901555203</v>
      </c>
      <c r="V235" s="7">
        <f t="shared" si="20"/>
        <v>62.709947735065356</v>
      </c>
      <c r="W235" s="7">
        <f t="shared" si="20"/>
        <v>65.51757164455816</v>
      </c>
      <c r="X235" s="7">
        <f t="shared" si="20"/>
        <v>64.098389165084654</v>
      </c>
      <c r="Y235" s="7"/>
      <c r="Z235" s="7"/>
      <c r="AA235" s="7"/>
    </row>
    <row r="236" spans="1:27">
      <c r="A236" s="12">
        <v>28642</v>
      </c>
      <c r="D236">
        <v>5713.8</v>
      </c>
      <c r="F236">
        <v>5654.66</v>
      </c>
      <c r="G236">
        <f t="shared" si="21"/>
        <v>5684.1530862565623</v>
      </c>
      <c r="H236">
        <v>462569</v>
      </c>
      <c r="I236" s="5">
        <v>50.173299999999998</v>
      </c>
      <c r="J236">
        <v>4207.1000000000004</v>
      </c>
      <c r="K236" s="6">
        <v>86951</v>
      </c>
      <c r="L236" s="6">
        <v>96343</v>
      </c>
      <c r="M236" s="6">
        <f t="shared" si="22"/>
        <v>91526.609207377507</v>
      </c>
      <c r="N236" s="6"/>
      <c r="O236" s="7"/>
      <c r="P236" s="7">
        <f t="shared" si="23"/>
        <v>42.540233718894065</v>
      </c>
      <c r="Q236" s="7">
        <f t="shared" si="24"/>
        <v>42.571455459148147</v>
      </c>
      <c r="R236" s="7">
        <f t="shared" si="25"/>
        <v>42.555841725733153</v>
      </c>
      <c r="S236" s="7">
        <f t="shared" si="25"/>
        <v>43.857167372859266</v>
      </c>
      <c r="T236" s="7">
        <f t="shared" si="25"/>
        <v>49.938489223670295</v>
      </c>
      <c r="U236" s="7">
        <f t="shared" si="20"/>
        <v>43.187394138479704</v>
      </c>
      <c r="V236" s="7">
        <f t="shared" si="20"/>
        <v>63.03035135664112</v>
      </c>
      <c r="W236" s="7">
        <f t="shared" si="20"/>
        <v>65.910257024211035</v>
      </c>
      <c r="X236" s="7">
        <f t="shared" si="20"/>
        <v>64.454221415222648</v>
      </c>
      <c r="Y236" s="7"/>
      <c r="Z236" s="7"/>
      <c r="AA236" s="7"/>
    </row>
    <row r="237" spans="1:27">
      <c r="A237" s="12">
        <v>28672</v>
      </c>
      <c r="D237">
        <v>5677.99</v>
      </c>
      <c r="F237">
        <v>5654.63</v>
      </c>
      <c r="G237">
        <f t="shared" si="21"/>
        <v>5666.2979619589369</v>
      </c>
      <c r="H237">
        <v>458758</v>
      </c>
      <c r="I237" s="5">
        <v>50.155200000000001</v>
      </c>
      <c r="J237">
        <v>4219.2</v>
      </c>
      <c r="K237" s="6">
        <v>87205</v>
      </c>
      <c r="L237" s="6">
        <v>96090</v>
      </c>
      <c r="M237" s="6">
        <f t="shared" si="22"/>
        <v>91539.764310380444</v>
      </c>
      <c r="N237" s="6"/>
      <c r="O237" s="7"/>
      <c r="P237" s="7">
        <f t="shared" si="23"/>
        <v>42.273622047244089</v>
      </c>
      <c r="Q237" s="7">
        <f t="shared" si="24"/>
        <v>42.571229602303738</v>
      </c>
      <c r="R237" s="7">
        <f t="shared" si="25"/>
        <v>42.422164846860866</v>
      </c>
      <c r="S237" s="7">
        <f t="shared" si="25"/>
        <v>43.49583822011023</v>
      </c>
      <c r="T237" s="7">
        <f t="shared" si="25"/>
        <v>49.920473931573738</v>
      </c>
      <c r="U237" s="7">
        <f t="shared" si="20"/>
        <v>43.311604988964739</v>
      </c>
      <c r="V237" s="7">
        <f t="shared" si="20"/>
        <v>63.214474704786483</v>
      </c>
      <c r="W237" s="7">
        <f t="shared" si="20"/>
        <v>65.737174443980763</v>
      </c>
      <c r="X237" s="7">
        <f t="shared" si="20"/>
        <v>64.463485408820077</v>
      </c>
      <c r="Y237" s="7"/>
      <c r="Z237" s="7"/>
      <c r="AA237" s="7"/>
    </row>
    <row r="238" spans="1:27">
      <c r="A238" s="12">
        <v>28703</v>
      </c>
      <c r="D238">
        <v>5789.77</v>
      </c>
      <c r="F238">
        <v>5658.48</v>
      </c>
      <c r="G238">
        <f t="shared" si="21"/>
        <v>5723.7485749812595</v>
      </c>
      <c r="H238">
        <v>464741</v>
      </c>
      <c r="I238" s="5">
        <v>50.355899999999998</v>
      </c>
      <c r="J238">
        <v>4233.7</v>
      </c>
      <c r="K238" s="6">
        <v>87481</v>
      </c>
      <c r="L238" s="6">
        <v>96431</v>
      </c>
      <c r="M238" s="6">
        <f t="shared" si="22"/>
        <v>91847.048461014798</v>
      </c>
      <c r="N238" s="6"/>
      <c r="O238" s="7"/>
      <c r="P238" s="7">
        <f t="shared" si="23"/>
        <v>43.105843567965501</v>
      </c>
      <c r="Q238" s="7">
        <f t="shared" si="24"/>
        <v>42.600214564002179</v>
      </c>
      <c r="R238" s="7">
        <f t="shared" si="25"/>
        <v>42.852283310900056</v>
      </c>
      <c r="S238" s="7">
        <f t="shared" si="25"/>
        <v>44.063099390642229</v>
      </c>
      <c r="T238" s="7">
        <f t="shared" si="25"/>
        <v>50.120234656644456</v>
      </c>
      <c r="U238" s="7">
        <f t="shared" si="20"/>
        <v>43.460452702355902</v>
      </c>
      <c r="V238" s="7">
        <f t="shared" si="20"/>
        <v>63.414545744503478</v>
      </c>
      <c r="W238" s="7">
        <f t="shared" si="20"/>
        <v>65.970459660812878</v>
      </c>
      <c r="X238" s="7">
        <f t="shared" si="20"/>
        <v>64.67987888011649</v>
      </c>
      <c r="Y238" s="7"/>
      <c r="Z238" s="7"/>
      <c r="AA238" s="7"/>
    </row>
    <row r="239" spans="1:27">
      <c r="A239" s="12">
        <v>28734</v>
      </c>
      <c r="D239">
        <v>5752.95</v>
      </c>
      <c r="F239">
        <v>5672.96</v>
      </c>
      <c r="G239">
        <f t="shared" si="21"/>
        <v>5712.8150006804881</v>
      </c>
      <c r="H239">
        <v>463680</v>
      </c>
      <c r="I239" s="5">
        <v>50.496200000000002</v>
      </c>
      <c r="J239">
        <v>4250.5</v>
      </c>
      <c r="K239" s="6">
        <v>87618</v>
      </c>
      <c r="L239" s="6">
        <v>96670</v>
      </c>
      <c r="M239" s="6">
        <f t="shared" si="22"/>
        <v>92032.777095989019</v>
      </c>
      <c r="N239" s="6"/>
      <c r="O239" s="7"/>
      <c r="P239" s="7">
        <f t="shared" si="23"/>
        <v>42.831712270837549</v>
      </c>
      <c r="Q239" s="7">
        <f t="shared" si="24"/>
        <v>42.709228134234252</v>
      </c>
      <c r="R239" s="7">
        <f t="shared" si="25"/>
        <v>42.770426356947652</v>
      </c>
      <c r="S239" s="7">
        <f t="shared" si="25"/>
        <v>43.962503685822831</v>
      </c>
      <c r="T239" s="7">
        <f t="shared" si="25"/>
        <v>50.259878053392946</v>
      </c>
      <c r="U239" s="7">
        <f t="shared" si="20"/>
        <v>43.632910742698762</v>
      </c>
      <c r="V239" s="7">
        <f t="shared" si="20"/>
        <v>63.513856369290544</v>
      </c>
      <c r="W239" s="7">
        <f t="shared" si="20"/>
        <v>66.133964548856497</v>
      </c>
      <c r="X239" s="7">
        <f t="shared" si="20"/>
        <v>64.810671385874599</v>
      </c>
      <c r="Y239" s="7"/>
      <c r="Z239" s="7"/>
      <c r="AA239" s="7"/>
    </row>
    <row r="240" spans="1:27">
      <c r="A240" s="12">
        <v>28764</v>
      </c>
      <c r="D240">
        <v>5776.2</v>
      </c>
      <c r="F240">
        <v>5696.81</v>
      </c>
      <c r="G240">
        <f t="shared" si="21"/>
        <v>5736.3676592422144</v>
      </c>
      <c r="H240">
        <v>467817</v>
      </c>
      <c r="I240" s="5">
        <v>50.917099999999998</v>
      </c>
      <c r="J240">
        <v>4267.8</v>
      </c>
      <c r="K240" s="6">
        <v>87954</v>
      </c>
      <c r="L240" s="6">
        <v>97133</v>
      </c>
      <c r="M240" s="6">
        <f t="shared" si="22"/>
        <v>92429.626646438424</v>
      </c>
      <c r="N240" s="6"/>
      <c r="O240" s="7"/>
      <c r="P240" s="7">
        <f t="shared" si="23"/>
        <v>43.004812560305908</v>
      </c>
      <c r="Q240" s="7">
        <f t="shared" si="24"/>
        <v>42.888784325534999</v>
      </c>
      <c r="R240" s="7">
        <f t="shared" si="25"/>
        <v>42.946759259099153</v>
      </c>
      <c r="S240" s="7">
        <f t="shared" si="25"/>
        <v>44.35474160367189</v>
      </c>
      <c r="T240" s="7">
        <f t="shared" si="25"/>
        <v>50.678808243638407</v>
      </c>
      <c r="U240" s="7">
        <f t="shared" si="20"/>
        <v>43.81050146281374</v>
      </c>
      <c r="V240" s="7">
        <f t="shared" si="20"/>
        <v>63.757421113293859</v>
      </c>
      <c r="W240" s="7">
        <f t="shared" si="20"/>
        <v>66.450712511886607</v>
      </c>
      <c r="X240" s="7">
        <f t="shared" si="20"/>
        <v>65.090137969578606</v>
      </c>
      <c r="Y240" s="7"/>
      <c r="Z240" s="7"/>
      <c r="AA240" s="7"/>
    </row>
    <row r="241" spans="1:27">
      <c r="A241" s="12">
        <v>28795</v>
      </c>
      <c r="D241">
        <v>5812.19</v>
      </c>
      <c r="F241">
        <v>5706.41</v>
      </c>
      <c r="G241">
        <f t="shared" si="21"/>
        <v>5759.0571396627065</v>
      </c>
      <c r="H241">
        <v>469844</v>
      </c>
      <c r="I241" s="5">
        <v>51.281999999999996</v>
      </c>
      <c r="J241">
        <v>4280.7</v>
      </c>
      <c r="K241" s="6">
        <v>88391</v>
      </c>
      <c r="L241" s="6">
        <v>97485</v>
      </c>
      <c r="M241" s="6">
        <f t="shared" si="22"/>
        <v>92826.702165917755</v>
      </c>
      <c r="N241" s="6"/>
      <c r="O241" s="7"/>
      <c r="P241" s="7">
        <f t="shared" si="23"/>
        <v>43.272764363229179</v>
      </c>
      <c r="Q241" s="7">
        <f t="shared" si="24"/>
        <v>42.961058515744107</v>
      </c>
      <c r="R241" s="7">
        <f t="shared" si="25"/>
        <v>43.116629760994712</v>
      </c>
      <c r="S241" s="7">
        <f t="shared" si="25"/>
        <v>44.546925857836747</v>
      </c>
      <c r="T241" s="7">
        <f t="shared" si="25"/>
        <v>51.042000513585116</v>
      </c>
      <c r="U241" s="7">
        <f t="shared" si="20"/>
        <v>43.942924600934148</v>
      </c>
      <c r="V241" s="7">
        <f t="shared" si="20"/>
        <v>64.074200259512438</v>
      </c>
      <c r="W241" s="7">
        <f t="shared" si="20"/>
        <v>66.691523058293939</v>
      </c>
      <c r="X241" s="7">
        <f t="shared" si="20"/>
        <v>65.369763683594712</v>
      </c>
      <c r="Y241" s="7"/>
      <c r="Z241" s="7"/>
      <c r="AA241" s="7"/>
    </row>
    <row r="242" spans="1:27">
      <c r="A242" s="12">
        <v>28825</v>
      </c>
      <c r="D242">
        <v>5860.02</v>
      </c>
      <c r="F242">
        <v>5725.83</v>
      </c>
      <c r="G242">
        <f t="shared" si="21"/>
        <v>5792.5364320477092</v>
      </c>
      <c r="H242">
        <v>472359</v>
      </c>
      <c r="I242" s="5">
        <v>51.576300000000003</v>
      </c>
      <c r="J242">
        <v>4307.3</v>
      </c>
      <c r="K242" s="6">
        <v>88674</v>
      </c>
      <c r="L242" s="6">
        <v>97581</v>
      </c>
      <c r="M242" s="6">
        <f t="shared" si="22"/>
        <v>93020.95244620966</v>
      </c>
      <c r="N242" s="6"/>
      <c r="O242" s="7"/>
      <c r="P242" s="7">
        <f t="shared" si="23"/>
        <v>43.628867023240858</v>
      </c>
      <c r="Q242" s="7">
        <f t="shared" si="24"/>
        <v>43.107263179687941</v>
      </c>
      <c r="R242" s="7">
        <f t="shared" si="25"/>
        <v>43.367280903953983</v>
      </c>
      <c r="S242" s="7">
        <f t="shared" si="25"/>
        <v>44.785378447488753</v>
      </c>
      <c r="T242" s="7">
        <f t="shared" si="25"/>
        <v>51.334923191155191</v>
      </c>
      <c r="U242" s="7">
        <f t="shared" si="20"/>
        <v>44.215983164810353</v>
      </c>
      <c r="V242" s="7">
        <f t="shared" si="20"/>
        <v>64.27934556472951</v>
      </c>
      <c r="W242" s="7">
        <f t="shared" si="20"/>
        <v>66.757198661859576</v>
      </c>
      <c r="X242" s="7">
        <f t="shared" si="20"/>
        <v>65.506557242149199</v>
      </c>
      <c r="Y242" s="7"/>
      <c r="Z242" s="7"/>
      <c r="AA242" s="7"/>
    </row>
    <row r="243" spans="1:27">
      <c r="A243" s="12">
        <v>28856</v>
      </c>
      <c r="D243">
        <v>5790.4</v>
      </c>
      <c r="F243">
        <v>5745.1</v>
      </c>
      <c r="G243">
        <f t="shared" si="21"/>
        <v>5767.7055264637083</v>
      </c>
      <c r="H243">
        <v>467192</v>
      </c>
      <c r="I243" s="5">
        <v>51.229700000000001</v>
      </c>
      <c r="J243">
        <v>4312.7</v>
      </c>
      <c r="K243" s="6">
        <v>88811</v>
      </c>
      <c r="L243" s="6">
        <v>97948</v>
      </c>
      <c r="M243" s="6">
        <f t="shared" si="22"/>
        <v>93267.67836715997</v>
      </c>
      <c r="N243" s="6"/>
      <c r="O243" s="7"/>
      <c r="P243" s="7">
        <f t="shared" si="23"/>
        <v>43.110534027422062</v>
      </c>
      <c r="Q243" s="7">
        <f t="shared" si="24"/>
        <v>43.252338559409765</v>
      </c>
      <c r="R243" s="7">
        <f t="shared" si="25"/>
        <v>43.181378083972888</v>
      </c>
      <c r="S243" s="7">
        <f t="shared" si="25"/>
        <v>44.295484001869696</v>
      </c>
      <c r="T243" s="7">
        <f t="shared" si="25"/>
        <v>50.989945277306106</v>
      </c>
      <c r="U243" s="7">
        <f t="shared" si="20"/>
        <v>44.271416106349122</v>
      </c>
      <c r="V243" s="7">
        <f t="shared" si="20"/>
        <v>64.378656189516576</v>
      </c>
      <c r="W243" s="7">
        <f t="shared" si="20"/>
        <v>67.008271021324049</v>
      </c>
      <c r="X243" s="7">
        <f t="shared" si="20"/>
        <v>65.680304825234842</v>
      </c>
      <c r="Y243" s="7"/>
      <c r="Z243" s="7"/>
      <c r="AA243" s="7"/>
    </row>
    <row r="244" spans="1:27">
      <c r="A244" s="12">
        <v>28887</v>
      </c>
      <c r="D244">
        <v>5838.83</v>
      </c>
      <c r="F244">
        <v>5757.13</v>
      </c>
      <c r="G244">
        <f t="shared" si="21"/>
        <v>5797.8360927073472</v>
      </c>
      <c r="H244">
        <v>464984</v>
      </c>
      <c r="I244" s="5">
        <v>51.528399999999998</v>
      </c>
      <c r="J244">
        <v>4334.2</v>
      </c>
      <c r="K244" s="6">
        <v>89054</v>
      </c>
      <c r="L244" s="6">
        <v>98329</v>
      </c>
      <c r="M244" s="6">
        <f t="shared" si="22"/>
        <v>93576.657164059885</v>
      </c>
      <c r="N244" s="6"/>
      <c r="O244" s="7"/>
      <c r="P244" s="7">
        <f t="shared" si="23"/>
        <v>43.471103791678075</v>
      </c>
      <c r="Q244" s="7">
        <f t="shared" si="24"/>
        <v>43.342907154015549</v>
      </c>
      <c r="R244" s="7">
        <f t="shared" si="25"/>
        <v>43.406958146422518</v>
      </c>
      <c r="S244" s="7">
        <f t="shared" si="25"/>
        <v>44.086138746222922</v>
      </c>
      <c r="T244" s="7">
        <f t="shared" si="25"/>
        <v>51.287247362899649</v>
      </c>
      <c r="U244" s="7">
        <f t="shared" si="20"/>
        <v>44.492121336549815</v>
      </c>
      <c r="V244" s="7">
        <f t="shared" si="20"/>
        <v>64.554805691876112</v>
      </c>
      <c r="W244" s="7">
        <f t="shared" si="20"/>
        <v>67.268921072975175</v>
      </c>
      <c r="X244" s="7">
        <f t="shared" si="20"/>
        <v>65.89789168833903</v>
      </c>
      <c r="Y244" s="7"/>
      <c r="Z244" s="7"/>
      <c r="AA244" s="7"/>
    </row>
    <row r="245" spans="1:27">
      <c r="A245" s="12">
        <v>28915</v>
      </c>
      <c r="D245">
        <v>5849.15</v>
      </c>
      <c r="F245">
        <v>5774.31</v>
      </c>
      <c r="G245">
        <f t="shared" si="21"/>
        <v>5811.6095306291872</v>
      </c>
      <c r="H245">
        <v>478440</v>
      </c>
      <c r="I245" s="5">
        <v>51.685699999999997</v>
      </c>
      <c r="J245">
        <v>4349.5</v>
      </c>
      <c r="K245" s="6">
        <v>89480</v>
      </c>
      <c r="L245" s="6">
        <v>98480</v>
      </c>
      <c r="M245" s="6">
        <f t="shared" si="22"/>
        <v>93872.202488276584</v>
      </c>
      <c r="N245" s="6"/>
      <c r="O245" s="7"/>
      <c r="P245" s="7">
        <f t="shared" si="23"/>
        <v>43.547937984680807</v>
      </c>
      <c r="Q245" s="7">
        <f t="shared" si="24"/>
        <v>43.472247840243924</v>
      </c>
      <c r="R245" s="7">
        <f t="shared" si="25"/>
        <v>43.510076453640217</v>
      </c>
      <c r="S245" s="7">
        <f t="shared" si="25"/>
        <v>45.361931209983339</v>
      </c>
      <c r="T245" s="7">
        <f t="shared" si="25"/>
        <v>51.443811199738818</v>
      </c>
      <c r="U245" s="7">
        <f t="shared" si="20"/>
        <v>44.649181337576351</v>
      </c>
      <c r="V245" s="7">
        <f t="shared" si="20"/>
        <v>64.863610992308864</v>
      </c>
      <c r="W245" s="7">
        <f t="shared" si="20"/>
        <v>67.372223324416964</v>
      </c>
      <c r="X245" s="7">
        <f t="shared" si="20"/>
        <v>66.106018526318309</v>
      </c>
      <c r="Y245" s="7"/>
      <c r="Z245" s="7"/>
      <c r="AA245" s="7"/>
    </row>
    <row r="246" spans="1:27">
      <c r="A246" s="12">
        <v>28946</v>
      </c>
      <c r="D246">
        <v>5824.6</v>
      </c>
      <c r="F246">
        <v>5724.67</v>
      </c>
      <c r="G246">
        <f t="shared" si="21"/>
        <v>5774.4188349997612</v>
      </c>
      <c r="H246">
        <v>465532</v>
      </c>
      <c r="I246" s="5">
        <v>51.126600000000003</v>
      </c>
      <c r="J246">
        <v>4309.7</v>
      </c>
      <c r="K246" s="6">
        <v>89418</v>
      </c>
      <c r="L246" s="6">
        <v>98103</v>
      </c>
      <c r="M246" s="6">
        <f t="shared" si="22"/>
        <v>93659.884977507842</v>
      </c>
      <c r="N246" s="6"/>
      <c r="O246" s="7"/>
      <c r="P246" s="7">
        <f t="shared" si="23"/>
        <v>43.365158969349707</v>
      </c>
      <c r="Q246" s="7">
        <f t="shared" si="24"/>
        <v>43.098530048371011</v>
      </c>
      <c r="R246" s="7">
        <f t="shared" si="25"/>
        <v>43.231638956820781</v>
      </c>
      <c r="S246" s="7">
        <f t="shared" si="25"/>
        <v>44.138095811483083</v>
      </c>
      <c r="T246" s="7">
        <f t="shared" si="25"/>
        <v>50.887327784756074</v>
      </c>
      <c r="U246" s="7">
        <f t="shared" si="20"/>
        <v>44.240620027716474</v>
      </c>
      <c r="V246" s="7">
        <f t="shared" si="20"/>
        <v>64.818667497879673</v>
      </c>
      <c r="W246" s="7">
        <f t="shared" si="20"/>
        <v>67.114309756247735</v>
      </c>
      <c r="X246" s="7">
        <f t="shared" si="20"/>
        <v>65.956501790497683</v>
      </c>
      <c r="Y246" s="7"/>
      <c r="Z246" s="7"/>
      <c r="AA246" s="7"/>
    </row>
    <row r="247" spans="1:27">
      <c r="A247" s="12">
        <v>28976</v>
      </c>
      <c r="D247">
        <v>5817.72</v>
      </c>
      <c r="F247">
        <v>5724.77</v>
      </c>
      <c r="G247">
        <f t="shared" si="21"/>
        <v>5771.0578687446905</v>
      </c>
      <c r="H247">
        <v>475838</v>
      </c>
      <c r="I247" s="5">
        <v>51.517699999999998</v>
      </c>
      <c r="J247">
        <v>4304.3999999999996</v>
      </c>
      <c r="K247" s="6">
        <v>89790</v>
      </c>
      <c r="L247" s="6">
        <v>98331</v>
      </c>
      <c r="M247" s="6">
        <f t="shared" si="22"/>
        <v>93963.506160636636</v>
      </c>
      <c r="N247" s="6"/>
      <c r="O247" s="7"/>
      <c r="P247" s="7">
        <f t="shared" si="23"/>
        <v>43.313936174014557</v>
      </c>
      <c r="Q247" s="7">
        <f t="shared" si="24"/>
        <v>43.099282904519022</v>
      </c>
      <c r="R247" s="7">
        <f t="shared" si="25"/>
        <v>43.206476237621303</v>
      </c>
      <c r="S247" s="7">
        <f t="shared" si="25"/>
        <v>45.115229962160463</v>
      </c>
      <c r="T247" s="7">
        <f t="shared" si="25"/>
        <v>51.276597438842551</v>
      </c>
      <c r="U247" s="7">
        <f t="shared" si="20"/>
        <v>44.186213622132108</v>
      </c>
      <c r="V247" s="7">
        <f t="shared" si="20"/>
        <v>65.088328464454776</v>
      </c>
      <c r="W247" s="7">
        <f t="shared" si="20"/>
        <v>67.270289314716123</v>
      </c>
      <c r="X247" s="7">
        <f t="shared" si="20"/>
        <v>66.170315752723624</v>
      </c>
      <c r="Y247" s="7"/>
      <c r="Z247" s="7"/>
      <c r="AA247" s="7"/>
    </row>
    <row r="248" spans="1:27">
      <c r="A248" s="12">
        <v>29007</v>
      </c>
      <c r="D248">
        <v>5851.37</v>
      </c>
      <c r="F248">
        <v>5727.98</v>
      </c>
      <c r="G248">
        <f t="shared" si="21"/>
        <v>5789.3462785188449</v>
      </c>
      <c r="H248">
        <v>470980</v>
      </c>
      <c r="I248" s="5">
        <v>51.534100000000002</v>
      </c>
      <c r="J248">
        <v>4314.1000000000004</v>
      </c>
      <c r="K248" s="6">
        <v>90108</v>
      </c>
      <c r="L248" s="6">
        <v>98679</v>
      </c>
      <c r="M248" s="6">
        <f t="shared" si="22"/>
        <v>94296.168172413032</v>
      </c>
      <c r="N248" s="6"/>
      <c r="O248" s="7"/>
      <c r="P248" s="7">
        <f t="shared" si="23"/>
        <v>43.564466270384884</v>
      </c>
      <c r="Q248" s="7">
        <f t="shared" si="24"/>
        <v>43.12344958687018</v>
      </c>
      <c r="R248" s="7">
        <f t="shared" si="25"/>
        <v>43.343397017191087</v>
      </c>
      <c r="S248" s="7">
        <f t="shared" si="25"/>
        <v>44.654632474872407</v>
      </c>
      <c r="T248" s="7">
        <f t="shared" si="25"/>
        <v>51.292920686930053</v>
      </c>
      <c r="U248" s="7">
        <f t="shared" si="20"/>
        <v>44.285787609711036</v>
      </c>
      <c r="V248" s="7">
        <f t="shared" si="20"/>
        <v>65.318845097172186</v>
      </c>
      <c r="W248" s="7">
        <f t="shared" si="20"/>
        <v>67.508363377641572</v>
      </c>
      <c r="X248" s="7">
        <f t="shared" si="20"/>
        <v>66.404580641908893</v>
      </c>
      <c r="Y248" s="7"/>
      <c r="Z248" s="7"/>
      <c r="AA248" s="7"/>
    </row>
    <row r="249" spans="1:27">
      <c r="A249" s="12">
        <v>29037</v>
      </c>
      <c r="D249">
        <v>5970.32</v>
      </c>
      <c r="F249">
        <v>5733.35</v>
      </c>
      <c r="G249">
        <f t="shared" si="21"/>
        <v>5850.6353648129534</v>
      </c>
      <c r="H249">
        <v>470384</v>
      </c>
      <c r="I249" s="5">
        <v>51.433599999999998</v>
      </c>
      <c r="J249">
        <v>4318.8</v>
      </c>
      <c r="K249" s="6">
        <v>90214</v>
      </c>
      <c r="L249" s="6">
        <v>99006</v>
      </c>
      <c r="M249" s="6">
        <f t="shared" si="22"/>
        <v>94507.815994234043</v>
      </c>
      <c r="N249" s="6"/>
      <c r="O249" s="7"/>
      <c r="P249" s="7">
        <f t="shared" si="23"/>
        <v>44.450069686826211</v>
      </c>
      <c r="Q249" s="7">
        <f t="shared" si="24"/>
        <v>43.163877962018411</v>
      </c>
      <c r="R249" s="7">
        <f t="shared" si="25"/>
        <v>43.802253176810211</v>
      </c>
      <c r="S249" s="7">
        <f t="shared" si="25"/>
        <v>44.598124425793841</v>
      </c>
      <c r="T249" s="7">
        <f t="shared" si="25"/>
        <v>51.192891026393895</v>
      </c>
      <c r="U249" s="7">
        <f t="shared" si="20"/>
        <v>44.334034799568855</v>
      </c>
      <c r="V249" s="7">
        <f t="shared" si="20"/>
        <v>65.395683974744657</v>
      </c>
      <c r="W249" s="7">
        <f t="shared" si="20"/>
        <v>67.732070902287006</v>
      </c>
      <c r="X249" s="7">
        <f t="shared" si="20"/>
        <v>66.553625774115105</v>
      </c>
      <c r="Y249" s="7"/>
      <c r="Z249" s="7"/>
      <c r="AA249" s="7"/>
    </row>
    <row r="250" spans="1:27">
      <c r="A250" s="12">
        <v>29068</v>
      </c>
      <c r="D250">
        <v>5837.15</v>
      </c>
      <c r="F250">
        <v>5733.79</v>
      </c>
      <c r="G250">
        <f t="shared" si="21"/>
        <v>5785.2391738371543</v>
      </c>
      <c r="H250">
        <v>471201</v>
      </c>
      <c r="I250" s="5">
        <v>51.088200000000001</v>
      </c>
      <c r="J250">
        <v>4325</v>
      </c>
      <c r="K250" s="6">
        <v>90296</v>
      </c>
      <c r="L250" s="6">
        <v>98776</v>
      </c>
      <c r="M250" s="6">
        <f t="shared" si="22"/>
        <v>94440.86878041731</v>
      </c>
      <c r="N250" s="6"/>
      <c r="O250" s="7"/>
      <c r="P250" s="7">
        <f t="shared" si="23"/>
        <v>43.458595899793913</v>
      </c>
      <c r="Q250" s="7">
        <f t="shared" si="24"/>
        <v>43.167190529069657</v>
      </c>
      <c r="R250" s="7">
        <f t="shared" si="25"/>
        <v>43.312648144996281</v>
      </c>
      <c r="S250" s="7">
        <f t="shared" si="25"/>
        <v>44.675585962869661</v>
      </c>
      <c r="T250" s="7">
        <f t="shared" si="25"/>
        <v>50.849107496551213</v>
      </c>
      <c r="U250" s="7">
        <f t="shared" si="20"/>
        <v>44.397680028743011</v>
      </c>
      <c r="V250" s="7">
        <f t="shared" si="20"/>
        <v>65.455125370602602</v>
      </c>
      <c r="W250" s="7">
        <f t="shared" si="20"/>
        <v>67.57472310207767</v>
      </c>
      <c r="X250" s="7">
        <f t="shared" si="20"/>
        <v>66.506480680684419</v>
      </c>
      <c r="Y250" s="7"/>
      <c r="Z250" s="7"/>
      <c r="AA250" s="7"/>
    </row>
    <row r="251" spans="1:27">
      <c r="A251" s="12">
        <v>29099</v>
      </c>
      <c r="D251">
        <v>5813.98</v>
      </c>
      <c r="F251">
        <v>5734.6</v>
      </c>
      <c r="G251">
        <f t="shared" si="21"/>
        <v>5774.1535923458077</v>
      </c>
      <c r="H251">
        <v>468541</v>
      </c>
      <c r="I251" s="5">
        <v>51.153300000000002</v>
      </c>
      <c r="J251">
        <v>4331.6000000000004</v>
      </c>
      <c r="K251" s="6">
        <v>90323</v>
      </c>
      <c r="L251" s="6">
        <v>99340</v>
      </c>
      <c r="M251" s="6">
        <f t="shared" si="22"/>
        <v>94724.267323637818</v>
      </c>
      <c r="N251" s="6"/>
      <c r="O251" s="7"/>
      <c r="P251" s="7">
        <f t="shared" si="23"/>
        <v>43.286091224224805</v>
      </c>
      <c r="Q251" s="7">
        <f t="shared" si="24"/>
        <v>43.173288663868554</v>
      </c>
      <c r="R251" s="7">
        <f t="shared" si="25"/>
        <v>43.229653150979651</v>
      </c>
      <c r="S251" s="7">
        <f t="shared" si="25"/>
        <v>44.423385609599542</v>
      </c>
      <c r="T251" s="7">
        <f t="shared" si="25"/>
        <v>50.913902828898514</v>
      </c>
      <c r="U251" s="7">
        <f t="shared" si="20"/>
        <v>44.465431401734854</v>
      </c>
      <c r="V251" s="7">
        <f t="shared" si="20"/>
        <v>65.474697537531441</v>
      </c>
      <c r="W251" s="7">
        <f t="shared" si="20"/>
        <v>67.960567273025802</v>
      </c>
      <c r="X251" s="7">
        <f t="shared" si="20"/>
        <v>66.706053598458524</v>
      </c>
      <c r="Y251" s="7"/>
      <c r="Z251" s="7"/>
      <c r="AA251" s="7"/>
    </row>
    <row r="252" spans="1:27">
      <c r="A252" s="12">
        <v>29129</v>
      </c>
      <c r="D252">
        <v>5915.97</v>
      </c>
      <c r="F252">
        <v>5748.42</v>
      </c>
      <c r="G252">
        <f t="shared" si="21"/>
        <v>5831.5932872071935</v>
      </c>
      <c r="H252">
        <v>467141</v>
      </c>
      <c r="I252" s="5">
        <v>51.433599999999998</v>
      </c>
      <c r="J252">
        <v>4346.6000000000004</v>
      </c>
      <c r="K252" s="6">
        <v>90480</v>
      </c>
      <c r="L252" s="6">
        <v>99404</v>
      </c>
      <c r="M252" s="6">
        <f t="shared" si="22"/>
        <v>94837.091477965514</v>
      </c>
      <c r="N252" s="6"/>
      <c r="O252" s="7"/>
      <c r="P252" s="7">
        <f t="shared" si="23"/>
        <v>44.045424494025994</v>
      </c>
      <c r="Q252" s="7">
        <f t="shared" si="24"/>
        <v>43.277333383523739</v>
      </c>
      <c r="R252" s="7">
        <f t="shared" si="25"/>
        <v>43.65968987346092</v>
      </c>
      <c r="S252" s="7">
        <f t="shared" si="25"/>
        <v>44.290648581562635</v>
      </c>
      <c r="T252" s="7">
        <f t="shared" si="25"/>
        <v>51.192891026393895</v>
      </c>
      <c r="U252" s="7">
        <f t="shared" si="20"/>
        <v>44.61941179489812</v>
      </c>
      <c r="V252" s="7">
        <f t="shared" si="20"/>
        <v>65.588506063747275</v>
      </c>
      <c r="W252" s="7">
        <f t="shared" si="20"/>
        <v>68.004351008736222</v>
      </c>
      <c r="X252" s="7">
        <f t="shared" si="20"/>
        <v>66.785505826471763</v>
      </c>
      <c r="Y252" s="7"/>
      <c r="Z252" s="7"/>
      <c r="AA252" s="7"/>
    </row>
    <row r="253" spans="1:27">
      <c r="A253" s="12">
        <v>29160</v>
      </c>
      <c r="D253">
        <v>5869.91</v>
      </c>
      <c r="F253">
        <v>5772.45</v>
      </c>
      <c r="G253">
        <f t="shared" si="21"/>
        <v>5820.9760332353198</v>
      </c>
      <c r="H253">
        <v>467318</v>
      </c>
      <c r="I253" s="5">
        <v>51.380299999999998</v>
      </c>
      <c r="J253">
        <v>4368.8999999999996</v>
      </c>
      <c r="K253" s="6">
        <v>90574</v>
      </c>
      <c r="L253" s="6">
        <v>99574</v>
      </c>
      <c r="M253" s="6">
        <f t="shared" si="22"/>
        <v>94967.444295400521</v>
      </c>
      <c r="N253" s="6"/>
      <c r="O253" s="7"/>
      <c r="P253" s="7">
        <f t="shared" si="23"/>
        <v>43.702499791535132</v>
      </c>
      <c r="Q253" s="7">
        <f t="shared" si="24"/>
        <v>43.458244715890906</v>
      </c>
      <c r="R253" s="7">
        <f t="shared" si="25"/>
        <v>43.580201131209861</v>
      </c>
      <c r="S253" s="7">
        <f t="shared" si="25"/>
        <v>44.307430334393018</v>
      </c>
      <c r="T253" s="7">
        <f t="shared" si="25"/>
        <v>51.13984047010954</v>
      </c>
      <c r="U253" s="7">
        <f t="shared" si="20"/>
        <v>44.848329312734172</v>
      </c>
      <c r="V253" s="7">
        <f t="shared" si="20"/>
        <v>65.65664620046249</v>
      </c>
      <c r="W253" s="7">
        <f t="shared" si="20"/>
        <v>68.120651556717036</v>
      </c>
      <c r="X253" s="7">
        <f t="shared" si="20"/>
        <v>66.877301965647177</v>
      </c>
      <c r="Y253" s="7"/>
      <c r="Z253" s="7"/>
      <c r="AA253" s="7"/>
    </row>
    <row r="254" spans="1:27">
      <c r="A254" s="12">
        <v>29190</v>
      </c>
      <c r="D254">
        <v>5883.38</v>
      </c>
      <c r="F254">
        <v>5800.01</v>
      </c>
      <c r="G254">
        <f t="shared" si="21"/>
        <v>5841.5462707916649</v>
      </c>
      <c r="H254">
        <v>465953</v>
      </c>
      <c r="I254" s="5">
        <v>51.418900000000001</v>
      </c>
      <c r="J254">
        <v>4384.8</v>
      </c>
      <c r="K254" s="6">
        <v>90669</v>
      </c>
      <c r="L254" s="6">
        <v>99933</v>
      </c>
      <c r="M254" s="6">
        <f t="shared" si="22"/>
        <v>95188.366815488538</v>
      </c>
      <c r="N254" s="6"/>
      <c r="O254" s="7"/>
      <c r="P254" s="7">
        <f t="shared" si="23"/>
        <v>43.802786281820673</v>
      </c>
      <c r="Q254" s="7">
        <f t="shared" si="24"/>
        <v>43.665731870282883</v>
      </c>
      <c r="R254" s="7">
        <f t="shared" si="25"/>
        <v>43.734205388383209</v>
      </c>
      <c r="S254" s="7">
        <f t="shared" si="25"/>
        <v>44.178011732057037</v>
      </c>
      <c r="T254" s="7">
        <f t="shared" si="25"/>
        <v>51.178259822315475</v>
      </c>
      <c r="U254" s="7">
        <f t="shared" si="20"/>
        <v>45.01154852948725</v>
      </c>
      <c r="V254" s="7">
        <f t="shared" si="20"/>
        <v>65.725511232249133</v>
      </c>
      <c r="W254" s="7">
        <f t="shared" si="20"/>
        <v>68.366250949217715</v>
      </c>
      <c r="X254" s="7">
        <f t="shared" si="20"/>
        <v>67.032878460271789</v>
      </c>
      <c r="Y254" s="7"/>
      <c r="Z254" s="7"/>
      <c r="AA254" s="7"/>
    </row>
    <row r="255" spans="1:27">
      <c r="A255" s="12">
        <v>29221</v>
      </c>
      <c r="D255">
        <v>6024.33</v>
      </c>
      <c r="F255">
        <v>5800.89</v>
      </c>
      <c r="G255">
        <f t="shared" si="21"/>
        <v>5911.5544194145759</v>
      </c>
      <c r="H255">
        <v>469898</v>
      </c>
      <c r="I255" s="5">
        <v>51.644500000000001</v>
      </c>
      <c r="J255">
        <v>4373</v>
      </c>
      <c r="K255" s="6">
        <v>90800</v>
      </c>
      <c r="L255" s="6">
        <v>99879</v>
      </c>
      <c r="M255" s="6">
        <f t="shared" si="22"/>
        <v>95231.366681361877</v>
      </c>
      <c r="N255" s="6"/>
      <c r="O255" s="7"/>
      <c r="P255" s="7">
        <f t="shared" si="23"/>
        <v>44.852183520554632</v>
      </c>
      <c r="Q255" s="7">
        <f t="shared" si="24"/>
        <v>43.67235700438539</v>
      </c>
      <c r="R255" s="7">
        <f t="shared" si="25"/>
        <v>44.258339001095301</v>
      </c>
      <c r="S255" s="7">
        <f t="shared" si="25"/>
        <v>44.552045714632456</v>
      </c>
      <c r="T255" s="7">
        <f t="shared" si="25"/>
        <v>51.402804015519031</v>
      </c>
      <c r="U255" s="7">
        <f t="shared" si="20"/>
        <v>44.890417286865478</v>
      </c>
      <c r="V255" s="7">
        <f t="shared" si="20"/>
        <v>65.820472486607557</v>
      </c>
      <c r="W255" s="7">
        <f t="shared" si="20"/>
        <v>68.329308422212037</v>
      </c>
      <c r="X255" s="7">
        <f t="shared" si="20"/>
        <v>67.06315952170111</v>
      </c>
      <c r="Y255" s="7"/>
      <c r="Z255" s="7"/>
      <c r="AA255" s="7"/>
    </row>
    <row r="256" spans="1:27">
      <c r="A256" s="12">
        <v>29252</v>
      </c>
      <c r="D256">
        <v>5848.99</v>
      </c>
      <c r="F256">
        <v>5781.23</v>
      </c>
      <c r="G256">
        <f t="shared" si="21"/>
        <v>5815.0113033166153</v>
      </c>
      <c r="H256">
        <v>465478</v>
      </c>
      <c r="I256" s="5">
        <v>51.691400000000002</v>
      </c>
      <c r="J256">
        <v>4354.3</v>
      </c>
      <c r="K256" s="6">
        <v>90879</v>
      </c>
      <c r="L256" s="6">
        <v>99995</v>
      </c>
      <c r="M256" s="6">
        <f t="shared" si="22"/>
        <v>95328.094520975297</v>
      </c>
      <c r="N256" s="6"/>
      <c r="O256" s="7"/>
      <c r="P256" s="7">
        <f t="shared" si="23"/>
        <v>43.546746756882314</v>
      </c>
      <c r="Q256" s="7">
        <f t="shared" si="24"/>
        <v>43.524345485686318</v>
      </c>
      <c r="R256" s="7">
        <f t="shared" si="25"/>
        <v>43.535544680458941</v>
      </c>
      <c r="S256" s="7">
        <f t="shared" si="25"/>
        <v>44.132975954687367</v>
      </c>
      <c r="T256" s="7">
        <f t="shared" si="25"/>
        <v>51.449484523769243</v>
      </c>
      <c r="U256" s="7">
        <f t="shared" si="20"/>
        <v>44.6984550633886</v>
      </c>
      <c r="V256" s="7">
        <f t="shared" si="20"/>
        <v>65.877739197251202</v>
      </c>
      <c r="W256" s="7">
        <f t="shared" si="20"/>
        <v>68.408666443187187</v>
      </c>
      <c r="X256" s="7">
        <f t="shared" si="20"/>
        <v>67.131276516807233</v>
      </c>
      <c r="Y256" s="7"/>
      <c r="Z256" s="7"/>
      <c r="AA256" s="7"/>
    </row>
    <row r="257" spans="1:27">
      <c r="A257" s="12">
        <v>29281</v>
      </c>
      <c r="D257">
        <v>5853.72</v>
      </c>
      <c r="F257">
        <v>5740.24</v>
      </c>
      <c r="G257">
        <f t="shared" si="21"/>
        <v>5796.7023119011383</v>
      </c>
      <c r="H257">
        <v>454879</v>
      </c>
      <c r="I257" s="5">
        <v>51.5261</v>
      </c>
      <c r="J257">
        <v>4330.6000000000004</v>
      </c>
      <c r="K257" s="6">
        <v>90991</v>
      </c>
      <c r="L257" s="6">
        <v>99713</v>
      </c>
      <c r="M257" s="6">
        <f t="shared" si="22"/>
        <v>95252.220882245048</v>
      </c>
      <c r="N257" s="6"/>
      <c r="O257" s="7"/>
      <c r="P257" s="7">
        <f t="shared" si="23"/>
        <v>43.581962428675233</v>
      </c>
      <c r="Q257" s="7">
        <f t="shared" si="24"/>
        <v>43.215749750616403</v>
      </c>
      <c r="R257" s="7">
        <f t="shared" si="25"/>
        <v>43.398469811254813</v>
      </c>
      <c r="S257" s="7">
        <f t="shared" si="25"/>
        <v>43.12806184028512</v>
      </c>
      <c r="T257" s="7">
        <f t="shared" si="25"/>
        <v>51.284958126887368</v>
      </c>
      <c r="U257" s="7">
        <f t="shared" si="20"/>
        <v>44.455166042190633</v>
      </c>
      <c r="V257" s="7">
        <f t="shared" si="20"/>
        <v>65.9589274452523</v>
      </c>
      <c r="W257" s="7">
        <f t="shared" si="20"/>
        <v>68.21574435771312</v>
      </c>
      <c r="X257" s="7">
        <f t="shared" si="20"/>
        <v>67.07784531955599</v>
      </c>
      <c r="Y257" s="7"/>
      <c r="Z257" s="7"/>
      <c r="AA257" s="7"/>
    </row>
    <row r="258" spans="1:27">
      <c r="A258" s="12">
        <v>29312</v>
      </c>
      <c r="D258">
        <v>5947.44</v>
      </c>
      <c r="F258">
        <v>5688</v>
      </c>
      <c r="G258">
        <f t="shared" si="21"/>
        <v>5816.2736111706436</v>
      </c>
      <c r="H258">
        <v>445141</v>
      </c>
      <c r="I258" s="5">
        <v>50.491700000000002</v>
      </c>
      <c r="J258">
        <v>4309.5</v>
      </c>
      <c r="K258" s="6">
        <v>90846</v>
      </c>
      <c r="L258" s="6">
        <v>99233</v>
      </c>
      <c r="M258" s="6">
        <f t="shared" si="22"/>
        <v>94946.93843405378</v>
      </c>
      <c r="N258" s="6"/>
      <c r="O258" s="7"/>
      <c r="P258" s="7">
        <f t="shared" si="23"/>
        <v>44.279724111641869</v>
      </c>
      <c r="Q258" s="7">
        <f t="shared" si="24"/>
        <v>42.822457698895185</v>
      </c>
      <c r="R258" s="7">
        <f t="shared" si="25"/>
        <v>43.544995265696528</v>
      </c>
      <c r="S258" s="7">
        <f t="shared" si="25"/>
        <v>42.204780998125564</v>
      </c>
      <c r="T258" s="7">
        <f t="shared" si="25"/>
        <v>50.255399113368938</v>
      </c>
      <c r="U258" s="7">
        <f t="shared" si="20"/>
        <v>44.238566955807627</v>
      </c>
      <c r="V258" s="7">
        <f t="shared" si="20"/>
        <v>65.853817659893735</v>
      </c>
      <c r="W258" s="7">
        <f t="shared" si="20"/>
        <v>67.887366339884935</v>
      </c>
      <c r="X258" s="7">
        <f t="shared" si="20"/>
        <v>66.862861472997011</v>
      </c>
      <c r="Y258" s="7"/>
      <c r="Z258" s="7"/>
      <c r="AA258" s="7"/>
    </row>
    <row r="259" spans="1:27">
      <c r="A259" s="12">
        <v>29342</v>
      </c>
      <c r="D259">
        <v>5703.89</v>
      </c>
      <c r="F259">
        <v>5652.92</v>
      </c>
      <c r="G259">
        <f t="shared" si="21"/>
        <v>5678.347810657604</v>
      </c>
      <c r="H259">
        <v>439442</v>
      </c>
      <c r="I259" s="5">
        <v>49.233499999999999</v>
      </c>
      <c r="J259">
        <v>4289.8</v>
      </c>
      <c r="K259" s="6">
        <v>90415</v>
      </c>
      <c r="L259" s="6">
        <v>98945</v>
      </c>
      <c r="M259" s="6">
        <f t="shared" si="22"/>
        <v>94583.889616572647</v>
      </c>
      <c r="N259" s="6"/>
      <c r="O259" s="7"/>
      <c r="P259" s="7">
        <f t="shared" si="23"/>
        <v>42.466452047124974</v>
      </c>
      <c r="Q259" s="7">
        <f t="shared" si="24"/>
        <v>42.558355762172745</v>
      </c>
      <c r="R259" s="7">
        <f t="shared" si="25"/>
        <v>42.512379069852038</v>
      </c>
      <c r="S259" s="7">
        <f t="shared" si="25"/>
        <v>41.66444648185248</v>
      </c>
      <c r="T259" s="7">
        <f t="shared" si="25"/>
        <v>49.003087482656547</v>
      </c>
      <c r="U259" s="7">
        <f t="shared" si="25"/>
        <v>44.036339372786529</v>
      </c>
      <c r="V259" s="7">
        <f t="shared" si="25"/>
        <v>65.54138788410377</v>
      </c>
      <c r="W259" s="7">
        <f t="shared" si="25"/>
        <v>67.690339529188009</v>
      </c>
      <c r="X259" s="7">
        <f t="shared" si="25"/>
        <v>66.607197802408663</v>
      </c>
      <c r="Y259" s="7"/>
      <c r="Z259" s="7"/>
      <c r="AA259" s="7"/>
    </row>
    <row r="260" spans="1:27">
      <c r="A260" s="12">
        <v>29373</v>
      </c>
      <c r="D260">
        <v>5712.31</v>
      </c>
      <c r="F260">
        <v>5650.52</v>
      </c>
      <c r="G260">
        <f t="shared" ref="G260:G323" si="26">SQRT(D260*F260)</f>
        <v>5681.3309973280029</v>
      </c>
      <c r="H260">
        <v>438177</v>
      </c>
      <c r="I260" s="5">
        <v>48.634399999999999</v>
      </c>
      <c r="J260">
        <v>4288.8999999999996</v>
      </c>
      <c r="K260" s="6">
        <v>90095</v>
      </c>
      <c r="L260" s="6">
        <v>98682</v>
      </c>
      <c r="M260" s="6">
        <f t="shared" ref="M260:M323" si="27">SQRT(K260*L260)</f>
        <v>94290.799073928734</v>
      </c>
      <c r="N260" s="6"/>
      <c r="O260" s="7"/>
      <c r="P260" s="7">
        <f t="shared" ref="P260:P323" si="28">D260/D$590*100</f>
        <v>42.529140410020609</v>
      </c>
      <c r="Q260" s="7">
        <f t="shared" ref="Q260:Q323" si="29">F260/F$590*100</f>
        <v>42.54028721462047</v>
      </c>
      <c r="R260" s="7">
        <f t="shared" ref="R260:U323" si="30">G260/G$590*100</f>
        <v>42.534713447173928</v>
      </c>
      <c r="S260" s="7">
        <f t="shared" si="30"/>
        <v>41.544509095804841</v>
      </c>
      <c r="T260" s="7">
        <f t="shared" si="30"/>
        <v>48.406791267460399</v>
      </c>
      <c r="U260" s="7">
        <f t="shared" si="30"/>
        <v>44.027100549196732</v>
      </c>
      <c r="V260" s="7">
        <f t="shared" ref="V260:X323" si="31">K260/K$590*100</f>
        <v>65.309421461243488</v>
      </c>
      <c r="W260" s="7">
        <f t="shared" si="31"/>
        <v>67.510415740252981</v>
      </c>
      <c r="X260" s="7">
        <f t="shared" si="31"/>
        <v>66.400799653347164</v>
      </c>
      <c r="Y260" s="7"/>
      <c r="Z260" s="7"/>
      <c r="AA260" s="7"/>
    </row>
    <row r="261" spans="1:27">
      <c r="A261" s="12">
        <v>29403</v>
      </c>
      <c r="D261">
        <v>5791.72</v>
      </c>
      <c r="F261">
        <v>5659.99</v>
      </c>
      <c r="G261">
        <f t="shared" si="26"/>
        <v>5725.4761621021535</v>
      </c>
      <c r="H261">
        <v>443706</v>
      </c>
      <c r="I261" s="5">
        <v>48.298000000000002</v>
      </c>
      <c r="J261">
        <v>4272</v>
      </c>
      <c r="K261" s="6">
        <v>89832</v>
      </c>
      <c r="L261" s="6">
        <v>98796</v>
      </c>
      <c r="M261" s="6">
        <f t="shared" si="27"/>
        <v>94207.442763297629</v>
      </c>
      <c r="N261" s="6"/>
      <c r="O261" s="7"/>
      <c r="P261" s="7">
        <f t="shared" si="28"/>
        <v>43.12036165675962</v>
      </c>
      <c r="Q261" s="7">
        <f t="shared" si="29"/>
        <v>42.611582691837157</v>
      </c>
      <c r="R261" s="7">
        <f t="shared" si="30"/>
        <v>42.865217326393406</v>
      </c>
      <c r="S261" s="7">
        <f t="shared" si="30"/>
        <v>42.068725544387739</v>
      </c>
      <c r="T261" s="7">
        <f t="shared" si="30"/>
        <v>48.071965617665732</v>
      </c>
      <c r="U261" s="7">
        <f t="shared" si="30"/>
        <v>43.853615972899448</v>
      </c>
      <c r="V261" s="7">
        <f t="shared" si="31"/>
        <v>65.118774057455184</v>
      </c>
      <c r="W261" s="7">
        <f t="shared" si="31"/>
        <v>67.588405519487182</v>
      </c>
      <c r="X261" s="7">
        <f t="shared" si="31"/>
        <v>66.342099061810984</v>
      </c>
      <c r="Y261" s="7"/>
      <c r="Z261" s="7"/>
      <c r="AA261" s="7"/>
    </row>
    <row r="262" spans="1:27">
      <c r="A262" s="12">
        <v>29434</v>
      </c>
      <c r="D262">
        <v>5746.67</v>
      </c>
      <c r="F262">
        <v>5691.1</v>
      </c>
      <c r="G262">
        <f t="shared" si="26"/>
        <v>5718.8175033830203</v>
      </c>
      <c r="H262">
        <v>446904</v>
      </c>
      <c r="I262" s="5">
        <v>48.454000000000001</v>
      </c>
      <c r="J262">
        <v>4289.3999999999996</v>
      </c>
      <c r="K262" s="6">
        <v>90092</v>
      </c>
      <c r="L262" s="6">
        <v>98824</v>
      </c>
      <c r="M262" s="6">
        <f t="shared" si="27"/>
        <v>94357.044294530555</v>
      </c>
      <c r="N262" s="6"/>
      <c r="O262" s="7"/>
      <c r="P262" s="7">
        <f t="shared" si="28"/>
        <v>42.784956579746748</v>
      </c>
      <c r="Q262" s="7">
        <f t="shared" si="29"/>
        <v>42.845796239483541</v>
      </c>
      <c r="R262" s="7">
        <f t="shared" si="30"/>
        <v>42.815365603145089</v>
      </c>
      <c r="S262" s="7">
        <f t="shared" si="30"/>
        <v>42.371934841289175</v>
      </c>
      <c r="T262" s="7">
        <f t="shared" si="30"/>
        <v>48.227235538497979</v>
      </c>
      <c r="U262" s="7">
        <f t="shared" si="30"/>
        <v>44.032233228968842</v>
      </c>
      <c r="V262" s="7">
        <f t="shared" si="31"/>
        <v>65.307246776029174</v>
      </c>
      <c r="W262" s="7">
        <f t="shared" si="31"/>
        <v>67.607560903860502</v>
      </c>
      <c r="X262" s="7">
        <f t="shared" si="31"/>
        <v>66.447450394080875</v>
      </c>
      <c r="Y262" s="7"/>
      <c r="Z262" s="7"/>
      <c r="AA262" s="7"/>
    </row>
    <row r="263" spans="1:27">
      <c r="A263" s="12">
        <v>29465</v>
      </c>
      <c r="D263">
        <v>5791.28</v>
      </c>
      <c r="F263">
        <v>5731.52</v>
      </c>
      <c r="G263">
        <f t="shared" si="26"/>
        <v>5761.3225170615124</v>
      </c>
      <c r="H263">
        <v>456317</v>
      </c>
      <c r="I263" s="5">
        <v>49.238700000000001</v>
      </c>
      <c r="J263">
        <v>4313.2</v>
      </c>
      <c r="K263" s="6">
        <v>90205</v>
      </c>
      <c r="L263" s="6">
        <v>99077</v>
      </c>
      <c r="M263" s="6">
        <f t="shared" si="27"/>
        <v>94536.981044456887</v>
      </c>
      <c r="N263" s="6"/>
      <c r="O263" s="7"/>
      <c r="P263" s="7">
        <f t="shared" si="28"/>
        <v>43.117085780313772</v>
      </c>
      <c r="Q263" s="7">
        <f t="shared" si="29"/>
        <v>43.150100694509803</v>
      </c>
      <c r="R263" s="7">
        <f t="shared" si="30"/>
        <v>43.133590078665556</v>
      </c>
      <c r="S263" s="7">
        <f t="shared" si="30"/>
        <v>43.264401730511601</v>
      </c>
      <c r="T263" s="7">
        <f t="shared" si="30"/>
        <v>49.008263146684286</v>
      </c>
      <c r="U263" s="7">
        <f t="shared" si="30"/>
        <v>44.276548786121232</v>
      </c>
      <c r="V263" s="7">
        <f t="shared" si="31"/>
        <v>65.389159919101715</v>
      </c>
      <c r="W263" s="7">
        <f t="shared" si="31"/>
        <v>67.780643484090774</v>
      </c>
      <c r="X263" s="7">
        <f t="shared" si="31"/>
        <v>66.574164179513602</v>
      </c>
      <c r="Y263" s="7"/>
      <c r="Z263" s="7"/>
      <c r="AA263" s="7"/>
    </row>
    <row r="264" spans="1:27">
      <c r="A264" s="12">
        <v>29495</v>
      </c>
      <c r="D264">
        <v>5859.16</v>
      </c>
      <c r="F264">
        <v>5806.43</v>
      </c>
      <c r="G264">
        <f t="shared" si="26"/>
        <v>5832.7354130630683</v>
      </c>
      <c r="H264">
        <v>465847</v>
      </c>
      <c r="I264" s="5">
        <v>49.865299999999998</v>
      </c>
      <c r="J264">
        <v>4381.8</v>
      </c>
      <c r="K264" s="6">
        <v>90485</v>
      </c>
      <c r="L264" s="6">
        <v>99317</v>
      </c>
      <c r="M264" s="6">
        <f t="shared" si="27"/>
        <v>94798.200114770108</v>
      </c>
      <c r="N264" s="6"/>
      <c r="O264" s="7"/>
      <c r="P264" s="7">
        <f t="shared" si="28"/>
        <v>43.622464173823957</v>
      </c>
      <c r="Q264" s="7">
        <f t="shared" si="29"/>
        <v>43.714065234985227</v>
      </c>
      <c r="R264" s="7">
        <f t="shared" si="30"/>
        <v>43.668240685941846</v>
      </c>
      <c r="S264" s="7">
        <f t="shared" si="30"/>
        <v>44.167961642791383</v>
      </c>
      <c r="T264" s="7">
        <f t="shared" si="30"/>
        <v>49.631930662027145</v>
      </c>
      <c r="U264" s="7">
        <f t="shared" si="30"/>
        <v>44.980752450854595</v>
      </c>
      <c r="V264" s="7">
        <f t="shared" si="31"/>
        <v>65.59213053910446</v>
      </c>
      <c r="W264" s="7">
        <f t="shared" si="31"/>
        <v>67.944832493004853</v>
      </c>
      <c r="X264" s="7">
        <f t="shared" si="31"/>
        <v>66.75811802574097</v>
      </c>
      <c r="Y264" s="7"/>
      <c r="Z264" s="7"/>
      <c r="AA264" s="7"/>
    </row>
    <row r="265" spans="1:27">
      <c r="A265" s="12">
        <v>29526</v>
      </c>
      <c r="D265">
        <v>5849.06</v>
      </c>
      <c r="F265">
        <v>5845.15</v>
      </c>
      <c r="G265">
        <f t="shared" si="26"/>
        <v>5847.1046731694487</v>
      </c>
      <c r="H265">
        <v>466157</v>
      </c>
      <c r="I265" s="5">
        <v>50.734400000000001</v>
      </c>
      <c r="J265">
        <v>4410.2</v>
      </c>
      <c r="K265" s="6">
        <v>90741</v>
      </c>
      <c r="L265" s="6">
        <v>99545</v>
      </c>
      <c r="M265" s="6">
        <f t="shared" si="27"/>
        <v>95041.111341355849</v>
      </c>
      <c r="N265" s="6"/>
      <c r="O265" s="7"/>
      <c r="P265" s="7">
        <f t="shared" si="28"/>
        <v>43.54726791904416</v>
      </c>
      <c r="Q265" s="7">
        <f t="shared" si="29"/>
        <v>44.005571135495281</v>
      </c>
      <c r="R265" s="7">
        <f t="shared" si="30"/>
        <v>43.77581976580187</v>
      </c>
      <c r="S265" s="7">
        <f t="shared" si="30"/>
        <v>44.197353413285271</v>
      </c>
      <c r="T265" s="7">
        <f t="shared" si="30"/>
        <v>50.496963278663721</v>
      </c>
      <c r="U265" s="7">
        <f t="shared" si="30"/>
        <v>45.27228866191038</v>
      </c>
      <c r="V265" s="7">
        <f t="shared" si="31"/>
        <v>65.777703677392694</v>
      </c>
      <c r="W265" s="7">
        <f t="shared" si="31"/>
        <v>68.100812051473255</v>
      </c>
      <c r="X265" s="7">
        <f t="shared" si="31"/>
        <v>66.929179251740578</v>
      </c>
      <c r="Y265" s="7"/>
      <c r="Z265" s="7"/>
      <c r="AA265" s="7"/>
    </row>
    <row r="266" spans="1:27">
      <c r="A266" s="12">
        <v>29556</v>
      </c>
      <c r="D266">
        <v>5942.2</v>
      </c>
      <c r="F266">
        <v>5868.26</v>
      </c>
      <c r="G266">
        <f t="shared" si="26"/>
        <v>5905.1142725606924</v>
      </c>
      <c r="H266">
        <v>467308</v>
      </c>
      <c r="I266" s="5">
        <v>51.024099999999997</v>
      </c>
      <c r="J266">
        <v>4429</v>
      </c>
      <c r="K266" s="6">
        <v>90936</v>
      </c>
      <c r="L266" s="6">
        <v>99634</v>
      </c>
      <c r="M266" s="6">
        <f t="shared" si="27"/>
        <v>95185.699682252685</v>
      </c>
      <c r="N266" s="6"/>
      <c r="O266" s="7"/>
      <c r="P266" s="7">
        <f t="shared" si="28"/>
        <v>44.240711401241256</v>
      </c>
      <c r="Q266" s="7">
        <f t="shared" si="29"/>
        <v>44.179556191300748</v>
      </c>
      <c r="R266" s="7">
        <f t="shared" si="30"/>
        <v>44.210123221885027</v>
      </c>
      <c r="S266" s="7">
        <f t="shared" si="30"/>
        <v>44.30648221276418</v>
      </c>
      <c r="T266" s="7">
        <f t="shared" si="30"/>
        <v>50.785307484209241</v>
      </c>
      <c r="U266" s="7">
        <f t="shared" si="30"/>
        <v>45.465277421341682</v>
      </c>
      <c r="V266" s="7">
        <f t="shared" si="31"/>
        <v>65.919058216323194</v>
      </c>
      <c r="W266" s="7">
        <f t="shared" si="31"/>
        <v>68.161698808945573</v>
      </c>
      <c r="X266" s="7">
        <f t="shared" si="31"/>
        <v>67.031000230567713</v>
      </c>
      <c r="Y266" s="7"/>
      <c r="Z266" s="7"/>
      <c r="AA266" s="7"/>
    </row>
    <row r="267" spans="1:27">
      <c r="A267" s="12">
        <v>29587</v>
      </c>
      <c r="D267">
        <v>5946.98</v>
      </c>
      <c r="F267">
        <v>5897.44</v>
      </c>
      <c r="G267">
        <f t="shared" si="26"/>
        <v>5922.1581987650407</v>
      </c>
      <c r="H267">
        <v>470153</v>
      </c>
      <c r="I267" s="5">
        <v>50.725099999999998</v>
      </c>
      <c r="J267">
        <v>4414.3</v>
      </c>
      <c r="K267" s="6">
        <v>91031</v>
      </c>
      <c r="L267" s="6">
        <v>99955</v>
      </c>
      <c r="M267" s="6">
        <f t="shared" si="27"/>
        <v>95388.697469878476</v>
      </c>
      <c r="N267" s="6"/>
      <c r="O267" s="7"/>
      <c r="P267" s="7">
        <f t="shared" si="28"/>
        <v>44.276299331721205</v>
      </c>
      <c r="Q267" s="7">
        <f t="shared" si="29"/>
        <v>44.399239615290504</v>
      </c>
      <c r="R267" s="7">
        <f t="shared" si="30"/>
        <v>44.337726862204114</v>
      </c>
      <c r="S267" s="7">
        <f t="shared" si="30"/>
        <v>44.57622281616775</v>
      </c>
      <c r="T267" s="7">
        <f t="shared" si="30"/>
        <v>50.487706802614106</v>
      </c>
      <c r="U267" s="7">
        <f t="shared" si="30"/>
        <v>45.314376636041679</v>
      </c>
      <c r="V267" s="7">
        <f t="shared" si="31"/>
        <v>65.987923248109837</v>
      </c>
      <c r="W267" s="7">
        <f t="shared" si="31"/>
        <v>68.381301608368162</v>
      </c>
      <c r="X267" s="7">
        <f t="shared" si="31"/>
        <v>67.173953896870245</v>
      </c>
      <c r="Y267" s="7"/>
      <c r="Z267" s="7"/>
      <c r="AA267" s="7"/>
    </row>
    <row r="268" spans="1:27">
      <c r="A268" s="12">
        <v>29618</v>
      </c>
      <c r="D268">
        <v>6013.41</v>
      </c>
      <c r="F268">
        <v>5879.91</v>
      </c>
      <c r="G268">
        <f t="shared" si="26"/>
        <v>5946.2853608870801</v>
      </c>
      <c r="H268">
        <v>468215</v>
      </c>
      <c r="I268" s="5">
        <v>50.476199999999999</v>
      </c>
      <c r="J268">
        <v>4397.8999999999996</v>
      </c>
      <c r="K268" s="6">
        <v>91098</v>
      </c>
      <c r="L268" s="6">
        <v>100191</v>
      </c>
      <c r="M268" s="6">
        <f t="shared" si="27"/>
        <v>95536.379029142612</v>
      </c>
      <c r="N268" s="6"/>
      <c r="O268" s="7"/>
      <c r="P268" s="7">
        <f t="shared" si="28"/>
        <v>44.770882223307559</v>
      </c>
      <c r="Q268" s="7">
        <f t="shared" si="29"/>
        <v>44.26726393254409</v>
      </c>
      <c r="R268" s="7">
        <f t="shared" si="30"/>
        <v>44.518360929755737</v>
      </c>
      <c r="S268" s="7">
        <f t="shared" si="30"/>
        <v>44.392476844499519</v>
      </c>
      <c r="T268" s="7">
        <f t="shared" si="30"/>
        <v>50.23997165328624</v>
      </c>
      <c r="U268" s="7">
        <f t="shared" si="30"/>
        <v>45.146024739516498</v>
      </c>
      <c r="V268" s="7">
        <f t="shared" si="31"/>
        <v>66.036491217896213</v>
      </c>
      <c r="W268" s="7">
        <f t="shared" si="31"/>
        <v>68.542754133800358</v>
      </c>
      <c r="X268" s="7">
        <f t="shared" si="31"/>
        <v>67.277953160059255</v>
      </c>
      <c r="Y268" s="7"/>
      <c r="Z268" s="7"/>
      <c r="AA268" s="7"/>
    </row>
    <row r="269" spans="1:27">
      <c r="A269" s="12">
        <v>29646</v>
      </c>
      <c r="D269">
        <v>6055.73</v>
      </c>
      <c r="F269">
        <v>5893.86</v>
      </c>
      <c r="G269">
        <f t="shared" si="26"/>
        <v>5974.2467992040629</v>
      </c>
      <c r="H269">
        <v>463378</v>
      </c>
      <c r="I269" s="5">
        <v>50.749699999999997</v>
      </c>
      <c r="J269">
        <v>4410.1000000000004</v>
      </c>
      <c r="K269" s="6">
        <v>91202</v>
      </c>
      <c r="L269" s="6">
        <v>100571</v>
      </c>
      <c r="M269" s="6">
        <f t="shared" si="27"/>
        <v>95772.00186902225</v>
      </c>
      <c r="N269" s="6"/>
      <c r="O269" s="7"/>
      <c r="P269" s="7">
        <f t="shared" si="28"/>
        <v>45.085961976008662</v>
      </c>
      <c r="Q269" s="7">
        <f t="shared" si="29"/>
        <v>44.372287365191696</v>
      </c>
      <c r="R269" s="7">
        <f t="shared" si="30"/>
        <v>44.727701270415885</v>
      </c>
      <c r="S269" s="7">
        <f t="shared" si="30"/>
        <v>43.933870412632018</v>
      </c>
      <c r="T269" s="7">
        <f t="shared" si="30"/>
        <v>50.512191674745345</v>
      </c>
      <c r="U269" s="7">
        <f t="shared" si="30"/>
        <v>45.271262125955964</v>
      </c>
      <c r="V269" s="7">
        <f t="shared" si="31"/>
        <v>66.111880305325798</v>
      </c>
      <c r="W269" s="7">
        <f t="shared" si="31"/>
        <v>68.80272006458101</v>
      </c>
      <c r="X269" s="7">
        <f t="shared" si="31"/>
        <v>67.443881809919702</v>
      </c>
      <c r="Y269" s="7"/>
      <c r="Z269" s="7"/>
      <c r="AA269" s="7"/>
    </row>
    <row r="270" spans="1:27">
      <c r="A270" s="12">
        <v>29677</v>
      </c>
      <c r="D270">
        <v>5917.71</v>
      </c>
      <c r="F270">
        <v>5870.68</v>
      </c>
      <c r="G270">
        <f t="shared" si="26"/>
        <v>5894.14809304958</v>
      </c>
      <c r="H270">
        <v>463637</v>
      </c>
      <c r="I270" s="5">
        <v>50.532400000000003</v>
      </c>
      <c r="J270">
        <v>4404.3</v>
      </c>
      <c r="K270" s="6">
        <v>91276</v>
      </c>
      <c r="L270" s="6">
        <v>101056</v>
      </c>
      <c r="M270" s="6">
        <f t="shared" si="27"/>
        <v>96041.592323326258</v>
      </c>
      <c r="N270" s="6"/>
      <c r="O270" s="7"/>
      <c r="P270" s="7">
        <f t="shared" si="28"/>
        <v>44.05837909633459</v>
      </c>
      <c r="Q270" s="7">
        <f t="shared" si="29"/>
        <v>44.197775310082626</v>
      </c>
      <c r="R270" s="7">
        <f t="shared" si="30"/>
        <v>44.12802216082472</v>
      </c>
      <c r="S270" s="7">
        <f t="shared" si="30"/>
        <v>43.958426762818839</v>
      </c>
      <c r="T270" s="7">
        <f t="shared" si="30"/>
        <v>50.295908637586074</v>
      </c>
      <c r="U270" s="7">
        <f t="shared" si="30"/>
        <v>45.211723040599502</v>
      </c>
      <c r="V270" s="7">
        <f t="shared" si="31"/>
        <v>66.165522540612244</v>
      </c>
      <c r="W270" s="7">
        <f t="shared" si="31"/>
        <v>69.134518686761581</v>
      </c>
      <c r="X270" s="7">
        <f t="shared" si="31"/>
        <v>67.633730892974569</v>
      </c>
      <c r="Y270" s="7"/>
      <c r="Z270" s="7"/>
      <c r="AA270" s="7"/>
    </row>
    <row r="271" spans="1:27">
      <c r="A271" s="12">
        <v>29707</v>
      </c>
      <c r="D271">
        <v>5966.18</v>
      </c>
      <c r="F271">
        <v>5882.23</v>
      </c>
      <c r="G271">
        <f t="shared" si="26"/>
        <v>5924.0562945839738</v>
      </c>
      <c r="H271">
        <v>460358</v>
      </c>
      <c r="I271" s="5">
        <v>50.849800000000002</v>
      </c>
      <c r="J271">
        <v>4419.1000000000004</v>
      </c>
      <c r="K271" s="6">
        <v>91286</v>
      </c>
      <c r="L271" s="6">
        <v>101048</v>
      </c>
      <c r="M271" s="6">
        <f t="shared" si="27"/>
        <v>96043.051430074833</v>
      </c>
      <c r="N271" s="6"/>
      <c r="O271" s="7"/>
      <c r="P271" s="7">
        <f t="shared" si="28"/>
        <v>44.419246667540236</v>
      </c>
      <c r="Q271" s="7">
        <f t="shared" si="29"/>
        <v>44.28473019517795</v>
      </c>
      <c r="R271" s="7">
        <f t="shared" si="30"/>
        <v>44.351937433950695</v>
      </c>
      <c r="S271" s="7">
        <f t="shared" si="30"/>
        <v>43.647537680723836</v>
      </c>
      <c r="T271" s="7">
        <f t="shared" si="30"/>
        <v>50.611823207279372</v>
      </c>
      <c r="U271" s="7">
        <f t="shared" si="30"/>
        <v>45.363650361853928</v>
      </c>
      <c r="V271" s="7">
        <f t="shared" si="31"/>
        <v>66.172771491326628</v>
      </c>
      <c r="W271" s="7">
        <f t="shared" si="31"/>
        <v>69.129045719797773</v>
      </c>
      <c r="X271" s="7">
        <f t="shared" si="31"/>
        <v>67.634758414809539</v>
      </c>
      <c r="Y271" s="7"/>
      <c r="Z271" s="7"/>
      <c r="AA271" s="7"/>
    </row>
    <row r="272" spans="1:27">
      <c r="A272" s="12">
        <v>29738</v>
      </c>
      <c r="D272">
        <v>5988.46</v>
      </c>
      <c r="F272">
        <v>5912.34</v>
      </c>
      <c r="G272">
        <f t="shared" si="26"/>
        <v>5950.2782789042731</v>
      </c>
      <c r="H272">
        <v>459143</v>
      </c>
      <c r="I272" s="5">
        <v>51.085000000000001</v>
      </c>
      <c r="J272">
        <v>4447.6000000000004</v>
      </c>
      <c r="K272" s="6">
        <v>91482</v>
      </c>
      <c r="L272" s="6">
        <v>100298</v>
      </c>
      <c r="M272" s="6">
        <f t="shared" si="27"/>
        <v>95788.629993334805</v>
      </c>
      <c r="N272" s="6"/>
      <c r="O272" s="7"/>
      <c r="P272" s="7">
        <f t="shared" si="28"/>
        <v>44.58512513848023</v>
      </c>
      <c r="Q272" s="7">
        <f t="shared" si="29"/>
        <v>44.511415181344226</v>
      </c>
      <c r="R272" s="7">
        <f t="shared" si="30"/>
        <v>44.548254914767213</v>
      </c>
      <c r="S272" s="7">
        <f t="shared" si="30"/>
        <v>43.53234090282038</v>
      </c>
      <c r="T272" s="7">
        <f t="shared" si="30"/>
        <v>50.845922472534141</v>
      </c>
      <c r="U272" s="7">
        <f t="shared" si="30"/>
        <v>45.656213108864144</v>
      </c>
      <c r="V272" s="7">
        <f t="shared" si="31"/>
        <v>66.314850925328557</v>
      </c>
      <c r="W272" s="7">
        <f t="shared" si="31"/>
        <v>68.615955066941225</v>
      </c>
      <c r="X272" s="7">
        <f t="shared" si="31"/>
        <v>67.455591550020898</v>
      </c>
      <c r="Y272" s="7"/>
      <c r="Z272" s="7"/>
      <c r="AA272" s="7"/>
    </row>
    <row r="273" spans="1:27">
      <c r="A273" s="12">
        <v>29768</v>
      </c>
      <c r="D273">
        <v>6055.1</v>
      </c>
      <c r="F273">
        <v>5972.34</v>
      </c>
      <c r="G273">
        <f t="shared" si="26"/>
        <v>6013.577631826166</v>
      </c>
      <c r="H273">
        <v>460199</v>
      </c>
      <c r="I273" s="5">
        <v>51.408499999999997</v>
      </c>
      <c r="J273">
        <v>4495.5</v>
      </c>
      <c r="K273" s="6">
        <v>91594</v>
      </c>
      <c r="L273" s="6">
        <v>100693</v>
      </c>
      <c r="M273" s="6">
        <f t="shared" si="27"/>
        <v>96035.79875234027</v>
      </c>
      <c r="N273" s="6"/>
      <c r="O273" s="7"/>
      <c r="P273" s="7">
        <f t="shared" si="28"/>
        <v>45.081271516552114</v>
      </c>
      <c r="Q273" s="7">
        <f t="shared" si="29"/>
        <v>44.963128870151138</v>
      </c>
      <c r="R273" s="7">
        <f t="shared" si="30"/>
        <v>45.022161441105943</v>
      </c>
      <c r="S273" s="7">
        <f t="shared" si="30"/>
        <v>43.632462546825359</v>
      </c>
      <c r="T273" s="7">
        <f t="shared" si="30"/>
        <v>51.167908494259983</v>
      </c>
      <c r="U273" s="7">
        <f t="shared" si="30"/>
        <v>46.14792383103218</v>
      </c>
      <c r="V273" s="7">
        <f t="shared" si="31"/>
        <v>66.396039173329655</v>
      </c>
      <c r="W273" s="7">
        <f t="shared" si="31"/>
        <v>68.886182810779005</v>
      </c>
      <c r="X273" s="7">
        <f t="shared" si="31"/>
        <v>67.629650985389773</v>
      </c>
      <c r="Y273" s="7"/>
      <c r="Z273" s="7"/>
      <c r="AA273" s="7"/>
    </row>
    <row r="274" spans="1:27">
      <c r="A274" s="12">
        <v>29799</v>
      </c>
      <c r="D274">
        <v>5974.24</v>
      </c>
      <c r="F274">
        <v>5993.55</v>
      </c>
      <c r="G274">
        <f t="shared" si="26"/>
        <v>5983.8872108354453</v>
      </c>
      <c r="H274">
        <v>458356</v>
      </c>
      <c r="I274" s="5">
        <v>51.4178</v>
      </c>
      <c r="J274">
        <v>4518.2</v>
      </c>
      <c r="K274" s="6">
        <v>91558</v>
      </c>
      <c r="L274" s="6">
        <v>100689</v>
      </c>
      <c r="M274" s="6">
        <f t="shared" si="27"/>
        <v>96015.016856739661</v>
      </c>
      <c r="N274" s="6"/>
      <c r="O274" s="7"/>
      <c r="P274" s="7">
        <f t="shared" si="28"/>
        <v>44.479254767889259</v>
      </c>
      <c r="Q274" s="7">
        <f t="shared" si="29"/>
        <v>45.12280965914438</v>
      </c>
      <c r="R274" s="7">
        <f t="shared" si="30"/>
        <v>44.799876636795084</v>
      </c>
      <c r="S274" s="7">
        <f t="shared" si="30"/>
        <v>43.457723730631059</v>
      </c>
      <c r="T274" s="7">
        <f t="shared" si="30"/>
        <v>51.177164970309597</v>
      </c>
      <c r="U274" s="7">
        <f t="shared" si="30"/>
        <v>46.380947492685934</v>
      </c>
      <c r="V274" s="7">
        <f t="shared" si="31"/>
        <v>66.369942950757874</v>
      </c>
      <c r="W274" s="7">
        <f t="shared" si="31"/>
        <v>68.883446327297108</v>
      </c>
      <c r="X274" s="7">
        <f t="shared" si="31"/>
        <v>67.615016105849605</v>
      </c>
      <c r="Y274" s="7"/>
      <c r="Z274" s="7"/>
      <c r="AA274" s="7"/>
    </row>
    <row r="275" spans="1:27">
      <c r="A275" s="12">
        <v>29830</v>
      </c>
      <c r="D275">
        <v>6060.69</v>
      </c>
      <c r="F275">
        <v>5977.04</v>
      </c>
      <c r="G275">
        <f t="shared" si="26"/>
        <v>6018.7196776058609</v>
      </c>
      <c r="H275">
        <v>455203</v>
      </c>
      <c r="I275" s="5">
        <v>51.086599999999997</v>
      </c>
      <c r="J275">
        <v>4518.8999999999996</v>
      </c>
      <c r="K275" s="6">
        <v>91471</v>
      </c>
      <c r="L275" s="6">
        <v>100064</v>
      </c>
      <c r="M275" s="6">
        <f t="shared" si="27"/>
        <v>95671.072660444232</v>
      </c>
      <c r="N275" s="6"/>
      <c r="O275" s="7"/>
      <c r="P275" s="7">
        <f t="shared" si="28"/>
        <v>45.122890037761913</v>
      </c>
      <c r="Q275" s="7">
        <f t="shared" si="29"/>
        <v>44.998513109107677</v>
      </c>
      <c r="R275" s="7">
        <f t="shared" si="30"/>
        <v>45.060658660133385</v>
      </c>
      <c r="S275" s="7">
        <f t="shared" si="30"/>
        <v>43.158780981059373</v>
      </c>
      <c r="T275" s="7">
        <f t="shared" si="30"/>
        <v>50.847514984542677</v>
      </c>
      <c r="U275" s="7">
        <f t="shared" si="30"/>
        <v>46.388133244366884</v>
      </c>
      <c r="V275" s="7">
        <f t="shared" si="31"/>
        <v>66.30687707954273</v>
      </c>
      <c r="W275" s="7">
        <f t="shared" si="31"/>
        <v>68.455870783249978</v>
      </c>
      <c r="X275" s="7">
        <f t="shared" si="31"/>
        <v>67.372806156475463</v>
      </c>
      <c r="Y275" s="7"/>
      <c r="Z275" s="7"/>
      <c r="AA275" s="7"/>
    </row>
    <row r="276" spans="1:27">
      <c r="A276" s="12">
        <v>29860</v>
      </c>
      <c r="D276">
        <v>5913.26</v>
      </c>
      <c r="F276">
        <v>5933.53</v>
      </c>
      <c r="G276">
        <f t="shared" si="26"/>
        <v>5923.3863294402809</v>
      </c>
      <c r="H276">
        <v>449017</v>
      </c>
      <c r="I276" s="5">
        <v>50.724699999999999</v>
      </c>
      <c r="J276">
        <v>4508.6000000000004</v>
      </c>
      <c r="K276" s="6">
        <v>91371</v>
      </c>
      <c r="L276" s="6">
        <v>100378</v>
      </c>
      <c r="M276" s="6">
        <f t="shared" si="27"/>
        <v>95768.670440807517</v>
      </c>
      <c r="N276" s="6"/>
      <c r="O276" s="7"/>
      <c r="P276" s="7">
        <f t="shared" si="28"/>
        <v>44.02524807318904</v>
      </c>
      <c r="Q276" s="7">
        <f t="shared" si="29"/>
        <v>44.670945399107865</v>
      </c>
      <c r="R276" s="7">
        <f t="shared" si="30"/>
        <v>44.346921571396663</v>
      </c>
      <c r="S276" s="7">
        <f t="shared" si="30"/>
        <v>42.572272941462025</v>
      </c>
      <c r="T276" s="7">
        <f t="shared" si="30"/>
        <v>50.487308674611974</v>
      </c>
      <c r="U276" s="7">
        <f t="shared" si="30"/>
        <v>46.282400041061443</v>
      </c>
      <c r="V276" s="7">
        <f t="shared" si="31"/>
        <v>66.234387572398902</v>
      </c>
      <c r="W276" s="7">
        <f t="shared" si="31"/>
        <v>68.670684736579261</v>
      </c>
      <c r="X276" s="7">
        <f t="shared" si="31"/>
        <v>67.441535775103816</v>
      </c>
      <c r="Y276" s="7"/>
      <c r="Z276" s="7"/>
      <c r="AA276" s="7"/>
    </row>
    <row r="277" spans="1:27">
      <c r="A277" s="12">
        <v>29891</v>
      </c>
      <c r="D277">
        <v>6006.86</v>
      </c>
      <c r="F277">
        <v>5909.18</v>
      </c>
      <c r="G277">
        <f t="shared" si="26"/>
        <v>5957.8198172485882</v>
      </c>
      <c r="H277">
        <v>445546</v>
      </c>
      <c r="I277" s="5">
        <v>50.171799999999998</v>
      </c>
      <c r="J277">
        <v>4508.1000000000004</v>
      </c>
      <c r="K277" s="6">
        <v>91162</v>
      </c>
      <c r="L277" s="6">
        <v>100207</v>
      </c>
      <c r="M277" s="6">
        <f t="shared" si="27"/>
        <v>95577.562921430464</v>
      </c>
      <c r="N277" s="6"/>
      <c r="O277" s="7"/>
      <c r="P277" s="7">
        <f t="shared" si="28"/>
        <v>44.722116335306794</v>
      </c>
      <c r="Q277" s="7">
        <f t="shared" si="29"/>
        <v>44.487624927067067</v>
      </c>
      <c r="R277" s="7">
        <f t="shared" si="30"/>
        <v>44.604716538386249</v>
      </c>
      <c r="S277" s="7">
        <f t="shared" si="30"/>
        <v>42.243179924093383</v>
      </c>
      <c r="T277" s="7">
        <f t="shared" si="30"/>
        <v>49.936996243662293</v>
      </c>
      <c r="U277" s="7">
        <f t="shared" si="30"/>
        <v>46.277267361289333</v>
      </c>
      <c r="V277" s="7">
        <f t="shared" si="31"/>
        <v>66.082884502468261</v>
      </c>
      <c r="W277" s="7">
        <f t="shared" si="31"/>
        <v>68.553700067727959</v>
      </c>
      <c r="X277" s="7">
        <f t="shared" si="31"/>
        <v>67.306955389413631</v>
      </c>
      <c r="Y277" s="7"/>
      <c r="Z277" s="7"/>
      <c r="AA277" s="7"/>
    </row>
    <row r="278" spans="1:27">
      <c r="A278" s="12">
        <v>29921</v>
      </c>
      <c r="D278">
        <v>5945.45</v>
      </c>
      <c r="F278">
        <v>5877.77</v>
      </c>
      <c r="G278">
        <f t="shared" si="26"/>
        <v>5911.5131435614685</v>
      </c>
      <c r="H278">
        <v>439778</v>
      </c>
      <c r="I278" s="5">
        <v>49.618499999999997</v>
      </c>
      <c r="J278">
        <v>4501.2</v>
      </c>
      <c r="K278" s="6">
        <v>90884</v>
      </c>
      <c r="L278" s="6">
        <v>99645</v>
      </c>
      <c r="M278" s="6">
        <f t="shared" si="27"/>
        <v>95163.733533316146</v>
      </c>
      <c r="N278" s="6"/>
      <c r="O278" s="7"/>
      <c r="P278" s="7">
        <f t="shared" si="28"/>
        <v>44.264908215898124</v>
      </c>
      <c r="Q278" s="7">
        <f t="shared" si="29"/>
        <v>44.251152810976649</v>
      </c>
      <c r="R278" s="7">
        <f t="shared" si="30"/>
        <v>44.258029979039549</v>
      </c>
      <c r="S278" s="7">
        <f t="shared" si="30"/>
        <v>41.696303368581333</v>
      </c>
      <c r="T278" s="7">
        <f t="shared" si="30"/>
        <v>49.386285684710487</v>
      </c>
      <c r="U278" s="7">
        <f t="shared" si="30"/>
        <v>46.206436380434226</v>
      </c>
      <c r="V278" s="7">
        <f t="shared" si="31"/>
        <v>65.881363672608401</v>
      </c>
      <c r="W278" s="7">
        <f t="shared" si="31"/>
        <v>68.169224138520789</v>
      </c>
      <c r="X278" s="7">
        <f t="shared" si="31"/>
        <v>67.015531384518937</v>
      </c>
      <c r="Y278" s="7"/>
      <c r="Z278" s="7"/>
      <c r="AA278" s="7"/>
    </row>
    <row r="279" spans="1:27">
      <c r="A279" s="12">
        <v>29952</v>
      </c>
      <c r="D279">
        <v>5770.49</v>
      </c>
      <c r="F279">
        <v>5857.86</v>
      </c>
      <c r="G279">
        <f t="shared" si="26"/>
        <v>5814.010883323147</v>
      </c>
      <c r="H279">
        <v>437464</v>
      </c>
      <c r="I279" s="5">
        <v>48.645099999999999</v>
      </c>
      <c r="J279">
        <v>4488.8</v>
      </c>
      <c r="K279" s="6">
        <v>90557</v>
      </c>
      <c r="L279" s="6">
        <v>99692</v>
      </c>
      <c r="M279" s="6">
        <f t="shared" si="27"/>
        <v>95014.78013446118</v>
      </c>
      <c r="N279" s="6"/>
      <c r="O279" s="7"/>
      <c r="P279" s="7">
        <f t="shared" si="28"/>
        <v>42.962300618247227</v>
      </c>
      <c r="Q279" s="7">
        <f t="shared" si="29"/>
        <v>44.101259151907549</v>
      </c>
      <c r="R279" s="7">
        <f t="shared" si="30"/>
        <v>43.528054784557959</v>
      </c>
      <c r="S279" s="7">
        <f t="shared" si="30"/>
        <v>41.476908023668905</v>
      </c>
      <c r="T279" s="7">
        <f t="shared" si="30"/>
        <v>48.417441191517483</v>
      </c>
      <c r="U279" s="7">
        <f t="shared" si="30"/>
        <v>46.079145922085921</v>
      </c>
      <c r="V279" s="7">
        <f t="shared" si="31"/>
        <v>65.644322984248021</v>
      </c>
      <c r="W279" s="7">
        <f t="shared" si="31"/>
        <v>68.201377819433134</v>
      </c>
      <c r="X279" s="7">
        <f t="shared" si="31"/>
        <v>66.910636475448342</v>
      </c>
      <c r="Y279" s="7"/>
      <c r="Z279" s="7"/>
      <c r="AA279" s="7"/>
    </row>
    <row r="280" spans="1:27">
      <c r="A280" s="12">
        <v>29983</v>
      </c>
      <c r="D280">
        <v>5867.42</v>
      </c>
      <c r="F280">
        <v>5866.83</v>
      </c>
      <c r="G280">
        <f t="shared" si="26"/>
        <v>5867.1249925836755</v>
      </c>
      <c r="H280">
        <v>444447</v>
      </c>
      <c r="I280" s="5">
        <v>49.594900000000003</v>
      </c>
      <c r="J280">
        <v>4504.8</v>
      </c>
      <c r="K280" s="6">
        <v>90551</v>
      </c>
      <c r="L280" s="6">
        <v>99762</v>
      </c>
      <c r="M280" s="6">
        <f t="shared" si="27"/>
        <v>95044.983360511978</v>
      </c>
      <c r="N280" s="6"/>
      <c r="O280" s="7"/>
      <c r="P280" s="7">
        <f t="shared" si="28"/>
        <v>43.683961308921106</v>
      </c>
      <c r="Q280" s="7">
        <f t="shared" si="29"/>
        <v>44.168790348384178</v>
      </c>
      <c r="R280" s="7">
        <f t="shared" si="30"/>
        <v>43.925706922492012</v>
      </c>
      <c r="S280" s="7">
        <f t="shared" si="30"/>
        <v>42.138981357084411</v>
      </c>
      <c r="T280" s="7">
        <f t="shared" si="30"/>
        <v>49.362796132584585</v>
      </c>
      <c r="U280" s="7">
        <f t="shared" si="30"/>
        <v>46.243391674793408</v>
      </c>
      <c r="V280" s="7">
        <f t="shared" si="31"/>
        <v>65.639973613819407</v>
      </c>
      <c r="W280" s="7">
        <f t="shared" si="31"/>
        <v>68.249266280366413</v>
      </c>
      <c r="X280" s="7">
        <f t="shared" si="31"/>
        <v>66.931905977685886</v>
      </c>
      <c r="Y280" s="7"/>
      <c r="Z280" s="7"/>
      <c r="AA280" s="7"/>
    </row>
    <row r="281" spans="1:27">
      <c r="A281" s="12">
        <v>30011</v>
      </c>
      <c r="D281">
        <v>5933.13</v>
      </c>
      <c r="F281">
        <v>5863.64</v>
      </c>
      <c r="G281">
        <f t="shared" si="26"/>
        <v>5898.2826647423399</v>
      </c>
      <c r="H281">
        <v>444802</v>
      </c>
      <c r="I281" s="5">
        <v>49.235100000000003</v>
      </c>
      <c r="J281">
        <v>4507.7</v>
      </c>
      <c r="K281" s="6">
        <v>90422</v>
      </c>
      <c r="L281" s="6">
        <v>99672</v>
      </c>
      <c r="M281" s="6">
        <f t="shared" si="27"/>
        <v>94934.406744867796</v>
      </c>
      <c r="N281" s="6"/>
      <c r="O281" s="7"/>
      <c r="P281" s="7">
        <f t="shared" si="28"/>
        <v>44.173183675414251</v>
      </c>
      <c r="Q281" s="7">
        <f t="shared" si="29"/>
        <v>44.144774237262617</v>
      </c>
      <c r="R281" s="7">
        <f t="shared" si="30"/>
        <v>44.158976671706249</v>
      </c>
      <c r="S281" s="7">
        <f t="shared" si="30"/>
        <v>42.172639674908055</v>
      </c>
      <c r="T281" s="7">
        <f t="shared" si="30"/>
        <v>49.004679994665082</v>
      </c>
      <c r="U281" s="7">
        <f t="shared" si="30"/>
        <v>46.273161217471639</v>
      </c>
      <c r="V281" s="7">
        <f t="shared" si="31"/>
        <v>65.54646214960384</v>
      </c>
      <c r="W281" s="7">
        <f t="shared" si="31"/>
        <v>68.187695402023635</v>
      </c>
      <c r="X281" s="7">
        <f t="shared" si="31"/>
        <v>66.854036495468677</v>
      </c>
      <c r="Y281" s="7"/>
      <c r="Z281" s="7"/>
      <c r="AA281" s="7"/>
    </row>
    <row r="282" spans="1:27">
      <c r="A282" s="12">
        <v>30042</v>
      </c>
      <c r="D282">
        <v>5993.5</v>
      </c>
      <c r="F282">
        <v>5887.82</v>
      </c>
      <c r="G282">
        <f t="shared" si="26"/>
        <v>5940.424999105704</v>
      </c>
      <c r="H282">
        <v>445304</v>
      </c>
      <c r="I282" s="5">
        <v>48.796500000000002</v>
      </c>
      <c r="J282">
        <v>4531.3</v>
      </c>
      <c r="K282" s="6">
        <v>90141</v>
      </c>
      <c r="L282" s="6">
        <v>99576</v>
      </c>
      <c r="M282" s="6">
        <f t="shared" si="27"/>
        <v>94741.122095951549</v>
      </c>
      <c r="N282" s="6"/>
      <c r="O282" s="7"/>
      <c r="P282" s="7">
        <f t="shared" si="28"/>
        <v>44.622648814132724</v>
      </c>
      <c r="Q282" s="7">
        <f t="shared" si="29"/>
        <v>44.326814853851801</v>
      </c>
      <c r="R282" s="7">
        <f t="shared" si="30"/>
        <v>44.474485857314995</v>
      </c>
      <c r="S282" s="7">
        <f t="shared" si="30"/>
        <v>42.220235380675575</v>
      </c>
      <c r="T282" s="7">
        <f t="shared" si="30"/>
        <v>48.568132640325189</v>
      </c>
      <c r="U282" s="7">
        <f t="shared" si="30"/>
        <v>46.515423702715189</v>
      </c>
      <c r="V282" s="7">
        <f t="shared" si="31"/>
        <v>65.342766634529653</v>
      </c>
      <c r="W282" s="7">
        <f t="shared" si="31"/>
        <v>68.122019798457984</v>
      </c>
      <c r="X282" s="7">
        <f t="shared" si="31"/>
        <v>66.717922947012127</v>
      </c>
      <c r="Y282" s="7"/>
      <c r="Z282" s="7"/>
      <c r="AA282" s="7"/>
    </row>
    <row r="283" spans="1:27">
      <c r="A283" s="12">
        <v>30072</v>
      </c>
      <c r="D283">
        <v>5774.34</v>
      </c>
      <c r="F283">
        <v>5901.11</v>
      </c>
      <c r="G283">
        <f t="shared" si="26"/>
        <v>5837.3808782192718</v>
      </c>
      <c r="H283">
        <v>447596</v>
      </c>
      <c r="I283" s="5">
        <v>48.488900000000001</v>
      </c>
      <c r="J283">
        <v>4537</v>
      </c>
      <c r="K283" s="6">
        <v>90096</v>
      </c>
      <c r="L283" s="6">
        <v>100116</v>
      </c>
      <c r="M283" s="6">
        <f t="shared" si="27"/>
        <v>94973.94977571482</v>
      </c>
      <c r="N283" s="6"/>
      <c r="O283" s="7"/>
      <c r="P283" s="7">
        <f t="shared" si="28"/>
        <v>42.990964537148443</v>
      </c>
      <c r="Q283" s="7">
        <f t="shared" si="29"/>
        <v>44.426869435922526</v>
      </c>
      <c r="R283" s="7">
        <f t="shared" si="30"/>
        <v>43.703020129234424</v>
      </c>
      <c r="S283" s="7">
        <f t="shared" si="30"/>
        <v>42.437544858004564</v>
      </c>
      <c r="T283" s="7">
        <f t="shared" si="30"/>
        <v>48.26197220668417</v>
      </c>
      <c r="U283" s="7">
        <f t="shared" si="30"/>
        <v>46.573936252117235</v>
      </c>
      <c r="V283" s="7">
        <f t="shared" si="31"/>
        <v>65.310146356314931</v>
      </c>
      <c r="W283" s="7">
        <f t="shared" si="31"/>
        <v>68.491445068514707</v>
      </c>
      <c r="X283" s="7">
        <f t="shared" si="31"/>
        <v>66.881883208984178</v>
      </c>
      <c r="Y283" s="7"/>
      <c r="Z283" s="7"/>
      <c r="AA283" s="7"/>
    </row>
    <row r="284" spans="1:27">
      <c r="A284" s="12">
        <v>30103</v>
      </c>
      <c r="D284">
        <v>5900.18</v>
      </c>
      <c r="F284">
        <v>5882.64</v>
      </c>
      <c r="G284">
        <f t="shared" si="26"/>
        <v>5891.4034724503472</v>
      </c>
      <c r="H284">
        <v>441250</v>
      </c>
      <c r="I284" s="5">
        <v>48.310899999999997</v>
      </c>
      <c r="J284">
        <v>4514.5</v>
      </c>
      <c r="K284" s="6">
        <v>89853</v>
      </c>
      <c r="L284" s="6">
        <v>99543</v>
      </c>
      <c r="M284" s="6">
        <f t="shared" si="27"/>
        <v>94573.977282337029</v>
      </c>
      <c r="N284" s="6"/>
      <c r="O284" s="7"/>
      <c r="P284" s="7">
        <f t="shared" si="28"/>
        <v>43.927865200662325</v>
      </c>
      <c r="Q284" s="7">
        <f t="shared" si="29"/>
        <v>44.287816905384808</v>
      </c>
      <c r="R284" s="7">
        <f t="shared" si="30"/>
        <v>44.107473868397385</v>
      </c>
      <c r="S284" s="7">
        <f t="shared" si="30"/>
        <v>41.835866872345854</v>
      </c>
      <c r="T284" s="7">
        <f t="shared" si="30"/>
        <v>48.08480524573455</v>
      </c>
      <c r="U284" s="7">
        <f t="shared" si="30"/>
        <v>46.342965662372329</v>
      </c>
      <c r="V284" s="7">
        <f t="shared" si="31"/>
        <v>65.133996853955395</v>
      </c>
      <c r="W284" s="7">
        <f t="shared" si="31"/>
        <v>68.099443809732307</v>
      </c>
      <c r="X284" s="7">
        <f t="shared" si="31"/>
        <v>66.600217408498125</v>
      </c>
      <c r="Y284" s="7"/>
      <c r="Z284" s="7"/>
      <c r="AA284" s="7"/>
    </row>
    <row r="285" spans="1:27">
      <c r="A285" s="12">
        <v>30133</v>
      </c>
      <c r="D285">
        <v>5928.45</v>
      </c>
      <c r="F285">
        <v>5873</v>
      </c>
      <c r="G285">
        <f t="shared" si="26"/>
        <v>5900.6598656421475</v>
      </c>
      <c r="H285">
        <v>439549</v>
      </c>
      <c r="I285" s="5">
        <v>48.151499999999999</v>
      </c>
      <c r="J285">
        <v>4501.7</v>
      </c>
      <c r="K285" s="6">
        <v>89510</v>
      </c>
      <c r="L285" s="6">
        <v>99493</v>
      </c>
      <c r="M285" s="6">
        <f t="shared" si="27"/>
        <v>94369.584241957957</v>
      </c>
      <c r="N285" s="6"/>
      <c r="O285" s="7"/>
      <c r="P285" s="7">
        <f t="shared" si="28"/>
        <v>44.138340262308354</v>
      </c>
      <c r="Q285" s="7">
        <f t="shared" si="29"/>
        <v>44.215241572716494</v>
      </c>
      <c r="R285" s="7">
        <f t="shared" si="30"/>
        <v>44.176774184142545</v>
      </c>
      <c r="S285" s="7">
        <f t="shared" si="30"/>
        <v>41.674591383281012</v>
      </c>
      <c r="T285" s="7">
        <f t="shared" si="30"/>
        <v>47.926151236884166</v>
      </c>
      <c r="U285" s="7">
        <f t="shared" si="30"/>
        <v>46.21156906020633</v>
      </c>
      <c r="V285" s="7">
        <f t="shared" si="31"/>
        <v>64.885357844452017</v>
      </c>
      <c r="W285" s="7">
        <f t="shared" si="31"/>
        <v>68.065237766208526</v>
      </c>
      <c r="X285" s="7">
        <f t="shared" si="31"/>
        <v>66.45628118716958</v>
      </c>
      <c r="Y285" s="7"/>
      <c r="Z285" s="7"/>
      <c r="AA285" s="7"/>
    </row>
    <row r="286" spans="1:27">
      <c r="A286" s="12">
        <v>30164</v>
      </c>
      <c r="D286">
        <v>5774.52</v>
      </c>
      <c r="F286">
        <v>5869.13</v>
      </c>
      <c r="G286">
        <f t="shared" si="26"/>
        <v>5821.6328094100891</v>
      </c>
      <c r="H286">
        <v>435519</v>
      </c>
      <c r="I286" s="5">
        <v>47.757399999999997</v>
      </c>
      <c r="J286">
        <v>4501.6000000000004</v>
      </c>
      <c r="K286" s="6">
        <v>89352</v>
      </c>
      <c r="L286" s="6">
        <v>99633</v>
      </c>
      <c r="M286" s="6">
        <f t="shared" si="27"/>
        <v>94352.571856839175</v>
      </c>
      <c r="N286" s="6"/>
      <c r="O286" s="7"/>
      <c r="P286" s="7">
        <f t="shared" si="28"/>
        <v>42.992304668421745</v>
      </c>
      <c r="Q286" s="7">
        <f t="shared" si="29"/>
        <v>44.186106039788449</v>
      </c>
      <c r="R286" s="7">
        <f t="shared" si="30"/>
        <v>43.585118251230838</v>
      </c>
      <c r="S286" s="7">
        <f t="shared" si="30"/>
        <v>41.292498366860492</v>
      </c>
      <c r="T286" s="7">
        <f t="shared" si="30"/>
        <v>47.533895622781671</v>
      </c>
      <c r="U286" s="7">
        <f t="shared" si="30"/>
        <v>46.210542524251913</v>
      </c>
      <c r="V286" s="7">
        <f t="shared" si="31"/>
        <v>64.770824423164754</v>
      </c>
      <c r="W286" s="7">
        <f t="shared" si="31"/>
        <v>68.161014688075099</v>
      </c>
      <c r="X286" s="7">
        <f t="shared" si="31"/>
        <v>66.444300845641109</v>
      </c>
      <c r="Y286" s="7"/>
      <c r="Z286" s="7"/>
      <c r="AA286" s="7"/>
    </row>
    <row r="287" spans="1:27">
      <c r="A287" s="12">
        <v>30195</v>
      </c>
      <c r="D287">
        <v>5896.39</v>
      </c>
      <c r="F287">
        <v>5845.95</v>
      </c>
      <c r="G287">
        <f t="shared" si="26"/>
        <v>5871.1158326590694</v>
      </c>
      <c r="H287">
        <v>436360</v>
      </c>
      <c r="I287" s="5">
        <v>47.566499999999998</v>
      </c>
      <c r="J287">
        <v>4491.8</v>
      </c>
      <c r="K287" s="6">
        <v>89171</v>
      </c>
      <c r="L287" s="6">
        <v>99504</v>
      </c>
      <c r="M287" s="6">
        <f t="shared" si="27"/>
        <v>94195.91914727517</v>
      </c>
      <c r="N287" s="6"/>
      <c r="O287" s="7"/>
      <c r="P287" s="7">
        <f t="shared" si="28"/>
        <v>43.89964799218555</v>
      </c>
      <c r="Q287" s="7">
        <f t="shared" si="29"/>
        <v>44.011593984679379</v>
      </c>
      <c r="R287" s="7">
        <f t="shared" si="30"/>
        <v>43.955585350469576</v>
      </c>
      <c r="S287" s="7">
        <f t="shared" si="30"/>
        <v>41.372235395845522</v>
      </c>
      <c r="T287" s="7">
        <f t="shared" si="30"/>
        <v>47.34388903376324</v>
      </c>
      <c r="U287" s="7">
        <f t="shared" si="30"/>
        <v>46.109942000718576</v>
      </c>
      <c r="V287" s="7">
        <f t="shared" si="31"/>
        <v>64.639618415234395</v>
      </c>
      <c r="W287" s="7">
        <f t="shared" si="31"/>
        <v>68.072763095783756</v>
      </c>
      <c r="X287" s="7">
        <f t="shared" si="31"/>
        <v>66.33398398243628</v>
      </c>
      <c r="Y287" s="7"/>
      <c r="Z287" s="7"/>
      <c r="AA287" s="7"/>
    </row>
    <row r="288" spans="1:27">
      <c r="A288" s="12">
        <v>30225</v>
      </c>
      <c r="D288">
        <v>5850.66</v>
      </c>
      <c r="F288">
        <v>5824.65</v>
      </c>
      <c r="G288">
        <f t="shared" si="26"/>
        <v>5837.6405138548907</v>
      </c>
      <c r="H288">
        <v>431869</v>
      </c>
      <c r="I288" s="5">
        <v>47.181199999999997</v>
      </c>
      <c r="J288">
        <v>4485.8999999999996</v>
      </c>
      <c r="K288" s="6">
        <v>88894</v>
      </c>
      <c r="L288" s="6">
        <v>99215</v>
      </c>
      <c r="M288" s="6">
        <f t="shared" si="27"/>
        <v>93912.822393962793</v>
      </c>
      <c r="N288" s="6"/>
      <c r="O288" s="7"/>
      <c r="P288" s="7">
        <f t="shared" si="28"/>
        <v>43.559180197029072</v>
      </c>
      <c r="Q288" s="7">
        <f t="shared" si="29"/>
        <v>43.851235625152924</v>
      </c>
      <c r="R288" s="7">
        <f t="shared" si="30"/>
        <v>43.704963956722551</v>
      </c>
      <c r="S288" s="7">
        <f t="shared" si="30"/>
        <v>40.946433972335704</v>
      </c>
      <c r="T288" s="7">
        <f t="shared" si="30"/>
        <v>46.960392235707701</v>
      </c>
      <c r="U288" s="7">
        <f t="shared" si="30"/>
        <v>46.049376379407683</v>
      </c>
      <c r="V288" s="7">
        <f t="shared" si="31"/>
        <v>64.43882248044595</v>
      </c>
      <c r="W288" s="7">
        <f t="shared" si="31"/>
        <v>67.87505216421637</v>
      </c>
      <c r="X288" s="7">
        <f t="shared" si="31"/>
        <v>66.134623589016869</v>
      </c>
      <c r="Y288" s="7"/>
      <c r="Z288" s="7"/>
      <c r="AA288" s="7"/>
    </row>
    <row r="289" spans="1:27">
      <c r="A289" s="12">
        <v>30256</v>
      </c>
      <c r="D289">
        <v>5858.12</v>
      </c>
      <c r="F289">
        <v>5822.93</v>
      </c>
      <c r="G289">
        <f t="shared" si="26"/>
        <v>5840.4984968408307</v>
      </c>
      <c r="H289">
        <v>433045</v>
      </c>
      <c r="I289" s="5">
        <v>47.002000000000002</v>
      </c>
      <c r="J289">
        <v>4490.1000000000004</v>
      </c>
      <c r="K289" s="6">
        <v>88770</v>
      </c>
      <c r="L289" s="6">
        <v>99112</v>
      </c>
      <c r="M289" s="6">
        <f t="shared" si="27"/>
        <v>93798.572697029886</v>
      </c>
      <c r="N289" s="6"/>
      <c r="O289" s="7"/>
      <c r="P289" s="7">
        <f t="shared" si="28"/>
        <v>43.614721193133761</v>
      </c>
      <c r="Q289" s="7">
        <f t="shared" si="29"/>
        <v>43.838286499407126</v>
      </c>
      <c r="R289" s="7">
        <f t="shared" si="30"/>
        <v>43.726360965170215</v>
      </c>
      <c r="S289" s="7">
        <f t="shared" si="30"/>
        <v>41.057933075886702</v>
      </c>
      <c r="T289" s="7">
        <f t="shared" si="30"/>
        <v>46.782030890751685</v>
      </c>
      <c r="U289" s="7">
        <f t="shared" si="30"/>
        <v>46.092490889493412</v>
      </c>
      <c r="V289" s="7">
        <f t="shared" si="31"/>
        <v>64.348935491587582</v>
      </c>
      <c r="W289" s="7">
        <f t="shared" si="31"/>
        <v>67.804587714557414</v>
      </c>
      <c r="X289" s="7">
        <f t="shared" si="31"/>
        <v>66.05416747547234</v>
      </c>
      <c r="Y289" s="7"/>
      <c r="Z289" s="7"/>
      <c r="AA289" s="7"/>
    </row>
    <row r="290" spans="1:27">
      <c r="A290" s="12">
        <v>30286</v>
      </c>
      <c r="D290">
        <v>5904.12</v>
      </c>
      <c r="F290">
        <v>5855.18</v>
      </c>
      <c r="G290">
        <f t="shared" si="26"/>
        <v>5879.5990800053705</v>
      </c>
      <c r="H290">
        <v>431855</v>
      </c>
      <c r="I290" s="5">
        <v>46.6492</v>
      </c>
      <c r="J290">
        <v>4516</v>
      </c>
      <c r="K290" s="6">
        <v>88756</v>
      </c>
      <c r="L290" s="6">
        <v>99032</v>
      </c>
      <c r="M290" s="6">
        <f t="shared" si="27"/>
        <v>93753.315632035112</v>
      </c>
      <c r="N290" s="6"/>
      <c r="O290" s="7"/>
      <c r="P290" s="7">
        <f t="shared" si="28"/>
        <v>43.957199185200189</v>
      </c>
      <c r="Q290" s="7">
        <f t="shared" si="29"/>
        <v>44.081082607140843</v>
      </c>
      <c r="R290" s="7">
        <f t="shared" si="30"/>
        <v>44.019097315385217</v>
      </c>
      <c r="S290" s="7">
        <f t="shared" si="30"/>
        <v>40.94510660205534</v>
      </c>
      <c r="T290" s="7">
        <f t="shared" si="30"/>
        <v>46.43088199286953</v>
      </c>
      <c r="U290" s="7">
        <f t="shared" si="30"/>
        <v>46.358363701688653</v>
      </c>
      <c r="V290" s="7">
        <f t="shared" si="31"/>
        <v>64.338786960587456</v>
      </c>
      <c r="W290" s="7">
        <f t="shared" si="31"/>
        <v>67.749858044919378</v>
      </c>
      <c r="X290" s="7">
        <f t="shared" si="31"/>
        <v>66.022296865241742</v>
      </c>
      <c r="Y290" s="7"/>
      <c r="Z290" s="7"/>
      <c r="AA290" s="7"/>
    </row>
    <row r="291" spans="1:27">
      <c r="A291" s="12">
        <v>30317</v>
      </c>
      <c r="D291">
        <v>5942.84</v>
      </c>
      <c r="F291">
        <v>5880.8</v>
      </c>
      <c r="G291">
        <f t="shared" si="26"/>
        <v>5911.7386166846045</v>
      </c>
      <c r="H291">
        <v>440096</v>
      </c>
      <c r="I291" s="5">
        <v>47.543500000000002</v>
      </c>
      <c r="J291">
        <v>4512.6000000000004</v>
      </c>
      <c r="K291" s="6">
        <v>88981</v>
      </c>
      <c r="L291" s="6">
        <v>99161</v>
      </c>
      <c r="M291" s="6">
        <f t="shared" si="27"/>
        <v>93933.194031715961</v>
      </c>
      <c r="N291" s="6"/>
      <c r="O291" s="7"/>
      <c r="P291" s="7">
        <f t="shared" si="28"/>
        <v>44.24547631243523</v>
      </c>
      <c r="Q291" s="7">
        <f t="shared" si="29"/>
        <v>44.273964352261395</v>
      </c>
      <c r="R291" s="7">
        <f t="shared" si="30"/>
        <v>44.259718040285605</v>
      </c>
      <c r="S291" s="7">
        <f t="shared" si="30"/>
        <v>41.726453636378288</v>
      </c>
      <c r="T291" s="7">
        <f t="shared" si="30"/>
        <v>47.320996673640543</v>
      </c>
      <c r="U291" s="7">
        <f t="shared" si="30"/>
        <v>46.323461479238318</v>
      </c>
      <c r="V291" s="7">
        <f t="shared" si="31"/>
        <v>64.501888351661094</v>
      </c>
      <c r="W291" s="7">
        <f t="shared" si="31"/>
        <v>67.838109637210692</v>
      </c>
      <c r="X291" s="7">
        <f t="shared" si="31"/>
        <v>66.148969559677255</v>
      </c>
      <c r="Y291" s="7"/>
      <c r="Z291" s="7"/>
      <c r="AA291" s="7"/>
    </row>
    <row r="292" spans="1:27">
      <c r="A292" s="12">
        <v>30348</v>
      </c>
      <c r="D292">
        <v>5941.48</v>
      </c>
      <c r="F292">
        <v>5895.25</v>
      </c>
      <c r="G292">
        <f t="shared" si="26"/>
        <v>5918.3198603995716</v>
      </c>
      <c r="H292">
        <v>438242</v>
      </c>
      <c r="I292" s="5">
        <v>47.249099999999999</v>
      </c>
      <c r="J292">
        <v>4512</v>
      </c>
      <c r="K292" s="6">
        <v>88903</v>
      </c>
      <c r="L292" s="6">
        <v>99089</v>
      </c>
      <c r="M292" s="6">
        <f t="shared" si="27"/>
        <v>93857.921173441719</v>
      </c>
      <c r="N292" s="6"/>
      <c r="O292" s="7"/>
      <c r="P292" s="7">
        <f t="shared" si="28"/>
        <v>44.23535087614804</v>
      </c>
      <c r="Q292" s="7">
        <f t="shared" si="29"/>
        <v>44.382752065649058</v>
      </c>
      <c r="R292" s="7">
        <f t="shared" si="30"/>
        <v>44.308990176634254</v>
      </c>
      <c r="S292" s="7">
        <f t="shared" si="30"/>
        <v>41.55067188639228</v>
      </c>
      <c r="T292" s="7">
        <f t="shared" si="30"/>
        <v>47.027974464069935</v>
      </c>
      <c r="U292" s="7">
        <f t="shared" si="30"/>
        <v>46.317302263511777</v>
      </c>
      <c r="V292" s="7">
        <f t="shared" si="31"/>
        <v>64.445346536088906</v>
      </c>
      <c r="W292" s="7">
        <f t="shared" si="31"/>
        <v>67.788852934536465</v>
      </c>
      <c r="X292" s="7">
        <f t="shared" si="31"/>
        <v>66.095961439789718</v>
      </c>
      <c r="Y292" s="7"/>
      <c r="Z292" s="7"/>
      <c r="AA292" s="7"/>
    </row>
    <row r="293" spans="1:27">
      <c r="A293" s="12">
        <v>30376</v>
      </c>
      <c r="D293">
        <v>5947.82</v>
      </c>
      <c r="F293">
        <v>5933.3</v>
      </c>
      <c r="G293">
        <f t="shared" si="26"/>
        <v>5940.5555637499083</v>
      </c>
      <c r="H293">
        <v>445592</v>
      </c>
      <c r="I293" s="5">
        <v>47.655299999999997</v>
      </c>
      <c r="J293">
        <v>4529.2</v>
      </c>
      <c r="K293" s="6">
        <v>89076</v>
      </c>
      <c r="L293" s="6">
        <v>99179</v>
      </c>
      <c r="M293" s="6">
        <f t="shared" si="27"/>
        <v>93991.853923624672</v>
      </c>
      <c r="N293" s="6"/>
      <c r="O293" s="7"/>
      <c r="P293" s="7">
        <f t="shared" si="28"/>
        <v>44.282553277663283</v>
      </c>
      <c r="Q293" s="7">
        <f t="shared" si="29"/>
        <v>44.66921382996744</v>
      </c>
      <c r="R293" s="7">
        <f t="shared" si="30"/>
        <v>44.475463362362696</v>
      </c>
      <c r="S293" s="7">
        <f t="shared" si="30"/>
        <v>42.247541283586024</v>
      </c>
      <c r="T293" s="7">
        <f t="shared" si="30"/>
        <v>47.432273450236977</v>
      </c>
      <c r="U293" s="7">
        <f t="shared" si="30"/>
        <v>46.493866447672325</v>
      </c>
      <c r="V293" s="7">
        <f t="shared" si="31"/>
        <v>64.570753383447737</v>
      </c>
      <c r="W293" s="7">
        <f t="shared" si="31"/>
        <v>67.850423812879257</v>
      </c>
      <c r="X293" s="7">
        <f t="shared" si="31"/>
        <v>66.190278613885866</v>
      </c>
      <c r="Y293" s="7"/>
      <c r="Z293" s="7"/>
      <c r="AA293" s="7"/>
    </row>
    <row r="294" spans="1:27">
      <c r="A294" s="12">
        <v>30407</v>
      </c>
      <c r="D294">
        <v>6042.42</v>
      </c>
      <c r="F294">
        <v>5962.3</v>
      </c>
      <c r="G294">
        <f t="shared" si="26"/>
        <v>6002.2263174592144</v>
      </c>
      <c r="H294">
        <v>445551</v>
      </c>
      <c r="I294" s="5">
        <v>48.226199999999999</v>
      </c>
      <c r="J294">
        <v>4535.5</v>
      </c>
      <c r="K294" s="6">
        <v>89352</v>
      </c>
      <c r="L294" s="6">
        <v>99560</v>
      </c>
      <c r="M294" s="6">
        <f t="shared" si="27"/>
        <v>94317.999978795138</v>
      </c>
      <c r="N294" s="6"/>
      <c r="O294" s="7"/>
      <c r="P294" s="7">
        <f t="shared" si="28"/>
        <v>44.986866713521628</v>
      </c>
      <c r="Q294" s="7">
        <f t="shared" si="29"/>
        <v>44.887542112890785</v>
      </c>
      <c r="R294" s="7">
        <f t="shared" si="30"/>
        <v>44.93717697108049</v>
      </c>
      <c r="S294" s="7">
        <f t="shared" si="30"/>
        <v>42.243653984907795</v>
      </c>
      <c r="T294" s="7">
        <f t="shared" si="30"/>
        <v>48.000501641282682</v>
      </c>
      <c r="U294" s="7">
        <f t="shared" si="30"/>
        <v>46.558538212800904</v>
      </c>
      <c r="V294" s="7">
        <f t="shared" si="31"/>
        <v>64.770824423164754</v>
      </c>
      <c r="W294" s="7">
        <f t="shared" si="31"/>
        <v>68.111073864530383</v>
      </c>
      <c r="X294" s="7">
        <f t="shared" si="31"/>
        <v>66.419954882194119</v>
      </c>
      <c r="Y294" s="7"/>
      <c r="Z294" s="7"/>
      <c r="AA294" s="7"/>
    </row>
    <row r="295" spans="1:27">
      <c r="A295" s="12">
        <v>30437</v>
      </c>
      <c r="D295">
        <v>6031.71</v>
      </c>
      <c r="F295">
        <v>6011.76</v>
      </c>
      <c r="G295">
        <f t="shared" si="26"/>
        <v>6021.726738203919</v>
      </c>
      <c r="H295">
        <v>452475</v>
      </c>
      <c r="I295" s="5">
        <v>48.5792</v>
      </c>
      <c r="J295">
        <v>4563.5</v>
      </c>
      <c r="K295" s="6">
        <v>89629</v>
      </c>
      <c r="L295" s="6">
        <v>99642</v>
      </c>
      <c r="M295" s="6">
        <f t="shared" si="27"/>
        <v>94502.977826098155</v>
      </c>
      <c r="N295" s="6"/>
      <c r="O295" s="7"/>
      <c r="P295" s="7">
        <f t="shared" si="28"/>
        <v>44.907128902760071</v>
      </c>
      <c r="Q295" s="7">
        <f t="shared" si="29"/>
        <v>45.259904763697278</v>
      </c>
      <c r="R295" s="7">
        <f t="shared" si="30"/>
        <v>45.083171775619327</v>
      </c>
      <c r="S295" s="7">
        <f t="shared" si="30"/>
        <v>42.900133400713173</v>
      </c>
      <c r="T295" s="7">
        <f t="shared" si="30"/>
        <v>48.351849603165917</v>
      </c>
      <c r="U295" s="7">
        <f t="shared" si="30"/>
        <v>46.84596828003901</v>
      </c>
      <c r="V295" s="7">
        <f t="shared" si="31"/>
        <v>64.971620357953185</v>
      </c>
      <c r="W295" s="7">
        <f t="shared" si="31"/>
        <v>68.167171775909367</v>
      </c>
      <c r="X295" s="7">
        <f t="shared" si="31"/>
        <v>66.550218673568338</v>
      </c>
      <c r="Y295" s="7"/>
      <c r="Z295" s="7"/>
      <c r="AA295" s="7"/>
    </row>
    <row r="296" spans="1:27">
      <c r="A296" s="12">
        <v>30468</v>
      </c>
      <c r="D296">
        <v>6158.06</v>
      </c>
      <c r="F296">
        <v>6027.53</v>
      </c>
      <c r="G296">
        <f t="shared" si="26"/>
        <v>6092.4454360954269</v>
      </c>
      <c r="H296">
        <v>464100</v>
      </c>
      <c r="I296" s="5">
        <v>48.843200000000003</v>
      </c>
      <c r="J296">
        <v>4569.6000000000004</v>
      </c>
      <c r="K296" s="6">
        <v>90007</v>
      </c>
      <c r="L296" s="6">
        <v>100633</v>
      </c>
      <c r="M296" s="6">
        <f t="shared" si="27"/>
        <v>95171.815318401903</v>
      </c>
      <c r="N296" s="6"/>
      <c r="O296" s="7"/>
      <c r="P296" s="7">
        <f t="shared" si="28"/>
        <v>45.847826604881654</v>
      </c>
      <c r="Q296" s="7">
        <f t="shared" si="29"/>
        <v>45.378630178238694</v>
      </c>
      <c r="R296" s="7">
        <f t="shared" si="30"/>
        <v>45.612625094144029</v>
      </c>
      <c r="S296" s="7">
        <f t="shared" si="30"/>
        <v>44.002324794233907</v>
      </c>
      <c r="T296" s="7">
        <f t="shared" si="30"/>
        <v>48.614614084574335</v>
      </c>
      <c r="U296" s="7">
        <f t="shared" si="30"/>
        <v>46.908586973258743</v>
      </c>
      <c r="V296" s="7">
        <f t="shared" si="31"/>
        <v>65.245630694956901</v>
      </c>
      <c r="W296" s="7">
        <f t="shared" si="31"/>
        <v>68.845135558550481</v>
      </c>
      <c r="X296" s="7">
        <f t="shared" si="31"/>
        <v>67.021222682053704</v>
      </c>
      <c r="Y296" s="7"/>
      <c r="Z296" s="7"/>
      <c r="AA296" s="7"/>
    </row>
    <row r="297" spans="1:27">
      <c r="A297" s="12">
        <v>30498</v>
      </c>
      <c r="D297">
        <v>6140.91</v>
      </c>
      <c r="F297">
        <v>6068.23</v>
      </c>
      <c r="G297">
        <f t="shared" si="26"/>
        <v>6104.4618345354565</v>
      </c>
      <c r="H297">
        <v>463853</v>
      </c>
      <c r="I297" s="5">
        <v>49.600999999999999</v>
      </c>
      <c r="J297">
        <v>4596.3999999999996</v>
      </c>
      <c r="K297" s="6">
        <v>90425</v>
      </c>
      <c r="L297" s="6">
        <v>101208</v>
      </c>
      <c r="M297" s="6">
        <f t="shared" si="27"/>
        <v>95664.69254641443</v>
      </c>
      <c r="N297" s="6"/>
      <c r="O297" s="7"/>
      <c r="P297" s="7">
        <f t="shared" si="28"/>
        <v>45.720141875230794</v>
      </c>
      <c r="Q297" s="7">
        <f t="shared" si="29"/>
        <v>45.68504263047938</v>
      </c>
      <c r="R297" s="7">
        <f t="shared" si="30"/>
        <v>45.70258888336069</v>
      </c>
      <c r="S297" s="7">
        <f t="shared" si="30"/>
        <v>43.978906190001673</v>
      </c>
      <c r="T297" s="7">
        <f t="shared" si="30"/>
        <v>49.368867584617128</v>
      </c>
      <c r="U297" s="7">
        <f t="shared" si="30"/>
        <v>47.18369860904378</v>
      </c>
      <c r="V297" s="7">
        <f t="shared" si="31"/>
        <v>65.548636834818168</v>
      </c>
      <c r="W297" s="7">
        <f t="shared" si="31"/>
        <v>69.238505059073844</v>
      </c>
      <c r="X297" s="7">
        <f t="shared" si="31"/>
        <v>67.368313197696665</v>
      </c>
      <c r="Y297" s="7"/>
      <c r="Z297" s="7"/>
      <c r="AA297" s="7"/>
    </row>
    <row r="298" spans="1:27">
      <c r="A298" s="12">
        <v>30529</v>
      </c>
      <c r="D298">
        <v>6207.52</v>
      </c>
      <c r="F298">
        <v>6071.42</v>
      </c>
      <c r="G298">
        <f t="shared" si="26"/>
        <v>6139.0928546813821</v>
      </c>
      <c r="H298">
        <v>463095</v>
      </c>
      <c r="I298" s="5">
        <v>50.1524</v>
      </c>
      <c r="J298">
        <v>4598.2</v>
      </c>
      <c r="K298" s="6">
        <v>90117</v>
      </c>
      <c r="L298" s="6">
        <v>101608</v>
      </c>
      <c r="M298" s="6">
        <f t="shared" si="27"/>
        <v>95690.16739456568</v>
      </c>
      <c r="N298" s="6"/>
      <c r="O298" s="7"/>
      <c r="P298" s="7">
        <f t="shared" si="28"/>
        <v>46.216064898090465</v>
      </c>
      <c r="Q298" s="7">
        <f t="shared" si="29"/>
        <v>45.709058741600948</v>
      </c>
      <c r="R298" s="7">
        <f t="shared" si="30"/>
        <v>45.961862725878056</v>
      </c>
      <c r="S298" s="7">
        <f t="shared" si="30"/>
        <v>43.907038570535981</v>
      </c>
      <c r="T298" s="7">
        <f t="shared" si="30"/>
        <v>49.917687035558799</v>
      </c>
      <c r="U298" s="7">
        <f t="shared" si="30"/>
        <v>47.202176256223375</v>
      </c>
      <c r="V298" s="7">
        <f t="shared" si="31"/>
        <v>65.325369152815128</v>
      </c>
      <c r="W298" s="7">
        <f t="shared" si="31"/>
        <v>69.512153407263995</v>
      </c>
      <c r="X298" s="7">
        <f t="shared" si="31"/>
        <v>67.386252915091191</v>
      </c>
      <c r="Y298" s="7"/>
      <c r="Z298" s="7"/>
      <c r="AA298" s="7"/>
    </row>
    <row r="299" spans="1:27">
      <c r="A299" s="12">
        <v>30560</v>
      </c>
      <c r="D299">
        <v>6243.28</v>
      </c>
      <c r="F299">
        <v>6115.23</v>
      </c>
      <c r="G299">
        <f t="shared" si="26"/>
        <v>6178.9233005759179</v>
      </c>
      <c r="H299">
        <v>470182</v>
      </c>
      <c r="I299" s="5">
        <v>50.906999999999996</v>
      </c>
      <c r="J299">
        <v>4631.6000000000004</v>
      </c>
      <c r="K299" s="6">
        <v>91231</v>
      </c>
      <c r="L299" s="6">
        <v>102016</v>
      </c>
      <c r="M299" s="6">
        <f t="shared" si="27"/>
        <v>96472.906538571755</v>
      </c>
      <c r="N299" s="6"/>
      <c r="O299" s="7"/>
      <c r="P299" s="7">
        <f t="shared" si="28"/>
        <v>46.482304311053404</v>
      </c>
      <c r="Q299" s="7">
        <f t="shared" si="29"/>
        <v>46.038885020044788</v>
      </c>
      <c r="R299" s="7">
        <f t="shared" si="30"/>
        <v>46.260063376992036</v>
      </c>
      <c r="S299" s="7">
        <f t="shared" si="30"/>
        <v>44.578972368891371</v>
      </c>
      <c r="T299" s="7">
        <f t="shared" si="30"/>
        <v>50.668755511584521</v>
      </c>
      <c r="U299" s="7">
        <f t="shared" si="30"/>
        <v>47.545039265000263</v>
      </c>
      <c r="V299" s="7">
        <f t="shared" si="31"/>
        <v>66.132902262397522</v>
      </c>
      <c r="W299" s="7">
        <f t="shared" si="31"/>
        <v>69.791274722417967</v>
      </c>
      <c r="X299" s="7">
        <f t="shared" si="31"/>
        <v>67.937467939170375</v>
      </c>
      <c r="Y299" s="7"/>
      <c r="Z299" s="7"/>
      <c r="AA299" s="7"/>
    </row>
    <row r="300" spans="1:27">
      <c r="A300" s="12">
        <v>30590</v>
      </c>
      <c r="D300">
        <v>6241.17</v>
      </c>
      <c r="F300">
        <v>6173.98</v>
      </c>
      <c r="G300">
        <f t="shared" si="26"/>
        <v>6207.4840923356378</v>
      </c>
      <c r="H300">
        <v>475334</v>
      </c>
      <c r="I300" s="5">
        <v>51.328099999999999</v>
      </c>
      <c r="J300">
        <v>4682.8</v>
      </c>
      <c r="K300" s="6">
        <v>91502</v>
      </c>
      <c r="L300" s="6">
        <v>102039</v>
      </c>
      <c r="M300" s="6">
        <f t="shared" si="27"/>
        <v>96626.976450678616</v>
      </c>
      <c r="N300" s="6"/>
      <c r="O300" s="7"/>
      <c r="P300" s="7">
        <f t="shared" si="28"/>
        <v>46.466594994460792</v>
      </c>
      <c r="Q300" s="7">
        <f t="shared" si="29"/>
        <v>46.481188007001563</v>
      </c>
      <c r="R300" s="7">
        <f t="shared" si="30"/>
        <v>46.473890927947167</v>
      </c>
      <c r="S300" s="7">
        <f t="shared" si="30"/>
        <v>45.067444632067186</v>
      </c>
      <c r="T300" s="7">
        <f t="shared" si="30"/>
        <v>51.087884765831063</v>
      </c>
      <c r="U300" s="7">
        <f t="shared" si="30"/>
        <v>48.070625673664225</v>
      </c>
      <c r="V300" s="7">
        <f t="shared" si="31"/>
        <v>66.329348826757325</v>
      </c>
      <c r="W300" s="7">
        <f t="shared" si="31"/>
        <v>69.807009502438888</v>
      </c>
      <c r="X300" s="7">
        <f t="shared" si="31"/>
        <v>68.045965963016741</v>
      </c>
      <c r="Y300" s="7"/>
      <c r="Z300" s="7"/>
      <c r="AA300" s="7"/>
    </row>
    <row r="301" spans="1:27">
      <c r="A301" s="12">
        <v>30621</v>
      </c>
      <c r="D301">
        <v>6342.21</v>
      </c>
      <c r="F301">
        <v>6206.86</v>
      </c>
      <c r="G301">
        <f t="shared" si="26"/>
        <v>6274.1700296214476</v>
      </c>
      <c r="H301">
        <v>480212</v>
      </c>
      <c r="I301" s="5">
        <v>51.489699999999999</v>
      </c>
      <c r="J301">
        <v>4711.3</v>
      </c>
      <c r="K301" s="6">
        <v>91854</v>
      </c>
      <c r="L301" s="6">
        <v>102729</v>
      </c>
      <c r="M301" s="6">
        <f t="shared" si="27"/>
        <v>97139.433630220432</v>
      </c>
      <c r="N301" s="6"/>
      <c r="O301" s="7"/>
      <c r="P301" s="7">
        <f t="shared" si="28"/>
        <v>47.218855349208425</v>
      </c>
      <c r="Q301" s="7">
        <f t="shared" si="29"/>
        <v>46.728727108467751</v>
      </c>
      <c r="R301" s="7">
        <f t="shared" si="30"/>
        <v>46.973151969900563</v>
      </c>
      <c r="S301" s="7">
        <f t="shared" si="30"/>
        <v>45.52993836261291</v>
      </c>
      <c r="T301" s="7">
        <f t="shared" si="30"/>
        <v>51.248728478693181</v>
      </c>
      <c r="U301" s="7">
        <f t="shared" si="30"/>
        <v>48.363188420674433</v>
      </c>
      <c r="V301" s="7">
        <f t="shared" si="31"/>
        <v>66.584511891903645</v>
      </c>
      <c r="W301" s="7">
        <f t="shared" si="31"/>
        <v>70.279052903066912</v>
      </c>
      <c r="X301" s="7">
        <f t="shared" si="31"/>
        <v>68.406844933646695</v>
      </c>
      <c r="Y301" s="7"/>
      <c r="Z301" s="7"/>
      <c r="AA301" s="7"/>
    </row>
    <row r="302" spans="1:27">
      <c r="A302" s="12">
        <v>30651</v>
      </c>
      <c r="D302">
        <v>6392.57</v>
      </c>
      <c r="F302">
        <v>6254.35</v>
      </c>
      <c r="G302">
        <f t="shared" si="26"/>
        <v>6323.0823321778753</v>
      </c>
      <c r="H302">
        <v>489106</v>
      </c>
      <c r="I302" s="5">
        <v>51.7468</v>
      </c>
      <c r="J302">
        <v>4753</v>
      </c>
      <c r="K302" s="6">
        <v>92210</v>
      </c>
      <c r="L302" s="6">
        <v>102996</v>
      </c>
      <c r="M302" s="6">
        <f t="shared" si="27"/>
        <v>97453.892482547875</v>
      </c>
      <c r="N302" s="6"/>
      <c r="O302" s="7"/>
      <c r="P302" s="7">
        <f t="shared" si="28"/>
        <v>47.593794298783756</v>
      </c>
      <c r="Q302" s="7">
        <f t="shared" si="29"/>
        <v>47.086258493158425</v>
      </c>
      <c r="R302" s="7">
        <f t="shared" si="30"/>
        <v>47.339346225130122</v>
      </c>
      <c r="S302" s="7">
        <f t="shared" si="30"/>
        <v>46.373197739298789</v>
      </c>
      <c r="T302" s="7">
        <f t="shared" si="30"/>
        <v>51.504625252064784</v>
      </c>
      <c r="U302" s="7">
        <f t="shared" si="30"/>
        <v>48.791253913668328</v>
      </c>
      <c r="V302" s="7">
        <f t="shared" si="31"/>
        <v>66.842574537335722</v>
      </c>
      <c r="W302" s="7">
        <f t="shared" si="31"/>
        <v>70.461713175483837</v>
      </c>
      <c r="X302" s="7">
        <f t="shared" si="31"/>
        <v>68.628290922626434</v>
      </c>
      <c r="Y302" s="7"/>
      <c r="Z302" s="7"/>
      <c r="AA302" s="7"/>
    </row>
    <row r="303" spans="1:27">
      <c r="A303" s="12">
        <v>30682</v>
      </c>
      <c r="D303">
        <v>6400.93</v>
      </c>
      <c r="F303">
        <v>6324.57</v>
      </c>
      <c r="G303">
        <f t="shared" si="26"/>
        <v>6362.6354484678759</v>
      </c>
      <c r="H303">
        <v>492267</v>
      </c>
      <c r="I303" s="5">
        <v>52.7928</v>
      </c>
      <c r="J303">
        <v>4783.6000000000004</v>
      </c>
      <c r="K303" s="6">
        <v>92657</v>
      </c>
      <c r="L303" s="6">
        <v>103201</v>
      </c>
      <c r="M303" s="6">
        <f t="shared" si="27"/>
        <v>97786.988178387008</v>
      </c>
      <c r="N303" s="6"/>
      <c r="O303" s="7"/>
      <c r="P303" s="7">
        <f t="shared" si="28"/>
        <v>47.656035951254964</v>
      </c>
      <c r="Q303" s="7">
        <f t="shared" si="29"/>
        <v>47.614914080292102</v>
      </c>
      <c r="R303" s="7">
        <f t="shared" si="30"/>
        <v>47.6354705784074</v>
      </c>
      <c r="S303" s="7">
        <f t="shared" si="30"/>
        <v>46.672898986173543</v>
      </c>
      <c r="T303" s="7">
        <f t="shared" si="30"/>
        <v>52.545729977645109</v>
      </c>
      <c r="U303" s="7">
        <f t="shared" si="30"/>
        <v>49.105373915721401</v>
      </c>
      <c r="V303" s="7">
        <f t="shared" si="31"/>
        <v>67.166602634268685</v>
      </c>
      <c r="W303" s="7">
        <f t="shared" si="31"/>
        <v>70.601957953931304</v>
      </c>
      <c r="X303" s="7">
        <f t="shared" si="31"/>
        <v>68.862861217735144</v>
      </c>
      <c r="Y303" s="7"/>
      <c r="Z303" s="7"/>
      <c r="AA303" s="7"/>
    </row>
    <row r="304" spans="1:27">
      <c r="A304" s="12">
        <v>30713</v>
      </c>
      <c r="D304">
        <v>6448.99</v>
      </c>
      <c r="F304">
        <v>6382.69</v>
      </c>
      <c r="G304">
        <f t="shared" si="26"/>
        <v>6415.7543580704523</v>
      </c>
      <c r="H304">
        <v>492002</v>
      </c>
      <c r="I304" s="5">
        <v>53.060899999999997</v>
      </c>
      <c r="J304">
        <v>4820</v>
      </c>
      <c r="K304" s="6">
        <v>93136</v>
      </c>
      <c r="L304" s="6">
        <v>103824</v>
      </c>
      <c r="M304" s="6">
        <f t="shared" si="27"/>
        <v>98334.897488124727</v>
      </c>
      <c r="N304" s="6"/>
      <c r="O304" s="7"/>
      <c r="P304" s="7">
        <f t="shared" si="28"/>
        <v>48.013851001226961</v>
      </c>
      <c r="Q304" s="7">
        <f t="shared" si="29"/>
        <v>48.0524740735164</v>
      </c>
      <c r="R304" s="7">
        <f t="shared" si="30"/>
        <v>48.033158655309549</v>
      </c>
      <c r="S304" s="7">
        <f t="shared" si="30"/>
        <v>46.647773763009411</v>
      </c>
      <c r="T304" s="7">
        <f t="shared" si="30"/>
        <v>52.812575271075403</v>
      </c>
      <c r="U304" s="7">
        <f t="shared" si="30"/>
        <v>49.479033003130937</v>
      </c>
      <c r="V304" s="7">
        <f t="shared" si="31"/>
        <v>67.513827373487686</v>
      </c>
      <c r="W304" s="7">
        <f t="shared" si="31"/>
        <v>71.028165256237472</v>
      </c>
      <c r="X304" s="7">
        <f t="shared" si="31"/>
        <v>69.2487060367569</v>
      </c>
      <c r="Y304" s="7"/>
      <c r="Z304" s="7"/>
      <c r="AA304" s="7"/>
    </row>
    <row r="305" spans="1:27">
      <c r="A305" s="12">
        <v>30742</v>
      </c>
      <c r="D305">
        <v>6494.06</v>
      </c>
      <c r="F305">
        <v>6427.06</v>
      </c>
      <c r="G305">
        <f t="shared" si="26"/>
        <v>6460.4731454901976</v>
      </c>
      <c r="H305">
        <v>492423</v>
      </c>
      <c r="I305" s="5">
        <v>53.296300000000002</v>
      </c>
      <c r="J305">
        <v>4850.7</v>
      </c>
      <c r="K305" s="6">
        <v>93411</v>
      </c>
      <c r="L305" s="6">
        <v>103967</v>
      </c>
      <c r="M305" s="6">
        <f t="shared" si="27"/>
        <v>98547.762212036047</v>
      </c>
      <c r="N305" s="6"/>
      <c r="O305" s="7"/>
      <c r="P305" s="7">
        <f t="shared" si="28"/>
        <v>48.349404981714656</v>
      </c>
      <c r="Q305" s="7">
        <f t="shared" si="29"/>
        <v>48.386516346389122</v>
      </c>
      <c r="R305" s="7">
        <f t="shared" si="30"/>
        <v>48.367957104739538</v>
      </c>
      <c r="S305" s="7">
        <f t="shared" si="30"/>
        <v>46.687689683583365</v>
      </c>
      <c r="T305" s="7">
        <f t="shared" si="30"/>
        <v>53.046873600331246</v>
      </c>
      <c r="U305" s="7">
        <f t="shared" si="30"/>
        <v>49.794179541138426</v>
      </c>
      <c r="V305" s="7">
        <f t="shared" si="31"/>
        <v>67.713173518133246</v>
      </c>
      <c r="W305" s="7">
        <f t="shared" si="31"/>
        <v>71.125994540715453</v>
      </c>
      <c r="X305" s="7">
        <f t="shared" si="31"/>
        <v>69.398608127146645</v>
      </c>
      <c r="Y305" s="7"/>
      <c r="Z305" s="7"/>
      <c r="AA305" s="7"/>
    </row>
    <row r="306" spans="1:27">
      <c r="A306" s="12">
        <v>30773</v>
      </c>
      <c r="D306">
        <v>6487.89</v>
      </c>
      <c r="F306">
        <v>6477.67</v>
      </c>
      <c r="G306">
        <f t="shared" si="26"/>
        <v>6482.7779860411702</v>
      </c>
      <c r="H306">
        <v>495151</v>
      </c>
      <c r="I306" s="5">
        <v>53.6143</v>
      </c>
      <c r="J306">
        <v>4887</v>
      </c>
      <c r="K306" s="6">
        <v>93774</v>
      </c>
      <c r="L306" s="6">
        <v>104336</v>
      </c>
      <c r="M306" s="6">
        <f t="shared" si="27"/>
        <v>98914.124694100188</v>
      </c>
      <c r="N306" s="6"/>
      <c r="O306" s="7"/>
      <c r="P306" s="7">
        <f t="shared" si="28"/>
        <v>48.303468259735311</v>
      </c>
      <c r="Q306" s="7">
        <f t="shared" si="29"/>
        <v>48.767536842897748</v>
      </c>
      <c r="R306" s="7">
        <f t="shared" si="30"/>
        <v>48.534947903509526</v>
      </c>
      <c r="S306" s="7">
        <f t="shared" si="30"/>
        <v>46.946337263929564</v>
      </c>
      <c r="T306" s="7">
        <f t="shared" si="30"/>
        <v>53.363385362027735</v>
      </c>
      <c r="U306" s="7">
        <f t="shared" si="30"/>
        <v>50.166812092593538</v>
      </c>
      <c r="V306" s="7">
        <f t="shared" si="31"/>
        <v>67.976310429065393</v>
      </c>
      <c r="W306" s="7">
        <f t="shared" si="31"/>
        <v>71.378435141920875</v>
      </c>
      <c r="X306" s="7">
        <f t="shared" si="31"/>
        <v>69.656605323171789</v>
      </c>
      <c r="Y306" s="7"/>
      <c r="Z306" s="7"/>
      <c r="AA306" s="7"/>
    </row>
    <row r="307" spans="1:27">
      <c r="A307" s="12">
        <v>30803</v>
      </c>
      <c r="D307">
        <v>6618.55</v>
      </c>
      <c r="F307">
        <v>6489.07</v>
      </c>
      <c r="G307">
        <f t="shared" si="26"/>
        <v>6553.4902341042671</v>
      </c>
      <c r="H307">
        <v>499063</v>
      </c>
      <c r="I307" s="5">
        <v>53.886200000000002</v>
      </c>
      <c r="J307">
        <v>4901.3999999999996</v>
      </c>
      <c r="K307" s="6">
        <v>94082</v>
      </c>
      <c r="L307" s="6">
        <v>105193</v>
      </c>
      <c r="M307" s="6">
        <f t="shared" si="27"/>
        <v>99482.500099263692</v>
      </c>
      <c r="N307" s="6"/>
      <c r="O307" s="7"/>
      <c r="P307" s="7">
        <f t="shared" si="28"/>
        <v>49.276254660678759</v>
      </c>
      <c r="Q307" s="7">
        <f t="shared" si="29"/>
        <v>48.853362443771054</v>
      </c>
      <c r="R307" s="7">
        <f t="shared" si="30"/>
        <v>49.064352933771602</v>
      </c>
      <c r="S307" s="7">
        <f t="shared" si="30"/>
        <v>47.317242445129828</v>
      </c>
      <c r="T307" s="7">
        <f t="shared" si="30"/>
        <v>53.634012871478312</v>
      </c>
      <c r="U307" s="7">
        <f t="shared" si="30"/>
        <v>50.314633270030285</v>
      </c>
      <c r="V307" s="7">
        <f t="shared" si="31"/>
        <v>68.199578111068433</v>
      </c>
      <c r="W307" s="7">
        <f t="shared" si="31"/>
        <v>71.96472672791829</v>
      </c>
      <c r="X307" s="7">
        <f t="shared" si="31"/>
        <v>70.056862631168087</v>
      </c>
      <c r="Y307" s="7"/>
      <c r="Z307" s="7"/>
      <c r="AA307" s="7"/>
    </row>
    <row r="308" spans="1:27">
      <c r="A308" s="12">
        <v>30834</v>
      </c>
      <c r="D308">
        <v>6572.27</v>
      </c>
      <c r="F308">
        <v>6528.53</v>
      </c>
      <c r="G308">
        <f t="shared" si="26"/>
        <v>6550.3634909140728</v>
      </c>
      <c r="H308">
        <v>503502</v>
      </c>
      <c r="I308" s="5">
        <v>54.082299999999996</v>
      </c>
      <c r="J308">
        <v>4945.2</v>
      </c>
      <c r="K308" s="6">
        <v>94461</v>
      </c>
      <c r="L308" s="6">
        <v>105591</v>
      </c>
      <c r="M308" s="6">
        <f t="shared" si="27"/>
        <v>99871.074145620369</v>
      </c>
      <c r="N308" s="6"/>
      <c r="O308" s="7"/>
      <c r="P308" s="7">
        <f t="shared" si="28"/>
        <v>48.931692019964977</v>
      </c>
      <c r="Q308" s="7">
        <f t="shared" si="29"/>
        <v>49.150439479776395</v>
      </c>
      <c r="R308" s="7">
        <f t="shared" si="30"/>
        <v>49.040943784457767</v>
      </c>
      <c r="S308" s="7">
        <f t="shared" si="30"/>
        <v>47.738113636169707</v>
      </c>
      <c r="T308" s="7">
        <f t="shared" si="30"/>
        <v>53.829195124524475</v>
      </c>
      <c r="U308" s="7">
        <f t="shared" si="30"/>
        <v>50.76425601806703</v>
      </c>
      <c r="V308" s="7">
        <f t="shared" si="31"/>
        <v>68.474313343143578</v>
      </c>
      <c r="W308" s="7">
        <f t="shared" si="31"/>
        <v>72.237006834367506</v>
      </c>
      <c r="X308" s="7">
        <f t="shared" si="31"/>
        <v>70.33050149790833</v>
      </c>
      <c r="Y308" s="7"/>
      <c r="Z308" s="7"/>
      <c r="AA308" s="7"/>
    </row>
    <row r="309" spans="1:27">
      <c r="A309" s="12">
        <v>30864</v>
      </c>
      <c r="D309">
        <v>6566.6</v>
      </c>
      <c r="F309">
        <v>6529.77</v>
      </c>
      <c r="G309">
        <f t="shared" si="26"/>
        <v>6548.1591063443166</v>
      </c>
      <c r="H309">
        <v>500813</v>
      </c>
      <c r="I309" s="5">
        <v>54.2318</v>
      </c>
      <c r="J309">
        <v>4968.8999999999996</v>
      </c>
      <c r="K309" s="6">
        <v>94773</v>
      </c>
      <c r="L309" s="6">
        <v>105435</v>
      </c>
      <c r="M309" s="6">
        <f t="shared" si="27"/>
        <v>99961.94903562055</v>
      </c>
      <c r="N309" s="6"/>
      <c r="O309" s="7"/>
      <c r="P309" s="7">
        <f t="shared" si="28"/>
        <v>48.889477884855921</v>
      </c>
      <c r="Q309" s="7">
        <f t="shared" si="29"/>
        <v>49.159774896011747</v>
      </c>
      <c r="R309" s="7">
        <f t="shared" si="30"/>
        <v>49.024440104942165</v>
      </c>
      <c r="S309" s="7">
        <f t="shared" si="30"/>
        <v>47.483163730175967</v>
      </c>
      <c r="T309" s="7">
        <f t="shared" si="30"/>
        <v>53.977995465322046</v>
      </c>
      <c r="U309" s="7">
        <f t="shared" si="30"/>
        <v>51.007545039265004</v>
      </c>
      <c r="V309" s="7">
        <f t="shared" si="31"/>
        <v>68.700480605432375</v>
      </c>
      <c r="W309" s="7">
        <f t="shared" si="31"/>
        <v>72.130283978573345</v>
      </c>
      <c r="X309" s="7">
        <f t="shared" si="31"/>
        <v>70.394496770232735</v>
      </c>
      <c r="Y309" s="7"/>
      <c r="Z309" s="7"/>
      <c r="AA309" s="7"/>
    </row>
    <row r="310" spans="1:27">
      <c r="A310" s="12">
        <v>30895</v>
      </c>
      <c r="D310">
        <v>6707.71</v>
      </c>
      <c r="F310">
        <v>6571.66</v>
      </c>
      <c r="G310">
        <f t="shared" si="26"/>
        <v>6639.3365254820455</v>
      </c>
      <c r="H310">
        <v>500687</v>
      </c>
      <c r="I310" s="5">
        <v>54.273099999999999</v>
      </c>
      <c r="J310">
        <v>5006.2</v>
      </c>
      <c r="K310" s="6">
        <v>95014</v>
      </c>
      <c r="L310" s="6">
        <v>105163</v>
      </c>
      <c r="M310" s="6">
        <f t="shared" si="27"/>
        <v>99959.778321082718</v>
      </c>
      <c r="N310" s="6"/>
      <c r="O310" s="7"/>
      <c r="P310" s="7">
        <f t="shared" si="28"/>
        <v>49.940066351388374</v>
      </c>
      <c r="Q310" s="7">
        <f t="shared" si="29"/>
        <v>49.475146336413765</v>
      </c>
      <c r="R310" s="7">
        <f t="shared" si="30"/>
        <v>49.707062785736525</v>
      </c>
      <c r="S310" s="7">
        <f t="shared" si="30"/>
        <v>47.471217397652644</v>
      </c>
      <c r="T310" s="7">
        <f t="shared" si="30"/>
        <v>54.019102181542387</v>
      </c>
      <c r="U310" s="7">
        <f t="shared" si="30"/>
        <v>51.390442950264323</v>
      </c>
      <c r="V310" s="7">
        <f t="shared" si="31"/>
        <v>68.875180317649026</v>
      </c>
      <c r="W310" s="7">
        <f t="shared" si="31"/>
        <v>71.944203101804021</v>
      </c>
      <c r="X310" s="7">
        <f t="shared" si="31"/>
        <v>70.392968124993246</v>
      </c>
      <c r="Y310" s="7"/>
      <c r="Z310" s="7"/>
      <c r="AA310" s="7"/>
    </row>
    <row r="311" spans="1:27">
      <c r="A311" s="12">
        <v>30926</v>
      </c>
      <c r="D311">
        <v>6595.21</v>
      </c>
      <c r="F311">
        <v>6617.44</v>
      </c>
      <c r="G311">
        <f t="shared" si="26"/>
        <v>6606.3156496189313</v>
      </c>
      <c r="H311">
        <v>500070</v>
      </c>
      <c r="I311" s="5">
        <v>54.185299999999998</v>
      </c>
      <c r="J311">
        <v>5047.7</v>
      </c>
      <c r="K311" s="6">
        <v>95325</v>
      </c>
      <c r="L311" s="6">
        <v>105490</v>
      </c>
      <c r="M311" s="6">
        <f t="shared" si="27"/>
        <v>100278.78265116704</v>
      </c>
      <c r="N311" s="6"/>
      <c r="O311" s="7"/>
      <c r="P311" s="7">
        <f t="shared" si="28"/>
        <v>49.102484305573753</v>
      </c>
      <c r="Q311" s="7">
        <f t="shared" si="29"/>
        <v>49.819803880973438</v>
      </c>
      <c r="R311" s="7">
        <f t="shared" si="30"/>
        <v>49.459843693366658</v>
      </c>
      <c r="S311" s="7">
        <f t="shared" si="30"/>
        <v>47.412718293153517</v>
      </c>
      <c r="T311" s="7">
        <f t="shared" si="30"/>
        <v>53.931713085073973</v>
      </c>
      <c r="U311" s="7">
        <f t="shared" si="30"/>
        <v>51.816455371349377</v>
      </c>
      <c r="V311" s="7">
        <f t="shared" si="31"/>
        <v>69.100622684866366</v>
      </c>
      <c r="W311" s="7">
        <f t="shared" si="31"/>
        <v>72.167910626449483</v>
      </c>
      <c r="X311" s="7">
        <f t="shared" si="31"/>
        <v>70.6176150981711</v>
      </c>
      <c r="Y311" s="7"/>
      <c r="Z311" s="7"/>
      <c r="AA311" s="7"/>
    </row>
    <row r="312" spans="1:27">
      <c r="A312" s="12">
        <v>30956</v>
      </c>
      <c r="D312">
        <v>6659.54</v>
      </c>
      <c r="F312">
        <v>6607.04</v>
      </c>
      <c r="G312">
        <f t="shared" si="26"/>
        <v>6633.2380600729239</v>
      </c>
      <c r="H312">
        <v>502168</v>
      </c>
      <c r="I312" s="5">
        <v>54.112099999999998</v>
      </c>
      <c r="J312">
        <v>5030.2</v>
      </c>
      <c r="K312" s="6">
        <v>95611</v>
      </c>
      <c r="L312" s="6">
        <v>105638</v>
      </c>
      <c r="M312" s="6">
        <f t="shared" si="27"/>
        <v>100499.52645659581</v>
      </c>
      <c r="N312" s="6"/>
      <c r="O312" s="7"/>
      <c r="P312" s="7">
        <f t="shared" si="28"/>
        <v>49.581432332304907</v>
      </c>
      <c r="Q312" s="7">
        <f t="shared" si="29"/>
        <v>49.741506841580247</v>
      </c>
      <c r="R312" s="7">
        <f t="shared" si="30"/>
        <v>49.661405090600212</v>
      </c>
      <c r="S312" s="7">
        <f t="shared" si="30"/>
        <v>47.611634210883111</v>
      </c>
      <c r="T312" s="7">
        <f t="shared" si="30"/>
        <v>53.85885566068346</v>
      </c>
      <c r="U312" s="7">
        <f t="shared" si="30"/>
        <v>51.63681157932556</v>
      </c>
      <c r="V312" s="7">
        <f t="shared" si="31"/>
        <v>69.307942675297753</v>
      </c>
      <c r="W312" s="7">
        <f t="shared" si="31"/>
        <v>72.269160515279836</v>
      </c>
      <c r="X312" s="7">
        <f t="shared" si="31"/>
        <v>70.773065739622353</v>
      </c>
      <c r="Y312" s="7"/>
      <c r="Z312" s="7"/>
      <c r="AA312" s="7"/>
    </row>
    <row r="313" spans="1:27">
      <c r="A313" s="12">
        <v>30987</v>
      </c>
      <c r="D313">
        <v>6668.78</v>
      </c>
      <c r="F313">
        <v>6650.76</v>
      </c>
      <c r="G313">
        <f t="shared" si="26"/>
        <v>6659.7639051846272</v>
      </c>
      <c r="H313">
        <v>506626</v>
      </c>
      <c r="I313" s="5">
        <v>54.3093</v>
      </c>
      <c r="J313">
        <v>5064.5</v>
      </c>
      <c r="K313" s="6">
        <v>95960</v>
      </c>
      <c r="L313" s="6">
        <v>105972</v>
      </c>
      <c r="M313" s="6">
        <f t="shared" si="27"/>
        <v>100841.82227627582</v>
      </c>
      <c r="N313" s="6"/>
      <c r="O313" s="7"/>
      <c r="P313" s="7">
        <f t="shared" si="28"/>
        <v>49.65022573766781</v>
      </c>
      <c r="Q313" s="7">
        <f t="shared" si="29"/>
        <v>50.07065554949088</v>
      </c>
      <c r="R313" s="7">
        <f t="shared" si="30"/>
        <v>49.859997501656892</v>
      </c>
      <c r="S313" s="7">
        <f t="shared" si="30"/>
        <v>48.034306833017766</v>
      </c>
      <c r="T313" s="7">
        <f t="shared" si="30"/>
        <v>54.055132765735515</v>
      </c>
      <c r="U313" s="7">
        <f t="shared" si="30"/>
        <v>51.988913411692238</v>
      </c>
      <c r="V313" s="7">
        <f t="shared" si="31"/>
        <v>69.560931055229759</v>
      </c>
      <c r="W313" s="7">
        <f t="shared" si="31"/>
        <v>72.497656886018618</v>
      </c>
      <c r="X313" s="7">
        <f t="shared" si="31"/>
        <v>71.014114880874516</v>
      </c>
      <c r="Y313" s="7"/>
      <c r="Z313" s="7"/>
      <c r="AA313" s="7"/>
    </row>
    <row r="314" spans="1:27">
      <c r="A314" s="12">
        <v>31017</v>
      </c>
      <c r="D314">
        <v>6703.21</v>
      </c>
      <c r="F314">
        <v>6682.17</v>
      </c>
      <c r="G314">
        <f t="shared" si="26"/>
        <v>6692.6817319890533</v>
      </c>
      <c r="H314">
        <v>507232</v>
      </c>
      <c r="I314" s="5">
        <v>54.374499999999998</v>
      </c>
      <c r="J314">
        <v>5090</v>
      </c>
      <c r="K314" s="6">
        <v>96087</v>
      </c>
      <c r="L314" s="6">
        <v>106223</v>
      </c>
      <c r="M314" s="6">
        <f t="shared" si="27"/>
        <v>101027.96346061816</v>
      </c>
      <c r="N314" s="6"/>
      <c r="O314" s="7"/>
      <c r="P314" s="7">
        <f t="shared" si="28"/>
        <v>49.906563069555787</v>
      </c>
      <c r="Q314" s="7">
        <f t="shared" si="29"/>
        <v>50.307127665581298</v>
      </c>
      <c r="R314" s="7">
        <f t="shared" si="30"/>
        <v>50.106445091330599</v>
      </c>
      <c r="S314" s="7">
        <f t="shared" si="30"/>
        <v>48.09176300372517</v>
      </c>
      <c r="T314" s="7">
        <f t="shared" si="30"/>
        <v>54.120027630083342</v>
      </c>
      <c r="U314" s="7">
        <f t="shared" si="30"/>
        <v>52.250680080069799</v>
      </c>
      <c r="V314" s="7">
        <f t="shared" si="31"/>
        <v>69.652992729302426</v>
      </c>
      <c r="W314" s="7">
        <f t="shared" si="31"/>
        <v>72.669371224507955</v>
      </c>
      <c r="X314" s="7">
        <f t="shared" si="31"/>
        <v>71.145197909230887</v>
      </c>
      <c r="Y314" s="7"/>
      <c r="Z314" s="7"/>
      <c r="AA314" s="7"/>
    </row>
    <row r="315" spans="1:27">
      <c r="A315" s="12">
        <v>31048</v>
      </c>
      <c r="D315">
        <v>6697.34</v>
      </c>
      <c r="F315">
        <v>6693.82</v>
      </c>
      <c r="G315">
        <f t="shared" si="26"/>
        <v>6695.5797686832166</v>
      </c>
      <c r="H315">
        <v>505965</v>
      </c>
      <c r="I315" s="5">
        <v>54.232100000000003</v>
      </c>
      <c r="J315">
        <v>5088.8999999999996</v>
      </c>
      <c r="K315" s="6">
        <v>96353</v>
      </c>
      <c r="L315" s="6">
        <v>106302</v>
      </c>
      <c r="M315" s="6">
        <f t="shared" si="27"/>
        <v>101205.31905982018</v>
      </c>
      <c r="N315" s="6"/>
      <c r="O315" s="7"/>
      <c r="P315" s="7">
        <f t="shared" si="28"/>
        <v>49.86285989969862</v>
      </c>
      <c r="Q315" s="7">
        <f t="shared" si="29"/>
        <v>50.394835406824633</v>
      </c>
      <c r="R315" s="7">
        <f t="shared" si="30"/>
        <v>50.128141971938959</v>
      </c>
      <c r="S315" s="7">
        <f t="shared" si="30"/>
        <v>47.971635993351768</v>
      </c>
      <c r="T315" s="7">
        <f t="shared" si="30"/>
        <v>53.978294061323652</v>
      </c>
      <c r="U315" s="7">
        <f t="shared" si="30"/>
        <v>52.239388184571155</v>
      </c>
      <c r="V315" s="7">
        <f t="shared" si="31"/>
        <v>69.845814818305058</v>
      </c>
      <c r="W315" s="7">
        <f t="shared" si="31"/>
        <v>72.723416773275503</v>
      </c>
      <c r="X315" s="7">
        <f t="shared" si="31"/>
        <v>71.270094014955674</v>
      </c>
      <c r="Y315" s="7"/>
      <c r="Z315" s="7"/>
      <c r="AA315" s="7"/>
    </row>
    <row r="316" spans="1:27">
      <c r="A316" s="12">
        <v>31079</v>
      </c>
      <c r="D316">
        <v>6766.66</v>
      </c>
      <c r="F316">
        <v>6697.79</v>
      </c>
      <c r="G316">
        <f t="shared" si="26"/>
        <v>6732.1369327576813</v>
      </c>
      <c r="H316">
        <v>507688</v>
      </c>
      <c r="I316" s="5">
        <v>54.479100000000003</v>
      </c>
      <c r="J316">
        <v>5094.5</v>
      </c>
      <c r="K316" s="6">
        <v>96477</v>
      </c>
      <c r="L316" s="6">
        <v>106555</v>
      </c>
      <c r="M316" s="6">
        <f t="shared" si="27"/>
        <v>101390.86120060328</v>
      </c>
      <c r="N316" s="6"/>
      <c r="O316" s="7"/>
      <c r="P316" s="7">
        <f t="shared" si="28"/>
        <v>50.378959343395238</v>
      </c>
      <c r="Q316" s="7">
        <f t="shared" si="29"/>
        <v>50.424723795900697</v>
      </c>
      <c r="R316" s="7">
        <f t="shared" si="30"/>
        <v>50.401836375429973</v>
      </c>
      <c r="S316" s="7">
        <f t="shared" si="30"/>
        <v>48.134997350000049</v>
      </c>
      <c r="T316" s="7">
        <f t="shared" si="30"/>
        <v>54.224138102641383</v>
      </c>
      <c r="U316" s="7">
        <f t="shared" si="30"/>
        <v>52.296874198018784</v>
      </c>
      <c r="V316" s="7">
        <f t="shared" si="31"/>
        <v>69.935701807163412</v>
      </c>
      <c r="W316" s="7">
        <f t="shared" si="31"/>
        <v>72.896499353505774</v>
      </c>
      <c r="X316" s="7">
        <f t="shared" si="31"/>
        <v>71.400755189093474</v>
      </c>
      <c r="Y316" s="7"/>
      <c r="Z316" s="7"/>
      <c r="AA316" s="7"/>
    </row>
    <row r="317" spans="1:27">
      <c r="A317" s="12">
        <v>31107</v>
      </c>
      <c r="D317">
        <v>6756.64</v>
      </c>
      <c r="F317">
        <v>6710.73</v>
      </c>
      <c r="G317">
        <f t="shared" si="26"/>
        <v>6733.6458733140989</v>
      </c>
      <c r="H317">
        <v>512132</v>
      </c>
      <c r="I317" s="5">
        <v>54.54</v>
      </c>
      <c r="J317">
        <v>5094.8</v>
      </c>
      <c r="K317" s="6">
        <v>96823</v>
      </c>
      <c r="L317" s="6">
        <v>106989</v>
      </c>
      <c r="M317" s="6">
        <f t="shared" si="27"/>
        <v>101779.15281136899</v>
      </c>
      <c r="N317" s="6"/>
      <c r="O317" s="7"/>
      <c r="P317" s="7">
        <f t="shared" si="28"/>
        <v>50.304358702514683</v>
      </c>
      <c r="Q317" s="7">
        <f t="shared" si="29"/>
        <v>50.52214338145339</v>
      </c>
      <c r="R317" s="7">
        <f t="shared" si="30"/>
        <v>50.413133438425639</v>
      </c>
      <c r="S317" s="7">
        <f t="shared" si="30"/>
        <v>48.556342601854332</v>
      </c>
      <c r="T317" s="7">
        <f t="shared" si="30"/>
        <v>54.284753090966277</v>
      </c>
      <c r="U317" s="7">
        <f t="shared" si="30"/>
        <v>52.299953805882048</v>
      </c>
      <c r="V317" s="7">
        <f t="shared" si="31"/>
        <v>70.186515501881104</v>
      </c>
      <c r="W317" s="7">
        <f t="shared" si="31"/>
        <v>73.193407811292104</v>
      </c>
      <c r="X317" s="7">
        <f t="shared" si="31"/>
        <v>71.67419516103935</v>
      </c>
      <c r="Y317" s="7"/>
      <c r="Z317" s="7"/>
      <c r="AA317" s="7"/>
    </row>
    <row r="318" spans="1:27">
      <c r="A318" s="12">
        <v>31138</v>
      </c>
      <c r="D318">
        <v>6781.05</v>
      </c>
      <c r="F318">
        <v>6713.05</v>
      </c>
      <c r="G318">
        <f t="shared" si="26"/>
        <v>6746.9643323868258</v>
      </c>
      <c r="H318">
        <v>511607</v>
      </c>
      <c r="I318" s="5">
        <v>54.4298</v>
      </c>
      <c r="J318">
        <v>5105.3</v>
      </c>
      <c r="K318" s="6">
        <v>97018</v>
      </c>
      <c r="L318" s="6">
        <v>106936</v>
      </c>
      <c r="M318" s="6">
        <f t="shared" si="27"/>
        <v>101856.35398933146</v>
      </c>
      <c r="N318" s="6"/>
      <c r="O318" s="7"/>
      <c r="P318" s="7">
        <f t="shared" si="28"/>
        <v>50.486095393522099</v>
      </c>
      <c r="Q318" s="7">
        <f t="shared" si="29"/>
        <v>50.539609644087257</v>
      </c>
      <c r="R318" s="7">
        <f t="shared" si="30"/>
        <v>50.512845432055784</v>
      </c>
      <c r="S318" s="7">
        <f t="shared" si="30"/>
        <v>48.506566216340495</v>
      </c>
      <c r="T318" s="7">
        <f t="shared" si="30"/>
        <v>54.175068826378372</v>
      </c>
      <c r="U318" s="7">
        <f t="shared" si="30"/>
        <v>52.407740081096343</v>
      </c>
      <c r="V318" s="7">
        <f t="shared" si="31"/>
        <v>70.32787004081159</v>
      </c>
      <c r="W318" s="7">
        <f t="shared" si="31"/>
        <v>73.1571494051569</v>
      </c>
      <c r="X318" s="7">
        <f t="shared" si="31"/>
        <v>71.728561228579721</v>
      </c>
      <c r="Y318" s="7"/>
      <c r="Z318" s="7"/>
      <c r="AA318" s="7"/>
    </row>
    <row r="319" spans="1:27">
      <c r="A319" s="12">
        <v>31168</v>
      </c>
      <c r="D319">
        <v>6810.43</v>
      </c>
      <c r="F319">
        <v>6736.27</v>
      </c>
      <c r="G319">
        <f t="shared" si="26"/>
        <v>6773.2485039381218</v>
      </c>
      <c r="H319">
        <v>517534</v>
      </c>
      <c r="I319" s="5">
        <v>54.4818</v>
      </c>
      <c r="J319">
        <v>5111.2</v>
      </c>
      <c r="K319" s="6">
        <v>97292</v>
      </c>
      <c r="L319" s="6">
        <v>106932</v>
      </c>
      <c r="M319" s="6">
        <f t="shared" si="27"/>
        <v>101998.17716018262</v>
      </c>
      <c r="N319" s="6"/>
      <c r="O319" s="7"/>
      <c r="P319" s="7">
        <f t="shared" si="28"/>
        <v>50.704834598020177</v>
      </c>
      <c r="Q319" s="7">
        <f t="shared" si="29"/>
        <v>50.714422841655541</v>
      </c>
      <c r="R319" s="7">
        <f t="shared" si="30"/>
        <v>50.70962849321814</v>
      </c>
      <c r="S319" s="7">
        <f t="shared" si="30"/>
        <v>49.068517905751023</v>
      </c>
      <c r="T319" s="7">
        <f t="shared" si="30"/>
        <v>54.226825466655782</v>
      </c>
      <c r="U319" s="7">
        <f t="shared" si="30"/>
        <v>52.468305702407228</v>
      </c>
      <c r="V319" s="7">
        <f t="shared" si="31"/>
        <v>70.526491290385721</v>
      </c>
      <c r="W319" s="7">
        <f t="shared" si="31"/>
        <v>73.154412921675004</v>
      </c>
      <c r="X319" s="7">
        <f t="shared" si="31"/>
        <v>71.828434938913929</v>
      </c>
      <c r="Y319" s="7"/>
      <c r="Z319" s="7"/>
      <c r="AA319" s="7"/>
    </row>
    <row r="320" spans="1:27">
      <c r="A320" s="12">
        <v>31199</v>
      </c>
      <c r="D320">
        <v>6799.69</v>
      </c>
      <c r="F320">
        <v>6775.79</v>
      </c>
      <c r="G320">
        <f t="shared" si="26"/>
        <v>6787.7294808426177</v>
      </c>
      <c r="H320">
        <v>508974</v>
      </c>
      <c r="I320" s="5">
        <v>54.516300000000001</v>
      </c>
      <c r="J320">
        <v>5130.2</v>
      </c>
      <c r="K320" s="6">
        <v>97437</v>
      </c>
      <c r="L320" s="6">
        <v>106505</v>
      </c>
      <c r="M320" s="6">
        <f t="shared" si="27"/>
        <v>101870.1510993284</v>
      </c>
      <c r="N320" s="6"/>
      <c r="O320" s="7"/>
      <c r="P320" s="7">
        <f t="shared" si="28"/>
        <v>50.6248734320464</v>
      </c>
      <c r="Q320" s="7">
        <f t="shared" si="29"/>
        <v>51.011951591349678</v>
      </c>
      <c r="R320" s="7">
        <f t="shared" si="30"/>
        <v>50.818043968985627</v>
      </c>
      <c r="S320" s="7">
        <f t="shared" si="30"/>
        <v>48.256925791468234</v>
      </c>
      <c r="T320" s="7">
        <f t="shared" si="30"/>
        <v>54.261164006839834</v>
      </c>
      <c r="U320" s="7">
        <f t="shared" si="30"/>
        <v>52.663347533747363</v>
      </c>
      <c r="V320" s="7">
        <f t="shared" si="31"/>
        <v>70.631601075744285</v>
      </c>
      <c r="W320" s="7">
        <f t="shared" si="31"/>
        <v>72.862293309982007</v>
      </c>
      <c r="X320" s="7">
        <f t="shared" si="31"/>
        <v>71.738277331801896</v>
      </c>
      <c r="Y320" s="7"/>
      <c r="Z320" s="7"/>
      <c r="AA320" s="7"/>
    </row>
    <row r="321" spans="1:27">
      <c r="A321" s="12">
        <v>31229</v>
      </c>
      <c r="D321">
        <v>6901.18</v>
      </c>
      <c r="F321">
        <v>6801.12</v>
      </c>
      <c r="G321">
        <f t="shared" si="26"/>
        <v>6850.9673274363231</v>
      </c>
      <c r="H321">
        <v>509951</v>
      </c>
      <c r="I321" s="5">
        <v>54.151899999999998</v>
      </c>
      <c r="J321">
        <v>5118.7</v>
      </c>
      <c r="K321" s="6">
        <v>97626</v>
      </c>
      <c r="L321" s="6">
        <v>106807</v>
      </c>
      <c r="M321" s="6">
        <f t="shared" si="27"/>
        <v>102113.36926181606</v>
      </c>
      <c r="N321" s="6"/>
      <c r="O321" s="7"/>
      <c r="P321" s="7">
        <f t="shared" si="28"/>
        <v>51.380484114977307</v>
      </c>
      <c r="Q321" s="7">
        <f t="shared" si="29"/>
        <v>51.202650053640994</v>
      </c>
      <c r="R321" s="7">
        <f t="shared" si="30"/>
        <v>51.291490012728659</v>
      </c>
      <c r="S321" s="7">
        <f t="shared" si="30"/>
        <v>48.349557274605417</v>
      </c>
      <c r="T321" s="7">
        <f t="shared" si="30"/>
        <v>53.898469396895784</v>
      </c>
      <c r="U321" s="7">
        <f t="shared" si="30"/>
        <v>52.545295898988861</v>
      </c>
      <c r="V321" s="7">
        <f t="shared" si="31"/>
        <v>70.768606244246143</v>
      </c>
      <c r="W321" s="7">
        <f t="shared" si="31"/>
        <v>73.068897812865572</v>
      </c>
      <c r="X321" s="7">
        <f t="shared" si="31"/>
        <v>71.909554706031543</v>
      </c>
      <c r="Y321" s="7"/>
      <c r="Z321" s="7"/>
      <c r="AA321" s="7"/>
    </row>
    <row r="322" spans="1:27">
      <c r="A322" s="12">
        <v>31260</v>
      </c>
      <c r="D322">
        <v>6966.23</v>
      </c>
      <c r="F322">
        <v>6820.05</v>
      </c>
      <c r="G322">
        <f t="shared" si="26"/>
        <v>6892.7524916755856</v>
      </c>
      <c r="H322">
        <v>519219</v>
      </c>
      <c r="I322" s="5">
        <v>54.383600000000001</v>
      </c>
      <c r="J322">
        <v>5125.8</v>
      </c>
      <c r="K322" s="6">
        <v>97819</v>
      </c>
      <c r="L322" s="6">
        <v>107095</v>
      </c>
      <c r="M322" s="6">
        <f t="shared" si="27"/>
        <v>102351.97020575618</v>
      </c>
      <c r="N322" s="6"/>
      <c r="O322" s="7"/>
      <c r="P322" s="7">
        <f t="shared" si="28"/>
        <v>51.864792666801662</v>
      </c>
      <c r="Q322" s="7">
        <f t="shared" si="29"/>
        <v>51.345165722459583</v>
      </c>
      <c r="R322" s="7">
        <f t="shared" si="30"/>
        <v>51.604325154369931</v>
      </c>
      <c r="S322" s="7">
        <f t="shared" si="30"/>
        <v>49.228276400209722</v>
      </c>
      <c r="T322" s="7">
        <f t="shared" si="30"/>
        <v>54.129085042131898</v>
      </c>
      <c r="U322" s="7">
        <f t="shared" si="30"/>
        <v>52.618179951752808</v>
      </c>
      <c r="V322" s="7">
        <f t="shared" si="31"/>
        <v>70.908510993033758</v>
      </c>
      <c r="W322" s="7">
        <f t="shared" si="31"/>
        <v>73.265924623562498</v>
      </c>
      <c r="X322" s="7">
        <f t="shared" si="31"/>
        <v>72.077580575270858</v>
      </c>
      <c r="Y322" s="7"/>
      <c r="Z322" s="7"/>
      <c r="AA322" s="7"/>
    </row>
    <row r="323" spans="1:27">
      <c r="A323" s="12">
        <v>31291</v>
      </c>
      <c r="D323">
        <v>6843.33</v>
      </c>
      <c r="F323">
        <v>6836.38</v>
      </c>
      <c r="G323">
        <f t="shared" si="26"/>
        <v>6839.8541172601044</v>
      </c>
      <c r="H323">
        <v>520612</v>
      </c>
      <c r="I323" s="5">
        <v>54.6233</v>
      </c>
      <c r="J323">
        <v>5146</v>
      </c>
      <c r="K323" s="6">
        <v>98023</v>
      </c>
      <c r="L323" s="6">
        <v>107657</v>
      </c>
      <c r="M323" s="6">
        <f t="shared" si="27"/>
        <v>102727.1245144144</v>
      </c>
      <c r="N323" s="6"/>
      <c r="O323" s="7"/>
      <c r="P323" s="7">
        <f t="shared" si="28"/>
        <v>50.949780814085074</v>
      </c>
      <c r="Q323" s="7">
        <f t="shared" si="29"/>
        <v>51.468107131429861</v>
      </c>
      <c r="R323" s="7">
        <f t="shared" si="30"/>
        <v>51.208288169613724</v>
      </c>
      <c r="S323" s="7">
        <f t="shared" si="30"/>
        <v>49.360349743106447</v>
      </c>
      <c r="T323" s="7">
        <f t="shared" si="30"/>
        <v>54.367663247410668</v>
      </c>
      <c r="U323" s="7">
        <f t="shared" ref="U323:X386" si="32">J323/J$590*100</f>
        <v>52.825540214546017</v>
      </c>
      <c r="V323" s="7">
        <f t="shared" si="31"/>
        <v>71.0563895876072</v>
      </c>
      <c r="W323" s="7">
        <f t="shared" si="31"/>
        <v>73.650400552769668</v>
      </c>
      <c r="X323" s="7">
        <f t="shared" si="31"/>
        <v>72.341769089240017</v>
      </c>
      <c r="Y323" s="7"/>
      <c r="Z323" s="7"/>
      <c r="AA323" s="7"/>
    </row>
    <row r="324" spans="1:27">
      <c r="A324" s="12">
        <v>31321</v>
      </c>
      <c r="D324">
        <v>6999.16</v>
      </c>
      <c r="F324">
        <v>6847.58</v>
      </c>
      <c r="G324">
        <f t="shared" ref="G324:G387" si="33">SQRT(D324*F324)</f>
        <v>6922.9551517253094</v>
      </c>
      <c r="H324">
        <v>515812</v>
      </c>
      <c r="I324" s="5">
        <v>54.4101</v>
      </c>
      <c r="J324">
        <v>5175.7</v>
      </c>
      <c r="K324" s="6">
        <v>98210</v>
      </c>
      <c r="L324" s="6">
        <v>107847</v>
      </c>
      <c r="M324" s="6">
        <f t="shared" ref="M324:M387" si="34">SQRT(K324*L324)</f>
        <v>102915.76103785075</v>
      </c>
      <c r="N324" s="6"/>
      <c r="O324" s="7"/>
      <c r="P324" s="7">
        <f t="shared" ref="P324:P387" si="35">D324/D$590*100</f>
        <v>52.109962238078786</v>
      </c>
      <c r="Q324" s="7">
        <f t="shared" ref="Q324:Q387" si="36">F324/F$590*100</f>
        <v>51.552427020007151</v>
      </c>
      <c r="R324" s="7">
        <f t="shared" ref="R324:X387" si="37">G324/G$590*100</f>
        <v>51.83044496523145</v>
      </c>
      <c r="S324" s="7">
        <f t="shared" si="37"/>
        <v>48.905251361265627</v>
      </c>
      <c r="T324" s="7">
        <f t="shared" si="37"/>
        <v>54.155461022273265</v>
      </c>
      <c r="U324" s="7">
        <f t="shared" si="32"/>
        <v>53.130421393009286</v>
      </c>
      <c r="V324" s="7">
        <f t="shared" si="32"/>
        <v>71.191944965966186</v>
      </c>
      <c r="W324" s="7">
        <f t="shared" si="32"/>
        <v>73.780383518159994</v>
      </c>
      <c r="X324" s="7">
        <f t="shared" si="32"/>
        <v>72.474609367644902</v>
      </c>
      <c r="Y324" s="7"/>
      <c r="Z324" s="7"/>
      <c r="AA324" s="7"/>
    </row>
    <row r="325" spans="1:27">
      <c r="A325" s="12">
        <v>31352</v>
      </c>
      <c r="D325">
        <v>6943.54</v>
      </c>
      <c r="F325">
        <v>6848.21</v>
      </c>
      <c r="G325">
        <f t="shared" si="33"/>
        <v>6895.7102653316288</v>
      </c>
      <c r="H325">
        <v>519587</v>
      </c>
      <c r="I325" s="5">
        <v>54.592799999999997</v>
      </c>
      <c r="J325">
        <v>5184.2</v>
      </c>
      <c r="K325" s="6">
        <v>98419</v>
      </c>
      <c r="L325" s="6">
        <v>108007</v>
      </c>
      <c r="M325" s="6">
        <f t="shared" si="34"/>
        <v>103101.60490021482</v>
      </c>
      <c r="N325" s="6"/>
      <c r="O325" s="7"/>
      <c r="P325" s="7">
        <f t="shared" si="35"/>
        <v>51.695861674628041</v>
      </c>
      <c r="Q325" s="7">
        <f t="shared" si="36"/>
        <v>51.557170013739629</v>
      </c>
      <c r="R325" s="7">
        <f t="shared" si="37"/>
        <v>51.626469270768119</v>
      </c>
      <c r="S325" s="7">
        <f t="shared" si="37"/>
        <v>49.263167276150853</v>
      </c>
      <c r="T325" s="7">
        <f t="shared" si="37"/>
        <v>54.337305987247952</v>
      </c>
      <c r="U325" s="7">
        <f t="shared" si="32"/>
        <v>53.217676949135139</v>
      </c>
      <c r="V325" s="7">
        <f t="shared" si="32"/>
        <v>71.343448035896813</v>
      </c>
      <c r="W325" s="7">
        <f t="shared" si="32"/>
        <v>73.889842857436051</v>
      </c>
      <c r="X325" s="7">
        <f t="shared" si="32"/>
        <v>72.60548301802055</v>
      </c>
      <c r="Y325" s="7"/>
      <c r="Z325" s="7"/>
      <c r="AA325" s="7"/>
    </row>
    <row r="326" spans="1:27">
      <c r="A326" s="12">
        <v>31382</v>
      </c>
      <c r="D326">
        <v>6925.4</v>
      </c>
      <c r="F326">
        <v>6885.39</v>
      </c>
      <c r="G326">
        <f t="shared" si="33"/>
        <v>6905.3660225943131</v>
      </c>
      <c r="H326">
        <v>516811</v>
      </c>
      <c r="I326" s="5">
        <v>55.162500000000001</v>
      </c>
      <c r="J326">
        <v>5212.3</v>
      </c>
      <c r="K326" s="6">
        <v>98587</v>
      </c>
      <c r="L326" s="6">
        <v>108216</v>
      </c>
      <c r="M326" s="6">
        <f t="shared" si="34"/>
        <v>103289.35468866093</v>
      </c>
      <c r="N326" s="6"/>
      <c r="O326" s="7"/>
      <c r="P326" s="7">
        <f t="shared" si="35"/>
        <v>51.560806222974009</v>
      </c>
      <c r="Q326" s="7">
        <f t="shared" si="36"/>
        <v>51.837081929570303</v>
      </c>
      <c r="R326" s="7">
        <f t="shared" si="37"/>
        <v>51.698759526075698</v>
      </c>
      <c r="S326" s="7">
        <f t="shared" si="37"/>
        <v>48.999968711986249</v>
      </c>
      <c r="T326" s="7">
        <f t="shared" si="37"/>
        <v>54.90433979428726</v>
      </c>
      <c r="U326" s="7">
        <f t="shared" si="32"/>
        <v>53.506133552327675</v>
      </c>
      <c r="V326" s="7">
        <f t="shared" si="32"/>
        <v>71.46523040789846</v>
      </c>
      <c r="W326" s="7">
        <f t="shared" si="32"/>
        <v>74.032824119365415</v>
      </c>
      <c r="X326" s="7">
        <f t="shared" si="32"/>
        <v>72.737698846182028</v>
      </c>
      <c r="Y326" s="7"/>
      <c r="Z326" s="7"/>
      <c r="AA326" s="7"/>
    </row>
    <row r="327" spans="1:27">
      <c r="A327" s="12">
        <v>31413</v>
      </c>
      <c r="D327">
        <v>6962.32</v>
      </c>
      <c r="F327">
        <v>6895.33</v>
      </c>
      <c r="G327">
        <f t="shared" si="33"/>
        <v>6928.7440395500253</v>
      </c>
      <c r="H327">
        <v>524579</v>
      </c>
      <c r="I327" s="5">
        <v>55.412799999999997</v>
      </c>
      <c r="J327">
        <v>5192.5</v>
      </c>
      <c r="K327" s="6">
        <v>98710</v>
      </c>
      <c r="L327" s="6">
        <v>108887</v>
      </c>
      <c r="M327" s="6">
        <f t="shared" si="34"/>
        <v>103673.69854500225</v>
      </c>
      <c r="N327" s="6"/>
      <c r="O327" s="7"/>
      <c r="P327" s="7">
        <f t="shared" si="35"/>
        <v>51.835682037476026</v>
      </c>
      <c r="Q327" s="7">
        <f t="shared" si="36"/>
        <v>51.911915830682652</v>
      </c>
      <c r="R327" s="7">
        <f t="shared" si="37"/>
        <v>51.873784929918934</v>
      </c>
      <c r="S327" s="7">
        <f t="shared" si="37"/>
        <v>49.736469593265305</v>
      </c>
      <c r="T327" s="7">
        <f t="shared" si="37"/>
        <v>55.153468391622582</v>
      </c>
      <c r="U327" s="7">
        <f t="shared" si="32"/>
        <v>53.30287943335216</v>
      </c>
      <c r="V327" s="7">
        <f t="shared" si="32"/>
        <v>71.554392501685385</v>
      </c>
      <c r="W327" s="7">
        <f t="shared" si="32"/>
        <v>74.491869223454401</v>
      </c>
      <c r="X327" s="7">
        <f t="shared" si="32"/>
        <v>73.008358758427619</v>
      </c>
      <c r="Y327" s="7"/>
      <c r="Z327" s="7"/>
      <c r="AA327" s="7"/>
    </row>
    <row r="328" spans="1:27">
      <c r="A328" s="12">
        <v>31444</v>
      </c>
      <c r="D328">
        <v>7058.01</v>
      </c>
      <c r="F328">
        <v>6927.44</v>
      </c>
      <c r="G328">
        <f t="shared" si="33"/>
        <v>6992.4202386870311</v>
      </c>
      <c r="H328">
        <v>521595</v>
      </c>
      <c r="I328" s="5">
        <v>54.999400000000001</v>
      </c>
      <c r="J328">
        <v>5221.1000000000004</v>
      </c>
      <c r="K328" s="6">
        <v>98817</v>
      </c>
      <c r="L328" s="6">
        <v>108480</v>
      </c>
      <c r="M328" s="6">
        <f t="shared" si="34"/>
        <v>103535.8303197497</v>
      </c>
      <c r="N328" s="6"/>
      <c r="O328" s="7"/>
      <c r="P328" s="7">
        <f t="shared" si="35"/>
        <v>52.548110712711591</v>
      </c>
      <c r="Q328" s="7">
        <f t="shared" si="36"/>
        <v>52.15365793980915</v>
      </c>
      <c r="R328" s="7">
        <f t="shared" si="37"/>
        <v>52.35051281022929</v>
      </c>
      <c r="S328" s="7">
        <f t="shared" si="37"/>
        <v>49.453550099220926</v>
      </c>
      <c r="T328" s="7">
        <f t="shared" si="37"/>
        <v>54.742003101417133</v>
      </c>
      <c r="U328" s="7">
        <f t="shared" si="32"/>
        <v>53.596468716316792</v>
      </c>
      <c r="V328" s="7">
        <f t="shared" si="32"/>
        <v>71.631956274329283</v>
      </c>
      <c r="W328" s="7">
        <f t="shared" si="32"/>
        <v>74.213432029170917</v>
      </c>
      <c r="X328" s="7">
        <f t="shared" si="32"/>
        <v>72.911270171911553</v>
      </c>
      <c r="Y328" s="7"/>
      <c r="Z328" s="7"/>
      <c r="AA328" s="7"/>
    </row>
    <row r="329" spans="1:27">
      <c r="A329" s="12">
        <v>31472</v>
      </c>
      <c r="D329">
        <v>7047.72</v>
      </c>
      <c r="F329">
        <v>6975.38</v>
      </c>
      <c r="G329">
        <f t="shared" si="33"/>
        <v>7011.456705535591</v>
      </c>
      <c r="H329">
        <v>522104</v>
      </c>
      <c r="I329" s="5">
        <v>54.663800000000002</v>
      </c>
      <c r="J329">
        <v>5270.4</v>
      </c>
      <c r="K329" s="6">
        <v>98910</v>
      </c>
      <c r="L329" s="6">
        <v>108837</v>
      </c>
      <c r="M329" s="6">
        <f t="shared" si="34"/>
        <v>103754.84407968623</v>
      </c>
      <c r="N329" s="6"/>
      <c r="O329" s="7"/>
      <c r="P329" s="7">
        <f t="shared" si="35"/>
        <v>52.471499874921079</v>
      </c>
      <c r="Q329" s="7">
        <f t="shared" si="36"/>
        <v>52.514577177165876</v>
      </c>
      <c r="R329" s="7">
        <f t="shared" si="37"/>
        <v>52.493034107233626</v>
      </c>
      <c r="S329" s="7">
        <f t="shared" si="37"/>
        <v>49.501809490128636</v>
      </c>
      <c r="T329" s="7">
        <f t="shared" si="37"/>
        <v>54.407973707626731</v>
      </c>
      <c r="U329" s="7">
        <f t="shared" si="32"/>
        <v>54.102550941846737</v>
      </c>
      <c r="V329" s="7">
        <f t="shared" si="32"/>
        <v>71.69937151597307</v>
      </c>
      <c r="W329" s="7">
        <f t="shared" si="32"/>
        <v>74.457663179930634</v>
      </c>
      <c r="X329" s="7">
        <f t="shared" si="32"/>
        <v>73.065502492961983</v>
      </c>
      <c r="Y329" s="7"/>
      <c r="Z329" s="7"/>
      <c r="AA329" s="7"/>
    </row>
    <row r="330" spans="1:27">
      <c r="A330" s="12">
        <v>31503</v>
      </c>
      <c r="D330">
        <v>7071.52</v>
      </c>
      <c r="F330">
        <v>6955.8</v>
      </c>
      <c r="G330">
        <f t="shared" si="33"/>
        <v>7013.4213345556254</v>
      </c>
      <c r="H330">
        <v>532617</v>
      </c>
      <c r="I330" s="5">
        <v>54.703400000000002</v>
      </c>
      <c r="J330">
        <v>5279.6</v>
      </c>
      <c r="K330" s="6">
        <v>99098</v>
      </c>
      <c r="L330" s="6">
        <v>108952</v>
      </c>
      <c r="M330" s="6">
        <f t="shared" si="34"/>
        <v>103908.25422458025</v>
      </c>
      <c r="N330" s="6"/>
      <c r="O330" s="7"/>
      <c r="P330" s="7">
        <f t="shared" si="35"/>
        <v>52.648695009946756</v>
      </c>
      <c r="Q330" s="7">
        <f t="shared" si="36"/>
        <v>52.367167943385219</v>
      </c>
      <c r="R330" s="7">
        <f t="shared" si="37"/>
        <v>52.507742796524305</v>
      </c>
      <c r="S330" s="7">
        <f t="shared" si="37"/>
        <v>50.498569758522905</v>
      </c>
      <c r="T330" s="7">
        <f t="shared" si="37"/>
        <v>54.447388379838003</v>
      </c>
      <c r="U330" s="7">
        <f t="shared" si="32"/>
        <v>54.196992249653555</v>
      </c>
      <c r="V330" s="7">
        <f t="shared" si="32"/>
        <v>71.835651789403485</v>
      </c>
      <c r="W330" s="7">
        <f t="shared" si="32"/>
        <v>74.536337080035295</v>
      </c>
      <c r="X330" s="7">
        <f t="shared" si="32"/>
        <v>73.173535900207938</v>
      </c>
      <c r="Y330" s="7"/>
      <c r="Z330" s="7"/>
      <c r="AA330" s="7"/>
    </row>
    <row r="331" spans="1:27">
      <c r="A331" s="12">
        <v>31533</v>
      </c>
      <c r="D331">
        <v>7034.97</v>
      </c>
      <c r="F331">
        <v>6946.94</v>
      </c>
      <c r="G331">
        <f t="shared" si="33"/>
        <v>6990.8164395727053</v>
      </c>
      <c r="H331">
        <v>527509</v>
      </c>
      <c r="I331" s="5">
        <v>54.796300000000002</v>
      </c>
      <c r="J331">
        <v>5284</v>
      </c>
      <c r="K331" s="6">
        <v>99223</v>
      </c>
      <c r="L331" s="6">
        <v>109089</v>
      </c>
      <c r="M331" s="6">
        <f t="shared" si="34"/>
        <v>104039.11690801686</v>
      </c>
      <c r="N331" s="6"/>
      <c r="O331" s="7"/>
      <c r="P331" s="7">
        <f t="shared" si="35"/>
        <v>52.376573909728762</v>
      </c>
      <c r="Q331" s="7">
        <f t="shared" si="36"/>
        <v>52.300464888671392</v>
      </c>
      <c r="R331" s="7">
        <f t="shared" si="37"/>
        <v>52.33850556478157</v>
      </c>
      <c r="S331" s="7">
        <f t="shared" si="37"/>
        <v>50.01426923051396</v>
      </c>
      <c r="T331" s="7">
        <f t="shared" si="37"/>
        <v>54.539853608333608</v>
      </c>
      <c r="U331" s="7">
        <f t="shared" si="32"/>
        <v>54.24215983164811</v>
      </c>
      <c r="V331" s="7">
        <f t="shared" si="32"/>
        <v>71.926263673333295</v>
      </c>
      <c r="W331" s="7">
        <f t="shared" si="32"/>
        <v>74.630061639290432</v>
      </c>
      <c r="X331" s="7">
        <f t="shared" si="32"/>
        <v>73.265691093612972</v>
      </c>
      <c r="Y331" s="7"/>
      <c r="Z331" s="7"/>
      <c r="AA331" s="7"/>
    </row>
    <row r="332" spans="1:27">
      <c r="A332" s="12">
        <v>31564</v>
      </c>
      <c r="D332">
        <v>7047.02</v>
      </c>
      <c r="F332">
        <v>6947.21</v>
      </c>
      <c r="G332">
        <f t="shared" si="33"/>
        <v>6996.9370308871585</v>
      </c>
      <c r="H332">
        <v>530893</v>
      </c>
      <c r="I332" s="5">
        <v>54.618899999999996</v>
      </c>
      <c r="J332">
        <v>5286.1</v>
      </c>
      <c r="K332" s="6">
        <v>99130</v>
      </c>
      <c r="L332" s="6">
        <v>109576</v>
      </c>
      <c r="M332" s="6">
        <f t="shared" si="34"/>
        <v>104222.20914948982</v>
      </c>
      <c r="N332" s="6"/>
      <c r="O332" s="7"/>
      <c r="P332" s="7">
        <f t="shared" si="35"/>
        <v>52.466288253302686</v>
      </c>
      <c r="Q332" s="7">
        <f t="shared" si="36"/>
        <v>52.302497600271025</v>
      </c>
      <c r="R332" s="7">
        <f t="shared" si="37"/>
        <v>52.384328911073133</v>
      </c>
      <c r="S332" s="7">
        <f t="shared" si="37"/>
        <v>50.335113589711746</v>
      </c>
      <c r="T332" s="7">
        <f t="shared" si="37"/>
        <v>54.363283839387201</v>
      </c>
      <c r="U332" s="7">
        <f t="shared" si="32"/>
        <v>54.263717086690967</v>
      </c>
      <c r="V332" s="7">
        <f t="shared" si="32"/>
        <v>71.858848431689509</v>
      </c>
      <c r="W332" s="7">
        <f t="shared" si="32"/>
        <v>74.963228503211937</v>
      </c>
      <c r="X332" s="7">
        <f t="shared" si="32"/>
        <v>73.394627016985467</v>
      </c>
      <c r="Y332" s="7"/>
      <c r="Z332" s="7"/>
      <c r="AA332" s="7"/>
    </row>
    <row r="333" spans="1:27">
      <c r="A333" s="12">
        <v>31594</v>
      </c>
      <c r="D333">
        <v>7077.32</v>
      </c>
      <c r="F333">
        <v>6966.49</v>
      </c>
      <c r="G333">
        <f t="shared" si="33"/>
        <v>7021.6863364009641</v>
      </c>
      <c r="H333">
        <v>534030</v>
      </c>
      <c r="I333" s="5">
        <v>54.958300000000001</v>
      </c>
      <c r="J333">
        <v>5301.3</v>
      </c>
      <c r="K333" s="6">
        <v>99448</v>
      </c>
      <c r="L333" s="6">
        <v>109810</v>
      </c>
      <c r="M333" s="6">
        <f t="shared" si="34"/>
        <v>104500.64535685892</v>
      </c>
      <c r="N333" s="6"/>
      <c r="O333" s="7"/>
      <c r="P333" s="7">
        <f t="shared" si="35"/>
        <v>52.691877017642078</v>
      </c>
      <c r="Q333" s="7">
        <f t="shared" si="36"/>
        <v>52.447648265607647</v>
      </c>
      <c r="R333" s="7">
        <f t="shared" si="37"/>
        <v>52.569620811605134</v>
      </c>
      <c r="S333" s="7">
        <f t="shared" si="37"/>
        <v>50.632539344677298</v>
      </c>
      <c r="T333" s="7">
        <f t="shared" si="37"/>
        <v>54.701095449197865</v>
      </c>
      <c r="U333" s="7">
        <f t="shared" si="32"/>
        <v>54.41975055176308</v>
      </c>
      <c r="V333" s="7">
        <f t="shared" si="32"/>
        <v>72.089365064406934</v>
      </c>
      <c r="W333" s="7">
        <f t="shared" si="32"/>
        <v>75.123312786903185</v>
      </c>
      <c r="X333" s="7">
        <f t="shared" si="32"/>
        <v>73.590705393702351</v>
      </c>
      <c r="Y333" s="7"/>
      <c r="Z333" s="7"/>
      <c r="AA333" s="7"/>
    </row>
    <row r="334" spans="1:27">
      <c r="A334" s="12">
        <v>31625</v>
      </c>
      <c r="D334">
        <v>7095.92</v>
      </c>
      <c r="F334">
        <v>6994.13</v>
      </c>
      <c r="G334">
        <f t="shared" si="33"/>
        <v>7044.8411585783824</v>
      </c>
      <c r="H334">
        <v>534789</v>
      </c>
      <c r="I334" s="5">
        <v>54.851900000000001</v>
      </c>
      <c r="J334">
        <v>5320.1</v>
      </c>
      <c r="K334" s="6">
        <v>99561</v>
      </c>
      <c r="L334" s="6">
        <v>110015</v>
      </c>
      <c r="M334" s="6">
        <f t="shared" si="34"/>
        <v>104657.55307191164</v>
      </c>
      <c r="N334" s="6"/>
      <c r="O334" s="7"/>
      <c r="P334" s="7">
        <f t="shared" si="35"/>
        <v>52.83035724921676</v>
      </c>
      <c r="Q334" s="7">
        <f t="shared" si="36"/>
        <v>52.655737704918039</v>
      </c>
      <c r="R334" s="7">
        <f t="shared" si="37"/>
        <v>52.742975211603991</v>
      </c>
      <c r="S334" s="7">
        <f t="shared" si="37"/>
        <v>50.704501776305875</v>
      </c>
      <c r="T334" s="7">
        <f t="shared" si="37"/>
        <v>54.595193400630237</v>
      </c>
      <c r="U334" s="7">
        <f t="shared" si="32"/>
        <v>54.612739311194382</v>
      </c>
      <c r="V334" s="7">
        <f t="shared" si="32"/>
        <v>72.171278207479475</v>
      </c>
      <c r="W334" s="7">
        <f t="shared" si="32"/>
        <v>75.263557565350652</v>
      </c>
      <c r="X334" s="7">
        <f t="shared" si="32"/>
        <v>73.701201835068929</v>
      </c>
      <c r="Y334" s="7"/>
      <c r="Z334" s="7"/>
      <c r="AA334" s="7"/>
    </row>
    <row r="335" spans="1:27">
      <c r="A335" s="12">
        <v>31656</v>
      </c>
      <c r="D335">
        <v>7183.52</v>
      </c>
      <c r="F335">
        <v>7014.3</v>
      </c>
      <c r="G335">
        <f t="shared" si="33"/>
        <v>7098.4057601689692</v>
      </c>
      <c r="H335">
        <v>547476</v>
      </c>
      <c r="I335" s="5">
        <v>54.955599999999997</v>
      </c>
      <c r="J335">
        <v>5327.7</v>
      </c>
      <c r="K335" s="6">
        <v>99907</v>
      </c>
      <c r="L335" s="6">
        <v>110085</v>
      </c>
      <c r="M335" s="6">
        <f t="shared" si="34"/>
        <v>104872.59935273847</v>
      </c>
      <c r="N335" s="6"/>
      <c r="O335" s="7"/>
      <c r="P335" s="7">
        <f t="shared" si="35"/>
        <v>53.482554468891088</v>
      </c>
      <c r="Q335" s="7">
        <f t="shared" si="36"/>
        <v>52.807588789971959</v>
      </c>
      <c r="R335" s="7">
        <f t="shared" si="37"/>
        <v>53.14400007367226</v>
      </c>
      <c r="S335" s="7">
        <f t="shared" si="37"/>
        <v>51.907383686808885</v>
      </c>
      <c r="T335" s="7">
        <f t="shared" si="37"/>
        <v>54.698408085183459</v>
      </c>
      <c r="U335" s="7">
        <f t="shared" si="32"/>
        <v>54.690756043730424</v>
      </c>
      <c r="V335" s="7">
        <f t="shared" si="32"/>
        <v>72.422091902197167</v>
      </c>
      <c r="W335" s="7">
        <f t="shared" si="32"/>
        <v>75.311446026283917</v>
      </c>
      <c r="X335" s="7">
        <f t="shared" si="32"/>
        <v>73.852640206040675</v>
      </c>
      <c r="Y335" s="7"/>
      <c r="Z335" s="7"/>
      <c r="AA335" s="7"/>
    </row>
    <row r="336" spans="1:27">
      <c r="A336" s="12">
        <v>31686</v>
      </c>
      <c r="D336">
        <v>7204.24</v>
      </c>
      <c r="F336">
        <v>7020.16</v>
      </c>
      <c r="G336">
        <f t="shared" si="33"/>
        <v>7111.6044236444986</v>
      </c>
      <c r="H336">
        <v>539744</v>
      </c>
      <c r="I336" s="5">
        <v>55.208100000000002</v>
      </c>
      <c r="J336">
        <v>5329.6</v>
      </c>
      <c r="K336" s="6">
        <v>100094</v>
      </c>
      <c r="L336" s="6">
        <v>110273</v>
      </c>
      <c r="M336" s="6">
        <f t="shared" si="34"/>
        <v>105060.29536413839</v>
      </c>
      <c r="N336" s="6"/>
      <c r="O336" s="7"/>
      <c r="P336" s="7">
        <f t="shared" si="35"/>
        <v>53.636818468795788</v>
      </c>
      <c r="Q336" s="7">
        <f t="shared" si="36"/>
        <v>52.851706160245428</v>
      </c>
      <c r="R336" s="7">
        <f t="shared" si="37"/>
        <v>53.242815187433699</v>
      </c>
      <c r="S336" s="7">
        <f t="shared" si="37"/>
        <v>51.174296043393632</v>
      </c>
      <c r="T336" s="7">
        <f t="shared" si="37"/>
        <v>54.949726386530529</v>
      </c>
      <c r="U336" s="7">
        <f t="shared" si="32"/>
        <v>54.710260226864449</v>
      </c>
      <c r="V336" s="7">
        <f t="shared" si="32"/>
        <v>72.557647280556139</v>
      </c>
      <c r="W336" s="7">
        <f t="shared" si="32"/>
        <v>75.440060749933309</v>
      </c>
      <c r="X336" s="7">
        <f t="shared" si="32"/>
        <v>73.98481816371104</v>
      </c>
      <c r="Y336" s="7"/>
      <c r="Z336" s="7"/>
      <c r="AA336" s="7"/>
    </row>
    <row r="337" spans="1:27">
      <c r="A337" s="12">
        <v>31717</v>
      </c>
      <c r="D337">
        <v>7077.96</v>
      </c>
      <c r="F337">
        <v>7042.76</v>
      </c>
      <c r="G337">
        <f t="shared" si="33"/>
        <v>7060.3380634074456</v>
      </c>
      <c r="H337">
        <v>538090</v>
      </c>
      <c r="I337" s="5">
        <v>55.466999999999999</v>
      </c>
      <c r="J337">
        <v>5347</v>
      </c>
      <c r="K337" s="6">
        <v>100280</v>
      </c>
      <c r="L337" s="6">
        <v>110475</v>
      </c>
      <c r="M337" s="6">
        <f t="shared" si="34"/>
        <v>105254.13531068506</v>
      </c>
      <c r="N337" s="6"/>
      <c r="O337" s="7"/>
      <c r="P337" s="7">
        <f t="shared" si="35"/>
        <v>52.696641928836051</v>
      </c>
      <c r="Q337" s="7">
        <f t="shared" si="36"/>
        <v>53.021851649696039</v>
      </c>
      <c r="R337" s="7">
        <f t="shared" si="37"/>
        <v>52.858996687299097</v>
      </c>
      <c r="S337" s="7">
        <f t="shared" si="37"/>
        <v>51.017476725984309</v>
      </c>
      <c r="T337" s="7">
        <f t="shared" si="37"/>
        <v>55.20741473591174</v>
      </c>
      <c r="U337" s="7">
        <f t="shared" si="32"/>
        <v>54.888877482933843</v>
      </c>
      <c r="V337" s="7">
        <f t="shared" si="32"/>
        <v>72.692477763843684</v>
      </c>
      <c r="W337" s="7">
        <f t="shared" si="32"/>
        <v>75.578253165769326</v>
      </c>
      <c r="X337" s="7">
        <f t="shared" si="32"/>
        <v>74.121322759937541</v>
      </c>
      <c r="Y337" s="7"/>
      <c r="Z337" s="7"/>
      <c r="AA337" s="7"/>
    </row>
    <row r="338" spans="1:27">
      <c r="A338" s="12">
        <v>31747</v>
      </c>
      <c r="D338">
        <v>7178.07</v>
      </c>
      <c r="F338">
        <v>7060.24</v>
      </c>
      <c r="G338">
        <f t="shared" si="33"/>
        <v>7118.9112184940186</v>
      </c>
      <c r="H338">
        <v>549355</v>
      </c>
      <c r="I338" s="5">
        <v>55.959699999999998</v>
      </c>
      <c r="J338">
        <v>5354.4</v>
      </c>
      <c r="K338" s="6">
        <v>100484</v>
      </c>
      <c r="L338" s="6">
        <v>110728</v>
      </c>
      <c r="M338" s="6">
        <f t="shared" si="34"/>
        <v>105481.71572362672</v>
      </c>
      <c r="N338" s="6"/>
      <c r="O338" s="7"/>
      <c r="P338" s="7">
        <f t="shared" si="35"/>
        <v>53.441978272004953</v>
      </c>
      <c r="Q338" s="7">
        <f t="shared" si="36"/>
        <v>53.153450904368448</v>
      </c>
      <c r="R338" s="7">
        <f t="shared" si="37"/>
        <v>53.297519344837617</v>
      </c>
      <c r="S338" s="7">
        <f t="shared" si="37"/>
        <v>52.085535740866987</v>
      </c>
      <c r="T338" s="7">
        <f t="shared" si="37"/>
        <v>55.697808902540245</v>
      </c>
      <c r="U338" s="7">
        <f t="shared" si="32"/>
        <v>54.964841143561053</v>
      </c>
      <c r="V338" s="7">
        <f t="shared" si="32"/>
        <v>72.840356358417125</v>
      </c>
      <c r="W338" s="7">
        <f t="shared" si="32"/>
        <v>75.751335745999597</v>
      </c>
      <c r="X338" s="7">
        <f t="shared" si="32"/>
        <v>74.281587828779706</v>
      </c>
      <c r="Y338" s="7"/>
      <c r="Z338" s="7"/>
      <c r="AA338" s="7"/>
    </row>
    <row r="339" spans="1:27">
      <c r="A339" s="12">
        <v>31778</v>
      </c>
      <c r="D339">
        <v>7147.85</v>
      </c>
      <c r="F339">
        <v>7064.43</v>
      </c>
      <c r="G339">
        <f t="shared" si="33"/>
        <v>7106.017589022701</v>
      </c>
      <c r="H339">
        <v>532012</v>
      </c>
      <c r="I339" s="5">
        <v>55.763300000000001</v>
      </c>
      <c r="J339">
        <v>5343.2</v>
      </c>
      <c r="K339" s="6">
        <v>100655</v>
      </c>
      <c r="L339" s="6">
        <v>110953</v>
      </c>
      <c r="M339" s="6">
        <f t="shared" si="34"/>
        <v>105678.63651183242</v>
      </c>
      <c r="N339" s="6"/>
      <c r="O339" s="7"/>
      <c r="P339" s="7">
        <f t="shared" si="35"/>
        <v>53.216985121564797</v>
      </c>
      <c r="Q339" s="7">
        <f t="shared" si="36"/>
        <v>53.184995576970131</v>
      </c>
      <c r="R339" s="7">
        <f t="shared" si="37"/>
        <v>53.200987944869112</v>
      </c>
      <c r="S339" s="7">
        <f t="shared" si="37"/>
        <v>50.441208399978386</v>
      </c>
      <c r="T339" s="7">
        <f t="shared" si="37"/>
        <v>55.502328053492477</v>
      </c>
      <c r="U339" s="7">
        <f t="shared" si="32"/>
        <v>54.849869116665808</v>
      </c>
      <c r="V339" s="7">
        <f t="shared" si="32"/>
        <v>72.964313415633086</v>
      </c>
      <c r="W339" s="7">
        <f t="shared" si="32"/>
        <v>75.905262941856563</v>
      </c>
      <c r="X339" s="7">
        <f t="shared" si="32"/>
        <v>74.420261993530119</v>
      </c>
      <c r="Y339" s="7"/>
      <c r="Z339" s="7"/>
      <c r="AA339" s="7"/>
    </row>
    <row r="340" spans="1:27">
      <c r="A340" s="12">
        <v>31809</v>
      </c>
      <c r="D340">
        <v>7171.85</v>
      </c>
      <c r="F340">
        <v>7096.17</v>
      </c>
      <c r="G340">
        <f t="shared" si="33"/>
        <v>7133.9096444025699</v>
      </c>
      <c r="H340">
        <v>551202</v>
      </c>
      <c r="I340" s="5">
        <v>56.472499999999997</v>
      </c>
      <c r="J340">
        <v>5358.5</v>
      </c>
      <c r="K340" s="6">
        <v>100887</v>
      </c>
      <c r="L340" s="6">
        <v>111257</v>
      </c>
      <c r="M340" s="6">
        <f t="shared" si="34"/>
        <v>105945.19790438829</v>
      </c>
      <c r="N340" s="6"/>
      <c r="O340" s="7"/>
      <c r="P340" s="7">
        <f t="shared" si="35"/>
        <v>53.395669291338585</v>
      </c>
      <c r="Q340" s="7">
        <f t="shared" si="36"/>
        <v>53.423952118348986</v>
      </c>
      <c r="R340" s="7">
        <f t="shared" si="37"/>
        <v>53.409808832719762</v>
      </c>
      <c r="S340" s="7">
        <f t="shared" si="37"/>
        <v>52.260653805712806</v>
      </c>
      <c r="T340" s="7">
        <f t="shared" si="37"/>
        <v>56.208209001275989</v>
      </c>
      <c r="U340" s="7">
        <f t="shared" si="32"/>
        <v>55.006929117692351</v>
      </c>
      <c r="V340" s="7">
        <f t="shared" si="32"/>
        <v>73.132489072206795</v>
      </c>
      <c r="W340" s="7">
        <f t="shared" si="32"/>
        <v>76.11323568648109</v>
      </c>
      <c r="X340" s="7">
        <f t="shared" si="32"/>
        <v>74.607977972143686</v>
      </c>
      <c r="Y340" s="7"/>
      <c r="Z340" s="7"/>
      <c r="AA340" s="7"/>
    </row>
    <row r="341" spans="1:27">
      <c r="A341" s="12">
        <v>31837</v>
      </c>
      <c r="D341">
        <v>7259.12</v>
      </c>
      <c r="F341">
        <v>7139.5</v>
      </c>
      <c r="G341">
        <f t="shared" si="33"/>
        <v>7199.061552730328</v>
      </c>
      <c r="H341">
        <v>551731</v>
      </c>
      <c r="I341" s="5">
        <v>56.578200000000002</v>
      </c>
      <c r="J341">
        <v>5377.2</v>
      </c>
      <c r="K341" s="6">
        <v>101136</v>
      </c>
      <c r="L341" s="6">
        <v>111408</v>
      </c>
      <c r="M341" s="6">
        <f t="shared" si="34"/>
        <v>106147.81904495259</v>
      </c>
      <c r="N341" s="6"/>
      <c r="O341" s="7"/>
      <c r="P341" s="7">
        <f t="shared" si="35"/>
        <v>54.045409603678507</v>
      </c>
      <c r="Q341" s="7">
        <f t="shared" si="36"/>
        <v>53.750164687282378</v>
      </c>
      <c r="R341" s="7">
        <f t="shared" si="37"/>
        <v>53.897584981048574</v>
      </c>
      <c r="S341" s="7">
        <f t="shared" si="37"/>
        <v>52.310809439878184</v>
      </c>
      <c r="T341" s="7">
        <f t="shared" si="37"/>
        <v>56.313414325839908</v>
      </c>
      <c r="U341" s="7">
        <f t="shared" si="32"/>
        <v>55.198891341169222</v>
      </c>
      <c r="V341" s="7">
        <f t="shared" si="32"/>
        <v>73.312987944994973</v>
      </c>
      <c r="W341" s="7">
        <f t="shared" si="32"/>
        <v>76.216537937922865</v>
      </c>
      <c r="X341" s="7">
        <f t="shared" si="32"/>
        <v>74.750666398716405</v>
      </c>
      <c r="Y341" s="7"/>
      <c r="Z341" s="7"/>
      <c r="AA341" s="7"/>
    </row>
    <row r="342" spans="1:27">
      <c r="A342" s="12">
        <v>31868</v>
      </c>
      <c r="D342">
        <v>7276.11</v>
      </c>
      <c r="F342">
        <v>7162.46</v>
      </c>
      <c r="G342">
        <f t="shared" si="33"/>
        <v>7219.0613538464959</v>
      </c>
      <c r="H342">
        <v>550147</v>
      </c>
      <c r="I342" s="5">
        <v>56.928600000000003</v>
      </c>
      <c r="J342">
        <v>5370</v>
      </c>
      <c r="K342" s="6">
        <v>101474</v>
      </c>
      <c r="L342" s="6">
        <v>111794</v>
      </c>
      <c r="M342" s="6">
        <f t="shared" si="34"/>
        <v>106509.0810964023</v>
      </c>
      <c r="N342" s="6"/>
      <c r="O342" s="7"/>
      <c r="P342" s="7">
        <f t="shared" si="35"/>
        <v>54.171903105530873</v>
      </c>
      <c r="Q342" s="7">
        <f t="shared" si="36"/>
        <v>53.923020458865821</v>
      </c>
      <c r="R342" s="7">
        <f t="shared" si="37"/>
        <v>54.047318522339651</v>
      </c>
      <c r="S342" s="7">
        <f t="shared" si="37"/>
        <v>52.16062697387072</v>
      </c>
      <c r="T342" s="7">
        <f t="shared" si="37"/>
        <v>56.662174455709255</v>
      </c>
      <c r="U342" s="7">
        <f t="shared" si="32"/>
        <v>55.12498075245086</v>
      </c>
      <c r="V342" s="7">
        <f t="shared" si="32"/>
        <v>73.558002479141152</v>
      </c>
      <c r="W342" s="7">
        <f t="shared" si="32"/>
        <v>76.480608593926377</v>
      </c>
      <c r="X342" s="7">
        <f t="shared" si="32"/>
        <v>75.005071805566985</v>
      </c>
      <c r="Y342" s="7"/>
      <c r="Z342" s="7"/>
      <c r="AA342" s="7"/>
    </row>
    <row r="343" spans="1:27">
      <c r="A343" s="12">
        <v>31898</v>
      </c>
      <c r="D343">
        <v>7261.84</v>
      </c>
      <c r="F343">
        <v>7220.34</v>
      </c>
      <c r="G343">
        <f t="shared" si="33"/>
        <v>7241.0602694356858</v>
      </c>
      <c r="H343">
        <v>549229</v>
      </c>
      <c r="I343" s="5">
        <v>57.310400000000001</v>
      </c>
      <c r="J343">
        <v>5397.5</v>
      </c>
      <c r="K343" s="6">
        <v>101701</v>
      </c>
      <c r="L343" s="6">
        <v>112434</v>
      </c>
      <c r="M343" s="6">
        <f t="shared" si="34"/>
        <v>106932.92399443682</v>
      </c>
      <c r="N343" s="6"/>
      <c r="O343" s="7"/>
      <c r="P343" s="7">
        <f t="shared" si="35"/>
        <v>54.065660476252873</v>
      </c>
      <c r="Q343" s="7">
        <f t="shared" si="36"/>
        <v>54.358773597334888</v>
      </c>
      <c r="R343" s="7">
        <f t="shared" si="37"/>
        <v>54.212018936938769</v>
      </c>
      <c r="S343" s="7">
        <f t="shared" si="37"/>
        <v>52.073589408343658</v>
      </c>
      <c r="T343" s="7">
        <f t="shared" si="37"/>
        <v>57.042187633746124</v>
      </c>
      <c r="U343" s="7">
        <f t="shared" si="32"/>
        <v>55.407278139916848</v>
      </c>
      <c r="V343" s="7">
        <f t="shared" si="32"/>
        <v>73.722553660357661</v>
      </c>
      <c r="W343" s="7">
        <f t="shared" si="32"/>
        <v>76.91844595103062</v>
      </c>
      <c r="X343" s="7">
        <f t="shared" si="32"/>
        <v>75.303547453597275</v>
      </c>
      <c r="Y343" s="7"/>
      <c r="Z343" s="7"/>
      <c r="AA343" s="7"/>
    </row>
    <row r="344" spans="1:27">
      <c r="A344" s="12">
        <v>31929</v>
      </c>
      <c r="D344">
        <v>7270.69</v>
      </c>
      <c r="F344">
        <v>7247.14</v>
      </c>
      <c r="G344">
        <f t="shared" si="33"/>
        <v>7258.9054496253084</v>
      </c>
      <c r="H344">
        <v>551970</v>
      </c>
      <c r="I344" s="5">
        <v>57.597900000000003</v>
      </c>
      <c r="J344">
        <v>5402.2</v>
      </c>
      <c r="K344" s="6">
        <v>101872</v>
      </c>
      <c r="L344" s="6">
        <v>112246</v>
      </c>
      <c r="M344" s="6">
        <f t="shared" si="34"/>
        <v>106933.27130505267</v>
      </c>
      <c r="N344" s="6"/>
      <c r="O344" s="7"/>
      <c r="P344" s="7">
        <f t="shared" si="35"/>
        <v>54.131550263856951</v>
      </c>
      <c r="Q344" s="7">
        <f t="shared" si="36"/>
        <v>54.560539045001974</v>
      </c>
      <c r="R344" s="7">
        <f t="shared" si="37"/>
        <v>54.345621366745398</v>
      </c>
      <c r="S344" s="7">
        <f t="shared" si="37"/>
        <v>52.333469546807343</v>
      </c>
      <c r="T344" s="7">
        <f t="shared" si="37"/>
        <v>57.328342135279911</v>
      </c>
      <c r="U344" s="7">
        <f t="shared" si="32"/>
        <v>55.455525329774666</v>
      </c>
      <c r="V344" s="7">
        <f t="shared" si="32"/>
        <v>73.846510717573636</v>
      </c>
      <c r="W344" s="7">
        <f t="shared" si="32"/>
        <v>76.789831227381256</v>
      </c>
      <c r="X344" s="7">
        <f t="shared" si="32"/>
        <v>75.303792034222823</v>
      </c>
      <c r="Y344" s="7"/>
      <c r="Z344" s="7"/>
      <c r="AA344" s="7"/>
    </row>
    <row r="345" spans="1:27">
      <c r="A345" s="12">
        <v>31959</v>
      </c>
      <c r="D345">
        <v>7297.85</v>
      </c>
      <c r="F345">
        <v>7282.42</v>
      </c>
      <c r="G345">
        <f t="shared" si="33"/>
        <v>7290.1309176859095</v>
      </c>
      <c r="H345">
        <v>556757</v>
      </c>
      <c r="I345" s="5">
        <v>57.956600000000002</v>
      </c>
      <c r="J345">
        <v>5421.5</v>
      </c>
      <c r="K345" s="6">
        <v>102218</v>
      </c>
      <c r="L345" s="6">
        <v>112634</v>
      </c>
      <c r="M345" s="6">
        <f t="shared" si="34"/>
        <v>107299.68411882674</v>
      </c>
      <c r="N345" s="6"/>
      <c r="O345" s="7"/>
      <c r="P345" s="7">
        <f t="shared" si="35"/>
        <v>54.33376118265096</v>
      </c>
      <c r="Q345" s="7">
        <f t="shared" si="36"/>
        <v>54.826146694020437</v>
      </c>
      <c r="R345" s="7">
        <f t="shared" si="37"/>
        <v>54.579398687031123</v>
      </c>
      <c r="S345" s="7">
        <f t="shared" si="37"/>
        <v>52.787335370530677</v>
      </c>
      <c r="T345" s="7">
        <f t="shared" si="37"/>
        <v>57.68536342119355</v>
      </c>
      <c r="U345" s="7">
        <f t="shared" si="32"/>
        <v>55.653646768978085</v>
      </c>
      <c r="V345" s="7">
        <f t="shared" si="32"/>
        <v>74.097324412291314</v>
      </c>
      <c r="W345" s="7">
        <f t="shared" si="32"/>
        <v>77.055270125125702</v>
      </c>
      <c r="X345" s="7">
        <f t="shared" si="32"/>
        <v>75.561824674488761</v>
      </c>
      <c r="Y345" s="7"/>
      <c r="Z345" s="7"/>
      <c r="AA345" s="7"/>
    </row>
    <row r="346" spans="1:27">
      <c r="A346" s="12">
        <v>31990</v>
      </c>
      <c r="D346">
        <v>7304.27</v>
      </c>
      <c r="F346">
        <v>7331.56</v>
      </c>
      <c r="G346">
        <f t="shared" si="33"/>
        <v>7317.9022787408139</v>
      </c>
      <c r="H346">
        <v>554302</v>
      </c>
      <c r="I346" s="5">
        <v>58.381500000000003</v>
      </c>
      <c r="J346">
        <v>5456.1</v>
      </c>
      <c r="K346" s="6">
        <v>102388</v>
      </c>
      <c r="L346" s="6">
        <v>113057</v>
      </c>
      <c r="M346" s="6">
        <f t="shared" si="34"/>
        <v>107590.33467742351</v>
      </c>
      <c r="N346" s="6"/>
      <c r="O346" s="7"/>
      <c r="P346" s="7">
        <f t="shared" si="35"/>
        <v>54.381559198065446</v>
      </c>
      <c r="Q346" s="7">
        <f t="shared" si="36"/>
        <v>55.1961002051533</v>
      </c>
      <c r="R346" s="7">
        <f t="shared" si="37"/>
        <v>54.787315966461577</v>
      </c>
      <c r="S346" s="7">
        <f t="shared" si="37"/>
        <v>52.55457151065167</v>
      </c>
      <c r="T346" s="7">
        <f t="shared" si="37"/>
        <v>58.108274891460354</v>
      </c>
      <c r="U346" s="7">
        <f t="shared" si="32"/>
        <v>56.008828209208026</v>
      </c>
      <c r="V346" s="7">
        <f t="shared" si="32"/>
        <v>74.220556574435847</v>
      </c>
      <c r="W346" s="7">
        <f t="shared" si="32"/>
        <v>77.344653253336801</v>
      </c>
      <c r="X346" s="7">
        <f t="shared" si="32"/>
        <v>75.76650455524134</v>
      </c>
      <c r="Y346" s="7"/>
      <c r="Z346" s="7"/>
      <c r="AA346" s="7"/>
    </row>
    <row r="347" spans="1:27">
      <c r="A347" s="12">
        <v>32021</v>
      </c>
      <c r="D347">
        <v>7395.66</v>
      </c>
      <c r="F347">
        <v>7339.28</v>
      </c>
      <c r="G347">
        <f t="shared" si="33"/>
        <v>7367.4160683919563</v>
      </c>
      <c r="H347">
        <v>560411</v>
      </c>
      <c r="I347" s="5">
        <v>58.542400000000001</v>
      </c>
      <c r="J347">
        <v>5463.8</v>
      </c>
      <c r="K347" s="6">
        <v>102617</v>
      </c>
      <c r="L347" s="6">
        <v>112909</v>
      </c>
      <c r="M347" s="6">
        <f t="shared" si="34"/>
        <v>107640.0615616695</v>
      </c>
      <c r="N347" s="6"/>
      <c r="O347" s="7"/>
      <c r="P347" s="7">
        <f t="shared" si="35"/>
        <v>55.061973626216542</v>
      </c>
      <c r="Q347" s="7">
        <f t="shared" si="36"/>
        <v>55.254220699779786</v>
      </c>
      <c r="R347" s="7">
        <f t="shared" si="37"/>
        <v>55.158013406108296</v>
      </c>
      <c r="S347" s="7">
        <f t="shared" si="37"/>
        <v>53.133779013706992</v>
      </c>
      <c r="T347" s="7">
        <f t="shared" si="37"/>
        <v>58.268421880318741</v>
      </c>
      <c r="U347" s="7">
        <f t="shared" si="32"/>
        <v>56.087871477698506</v>
      </c>
      <c r="V347" s="7">
        <f t="shared" si="32"/>
        <v>74.386557545795256</v>
      </c>
      <c r="W347" s="7">
        <f t="shared" si="32"/>
        <v>77.243403364506435</v>
      </c>
      <c r="X347" s="7">
        <f t="shared" si="32"/>
        <v>75.801522869972288</v>
      </c>
      <c r="Y347" s="7"/>
      <c r="Z347" s="7"/>
      <c r="AA347" s="7"/>
    </row>
    <row r="348" spans="1:27">
      <c r="A348" s="12">
        <v>32051</v>
      </c>
      <c r="D348">
        <v>7412.93</v>
      </c>
      <c r="F348">
        <v>7380.44</v>
      </c>
      <c r="G348">
        <f t="shared" si="33"/>
        <v>7396.6671609042942</v>
      </c>
      <c r="H348">
        <v>559765</v>
      </c>
      <c r="I348" s="5">
        <v>59.417200000000001</v>
      </c>
      <c r="J348">
        <v>5508.6</v>
      </c>
      <c r="K348" s="6">
        <v>103109</v>
      </c>
      <c r="L348" s="6">
        <v>113282</v>
      </c>
      <c r="M348" s="6">
        <f t="shared" si="34"/>
        <v>108075.87028564702</v>
      </c>
      <c r="N348" s="6"/>
      <c r="O348" s="7"/>
      <c r="P348" s="7">
        <f t="shared" si="35"/>
        <v>55.190551776716255</v>
      </c>
      <c r="Q348" s="7">
        <f t="shared" si="36"/>
        <v>55.564096290301322</v>
      </c>
      <c r="R348" s="7">
        <f t="shared" si="37"/>
        <v>55.377009067268368</v>
      </c>
      <c r="S348" s="7">
        <f t="shared" si="37"/>
        <v>53.072530356484251</v>
      </c>
      <c r="T348" s="7">
        <f t="shared" si="37"/>
        <v>59.139127820985728</v>
      </c>
      <c r="U348" s="7">
        <f t="shared" si="32"/>
        <v>56.547759585279479</v>
      </c>
      <c r="V348" s="7">
        <f t="shared" si="32"/>
        <v>74.743205920942941</v>
      </c>
      <c r="W348" s="7">
        <f t="shared" si="32"/>
        <v>77.498580449193767</v>
      </c>
      <c r="X348" s="7">
        <f t="shared" si="32"/>
        <v>76.108425007320008</v>
      </c>
      <c r="Y348" s="7"/>
      <c r="Z348" s="7"/>
      <c r="AA348" s="7"/>
    </row>
    <row r="349" spans="1:27">
      <c r="A349" s="12">
        <v>32082</v>
      </c>
      <c r="D349">
        <v>7443.56</v>
      </c>
      <c r="F349">
        <v>7407.25</v>
      </c>
      <c r="G349">
        <f t="shared" si="33"/>
        <v>7425.3828056201928</v>
      </c>
      <c r="H349">
        <v>558214</v>
      </c>
      <c r="I349" s="5">
        <v>59.728099999999998</v>
      </c>
      <c r="J349">
        <v>5537</v>
      </c>
      <c r="K349" s="6">
        <v>103340</v>
      </c>
      <c r="L349" s="6">
        <v>113505</v>
      </c>
      <c r="M349" s="6">
        <f t="shared" si="34"/>
        <v>108303.30881372</v>
      </c>
      <c r="N349" s="6"/>
      <c r="O349" s="7"/>
      <c r="P349" s="7">
        <f t="shared" si="35"/>
        <v>55.418597448390059</v>
      </c>
      <c r="Q349" s="7">
        <f t="shared" si="36"/>
        <v>55.76593702358322</v>
      </c>
      <c r="R349" s="7">
        <f t="shared" si="37"/>
        <v>55.591995963827657</v>
      </c>
      <c r="S349" s="7">
        <f t="shared" si="37"/>
        <v>52.925476691851934</v>
      </c>
      <c r="T349" s="7">
        <f t="shared" si="37"/>
        <v>59.448572810644343</v>
      </c>
      <c r="U349" s="7">
        <f t="shared" si="32"/>
        <v>56.839295796335264</v>
      </c>
      <c r="V349" s="7">
        <f t="shared" si="32"/>
        <v>74.910656682445222</v>
      </c>
      <c r="W349" s="7">
        <f t="shared" si="32"/>
        <v>77.65113940330977</v>
      </c>
      <c r="X349" s="7">
        <f t="shared" si="32"/>
        <v>76.268590159003409</v>
      </c>
      <c r="Y349" s="7"/>
      <c r="Z349" s="7"/>
      <c r="AA349" s="7"/>
    </row>
    <row r="350" spans="1:27">
      <c r="A350" s="12">
        <v>32112</v>
      </c>
      <c r="D350">
        <v>7517.43</v>
      </c>
      <c r="F350">
        <v>7476.47</v>
      </c>
      <c r="G350">
        <f t="shared" si="33"/>
        <v>7496.9220265452941</v>
      </c>
      <c r="H350">
        <v>562944</v>
      </c>
      <c r="I350" s="5">
        <v>60.006599999999999</v>
      </c>
      <c r="J350">
        <v>5595.6</v>
      </c>
      <c r="K350" s="6">
        <v>103634</v>
      </c>
      <c r="L350" s="6">
        <v>113793</v>
      </c>
      <c r="M350" s="6">
        <f t="shared" si="34"/>
        <v>108594.7685756547</v>
      </c>
      <c r="N350" s="6"/>
      <c r="O350" s="7"/>
      <c r="P350" s="7">
        <f t="shared" si="35"/>
        <v>55.968572432606287</v>
      </c>
      <c r="Q350" s="7">
        <f t="shared" si="36"/>
        <v>56.28706404923679</v>
      </c>
      <c r="R350" s="7">
        <f t="shared" si="37"/>
        <v>56.127592334416576</v>
      </c>
      <c r="S350" s="7">
        <f t="shared" si="37"/>
        <v>53.373938222290903</v>
      </c>
      <c r="T350" s="7">
        <f t="shared" si="37"/>
        <v>59.725769432130114</v>
      </c>
      <c r="U350" s="7">
        <f t="shared" si="32"/>
        <v>57.440845865626443</v>
      </c>
      <c r="V350" s="7">
        <f t="shared" si="32"/>
        <v>75.123775833448107</v>
      </c>
      <c r="W350" s="7">
        <f t="shared" si="32"/>
        <v>77.848166214006682</v>
      </c>
      <c r="X350" s="7">
        <f t="shared" si="32"/>
        <v>76.473839891207547</v>
      </c>
      <c r="Y350" s="7"/>
      <c r="Z350" s="7"/>
      <c r="AA350" s="7"/>
    </row>
    <row r="351" spans="1:27">
      <c r="A351" s="12">
        <v>32143</v>
      </c>
      <c r="D351">
        <v>7441.44</v>
      </c>
      <c r="F351">
        <v>7474.96</v>
      </c>
      <c r="G351">
        <f t="shared" si="33"/>
        <v>7458.1811685155517</v>
      </c>
      <c r="H351">
        <v>561659</v>
      </c>
      <c r="I351" s="5">
        <v>60.023899999999998</v>
      </c>
      <c r="J351">
        <v>5561.4</v>
      </c>
      <c r="K351" s="6">
        <v>103728</v>
      </c>
      <c r="L351" s="6">
        <v>114016</v>
      </c>
      <c r="M351" s="6">
        <f t="shared" si="34"/>
        <v>108750.40987508967</v>
      </c>
      <c r="N351" s="6"/>
      <c r="O351" s="7"/>
      <c r="P351" s="7">
        <f t="shared" si="35"/>
        <v>55.402813680060035</v>
      </c>
      <c r="Q351" s="7">
        <f t="shared" si="36"/>
        <v>56.275695921401812</v>
      </c>
      <c r="R351" s="7">
        <f t="shared" si="37"/>
        <v>55.837549156899243</v>
      </c>
      <c r="S351" s="7">
        <f t="shared" si="37"/>
        <v>53.252104592985603</v>
      </c>
      <c r="T351" s="7">
        <f t="shared" si="37"/>
        <v>59.742988468222414</v>
      </c>
      <c r="U351" s="7">
        <f t="shared" si="32"/>
        <v>57.089770569214181</v>
      </c>
      <c r="V351" s="7">
        <f t="shared" si="32"/>
        <v>75.191915970163308</v>
      </c>
      <c r="W351" s="7">
        <f t="shared" si="32"/>
        <v>78.000725168122713</v>
      </c>
      <c r="X351" s="7">
        <f t="shared" si="32"/>
        <v>76.583444506324511</v>
      </c>
      <c r="Y351" s="7"/>
      <c r="Z351" s="7"/>
      <c r="AA351" s="7"/>
    </row>
    <row r="352" spans="1:27">
      <c r="A352" s="12">
        <v>32174</v>
      </c>
      <c r="D352">
        <v>7476.68</v>
      </c>
      <c r="F352">
        <v>7511.45</v>
      </c>
      <c r="G352">
        <f t="shared" si="33"/>
        <v>7494.0448348004966</v>
      </c>
      <c r="H352">
        <v>568007</v>
      </c>
      <c r="I352" s="5">
        <v>60.262099999999997</v>
      </c>
      <c r="J352">
        <v>5586.2</v>
      </c>
      <c r="K352" s="6">
        <v>104180</v>
      </c>
      <c r="L352" s="6">
        <v>114227</v>
      </c>
      <c r="M352" s="6">
        <f t="shared" si="34"/>
        <v>109087.89511215256</v>
      </c>
      <c r="N352" s="6"/>
      <c r="O352" s="7"/>
      <c r="P352" s="7">
        <f t="shared" si="35"/>
        <v>55.665181602677883</v>
      </c>
      <c r="Q352" s="7">
        <f t="shared" si="36"/>
        <v>56.550413129811218</v>
      </c>
      <c r="R352" s="7">
        <f t="shared" si="37"/>
        <v>56.106051514764445</v>
      </c>
      <c r="S352" s="7">
        <f t="shared" si="37"/>
        <v>53.853972202970091</v>
      </c>
      <c r="T352" s="7">
        <f t="shared" si="37"/>
        <v>59.980073693493182</v>
      </c>
      <c r="U352" s="7">
        <f t="shared" si="32"/>
        <v>57.344351485910792</v>
      </c>
      <c r="V352" s="7">
        <f t="shared" si="32"/>
        <v>75.51956854245347</v>
      </c>
      <c r="W352" s="7">
        <f t="shared" si="32"/>
        <v>78.145074671793012</v>
      </c>
      <c r="X352" s="7">
        <f t="shared" si="32"/>
        <v>76.821105973108828</v>
      </c>
      <c r="Y352" s="7"/>
      <c r="Z352" s="7"/>
      <c r="AA352" s="7"/>
    </row>
    <row r="353" spans="1:27">
      <c r="A353" s="12">
        <v>32203</v>
      </c>
      <c r="D353">
        <v>7571.6</v>
      </c>
      <c r="F353">
        <v>7534.42</v>
      </c>
      <c r="G353">
        <f t="shared" si="33"/>
        <v>7552.987122456916</v>
      </c>
      <c r="H353">
        <v>577105</v>
      </c>
      <c r="I353" s="5">
        <v>60.420499999999997</v>
      </c>
      <c r="J353">
        <v>5594.8</v>
      </c>
      <c r="K353" s="6">
        <v>104456</v>
      </c>
      <c r="L353" s="6">
        <v>114037</v>
      </c>
      <c r="M353" s="6">
        <f t="shared" si="34"/>
        <v>109141.41684988335</v>
      </c>
      <c r="N353" s="6"/>
      <c r="O353" s="7"/>
      <c r="P353" s="7">
        <f t="shared" si="35"/>
        <v>56.371877494133201</v>
      </c>
      <c r="Q353" s="7">
        <f t="shared" si="36"/>
        <v>56.723344187009474</v>
      </c>
      <c r="R353" s="7">
        <f t="shared" si="37"/>
        <v>56.547337776129226</v>
      </c>
      <c r="S353" s="7">
        <f t="shared" si="37"/>
        <v>54.716573260884203</v>
      </c>
      <c r="T353" s="7">
        <f t="shared" si="37"/>
        <v>60.137732382338235</v>
      </c>
      <c r="U353" s="7">
        <f t="shared" si="32"/>
        <v>57.432633577991069</v>
      </c>
      <c r="V353" s="7">
        <f t="shared" si="32"/>
        <v>75.719639582170487</v>
      </c>
      <c r="W353" s="7">
        <f t="shared" si="32"/>
        <v>78.015091706402686</v>
      </c>
      <c r="X353" s="7">
        <f t="shared" si="32"/>
        <v>76.85879667272178</v>
      </c>
      <c r="Y353" s="7"/>
      <c r="Z353" s="7"/>
      <c r="AA353" s="7"/>
    </row>
    <row r="354" spans="1:27">
      <c r="A354" s="12">
        <v>32234</v>
      </c>
      <c r="D354">
        <v>7539.18</v>
      </c>
      <c r="F354">
        <v>7575.92</v>
      </c>
      <c r="G354">
        <f t="shared" si="33"/>
        <v>7557.5276741537646</v>
      </c>
      <c r="H354">
        <v>574010</v>
      </c>
      <c r="I354" s="5">
        <v>60.737000000000002</v>
      </c>
      <c r="J354">
        <v>5610.3</v>
      </c>
      <c r="K354" s="6">
        <v>104701</v>
      </c>
      <c r="L354" s="6">
        <v>114650</v>
      </c>
      <c r="M354" s="6">
        <f t="shared" si="34"/>
        <v>109562.62889324992</v>
      </c>
      <c r="N354" s="6"/>
      <c r="O354" s="7"/>
      <c r="P354" s="7">
        <f t="shared" si="35"/>
        <v>56.130504961463778</v>
      </c>
      <c r="Q354" s="7">
        <f t="shared" si="36"/>
        <v>57.035779488434244</v>
      </c>
      <c r="R354" s="7">
        <f t="shared" si="37"/>
        <v>56.581331758421115</v>
      </c>
      <c r="S354" s="7">
        <f t="shared" si="37"/>
        <v>54.423129616759759</v>
      </c>
      <c r="T354" s="7">
        <f t="shared" si="37"/>
        <v>60.452751164026743</v>
      </c>
      <c r="U354" s="7">
        <f t="shared" si="32"/>
        <v>57.591746650926446</v>
      </c>
      <c r="V354" s="7">
        <f t="shared" si="32"/>
        <v>75.897238874672894</v>
      </c>
      <c r="W354" s="7">
        <f t="shared" si="32"/>
        <v>78.434457800004111</v>
      </c>
      <c r="X354" s="7">
        <f t="shared" si="32"/>
        <v>77.155419638884496</v>
      </c>
      <c r="Y354" s="7"/>
      <c r="Z354" s="7"/>
      <c r="AA354" s="7"/>
    </row>
    <row r="355" spans="1:27">
      <c r="A355" s="12">
        <v>32264</v>
      </c>
      <c r="D355">
        <v>7612.89</v>
      </c>
      <c r="F355">
        <v>7587.74</v>
      </c>
      <c r="G355">
        <f t="shared" si="33"/>
        <v>7600.3045970934609</v>
      </c>
      <c r="H355">
        <v>575812</v>
      </c>
      <c r="I355" s="5">
        <v>60.700200000000002</v>
      </c>
      <c r="J355">
        <v>5616.5</v>
      </c>
      <c r="K355" s="6">
        <v>104928</v>
      </c>
      <c r="L355" s="6">
        <v>114292</v>
      </c>
      <c r="M355" s="6">
        <f t="shared" si="34"/>
        <v>109509.95834169604</v>
      </c>
      <c r="N355" s="6"/>
      <c r="O355" s="7"/>
      <c r="P355" s="7">
        <f t="shared" si="35"/>
        <v>56.679288717881526</v>
      </c>
      <c r="Q355" s="7">
        <f t="shared" si="36"/>
        <v>57.1247670851292</v>
      </c>
      <c r="R355" s="7">
        <f t="shared" si="37"/>
        <v>56.90159195101463</v>
      </c>
      <c r="S355" s="7">
        <f t="shared" si="37"/>
        <v>54.593981134275829</v>
      </c>
      <c r="T355" s="7">
        <f t="shared" si="37"/>
        <v>60.416123387830424</v>
      </c>
      <c r="U355" s="7">
        <f t="shared" si="32"/>
        <v>57.655391880100602</v>
      </c>
      <c r="V355" s="7">
        <f t="shared" si="32"/>
        <v>76.061790055889418</v>
      </c>
      <c r="W355" s="7">
        <f t="shared" si="32"/>
        <v>78.189542528373906</v>
      </c>
      <c r="X355" s="7">
        <f t="shared" si="32"/>
        <v>77.118328355581028</v>
      </c>
      <c r="Y355" s="7"/>
      <c r="Z355" s="7"/>
      <c r="AA355" s="7"/>
    </row>
    <row r="356" spans="1:27">
      <c r="A356" s="12">
        <v>32295</v>
      </c>
      <c r="D356">
        <v>7626.25</v>
      </c>
      <c r="F356">
        <v>7613.89</v>
      </c>
      <c r="G356">
        <f t="shared" si="33"/>
        <v>7620.0674939596174</v>
      </c>
      <c r="H356">
        <v>581457</v>
      </c>
      <c r="I356" s="5">
        <v>60.85</v>
      </c>
      <c r="J356">
        <v>5635.9</v>
      </c>
      <c r="K356" s="6">
        <v>105291</v>
      </c>
      <c r="L356" s="6">
        <v>114927</v>
      </c>
      <c r="M356" s="6">
        <f t="shared" si="34"/>
        <v>110003.53974759176</v>
      </c>
      <c r="N356" s="6"/>
      <c r="O356" s="7"/>
      <c r="P356" s="7">
        <f t="shared" si="35"/>
        <v>56.778756239055596</v>
      </c>
      <c r="Q356" s="7">
        <f t="shared" si="36"/>
        <v>57.321638967834218</v>
      </c>
      <c r="R356" s="7">
        <f t="shared" si="37"/>
        <v>57.049551849053202</v>
      </c>
      <c r="S356" s="7">
        <f t="shared" si="37"/>
        <v>55.129195793753205</v>
      </c>
      <c r="T356" s="7">
        <f t="shared" si="37"/>
        <v>60.565222324629588</v>
      </c>
      <c r="U356" s="7">
        <f t="shared" si="32"/>
        <v>57.854539855258423</v>
      </c>
      <c r="V356" s="7">
        <f t="shared" si="32"/>
        <v>76.32492696682155</v>
      </c>
      <c r="W356" s="7">
        <f t="shared" si="32"/>
        <v>78.623959281125792</v>
      </c>
      <c r="X356" s="7">
        <f t="shared" si="32"/>
        <v>77.4659147623926</v>
      </c>
      <c r="Y356" s="7"/>
      <c r="Z356" s="7"/>
      <c r="AA356" s="7"/>
    </row>
    <row r="357" spans="1:27">
      <c r="A357" s="12">
        <v>32325</v>
      </c>
      <c r="D357">
        <v>7604.83</v>
      </c>
      <c r="F357">
        <v>7638.46</v>
      </c>
      <c r="G357">
        <f t="shared" si="33"/>
        <v>7621.6264512110538</v>
      </c>
      <c r="H357">
        <v>579099</v>
      </c>
      <c r="I357" s="5">
        <v>60.932600000000001</v>
      </c>
      <c r="J357">
        <v>5660.6</v>
      </c>
      <c r="K357" s="6">
        <v>105514</v>
      </c>
      <c r="L357" s="6">
        <v>115060</v>
      </c>
      <c r="M357" s="6">
        <f t="shared" si="34"/>
        <v>110183.66866282861</v>
      </c>
      <c r="N357" s="6"/>
      <c r="O357" s="7"/>
      <c r="P357" s="7">
        <f t="shared" si="35"/>
        <v>56.619280617532489</v>
      </c>
      <c r="Q357" s="7">
        <f t="shared" si="36"/>
        <v>57.506615723400657</v>
      </c>
      <c r="R357" s="7">
        <f t="shared" si="37"/>
        <v>57.061223374616041</v>
      </c>
      <c r="S357" s="7">
        <f t="shared" si="37"/>
        <v>54.905628713673906</v>
      </c>
      <c r="T357" s="7">
        <f t="shared" si="37"/>
        <v>60.647435757070255</v>
      </c>
      <c r="U357" s="7">
        <f t="shared" si="32"/>
        <v>58.108094236000618</v>
      </c>
      <c r="V357" s="7">
        <f t="shared" si="32"/>
        <v>76.486578567752318</v>
      </c>
      <c r="W357" s="7">
        <f t="shared" si="32"/>
        <v>78.714947356899017</v>
      </c>
      <c r="X357" s="7">
        <f t="shared" si="32"/>
        <v>77.5927638731212</v>
      </c>
      <c r="Y357" s="7"/>
      <c r="Z357" s="7"/>
      <c r="AA357" s="7"/>
    </row>
    <row r="358" spans="1:27">
      <c r="A358" s="12">
        <v>32356</v>
      </c>
      <c r="D358">
        <v>7647.08</v>
      </c>
      <c r="F358">
        <v>7649.41</v>
      </c>
      <c r="G358">
        <f t="shared" si="33"/>
        <v>7648.2449112721279</v>
      </c>
      <c r="H358">
        <v>579434</v>
      </c>
      <c r="I358" s="5">
        <v>61.217500000000001</v>
      </c>
      <c r="J358">
        <v>5667.6</v>
      </c>
      <c r="K358" s="6">
        <v>105635</v>
      </c>
      <c r="L358" s="6">
        <v>115282</v>
      </c>
      <c r="M358" s="6">
        <f t="shared" si="34"/>
        <v>110353.13348518926</v>
      </c>
      <c r="N358" s="6"/>
      <c r="O358" s="7"/>
      <c r="P358" s="7">
        <f t="shared" si="35"/>
        <v>56.93383920807176</v>
      </c>
      <c r="Q358" s="7">
        <f t="shared" si="36"/>
        <v>57.589053471607912</v>
      </c>
      <c r="R358" s="7">
        <f t="shared" si="37"/>
        <v>57.26050917078517</v>
      </c>
      <c r="S358" s="7">
        <f t="shared" si="37"/>
        <v>54.937390788239881</v>
      </c>
      <c r="T358" s="7">
        <f t="shared" si="37"/>
        <v>60.931002426590176</v>
      </c>
      <c r="U358" s="7">
        <f t="shared" si="32"/>
        <v>58.17995175281014</v>
      </c>
      <c r="V358" s="7">
        <f t="shared" si="32"/>
        <v>76.574290871396371</v>
      </c>
      <c r="W358" s="7">
        <f t="shared" si="32"/>
        <v>78.866822190144561</v>
      </c>
      <c r="X358" s="7">
        <f t="shared" si="32"/>
        <v>77.712103191786198</v>
      </c>
      <c r="Y358" s="7"/>
      <c r="Z358" s="7"/>
      <c r="AA358" s="7"/>
    </row>
    <row r="359" spans="1:27">
      <c r="A359" s="12">
        <v>32387</v>
      </c>
      <c r="D359">
        <v>7644.81</v>
      </c>
      <c r="F359">
        <v>7675.59</v>
      </c>
      <c r="G359">
        <f t="shared" si="33"/>
        <v>7660.1845400682096</v>
      </c>
      <c r="H359">
        <v>581726</v>
      </c>
      <c r="I359" s="5">
        <v>61.0032</v>
      </c>
      <c r="J359">
        <v>5676.2</v>
      </c>
      <c r="K359" s="6">
        <v>105975</v>
      </c>
      <c r="L359" s="6">
        <v>115356</v>
      </c>
      <c r="M359" s="6">
        <f t="shared" si="34"/>
        <v>110566.05310853779</v>
      </c>
      <c r="N359" s="6"/>
      <c r="O359" s="7"/>
      <c r="P359" s="7">
        <f t="shared" si="35"/>
        <v>56.916938663680661</v>
      </c>
      <c r="Q359" s="7">
        <f t="shared" si="36"/>
        <v>57.786151211157332</v>
      </c>
      <c r="R359" s="7">
        <f t="shared" si="37"/>
        <v>57.349898204753757</v>
      </c>
      <c r="S359" s="7">
        <f t="shared" si="37"/>
        <v>55.15470026556887</v>
      </c>
      <c r="T359" s="7">
        <f t="shared" si="37"/>
        <v>60.717705349446895</v>
      </c>
      <c r="U359" s="7">
        <f t="shared" si="32"/>
        <v>58.268233844890418</v>
      </c>
      <c r="V359" s="7">
        <f t="shared" si="32"/>
        <v>76.820755195685422</v>
      </c>
      <c r="W359" s="7">
        <f t="shared" si="32"/>
        <v>78.917447134559737</v>
      </c>
      <c r="X359" s="7">
        <f t="shared" si="32"/>
        <v>77.862043943069324</v>
      </c>
      <c r="Y359" s="7"/>
      <c r="Z359" s="7"/>
      <c r="AA359" s="7"/>
    </row>
    <row r="360" spans="1:27">
      <c r="A360" s="12">
        <v>32417</v>
      </c>
      <c r="D360">
        <v>7678.17</v>
      </c>
      <c r="F360">
        <v>7740.56</v>
      </c>
      <c r="G360">
        <f t="shared" si="33"/>
        <v>7709.3018863707757</v>
      </c>
      <c r="H360">
        <v>586242</v>
      </c>
      <c r="I360" s="5">
        <v>61.328899999999997</v>
      </c>
      <c r="J360">
        <v>5708.8</v>
      </c>
      <c r="K360" s="6">
        <v>106243</v>
      </c>
      <c r="L360" s="6">
        <v>115638</v>
      </c>
      <c r="M360" s="6">
        <f t="shared" si="34"/>
        <v>110841.00339675747</v>
      </c>
      <c r="N360" s="6"/>
      <c r="O360" s="7"/>
      <c r="P360" s="7">
        <f t="shared" si="35"/>
        <v>57.165309659666221</v>
      </c>
      <c r="Q360" s="7">
        <f t="shared" si="36"/>
        <v>58.275281850520408</v>
      </c>
      <c r="R360" s="7">
        <f t="shared" si="37"/>
        <v>57.7176275715602</v>
      </c>
      <c r="S360" s="7">
        <f t="shared" si="37"/>
        <v>55.582871993150775</v>
      </c>
      <c r="T360" s="7">
        <f t="shared" si="37"/>
        <v>61.041881075184477</v>
      </c>
      <c r="U360" s="7">
        <f t="shared" si="32"/>
        <v>58.602884566031932</v>
      </c>
      <c r="V360" s="7">
        <f t="shared" si="32"/>
        <v>77.015027074830925</v>
      </c>
      <c r="W360" s="7">
        <f t="shared" si="32"/>
        <v>79.110369220033789</v>
      </c>
      <c r="X360" s="7">
        <f t="shared" si="32"/>
        <v>78.055667490456926</v>
      </c>
      <c r="Y360" s="7"/>
      <c r="Z360" s="7"/>
      <c r="AA360" s="7"/>
    </row>
    <row r="361" spans="1:27">
      <c r="A361" s="12">
        <v>32448</v>
      </c>
      <c r="D361">
        <v>7713.65</v>
      </c>
      <c r="F361">
        <v>7746.39</v>
      </c>
      <c r="G361">
        <f t="shared" si="33"/>
        <v>7730.002666461377</v>
      </c>
      <c r="H361">
        <v>588505</v>
      </c>
      <c r="I361" s="5">
        <v>61.434699999999999</v>
      </c>
      <c r="J361">
        <v>5711.1</v>
      </c>
      <c r="K361" s="6">
        <v>106582</v>
      </c>
      <c r="L361" s="6">
        <v>116100</v>
      </c>
      <c r="M361" s="6">
        <f t="shared" si="34"/>
        <v>111239.2475702708</v>
      </c>
      <c r="N361" s="6"/>
      <c r="O361" s="7"/>
      <c r="P361" s="7">
        <f t="shared" si="35"/>
        <v>57.429464423981791</v>
      </c>
      <c r="Q361" s="7">
        <f t="shared" si="36"/>
        <v>58.319173363949481</v>
      </c>
      <c r="R361" s="7">
        <f t="shared" si="37"/>
        <v>57.872609168249568</v>
      </c>
      <c r="S361" s="7">
        <f t="shared" si="37"/>
        <v>55.797431917756136</v>
      </c>
      <c r="T361" s="7">
        <f t="shared" si="37"/>
        <v>61.147185931748915</v>
      </c>
      <c r="U361" s="7">
        <f t="shared" si="32"/>
        <v>58.626494892983629</v>
      </c>
      <c r="V361" s="7">
        <f t="shared" si="32"/>
        <v>77.260766504048533</v>
      </c>
      <c r="W361" s="7">
        <f t="shared" si="32"/>
        <v>79.426433062193425</v>
      </c>
      <c r="X361" s="7">
        <f t="shared" si="32"/>
        <v>78.336116185751564</v>
      </c>
      <c r="Y361" s="7"/>
      <c r="Z361" s="7"/>
      <c r="AA361" s="7"/>
    </row>
    <row r="362" spans="1:27">
      <c r="A362" s="12">
        <v>32478</v>
      </c>
      <c r="D362">
        <v>7809.63</v>
      </c>
      <c r="F362">
        <v>7786.33</v>
      </c>
      <c r="G362">
        <f t="shared" si="33"/>
        <v>7797.9712975811854</v>
      </c>
      <c r="H362">
        <v>596176</v>
      </c>
      <c r="I362" s="5">
        <v>61.696800000000003</v>
      </c>
      <c r="J362">
        <v>5752.2</v>
      </c>
      <c r="K362" s="6">
        <v>106871</v>
      </c>
      <c r="L362" s="6">
        <v>116104</v>
      </c>
      <c r="M362" s="6">
        <f t="shared" si="34"/>
        <v>111391.87844721894</v>
      </c>
      <c r="N362" s="6"/>
      <c r="O362" s="7"/>
      <c r="P362" s="7">
        <f t="shared" si="35"/>
        <v>58.144052199602129</v>
      </c>
      <c r="Q362" s="7">
        <f t="shared" si="36"/>
        <v>58.619864109465283</v>
      </c>
      <c r="R362" s="7">
        <f t="shared" si="37"/>
        <v>58.381473420206966</v>
      </c>
      <c r="S362" s="7">
        <f t="shared" si="37"/>
        <v>56.52473601923549</v>
      </c>
      <c r="T362" s="7">
        <f t="shared" si="37"/>
        <v>61.408059305147198</v>
      </c>
      <c r="U362" s="7">
        <f t="shared" si="32"/>
        <v>59.048401170250983</v>
      </c>
      <c r="V362" s="7">
        <f t="shared" si="32"/>
        <v>77.470261179694248</v>
      </c>
      <c r="W362" s="7">
        <f t="shared" si="32"/>
        <v>79.429169545675322</v>
      </c>
      <c r="X362" s="7">
        <f t="shared" si="32"/>
        <v>78.443600822436011</v>
      </c>
      <c r="Y362" s="7"/>
      <c r="Z362" s="7"/>
      <c r="AA362" s="7"/>
    </row>
    <row r="363" spans="1:27">
      <c r="A363" s="12">
        <v>32509</v>
      </c>
      <c r="D363">
        <v>7866.99</v>
      </c>
      <c r="F363">
        <v>7809.87</v>
      </c>
      <c r="G363">
        <f t="shared" si="33"/>
        <v>7838.3779694079567</v>
      </c>
      <c r="H363">
        <v>596857</v>
      </c>
      <c r="I363" s="5">
        <v>61.857700000000001</v>
      </c>
      <c r="J363">
        <v>5797</v>
      </c>
      <c r="K363" s="6">
        <v>107133</v>
      </c>
      <c r="L363" s="6">
        <v>116708</v>
      </c>
      <c r="M363" s="6">
        <f t="shared" si="34"/>
        <v>111818.0583090227</v>
      </c>
      <c r="N363" s="6"/>
      <c r="O363" s="7"/>
      <c r="P363" s="7">
        <f t="shared" si="35"/>
        <v>58.571107365361478</v>
      </c>
      <c r="Q363" s="7">
        <f t="shared" si="36"/>
        <v>58.797086446707191</v>
      </c>
      <c r="R363" s="7">
        <f t="shared" si="37"/>
        <v>58.683988131691656</v>
      </c>
      <c r="S363" s="7">
        <f t="shared" si="37"/>
        <v>56.589303102159164</v>
      </c>
      <c r="T363" s="7">
        <f t="shared" si="37"/>
        <v>61.568206294005577</v>
      </c>
      <c r="U363" s="7">
        <f t="shared" si="32"/>
        <v>59.508289277831963</v>
      </c>
      <c r="V363" s="7">
        <f t="shared" si="32"/>
        <v>77.660183688411095</v>
      </c>
      <c r="W363" s="7">
        <f t="shared" si="32"/>
        <v>79.842378551442465</v>
      </c>
      <c r="X363" s="7">
        <f t="shared" si="32"/>
        <v>78.743722190563716</v>
      </c>
      <c r="Y363" s="7"/>
      <c r="Z363" s="7"/>
      <c r="AA363" s="7"/>
    </row>
    <row r="364" spans="1:27">
      <c r="A364" s="12">
        <v>32540</v>
      </c>
      <c r="D364">
        <v>7779.47</v>
      </c>
      <c r="F364">
        <v>7791.65</v>
      </c>
      <c r="G364">
        <f t="shared" si="33"/>
        <v>7785.5576181478482</v>
      </c>
      <c r="H364">
        <v>590334</v>
      </c>
      <c r="I364" s="5">
        <v>61.595799999999997</v>
      </c>
      <c r="J364">
        <v>5801.2</v>
      </c>
      <c r="K364" s="6">
        <v>107391</v>
      </c>
      <c r="L364" s="6">
        <v>116776</v>
      </c>
      <c r="M364" s="6">
        <f t="shared" si="34"/>
        <v>111985.22856162772</v>
      </c>
      <c r="N364" s="6"/>
      <c r="O364" s="7"/>
      <c r="P364" s="7">
        <f t="shared" si="35"/>
        <v>57.919505759586407</v>
      </c>
      <c r="Q364" s="7">
        <f t="shared" si="36"/>
        <v>58.659916056539494</v>
      </c>
      <c r="R364" s="7">
        <f t="shared" si="37"/>
        <v>58.288535286912079</v>
      </c>
      <c r="S364" s="7">
        <f t="shared" si="37"/>
        <v>55.970843363670063</v>
      </c>
      <c r="T364" s="7">
        <f t="shared" si="37"/>
        <v>61.307531984608367</v>
      </c>
      <c r="U364" s="7">
        <f t="shared" si="32"/>
        <v>59.551403787917664</v>
      </c>
      <c r="V364" s="7">
        <f t="shared" si="32"/>
        <v>77.847206616842215</v>
      </c>
      <c r="W364" s="7">
        <f t="shared" si="32"/>
        <v>79.888898770634796</v>
      </c>
      <c r="X364" s="7">
        <f t="shared" si="32"/>
        <v>78.861445643543718</v>
      </c>
      <c r="Y364" s="7"/>
      <c r="Z364" s="7"/>
      <c r="AA364" s="7"/>
    </row>
    <row r="365" spans="1:27">
      <c r="A365" s="12">
        <v>32568</v>
      </c>
      <c r="D365">
        <v>7773.87</v>
      </c>
      <c r="F365">
        <v>7800.86</v>
      </c>
      <c r="G365">
        <f t="shared" si="33"/>
        <v>7787.3533070100266</v>
      </c>
      <c r="H365">
        <v>586820</v>
      </c>
      <c r="I365" s="5">
        <v>61.7605</v>
      </c>
      <c r="J365">
        <v>5816.6</v>
      </c>
      <c r="K365" s="6">
        <v>107583</v>
      </c>
      <c r="L365" s="6">
        <v>117022</v>
      </c>
      <c r="M365" s="6">
        <f t="shared" si="34"/>
        <v>112203.28794647686</v>
      </c>
      <c r="N365" s="6"/>
      <c r="O365" s="7"/>
      <c r="P365" s="7">
        <f t="shared" si="35"/>
        <v>57.877812786639183</v>
      </c>
      <c r="Q365" s="7">
        <f t="shared" si="36"/>
        <v>58.729254107771354</v>
      </c>
      <c r="R365" s="7">
        <f t="shared" si="37"/>
        <v>58.301979163220111</v>
      </c>
      <c r="S365" s="7">
        <f t="shared" si="37"/>
        <v>55.637673423297429</v>
      </c>
      <c r="T365" s="7">
        <f t="shared" si="37"/>
        <v>61.47146118948703</v>
      </c>
      <c r="U365" s="7">
        <f t="shared" si="32"/>
        <v>59.709490324898631</v>
      </c>
      <c r="V365" s="7">
        <f t="shared" si="32"/>
        <v>77.986386470558386</v>
      </c>
      <c r="W365" s="7">
        <f t="shared" si="32"/>
        <v>80.057192504771749</v>
      </c>
      <c r="X365" s="7">
        <f t="shared" si="32"/>
        <v>79.015005881319908</v>
      </c>
      <c r="Y365" s="7"/>
      <c r="Z365" s="7"/>
      <c r="AA365" s="7"/>
    </row>
    <row r="366" spans="1:27">
      <c r="A366" s="12">
        <v>32599</v>
      </c>
      <c r="D366">
        <v>7837.02</v>
      </c>
      <c r="F366">
        <v>7788.37</v>
      </c>
      <c r="G366">
        <f t="shared" si="33"/>
        <v>7812.6571316934169</v>
      </c>
      <c r="H366">
        <v>592172</v>
      </c>
      <c r="I366" s="5">
        <v>61.772799999999997</v>
      </c>
      <c r="J366">
        <v>5800.2</v>
      </c>
      <c r="K366" s="6">
        <v>107756</v>
      </c>
      <c r="L366" s="6">
        <v>117097</v>
      </c>
      <c r="M366" s="6">
        <f t="shared" si="34"/>
        <v>112329.44552520501</v>
      </c>
      <c r="N366" s="6"/>
      <c r="O366" s="7"/>
      <c r="P366" s="7">
        <f t="shared" si="35"/>
        <v>58.347975508356463</v>
      </c>
      <c r="Q366" s="7">
        <f t="shared" si="36"/>
        <v>58.635222374884719</v>
      </c>
      <c r="R366" s="7">
        <f t="shared" si="37"/>
        <v>58.491422610984678</v>
      </c>
      <c r="S366" s="7">
        <f t="shared" si="37"/>
        <v>56.145108119049944</v>
      </c>
      <c r="T366" s="7">
        <f t="shared" si="37"/>
        <v>61.483703625552643</v>
      </c>
      <c r="U366" s="7">
        <f t="shared" si="32"/>
        <v>59.541138428373451</v>
      </c>
      <c r="V366" s="7">
        <f t="shared" si="32"/>
        <v>78.111793317917233</v>
      </c>
      <c r="W366" s="7">
        <f t="shared" si="32"/>
        <v>80.108501570057399</v>
      </c>
      <c r="X366" s="7">
        <f t="shared" si="32"/>
        <v>79.103847679163948</v>
      </c>
      <c r="Y366" s="7"/>
      <c r="Z366" s="7"/>
      <c r="AA366" s="7"/>
    </row>
    <row r="367" spans="1:27">
      <c r="A367" s="12">
        <v>32629</v>
      </c>
      <c r="D367">
        <v>7841.53</v>
      </c>
      <c r="F367">
        <v>7764.02</v>
      </c>
      <c r="G367">
        <f t="shared" si="33"/>
        <v>7802.6787547995336</v>
      </c>
      <c r="H367">
        <v>589532</v>
      </c>
      <c r="I367" s="5">
        <v>61.3491</v>
      </c>
      <c r="J367">
        <v>5776</v>
      </c>
      <c r="K367" s="6">
        <v>107874</v>
      </c>
      <c r="L367" s="6">
        <v>117099</v>
      </c>
      <c r="M367" s="6">
        <f t="shared" si="34"/>
        <v>112391.89261686093</v>
      </c>
      <c r="N367" s="6"/>
      <c r="O367" s="7"/>
      <c r="P367" s="7">
        <f t="shared" si="35"/>
        <v>58.381553241926454</v>
      </c>
      <c r="Q367" s="7">
        <f t="shared" si="36"/>
        <v>58.451901902843915</v>
      </c>
      <c r="R367" s="7">
        <f t="shared" si="37"/>
        <v>58.416716982664681</v>
      </c>
      <c r="S367" s="7">
        <f t="shared" si="37"/>
        <v>55.894804009037493</v>
      </c>
      <c r="T367" s="7">
        <f t="shared" si="37"/>
        <v>61.061986539292249</v>
      </c>
      <c r="U367" s="7">
        <f t="shared" si="32"/>
        <v>59.292716727403381</v>
      </c>
      <c r="V367" s="7">
        <f t="shared" si="32"/>
        <v>78.197330936346958</v>
      </c>
      <c r="W367" s="7">
        <f t="shared" si="32"/>
        <v>80.109869811798347</v>
      </c>
      <c r="X367" s="7">
        <f t="shared" si="32"/>
        <v>79.147823728393604</v>
      </c>
      <c r="Y367" s="7"/>
      <c r="Z367" s="7"/>
      <c r="AA367" s="7"/>
    </row>
    <row r="368" spans="1:27">
      <c r="A368" s="12">
        <v>32660</v>
      </c>
      <c r="D368">
        <v>7915.71</v>
      </c>
      <c r="F368">
        <v>7790.23</v>
      </c>
      <c r="G368">
        <f t="shared" si="33"/>
        <v>7852.719370593858</v>
      </c>
      <c r="H368">
        <v>587714</v>
      </c>
      <c r="I368" s="5">
        <v>61.355800000000002</v>
      </c>
      <c r="J368">
        <v>5794.4</v>
      </c>
      <c r="K368" s="6">
        <v>107991</v>
      </c>
      <c r="L368" s="6">
        <v>117418</v>
      </c>
      <c r="M368" s="6">
        <f t="shared" si="34"/>
        <v>112605.89344257253</v>
      </c>
      <c r="N368" s="6"/>
      <c r="O368" s="7"/>
      <c r="P368" s="7">
        <f t="shared" si="35"/>
        <v>58.933836230002257</v>
      </c>
      <c r="Q368" s="7">
        <f t="shared" si="36"/>
        <v>58.649225499237737</v>
      </c>
      <c r="R368" s="7">
        <f t="shared" si="37"/>
        <v>58.791358638736604</v>
      </c>
      <c r="S368" s="7">
        <f t="shared" si="37"/>
        <v>55.722435496915288</v>
      </c>
      <c r="T368" s="7">
        <f t="shared" si="37"/>
        <v>61.068655183327991</v>
      </c>
      <c r="U368" s="7">
        <f t="shared" si="32"/>
        <v>59.481599343016988</v>
      </c>
      <c r="V368" s="7">
        <f t="shared" si="32"/>
        <v>78.282143659705255</v>
      </c>
      <c r="W368" s="7">
        <f t="shared" si="32"/>
        <v>80.328104369480002</v>
      </c>
      <c r="X368" s="7">
        <f t="shared" si="32"/>
        <v>79.29852587635807</v>
      </c>
      <c r="Y368" s="7"/>
      <c r="Z368" s="7"/>
      <c r="AA368" s="7"/>
    </row>
    <row r="369" spans="1:27">
      <c r="A369" s="12">
        <v>32690</v>
      </c>
      <c r="D369">
        <v>7932.33</v>
      </c>
      <c r="F369">
        <v>7811.5</v>
      </c>
      <c r="G369">
        <f t="shared" si="33"/>
        <v>7871.6831614972916</v>
      </c>
      <c r="H369">
        <v>581686</v>
      </c>
      <c r="I369" s="5">
        <v>60.7849</v>
      </c>
      <c r="J369">
        <v>5810.3</v>
      </c>
      <c r="K369" s="6">
        <v>108030</v>
      </c>
      <c r="L369" s="6">
        <v>117472</v>
      </c>
      <c r="M369" s="6">
        <f t="shared" si="34"/>
        <v>112652.12008657449</v>
      </c>
      <c r="N369" s="6"/>
      <c r="O369" s="7"/>
      <c r="P369" s="7">
        <f t="shared" si="35"/>
        <v>59.057575017570606</v>
      </c>
      <c r="Q369" s="7">
        <f t="shared" si="36"/>
        <v>58.80935800191979</v>
      </c>
      <c r="R369" s="7">
        <f t="shared" si="37"/>
        <v>58.933335828998722</v>
      </c>
      <c r="S369" s="7">
        <f t="shared" si="37"/>
        <v>55.150907779053526</v>
      </c>
      <c r="T369" s="7">
        <f t="shared" si="37"/>
        <v>60.500426992282286</v>
      </c>
      <c r="U369" s="7">
        <f t="shared" si="32"/>
        <v>59.644818559770066</v>
      </c>
      <c r="V369" s="7">
        <f t="shared" si="32"/>
        <v>78.310414567491364</v>
      </c>
      <c r="W369" s="7">
        <f t="shared" si="32"/>
        <v>80.365046896485666</v>
      </c>
      <c r="X369" s="7">
        <f t="shared" si="32"/>
        <v>79.331079276659764</v>
      </c>
      <c r="Y369" s="7"/>
      <c r="Z369" s="7"/>
      <c r="AA369" s="7"/>
    </row>
    <row r="370" spans="1:27">
      <c r="A370" s="12">
        <v>32721</v>
      </c>
      <c r="D370">
        <v>7931.05</v>
      </c>
      <c r="F370">
        <v>7816.69</v>
      </c>
      <c r="G370">
        <f t="shared" si="33"/>
        <v>7873.6623768421769</v>
      </c>
      <c r="H370">
        <v>596452</v>
      </c>
      <c r="I370" s="5">
        <v>61.351500000000001</v>
      </c>
      <c r="J370">
        <v>5820.1</v>
      </c>
      <c r="K370" s="6">
        <v>108077</v>
      </c>
      <c r="L370" s="6">
        <v>117655</v>
      </c>
      <c r="M370" s="6">
        <f t="shared" si="34"/>
        <v>112764.35356530006</v>
      </c>
      <c r="N370" s="6"/>
      <c r="O370" s="7"/>
      <c r="P370" s="7">
        <f t="shared" si="35"/>
        <v>59.048045195182674</v>
      </c>
      <c r="Q370" s="7">
        <f t="shared" si="36"/>
        <v>58.848431236001574</v>
      </c>
      <c r="R370" s="7">
        <f t="shared" si="37"/>
        <v>58.948153722479056</v>
      </c>
      <c r="S370" s="7">
        <f t="shared" si="37"/>
        <v>56.550904176191338</v>
      </c>
      <c r="T370" s="7">
        <f t="shared" si="37"/>
        <v>61.064375307305049</v>
      </c>
      <c r="U370" s="7">
        <f t="shared" si="32"/>
        <v>59.745419083303396</v>
      </c>
      <c r="V370" s="7">
        <f t="shared" si="32"/>
        <v>78.344484635848971</v>
      </c>
      <c r="W370" s="7">
        <f t="shared" si="32"/>
        <v>80.490241015782672</v>
      </c>
      <c r="X370" s="7">
        <f t="shared" si="32"/>
        <v>79.41011554327801</v>
      </c>
      <c r="Y370" s="7"/>
      <c r="Z370" s="7"/>
      <c r="AA370" s="7"/>
    </row>
    <row r="371" spans="1:27">
      <c r="A371" s="12">
        <v>32752</v>
      </c>
      <c r="D371">
        <v>7919.11</v>
      </c>
      <c r="F371">
        <v>7816.55</v>
      </c>
      <c r="G371">
        <f t="shared" si="33"/>
        <v>7867.6628849042581</v>
      </c>
      <c r="H371">
        <v>592273</v>
      </c>
      <c r="I371" s="5">
        <v>61.198900000000002</v>
      </c>
      <c r="J371">
        <v>5833.1</v>
      </c>
      <c r="K371" s="6">
        <v>108326</v>
      </c>
      <c r="L371" s="6">
        <v>117354</v>
      </c>
      <c r="M371" s="6">
        <f t="shared" si="34"/>
        <v>112749.67584875799</v>
      </c>
      <c r="N371" s="6"/>
      <c r="O371" s="7"/>
      <c r="P371" s="7">
        <f t="shared" si="35"/>
        <v>58.959149820720214</v>
      </c>
      <c r="Q371" s="7">
        <f t="shared" si="36"/>
        <v>58.847377237394369</v>
      </c>
      <c r="R371" s="7">
        <f t="shared" si="37"/>
        <v>58.903237017128141</v>
      </c>
      <c r="S371" s="7">
        <f t="shared" si="37"/>
        <v>56.154684147501179</v>
      </c>
      <c r="T371" s="7">
        <f t="shared" si="37"/>
        <v>60.91248947449094</v>
      </c>
      <c r="U371" s="7">
        <f t="shared" si="32"/>
        <v>59.878868757378235</v>
      </c>
      <c r="V371" s="7">
        <f t="shared" si="32"/>
        <v>78.524983508637121</v>
      </c>
      <c r="W371" s="7">
        <f t="shared" si="32"/>
        <v>80.284320633769582</v>
      </c>
      <c r="X371" s="7">
        <f t="shared" si="32"/>
        <v>79.399779305542722</v>
      </c>
      <c r="Y371" s="7"/>
      <c r="Z371" s="7"/>
      <c r="AA371" s="7"/>
    </row>
    <row r="372" spans="1:27">
      <c r="A372" s="12">
        <v>32782</v>
      </c>
      <c r="D372">
        <v>7926.42</v>
      </c>
      <c r="F372">
        <v>7826.74</v>
      </c>
      <c r="G372">
        <f t="shared" si="33"/>
        <v>7876.4223141474577</v>
      </c>
      <c r="H372">
        <v>586555</v>
      </c>
      <c r="I372" s="5">
        <v>61.139099999999999</v>
      </c>
      <c r="J372">
        <v>5856.3</v>
      </c>
      <c r="K372" s="6">
        <v>108437</v>
      </c>
      <c r="L372" s="6">
        <v>117581</v>
      </c>
      <c r="M372" s="6">
        <f t="shared" si="34"/>
        <v>112916.47752653286</v>
      </c>
      <c r="N372" s="6"/>
      <c r="O372" s="7"/>
      <c r="P372" s="7">
        <f t="shared" si="35"/>
        <v>59.013574040763814</v>
      </c>
      <c r="Q372" s="7">
        <f t="shared" si="36"/>
        <v>58.924093278876732</v>
      </c>
      <c r="R372" s="7">
        <f t="shared" si="37"/>
        <v>58.96881668727859</v>
      </c>
      <c r="S372" s="7">
        <f t="shared" si="37"/>
        <v>55.612548200133304</v>
      </c>
      <c r="T372" s="7">
        <f t="shared" si="37"/>
        <v>60.852969338171917</v>
      </c>
      <c r="U372" s="7">
        <f t="shared" si="32"/>
        <v>60.117025098804092</v>
      </c>
      <c r="V372" s="7">
        <f t="shared" si="32"/>
        <v>78.60544686156679</v>
      </c>
      <c r="W372" s="7">
        <f t="shared" si="32"/>
        <v>80.439616071367496</v>
      </c>
      <c r="X372" s="7">
        <f t="shared" si="32"/>
        <v>79.517243203362568</v>
      </c>
      <c r="Y372" s="7"/>
      <c r="Z372" s="7"/>
      <c r="AA372" s="7"/>
    </row>
    <row r="373" spans="1:27">
      <c r="A373" s="12">
        <v>32813</v>
      </c>
      <c r="D373">
        <v>7955.48</v>
      </c>
      <c r="F373">
        <v>7818.46</v>
      </c>
      <c r="G373">
        <f t="shared" si="33"/>
        <v>7886.6724390455065</v>
      </c>
      <c r="H373">
        <v>591801</v>
      </c>
      <c r="I373" s="5">
        <v>61.316400000000002</v>
      </c>
      <c r="J373">
        <v>5859.3</v>
      </c>
      <c r="K373" s="6">
        <v>108714</v>
      </c>
      <c r="L373" s="6">
        <v>117912</v>
      </c>
      <c r="M373" s="6">
        <f t="shared" si="34"/>
        <v>113219.63243183578</v>
      </c>
      <c r="N373" s="6"/>
      <c r="O373" s="7"/>
      <c r="P373" s="7">
        <f t="shared" si="35"/>
        <v>59.229930789664898</v>
      </c>
      <c r="Q373" s="7">
        <f t="shared" si="36"/>
        <v>58.861756789821385</v>
      </c>
      <c r="R373" s="7">
        <f t="shared" si="37"/>
        <v>59.04555682538026</v>
      </c>
      <c r="S373" s="7">
        <f t="shared" si="37"/>
        <v>56.109932806620165</v>
      </c>
      <c r="T373" s="7">
        <f t="shared" si="37"/>
        <v>61.029439575117792</v>
      </c>
      <c r="U373" s="7">
        <f t="shared" si="32"/>
        <v>60.147821177436747</v>
      </c>
      <c r="V373" s="7">
        <f t="shared" si="32"/>
        <v>78.806242796355235</v>
      </c>
      <c r="W373" s="7">
        <f t="shared" si="32"/>
        <v>80.666060079494855</v>
      </c>
      <c r="X373" s="7">
        <f t="shared" si="32"/>
        <v>79.730728806715717</v>
      </c>
      <c r="Y373" s="7"/>
      <c r="Z373" s="7"/>
      <c r="AA373" s="7"/>
    </row>
    <row r="374" spans="1:27">
      <c r="A374" s="12">
        <v>32843</v>
      </c>
      <c r="D374">
        <v>7952.1</v>
      </c>
      <c r="F374">
        <v>7832.26</v>
      </c>
      <c r="G374">
        <f t="shared" si="33"/>
        <v>7891.9525306479136</v>
      </c>
      <c r="H374">
        <v>593757</v>
      </c>
      <c r="I374" s="5">
        <v>61.706299999999999</v>
      </c>
      <c r="J374">
        <v>5868.3</v>
      </c>
      <c r="K374" s="6">
        <v>108809</v>
      </c>
      <c r="L374" s="6">
        <v>117830</v>
      </c>
      <c r="M374" s="6">
        <f t="shared" si="34"/>
        <v>113229.69782702769</v>
      </c>
      <c r="N374" s="6"/>
      <c r="O374" s="7"/>
      <c r="P374" s="7">
        <f t="shared" si="35"/>
        <v>59.204766102421772</v>
      </c>
      <c r="Q374" s="7">
        <f t="shared" si="36"/>
        <v>58.965650938246974</v>
      </c>
      <c r="R374" s="7">
        <f t="shared" si="37"/>
        <v>59.085087559179925</v>
      </c>
      <c r="S374" s="7">
        <f t="shared" si="37"/>
        <v>56.295385397220301</v>
      </c>
      <c r="T374" s="7">
        <f t="shared" si="37"/>
        <v>61.417514845197871</v>
      </c>
      <c r="U374" s="7">
        <f t="shared" si="32"/>
        <v>60.240209413334696</v>
      </c>
      <c r="V374" s="7">
        <f t="shared" si="32"/>
        <v>78.875107828141878</v>
      </c>
      <c r="W374" s="7">
        <f t="shared" si="32"/>
        <v>80.609962168115871</v>
      </c>
      <c r="X374" s="7">
        <f t="shared" si="32"/>
        <v>79.73781698813039</v>
      </c>
      <c r="Y374" s="7"/>
      <c r="Z374" s="7"/>
      <c r="AA374" s="7"/>
    </row>
    <row r="375" spans="1:27">
      <c r="A375" s="12">
        <v>32874</v>
      </c>
      <c r="D375">
        <v>7989.99</v>
      </c>
      <c r="F375">
        <v>7864.55</v>
      </c>
      <c r="G375">
        <f t="shared" si="33"/>
        <v>7927.0218780132054</v>
      </c>
      <c r="H375">
        <v>589119</v>
      </c>
      <c r="I375" s="5">
        <v>61.376300000000001</v>
      </c>
      <c r="J375">
        <v>5862.2</v>
      </c>
      <c r="K375" s="6">
        <v>109151</v>
      </c>
      <c r="L375" s="6">
        <v>119081</v>
      </c>
      <c r="M375" s="6">
        <f t="shared" si="34"/>
        <v>114007.93933318855</v>
      </c>
      <c r="N375" s="6"/>
      <c r="O375" s="7"/>
      <c r="P375" s="7">
        <f t="shared" si="35"/>
        <v>59.486863735452125</v>
      </c>
      <c r="Q375" s="7">
        <f t="shared" si="36"/>
        <v>59.208748188439898</v>
      </c>
      <c r="R375" s="7">
        <f t="shared" si="37"/>
        <v>59.347643048670626</v>
      </c>
      <c r="S375" s="7">
        <f t="shared" si="37"/>
        <v>55.855646585766607</v>
      </c>
      <c r="T375" s="7">
        <f t="shared" si="37"/>
        <v>61.089059243437362</v>
      </c>
      <c r="U375" s="7">
        <f t="shared" si="32"/>
        <v>60.177590720114971</v>
      </c>
      <c r="V375" s="7">
        <f t="shared" si="32"/>
        <v>79.123021942573814</v>
      </c>
      <c r="W375" s="7">
        <f t="shared" si="32"/>
        <v>81.465797377080591</v>
      </c>
      <c r="X375" s="7">
        <f t="shared" si="32"/>
        <v>80.285864717495699</v>
      </c>
      <c r="Y375" s="7"/>
      <c r="Z375" s="7"/>
      <c r="AA375" s="7"/>
    </row>
    <row r="376" spans="1:27">
      <c r="A376" s="12">
        <v>32905</v>
      </c>
      <c r="D376">
        <v>8054.71</v>
      </c>
      <c r="F376">
        <v>7898.33</v>
      </c>
      <c r="G376">
        <f t="shared" si="33"/>
        <v>7976.1367612585482</v>
      </c>
      <c r="H376">
        <v>597872</v>
      </c>
      <c r="I376" s="5">
        <v>61.935400000000001</v>
      </c>
      <c r="J376">
        <v>5886.6</v>
      </c>
      <c r="K376" s="6">
        <v>109396</v>
      </c>
      <c r="L376" s="6">
        <v>119059</v>
      </c>
      <c r="M376" s="6">
        <f t="shared" si="34"/>
        <v>114125.27486932946</v>
      </c>
      <c r="N376" s="6"/>
      <c r="O376" s="7"/>
      <c r="P376" s="7">
        <f t="shared" si="35"/>
        <v>59.968715379942104</v>
      </c>
      <c r="Q376" s="7">
        <f t="shared" si="36"/>
        <v>59.463062995238182</v>
      </c>
      <c r="R376" s="7">
        <f t="shared" si="37"/>
        <v>59.715353975179674</v>
      </c>
      <c r="S376" s="7">
        <f t="shared" si="37"/>
        <v>56.685537447485913</v>
      </c>
      <c r="T376" s="7">
        <f t="shared" si="37"/>
        <v>61.645542658420105</v>
      </c>
      <c r="U376" s="7">
        <f t="shared" si="32"/>
        <v>60.428065492993902</v>
      </c>
      <c r="V376" s="7">
        <f t="shared" si="32"/>
        <v>79.300621235076221</v>
      </c>
      <c r="W376" s="7">
        <f t="shared" si="32"/>
        <v>81.450746717930116</v>
      </c>
      <c r="X376" s="7">
        <f t="shared" si="32"/>
        <v>80.368493918902729</v>
      </c>
      <c r="Y376" s="7"/>
      <c r="Z376" s="7"/>
      <c r="AA376" s="7"/>
    </row>
    <row r="377" spans="1:27">
      <c r="A377" s="12">
        <v>32933</v>
      </c>
      <c r="D377">
        <v>8037.28</v>
      </c>
      <c r="F377">
        <v>7910.66</v>
      </c>
      <c r="G377">
        <f t="shared" si="33"/>
        <v>7973.7186685259967</v>
      </c>
      <c r="H377">
        <v>601356</v>
      </c>
      <c r="I377" s="5">
        <v>62.218299999999999</v>
      </c>
      <c r="J377">
        <v>5889.3</v>
      </c>
      <c r="K377" s="6">
        <v>109611</v>
      </c>
      <c r="L377" s="6">
        <v>119203</v>
      </c>
      <c r="M377" s="6">
        <f t="shared" si="34"/>
        <v>114306.43040966681</v>
      </c>
      <c r="N377" s="6"/>
      <c r="O377" s="7"/>
      <c r="P377" s="7">
        <f t="shared" si="35"/>
        <v>59.83894600164389</v>
      </c>
      <c r="Q377" s="7">
        <f t="shared" si="36"/>
        <v>59.555890158288008</v>
      </c>
      <c r="R377" s="7">
        <f t="shared" si="37"/>
        <v>59.697250315752662</v>
      </c>
      <c r="S377" s="7">
        <f t="shared" si="37"/>
        <v>57.015863022972034</v>
      </c>
      <c r="T377" s="7">
        <f t="shared" si="37"/>
        <v>61.927118687929351</v>
      </c>
      <c r="U377" s="7">
        <f t="shared" si="32"/>
        <v>60.455781963763279</v>
      </c>
      <c r="V377" s="7">
        <f t="shared" si="32"/>
        <v>79.456473675435475</v>
      </c>
      <c r="W377" s="7">
        <f t="shared" si="32"/>
        <v>81.549260123278572</v>
      </c>
      <c r="X377" s="7">
        <f t="shared" si="32"/>
        <v>80.49606599229881</v>
      </c>
      <c r="Y377" s="7"/>
      <c r="Z377" s="7"/>
      <c r="AA377" s="7"/>
    </row>
    <row r="378" spans="1:27">
      <c r="A378" s="12">
        <v>32964</v>
      </c>
      <c r="D378">
        <v>8082.82</v>
      </c>
      <c r="F378">
        <v>7948.92</v>
      </c>
      <c r="G378">
        <f t="shared" si="33"/>
        <v>8015.590405852834</v>
      </c>
      <c r="H378">
        <v>594426</v>
      </c>
      <c r="I378" s="5">
        <v>62.129899999999999</v>
      </c>
      <c r="J378">
        <v>5924.3</v>
      </c>
      <c r="K378" s="6">
        <v>109651</v>
      </c>
      <c r="L378" s="6">
        <v>118852</v>
      </c>
      <c r="M378" s="6">
        <f t="shared" si="34"/>
        <v>114158.83957013578</v>
      </c>
      <c r="N378" s="6"/>
      <c r="O378" s="7"/>
      <c r="P378" s="7">
        <f t="shared" si="35"/>
        <v>60.177999213789647</v>
      </c>
      <c r="Q378" s="7">
        <f t="shared" si="36"/>
        <v>59.843932920517219</v>
      </c>
      <c r="R378" s="7">
        <f t="shared" si="37"/>
        <v>60.010733608588438</v>
      </c>
      <c r="S378" s="7">
        <f t="shared" si="37"/>
        <v>56.358814734189352</v>
      </c>
      <c r="T378" s="7">
        <f t="shared" si="37"/>
        <v>61.839132399457739</v>
      </c>
      <c r="U378" s="7">
        <f t="shared" si="32"/>
        <v>60.815069547810921</v>
      </c>
      <c r="V378" s="7">
        <f t="shared" si="32"/>
        <v>79.485469478293012</v>
      </c>
      <c r="W378" s="7">
        <f t="shared" si="32"/>
        <v>81.309133697741714</v>
      </c>
      <c r="X378" s="7">
        <f t="shared" si="32"/>
        <v>80.392130615118631</v>
      </c>
      <c r="Y378" s="7"/>
      <c r="Z378" s="7"/>
      <c r="AA378" s="7"/>
    </row>
    <row r="379" spans="1:27">
      <c r="A379" s="12">
        <v>32994</v>
      </c>
      <c r="D379">
        <v>8075.14</v>
      </c>
      <c r="F379">
        <v>7939.44</v>
      </c>
      <c r="G379">
        <f t="shared" si="33"/>
        <v>8007.0025303855127</v>
      </c>
      <c r="H379">
        <v>599256</v>
      </c>
      <c r="I379" s="5">
        <v>62.235500000000002</v>
      </c>
      <c r="J379">
        <v>5912.5</v>
      </c>
      <c r="K379" s="6">
        <v>109800</v>
      </c>
      <c r="L379" s="6">
        <v>119151</v>
      </c>
      <c r="M379" s="6">
        <f t="shared" si="34"/>
        <v>114379.97989158767</v>
      </c>
      <c r="N379" s="6"/>
      <c r="O379" s="7"/>
      <c r="P379" s="7">
        <f t="shared" si="35"/>
        <v>60.120820279462038</v>
      </c>
      <c r="Q379" s="7">
        <f t="shared" si="36"/>
        <v>59.772562157685712</v>
      </c>
      <c r="R379" s="7">
        <f t="shared" si="37"/>
        <v>59.946438318929317</v>
      </c>
      <c r="S379" s="7">
        <f t="shared" si="37"/>
        <v>56.816757480916678</v>
      </c>
      <c r="T379" s="7">
        <f t="shared" si="37"/>
        <v>61.944238192021118</v>
      </c>
      <c r="U379" s="7">
        <f t="shared" si="32"/>
        <v>60.693938305189143</v>
      </c>
      <c r="V379" s="7">
        <f t="shared" si="32"/>
        <v>79.593478843937334</v>
      </c>
      <c r="W379" s="7">
        <f t="shared" si="32"/>
        <v>81.513685838013856</v>
      </c>
      <c r="X379" s="7">
        <f t="shared" si="32"/>
        <v>80.547860488279326</v>
      </c>
      <c r="Y379" s="7"/>
      <c r="Z379" s="7"/>
      <c r="AA379" s="7"/>
    </row>
    <row r="380" spans="1:27">
      <c r="A380" s="12">
        <v>33025</v>
      </c>
      <c r="D380">
        <v>8021.18</v>
      </c>
      <c r="F380">
        <v>7947.99</v>
      </c>
      <c r="G380">
        <f t="shared" si="33"/>
        <v>7984.5011383429583</v>
      </c>
      <c r="H380">
        <v>600805</v>
      </c>
      <c r="I380" s="5">
        <v>62.421999999999997</v>
      </c>
      <c r="J380">
        <v>5922.1</v>
      </c>
      <c r="K380" s="6">
        <v>109817</v>
      </c>
      <c r="L380" s="6">
        <v>118983</v>
      </c>
      <c r="M380" s="6">
        <f t="shared" si="34"/>
        <v>114308.16292373874</v>
      </c>
      <c r="N380" s="6"/>
      <c r="O380" s="7"/>
      <c r="P380" s="7">
        <f t="shared" si="35"/>
        <v>59.719078704420646</v>
      </c>
      <c r="Q380" s="7">
        <f t="shared" si="36"/>
        <v>59.836931358340706</v>
      </c>
      <c r="R380" s="7">
        <f t="shared" si="37"/>
        <v>59.777975987982103</v>
      </c>
      <c r="S380" s="7">
        <f t="shared" si="37"/>
        <v>56.963621521223232</v>
      </c>
      <c r="T380" s="7">
        <f t="shared" si="37"/>
        <v>62.129865373016067</v>
      </c>
      <c r="U380" s="7">
        <f t="shared" si="32"/>
        <v>60.79248575681364</v>
      </c>
      <c r="V380" s="7">
        <f t="shared" si="32"/>
        <v>79.605802060151802</v>
      </c>
      <c r="W380" s="7">
        <f t="shared" si="32"/>
        <v>81.398753531773991</v>
      </c>
      <c r="X380" s="7">
        <f t="shared" si="32"/>
        <v>80.497286051105363</v>
      </c>
      <c r="Y380" s="7"/>
      <c r="Z380" s="7"/>
      <c r="AA380" s="7"/>
    </row>
    <row r="381" spans="1:27">
      <c r="A381" s="12">
        <v>33055</v>
      </c>
      <c r="D381">
        <v>8104.31</v>
      </c>
      <c r="F381">
        <v>7959.43</v>
      </c>
      <c r="G381">
        <f t="shared" si="33"/>
        <v>8031.543322631087</v>
      </c>
      <c r="H381">
        <v>597586</v>
      </c>
      <c r="I381" s="5">
        <v>62.345300000000002</v>
      </c>
      <c r="J381">
        <v>5943.1</v>
      </c>
      <c r="K381" s="6">
        <v>109775</v>
      </c>
      <c r="L381" s="6">
        <v>118810</v>
      </c>
      <c r="M381" s="6">
        <f t="shared" si="34"/>
        <v>114203.18625152277</v>
      </c>
      <c r="N381" s="6"/>
      <c r="O381" s="7"/>
      <c r="P381" s="7">
        <f t="shared" si="35"/>
        <v>60.3379959974746</v>
      </c>
      <c r="Q381" s="7">
        <f t="shared" si="36"/>
        <v>59.92305810167322</v>
      </c>
      <c r="R381" s="7">
        <f t="shared" si="37"/>
        <v>60.130169132434652</v>
      </c>
      <c r="S381" s="7">
        <f t="shared" si="37"/>
        <v>56.658421168901228</v>
      </c>
      <c r="T381" s="7">
        <f t="shared" si="37"/>
        <v>62.05352432860689</v>
      </c>
      <c r="U381" s="7">
        <f t="shared" si="32"/>
        <v>61.008058307242216</v>
      </c>
      <c r="V381" s="7">
        <f t="shared" si="32"/>
        <v>79.57535646715138</v>
      </c>
      <c r="W381" s="7">
        <f t="shared" si="32"/>
        <v>81.280400621181741</v>
      </c>
      <c r="X381" s="7">
        <f t="shared" si="32"/>
        <v>80.423360121443636</v>
      </c>
      <c r="Y381" s="7"/>
      <c r="Z381" s="7"/>
      <c r="AA381" s="7"/>
    </row>
    <row r="382" spans="1:27">
      <c r="A382" s="12">
        <v>33086</v>
      </c>
      <c r="D382">
        <v>8025.9</v>
      </c>
      <c r="F382">
        <v>7923.56</v>
      </c>
      <c r="G382">
        <f t="shared" si="33"/>
        <v>7974.5658316926574</v>
      </c>
      <c r="H382">
        <v>603597</v>
      </c>
      <c r="I382" s="5">
        <v>62.497799999999998</v>
      </c>
      <c r="J382">
        <v>5910.2</v>
      </c>
      <c r="K382" s="6">
        <v>109567</v>
      </c>
      <c r="L382" s="6">
        <v>118802</v>
      </c>
      <c r="M382" s="6">
        <f t="shared" si="34"/>
        <v>114091.09839948076</v>
      </c>
      <c r="N382" s="6"/>
      <c r="O382" s="7"/>
      <c r="P382" s="7">
        <f t="shared" si="35"/>
        <v>59.754219924476146</v>
      </c>
      <c r="Q382" s="7">
        <f t="shared" si="36"/>
        <v>59.653008601381494</v>
      </c>
      <c r="R382" s="7">
        <f t="shared" si="37"/>
        <v>59.703592815873463</v>
      </c>
      <c r="S382" s="7">
        <f t="shared" si="37"/>
        <v>57.228337079993977</v>
      </c>
      <c r="T382" s="7">
        <f t="shared" si="37"/>
        <v>62.20531062942046</v>
      </c>
      <c r="U382" s="7">
        <f t="shared" si="32"/>
        <v>60.670327978237438</v>
      </c>
      <c r="V382" s="7">
        <f t="shared" si="32"/>
        <v>79.424578292292196</v>
      </c>
      <c r="W382" s="7">
        <f t="shared" si="32"/>
        <v>81.274927654217947</v>
      </c>
      <c r="X382" s="7">
        <f t="shared" si="32"/>
        <v>80.344426407018531</v>
      </c>
      <c r="Y382" s="7"/>
      <c r="Z382" s="7"/>
      <c r="AA382" s="7"/>
    </row>
    <row r="383" spans="1:27">
      <c r="A383" s="12">
        <v>33117</v>
      </c>
      <c r="D383">
        <v>8048.52</v>
      </c>
      <c r="F383">
        <v>7926.14</v>
      </c>
      <c r="G383">
        <f t="shared" si="33"/>
        <v>7987.0956118479016</v>
      </c>
      <c r="H383">
        <v>592499</v>
      </c>
      <c r="I383" s="5">
        <v>62.639899999999997</v>
      </c>
      <c r="J383">
        <v>5904</v>
      </c>
      <c r="K383" s="6">
        <v>109485</v>
      </c>
      <c r="L383" s="6">
        <v>118524</v>
      </c>
      <c r="M383" s="6">
        <f t="shared" si="34"/>
        <v>113914.88111743785</v>
      </c>
      <c r="N383" s="6"/>
      <c r="O383" s="7"/>
      <c r="P383" s="7">
        <f t="shared" si="35"/>
        <v>59.922629754487957</v>
      </c>
      <c r="Q383" s="7">
        <f t="shared" si="36"/>
        <v>59.672432290000188</v>
      </c>
      <c r="R383" s="7">
        <f t="shared" si="37"/>
        <v>59.797400166423898</v>
      </c>
      <c r="S383" s="7">
        <f t="shared" si="37"/>
        <v>56.176111696312844</v>
      </c>
      <c r="T383" s="7">
        <f t="shared" si="37"/>
        <v>62.346745602178558</v>
      </c>
      <c r="U383" s="7">
        <f t="shared" si="32"/>
        <v>60.606682749063289</v>
      </c>
      <c r="V383" s="7">
        <f t="shared" si="32"/>
        <v>79.365136896434237</v>
      </c>
      <c r="W383" s="7">
        <f t="shared" si="32"/>
        <v>81.084742052225792</v>
      </c>
      <c r="X383" s="7">
        <f t="shared" si="32"/>
        <v>80.220331918952795</v>
      </c>
      <c r="Y383" s="7"/>
      <c r="Z383" s="7"/>
      <c r="AA383" s="7"/>
    </row>
    <row r="384" spans="1:27">
      <c r="A384" s="12">
        <v>33147</v>
      </c>
      <c r="D384">
        <v>7968.04</v>
      </c>
      <c r="F384">
        <v>7876.37</v>
      </c>
      <c r="G384">
        <f t="shared" si="33"/>
        <v>7922.0724065613031</v>
      </c>
      <c r="H384">
        <v>589958</v>
      </c>
      <c r="I384" s="5">
        <v>62.163699999999999</v>
      </c>
      <c r="J384">
        <v>5850.3</v>
      </c>
      <c r="K384" s="6">
        <v>109324</v>
      </c>
      <c r="L384" s="6">
        <v>118536</v>
      </c>
      <c r="M384" s="6">
        <f t="shared" si="34"/>
        <v>113836.85547308481</v>
      </c>
      <c r="N384" s="6"/>
      <c r="O384" s="7"/>
      <c r="P384" s="7">
        <f t="shared" si="35"/>
        <v>59.323442171846516</v>
      </c>
      <c r="Q384" s="7">
        <f t="shared" si="36"/>
        <v>59.297735785134854</v>
      </c>
      <c r="R384" s="7">
        <f t="shared" si="37"/>
        <v>59.310587585783381</v>
      </c>
      <c r="S384" s="7">
        <f t="shared" si="37"/>
        <v>55.935193990425866</v>
      </c>
      <c r="T384" s="7">
        <f t="shared" si="37"/>
        <v>61.87277421563806</v>
      </c>
      <c r="U384" s="7">
        <f t="shared" si="32"/>
        <v>60.055432941538776</v>
      </c>
      <c r="V384" s="7">
        <f t="shared" si="32"/>
        <v>79.24842878993266</v>
      </c>
      <c r="W384" s="7">
        <f t="shared" si="32"/>
        <v>81.092951502671497</v>
      </c>
      <c r="X384" s="7">
        <f t="shared" si="32"/>
        <v>80.165385251521897</v>
      </c>
      <c r="Y384" s="7"/>
      <c r="Z384" s="7"/>
      <c r="AA384" s="7"/>
    </row>
    <row r="385" spans="1:27">
      <c r="A385" s="12">
        <v>33178</v>
      </c>
      <c r="D385">
        <v>8022.43</v>
      </c>
      <c r="F385">
        <v>7890.78</v>
      </c>
      <c r="G385">
        <f t="shared" si="33"/>
        <v>7956.3327102000958</v>
      </c>
      <c r="H385">
        <v>582984</v>
      </c>
      <c r="I385" s="5">
        <v>61.405000000000001</v>
      </c>
      <c r="J385">
        <v>5851.2</v>
      </c>
      <c r="K385" s="6">
        <v>109180</v>
      </c>
      <c r="L385" s="6">
        <v>118306</v>
      </c>
      <c r="M385" s="6">
        <f t="shared" si="34"/>
        <v>113651.43677050457</v>
      </c>
      <c r="N385" s="6"/>
      <c r="O385" s="7"/>
      <c r="P385" s="7">
        <f t="shared" si="35"/>
        <v>59.728385171596365</v>
      </c>
      <c r="Q385" s="7">
        <f t="shared" si="36"/>
        <v>59.40622235606331</v>
      </c>
      <c r="R385" s="7">
        <f t="shared" si="37"/>
        <v>59.567085965929614</v>
      </c>
      <c r="S385" s="7">
        <f t="shared" si="37"/>
        <v>55.273973966476319</v>
      </c>
      <c r="T385" s="7">
        <f t="shared" si="37"/>
        <v>61.117624927590462</v>
      </c>
      <c r="U385" s="7">
        <f t="shared" si="32"/>
        <v>60.064671765128573</v>
      </c>
      <c r="V385" s="7">
        <f t="shared" si="32"/>
        <v>79.144043899645524</v>
      </c>
      <c r="W385" s="7">
        <f t="shared" si="32"/>
        <v>80.93560370246216</v>
      </c>
      <c r="X385" s="7">
        <f t="shared" si="32"/>
        <v>80.034811004162293</v>
      </c>
      <c r="Y385" s="7"/>
      <c r="Z385" s="7"/>
      <c r="AA385" s="7"/>
    </row>
    <row r="386" spans="1:27">
      <c r="A386" s="12">
        <v>33208</v>
      </c>
      <c r="D386">
        <v>7975.66</v>
      </c>
      <c r="F386">
        <v>7919.93</v>
      </c>
      <c r="G386">
        <f t="shared" si="33"/>
        <v>7947.7461524510209</v>
      </c>
      <c r="H386">
        <v>576916</v>
      </c>
      <c r="I386" s="5">
        <v>60.974200000000003</v>
      </c>
      <c r="J386">
        <v>5865.1</v>
      </c>
      <c r="K386" s="6">
        <v>109120</v>
      </c>
      <c r="L386" s="6">
        <v>118241</v>
      </c>
      <c r="M386" s="6">
        <f t="shared" si="34"/>
        <v>113588.98679009335</v>
      </c>
      <c r="N386" s="6"/>
      <c r="O386" s="7"/>
      <c r="P386" s="7">
        <f t="shared" si="35"/>
        <v>59.380174395749698</v>
      </c>
      <c r="Q386" s="7">
        <f t="shared" si="36"/>
        <v>59.625679923208672</v>
      </c>
      <c r="R386" s="7">
        <f t="shared" si="37"/>
        <v>59.502800541699571</v>
      </c>
      <c r="S386" s="7">
        <f t="shared" si="37"/>
        <v>54.698653762099212</v>
      </c>
      <c r="T386" s="7">
        <f t="shared" si="37"/>
        <v>60.688841069292188</v>
      </c>
      <c r="U386" s="7">
        <f t="shared" si="32"/>
        <v>60.207360262793209</v>
      </c>
      <c r="V386" s="7">
        <f t="shared" si="32"/>
        <v>79.100550195359219</v>
      </c>
      <c r="W386" s="7">
        <f t="shared" si="32"/>
        <v>80.891135845881251</v>
      </c>
      <c r="X386" s="7">
        <f t="shared" si="32"/>
        <v>79.990832920633792</v>
      </c>
      <c r="Y386" s="7"/>
      <c r="Z386" s="7"/>
      <c r="AA386" s="7"/>
    </row>
    <row r="387" spans="1:27">
      <c r="A387" s="12">
        <v>33239</v>
      </c>
      <c r="D387">
        <v>7942.63</v>
      </c>
      <c r="F387">
        <v>7873.41</v>
      </c>
      <c r="G387">
        <f t="shared" si="33"/>
        <v>7907.9442631002403</v>
      </c>
      <c r="H387">
        <v>573114</v>
      </c>
      <c r="I387" s="5">
        <v>60.703400000000002</v>
      </c>
      <c r="J387">
        <v>5808.6</v>
      </c>
      <c r="K387" s="6">
        <v>109001</v>
      </c>
      <c r="L387" s="6">
        <v>117940</v>
      </c>
      <c r="M387" s="6">
        <f t="shared" si="34"/>
        <v>113382.44105680562</v>
      </c>
      <c r="N387" s="6"/>
      <c r="O387" s="7"/>
      <c r="P387" s="7">
        <f t="shared" si="35"/>
        <v>59.134260307098529</v>
      </c>
      <c r="Q387" s="7">
        <f t="shared" si="36"/>
        <v>59.275451243153711</v>
      </c>
      <c r="R387" s="7">
        <f t="shared" si="37"/>
        <v>59.204813686332791</v>
      </c>
      <c r="S387" s="7">
        <f t="shared" si="37"/>
        <v>54.338177918816136</v>
      </c>
      <c r="T387" s="7">
        <f t="shared" si="37"/>
        <v>60.419308411847496</v>
      </c>
      <c r="U387" s="7">
        <f t="shared" si="37"/>
        <v>59.627367448544888</v>
      </c>
      <c r="V387" s="7">
        <f t="shared" si="37"/>
        <v>79.01428768185805</v>
      </c>
      <c r="W387" s="7">
        <f t="shared" si="37"/>
        <v>80.685215463868161</v>
      </c>
      <c r="X387" s="7">
        <f t="shared" si="37"/>
        <v>79.845380745130029</v>
      </c>
      <c r="Y387" s="7"/>
      <c r="Z387" s="7"/>
      <c r="AA387" s="7"/>
    </row>
    <row r="388" spans="1:27">
      <c r="A388" s="12">
        <v>33270</v>
      </c>
      <c r="D388">
        <v>7976.52</v>
      </c>
      <c r="F388">
        <v>7878.94</v>
      </c>
      <c r="G388">
        <f t="shared" ref="G388:G451" si="38">SQRT(D388*F388)</f>
        <v>7927.5798632874075</v>
      </c>
      <c r="H388">
        <v>576506</v>
      </c>
      <c r="I388" s="5">
        <v>60.320300000000003</v>
      </c>
      <c r="J388">
        <v>5813</v>
      </c>
      <c r="K388" s="6">
        <v>108695</v>
      </c>
      <c r="L388" s="6">
        <v>117755</v>
      </c>
      <c r="M388" s="6">
        <f t="shared" ref="M388:M451" si="39">SQRT(K388*L388)</f>
        <v>113134.34370252032</v>
      </c>
      <c r="N388" s="6"/>
      <c r="O388" s="7"/>
      <c r="P388" s="7">
        <f t="shared" ref="P388:P451" si="40">D388/D$590*100</f>
        <v>59.386577245166592</v>
      </c>
      <c r="Q388" s="7">
        <f t="shared" ref="Q388:Q451" si="41">F388/F$590*100</f>
        <v>59.31708418813875</v>
      </c>
      <c r="R388" s="7">
        <f t="shared" ref="R388:U451" si="42">G388/G$590*100</f>
        <v>59.35182054576719</v>
      </c>
      <c r="S388" s="7">
        <f t="shared" si="42"/>
        <v>54.659780775316982</v>
      </c>
      <c r="T388" s="7">
        <f t="shared" si="42"/>
        <v>60.03800131780369</v>
      </c>
      <c r="U388" s="7">
        <f t="shared" si="42"/>
        <v>59.672535030539443</v>
      </c>
      <c r="V388" s="7">
        <f t="shared" ref="V388:X451" si="43">K388/K$590*100</f>
        <v>78.792469789997895</v>
      </c>
      <c r="W388" s="7">
        <f t="shared" si="43"/>
        <v>80.55865310283022</v>
      </c>
      <c r="X388" s="7">
        <f t="shared" si="43"/>
        <v>79.670667380960651</v>
      </c>
      <c r="Y388" s="7"/>
      <c r="Z388" s="7"/>
      <c r="AA388" s="7"/>
    </row>
    <row r="389" spans="1:27">
      <c r="A389" s="12">
        <v>33298</v>
      </c>
      <c r="D389">
        <v>7931.44</v>
      </c>
      <c r="F389">
        <v>7884.71</v>
      </c>
      <c r="G389">
        <f t="shared" si="38"/>
        <v>7908.0404831032574</v>
      </c>
      <c r="H389">
        <v>573173</v>
      </c>
      <c r="I389" s="5">
        <v>60.002499999999998</v>
      </c>
      <c r="J389">
        <v>5820.4</v>
      </c>
      <c r="K389" s="6">
        <v>108535</v>
      </c>
      <c r="L389" s="6">
        <v>117652</v>
      </c>
      <c r="M389" s="6">
        <f t="shared" si="39"/>
        <v>113001.59211267777</v>
      </c>
      <c r="N389" s="6"/>
      <c r="O389" s="7"/>
      <c r="P389" s="7">
        <f t="shared" si="40"/>
        <v>59.050948812941492</v>
      </c>
      <c r="Q389" s="7">
        <f t="shared" si="41"/>
        <v>59.36052398787902</v>
      </c>
      <c r="R389" s="7">
        <f t="shared" si="42"/>
        <v>59.205534061586086</v>
      </c>
      <c r="S389" s="7">
        <f t="shared" si="42"/>
        <v>54.343771836426271</v>
      </c>
      <c r="T389" s="7">
        <f t="shared" si="42"/>
        <v>59.721688620108246</v>
      </c>
      <c r="U389" s="7">
        <f t="shared" si="42"/>
        <v>59.748498691166652</v>
      </c>
      <c r="V389" s="7">
        <f t="shared" si="43"/>
        <v>78.676486578567747</v>
      </c>
      <c r="W389" s="7">
        <f t="shared" si="43"/>
        <v>80.48818865317125</v>
      </c>
      <c r="X389" s="7">
        <f t="shared" si="43"/>
        <v>79.577181995245695</v>
      </c>
      <c r="Y389" s="7"/>
      <c r="Z389" s="7"/>
      <c r="AA389" s="7"/>
    </row>
    <row r="390" spans="1:27">
      <c r="A390" s="12">
        <v>33329</v>
      </c>
      <c r="D390">
        <v>8036.31</v>
      </c>
      <c r="F390">
        <v>7889.39</v>
      </c>
      <c r="G390">
        <f t="shared" si="38"/>
        <v>7962.5111460455746</v>
      </c>
      <c r="H390">
        <v>584467</v>
      </c>
      <c r="I390" s="5">
        <v>60.103400000000001</v>
      </c>
      <c r="J390">
        <v>5831.8</v>
      </c>
      <c r="K390" s="6">
        <v>108324</v>
      </c>
      <c r="L390" s="6">
        <v>118109</v>
      </c>
      <c r="M390" s="6">
        <f t="shared" si="39"/>
        <v>113110.73917183992</v>
      </c>
      <c r="N390" s="6"/>
      <c r="O390" s="7"/>
      <c r="P390" s="7">
        <f t="shared" si="40"/>
        <v>59.83172418311554</v>
      </c>
      <c r="Q390" s="7">
        <f t="shared" si="41"/>
        <v>59.395757655605962</v>
      </c>
      <c r="R390" s="7">
        <f t="shared" si="42"/>
        <v>59.613342379851417</v>
      </c>
      <c r="S390" s="7">
        <f t="shared" si="42"/>
        <v>55.414580404032556</v>
      </c>
      <c r="T390" s="7">
        <f t="shared" si="42"/>
        <v>59.822116408646544</v>
      </c>
      <c r="U390" s="7">
        <f t="shared" si="42"/>
        <v>59.865523789970744</v>
      </c>
      <c r="V390" s="7">
        <f t="shared" si="43"/>
        <v>78.523533718494249</v>
      </c>
      <c r="W390" s="7">
        <f t="shared" si="43"/>
        <v>80.8008318909785</v>
      </c>
      <c r="X390" s="7">
        <f t="shared" si="43"/>
        <v>79.654044765307646</v>
      </c>
      <c r="Y390" s="7"/>
      <c r="Z390" s="7"/>
      <c r="AA390" s="7"/>
    </row>
    <row r="391" spans="1:27">
      <c r="A391" s="12">
        <v>33359</v>
      </c>
      <c r="D391">
        <v>7981.65</v>
      </c>
      <c r="F391">
        <v>7884.9</v>
      </c>
      <c r="G391">
        <f t="shared" si="38"/>
        <v>7933.1275096899835</v>
      </c>
      <c r="H391">
        <v>589261</v>
      </c>
      <c r="I391" s="5">
        <v>60.712400000000002</v>
      </c>
      <c r="J391">
        <v>5827.2</v>
      </c>
      <c r="K391" s="6">
        <v>108196</v>
      </c>
      <c r="L391" s="6">
        <v>117440</v>
      </c>
      <c r="M391" s="6">
        <f t="shared" si="39"/>
        <v>112723.28171234192</v>
      </c>
      <c r="N391" s="6"/>
      <c r="O391" s="7"/>
      <c r="P391" s="7">
        <f t="shared" si="40"/>
        <v>59.424770986455734</v>
      </c>
      <c r="Q391" s="7">
        <f t="shared" si="41"/>
        <v>59.361954414560238</v>
      </c>
      <c r="R391" s="7">
        <f t="shared" si="42"/>
        <v>59.393354395872166</v>
      </c>
      <c r="S391" s="7">
        <f t="shared" si="42"/>
        <v>55.869109912896064</v>
      </c>
      <c r="T391" s="7">
        <f t="shared" si="42"/>
        <v>60.428266291895504</v>
      </c>
      <c r="U391" s="7">
        <f t="shared" si="42"/>
        <v>59.818303136067343</v>
      </c>
      <c r="V391" s="7">
        <f t="shared" si="43"/>
        <v>78.43074714935014</v>
      </c>
      <c r="W391" s="7">
        <f t="shared" si="43"/>
        <v>80.343155028630449</v>
      </c>
      <c r="X391" s="7">
        <f t="shared" si="43"/>
        <v>79.381192213467997</v>
      </c>
      <c r="Y391" s="7"/>
      <c r="Z391" s="7"/>
      <c r="AA391" s="7"/>
    </row>
    <row r="392" spans="1:27">
      <c r="A392" s="12">
        <v>33390</v>
      </c>
      <c r="D392">
        <v>7993.39</v>
      </c>
      <c r="F392">
        <v>7924.29</v>
      </c>
      <c r="G392">
        <f t="shared" si="38"/>
        <v>7958.7650074053581</v>
      </c>
      <c r="H392">
        <v>586622</v>
      </c>
      <c r="I392" s="5">
        <v>61.325499999999998</v>
      </c>
      <c r="J392">
        <v>5860.2</v>
      </c>
      <c r="K392" s="6">
        <v>108283</v>
      </c>
      <c r="L392" s="6">
        <v>117639</v>
      </c>
      <c r="M392" s="6">
        <f t="shared" si="39"/>
        <v>112864.09454295019</v>
      </c>
      <c r="N392" s="6"/>
      <c r="O392" s="7"/>
      <c r="P392" s="7">
        <f t="shared" si="40"/>
        <v>59.512177326170082</v>
      </c>
      <c r="Q392" s="7">
        <f t="shared" si="41"/>
        <v>59.658504451261976</v>
      </c>
      <c r="R392" s="7">
        <f t="shared" si="42"/>
        <v>59.585295970714199</v>
      </c>
      <c r="S392" s="7">
        <f t="shared" si="42"/>
        <v>55.618900615046499</v>
      </c>
      <c r="T392" s="7">
        <f t="shared" si="42"/>
        <v>61.038496987166333</v>
      </c>
      <c r="U392" s="7">
        <f t="shared" si="42"/>
        <v>60.15706000102653</v>
      </c>
      <c r="V392" s="7">
        <f t="shared" si="43"/>
        <v>78.49381302056527</v>
      </c>
      <c r="W392" s="7">
        <f t="shared" si="43"/>
        <v>80.479295081855057</v>
      </c>
      <c r="X392" s="7">
        <f t="shared" si="43"/>
        <v>79.480354429141968</v>
      </c>
      <c r="Y392" s="7"/>
      <c r="Z392" s="7"/>
      <c r="AA392" s="7"/>
    </row>
    <row r="393" spans="1:27">
      <c r="A393" s="12">
        <v>33420</v>
      </c>
      <c r="D393">
        <v>8035.51</v>
      </c>
      <c r="F393">
        <v>7906.16</v>
      </c>
      <c r="G393">
        <f t="shared" si="38"/>
        <v>7970.572610647243</v>
      </c>
      <c r="H393">
        <v>594279</v>
      </c>
      <c r="I393" s="5">
        <v>61.311300000000003</v>
      </c>
      <c r="J393">
        <v>5840.1</v>
      </c>
      <c r="K393" s="6">
        <v>108236</v>
      </c>
      <c r="L393" s="6">
        <v>117568</v>
      </c>
      <c r="M393" s="6">
        <f t="shared" si="39"/>
        <v>112805.54085682139</v>
      </c>
      <c r="N393" s="6"/>
      <c r="O393" s="7"/>
      <c r="P393" s="7">
        <f t="shared" si="40"/>
        <v>59.825768044123073</v>
      </c>
      <c r="Q393" s="7">
        <f t="shared" si="41"/>
        <v>59.522011631627478</v>
      </c>
      <c r="R393" s="7">
        <f t="shared" si="42"/>
        <v>59.673696562164992</v>
      </c>
      <c r="S393" s="7">
        <f t="shared" si="42"/>
        <v>56.344877346245482</v>
      </c>
      <c r="T393" s="7">
        <f t="shared" si="42"/>
        <v>61.024363443090593</v>
      </c>
      <c r="U393" s="7">
        <f t="shared" si="42"/>
        <v>59.950726274187758</v>
      </c>
      <c r="V393" s="7">
        <f t="shared" si="43"/>
        <v>78.459742952207662</v>
      </c>
      <c r="W393" s="7">
        <f t="shared" si="43"/>
        <v>80.430722500051317</v>
      </c>
      <c r="X393" s="7">
        <f t="shared" si="43"/>
        <v>79.439120166416572</v>
      </c>
      <c r="Y393" s="7"/>
      <c r="Z393" s="7"/>
      <c r="AA393" s="7"/>
    </row>
    <row r="394" spans="1:27">
      <c r="A394" s="12">
        <v>33451</v>
      </c>
      <c r="D394">
        <v>7993.99</v>
      </c>
      <c r="F394">
        <v>7909.74</v>
      </c>
      <c r="G394">
        <f t="shared" si="38"/>
        <v>7951.7534206362307</v>
      </c>
      <c r="H394">
        <v>591775</v>
      </c>
      <c r="I394" s="5">
        <v>61.388300000000001</v>
      </c>
      <c r="J394">
        <v>5841.8</v>
      </c>
      <c r="K394" s="6">
        <v>108251</v>
      </c>
      <c r="L394" s="6">
        <v>117484</v>
      </c>
      <c r="M394" s="6">
        <f t="shared" si="39"/>
        <v>112773.04857101274</v>
      </c>
      <c r="N394" s="6"/>
      <c r="O394" s="7"/>
      <c r="P394" s="7">
        <f t="shared" si="40"/>
        <v>59.516644430414424</v>
      </c>
      <c r="Q394" s="7">
        <f t="shared" si="41"/>
        <v>59.548963881726301</v>
      </c>
      <c r="R394" s="7">
        <f t="shared" si="42"/>
        <v>59.532801962853178</v>
      </c>
      <c r="S394" s="7">
        <f t="shared" si="42"/>
        <v>56.107467690385192</v>
      </c>
      <c r="T394" s="7">
        <f t="shared" si="42"/>
        <v>61.101003083501368</v>
      </c>
      <c r="U394" s="7">
        <f t="shared" si="42"/>
        <v>59.968177385412922</v>
      </c>
      <c r="V394" s="7">
        <f t="shared" si="43"/>
        <v>78.470616378279246</v>
      </c>
      <c r="W394" s="7">
        <f t="shared" si="43"/>
        <v>80.37325634693137</v>
      </c>
      <c r="X394" s="7">
        <f t="shared" si="43"/>
        <v>79.416238678705682</v>
      </c>
      <c r="Y394" s="7"/>
      <c r="Z394" s="7"/>
      <c r="AA394" s="7"/>
    </row>
    <row r="395" spans="1:27">
      <c r="A395" s="12">
        <v>33482</v>
      </c>
      <c r="D395">
        <v>8082.7</v>
      </c>
      <c r="F395">
        <v>7928.69</v>
      </c>
      <c r="G395">
        <f t="shared" si="38"/>
        <v>8005.3246444475935</v>
      </c>
      <c r="H395">
        <v>594306</v>
      </c>
      <c r="I395" s="5">
        <v>61.938099999999999</v>
      </c>
      <c r="J395">
        <v>5856.7</v>
      </c>
      <c r="K395" s="6">
        <v>108286</v>
      </c>
      <c r="L395" s="6">
        <v>117928</v>
      </c>
      <c r="M395" s="6">
        <f t="shared" si="39"/>
        <v>113004.20969149777</v>
      </c>
      <c r="N395" s="6"/>
      <c r="O395" s="7"/>
      <c r="P395" s="7">
        <f t="shared" si="40"/>
        <v>60.177105792940779</v>
      </c>
      <c r="Q395" s="7">
        <f t="shared" si="41"/>
        <v>59.691630121774473</v>
      </c>
      <c r="R395" s="7">
        <f t="shared" si="42"/>
        <v>59.933876403842866</v>
      </c>
      <c r="S395" s="7">
        <f t="shared" si="42"/>
        <v>56.34743727464334</v>
      </c>
      <c r="T395" s="7">
        <f t="shared" si="42"/>
        <v>61.648230022434511</v>
      </c>
      <c r="U395" s="7">
        <f t="shared" si="42"/>
        <v>60.121131242621772</v>
      </c>
      <c r="V395" s="7">
        <f t="shared" si="43"/>
        <v>78.495987705779584</v>
      </c>
      <c r="W395" s="7">
        <f t="shared" si="43"/>
        <v>80.677006013422442</v>
      </c>
      <c r="X395" s="7">
        <f t="shared" si="43"/>
        <v>79.579025328089529</v>
      </c>
      <c r="Y395" s="7"/>
      <c r="Z395" s="7"/>
      <c r="AA395" s="7"/>
    </row>
    <row r="396" spans="1:27">
      <c r="A396" s="12">
        <v>33512</v>
      </c>
      <c r="D396">
        <v>8065.6</v>
      </c>
      <c r="F396">
        <v>7910.46</v>
      </c>
      <c r="G396">
        <f t="shared" si="38"/>
        <v>7987.653358527773</v>
      </c>
      <c r="H396">
        <v>594906</v>
      </c>
      <c r="I396" s="5">
        <v>61.813200000000002</v>
      </c>
      <c r="J396">
        <v>5844.4</v>
      </c>
      <c r="K396" s="6">
        <v>108298</v>
      </c>
      <c r="L396" s="6">
        <v>117800</v>
      </c>
      <c r="M396" s="6">
        <f t="shared" si="39"/>
        <v>112949.12305989808</v>
      </c>
      <c r="N396" s="6"/>
      <c r="O396" s="7"/>
      <c r="P396" s="7">
        <f t="shared" si="40"/>
        <v>60.049793321976964</v>
      </c>
      <c r="Q396" s="7">
        <f t="shared" si="41"/>
        <v>59.554384445991978</v>
      </c>
      <c r="R396" s="7">
        <f t="shared" si="42"/>
        <v>59.801575877223989</v>
      </c>
      <c r="S396" s="7">
        <f t="shared" si="42"/>
        <v>56.40432457237344</v>
      </c>
      <c r="T396" s="7">
        <f t="shared" si="42"/>
        <v>61.523914553768179</v>
      </c>
      <c r="U396" s="7">
        <f t="shared" si="42"/>
        <v>59.994867320227883</v>
      </c>
      <c r="V396" s="7">
        <f t="shared" si="43"/>
        <v>78.504686446636853</v>
      </c>
      <c r="W396" s="7">
        <f t="shared" si="43"/>
        <v>80.589438542001602</v>
      </c>
      <c r="X396" s="7">
        <f t="shared" si="43"/>
        <v>79.540232609983903</v>
      </c>
      <c r="Y396" s="7"/>
      <c r="Z396" s="7"/>
      <c r="AA396" s="7"/>
    </row>
    <row r="397" spans="1:27">
      <c r="A397" s="12">
        <v>33543</v>
      </c>
      <c r="D397">
        <v>8102.05</v>
      </c>
      <c r="F397">
        <v>7928.07</v>
      </c>
      <c r="G397">
        <f t="shared" si="38"/>
        <v>8014.5879210037992</v>
      </c>
      <c r="H397">
        <v>592980</v>
      </c>
      <c r="I397" s="5">
        <v>61.732100000000003</v>
      </c>
      <c r="J397">
        <v>5853.5</v>
      </c>
      <c r="K397" s="6">
        <v>108240</v>
      </c>
      <c r="L397" s="6">
        <v>117770</v>
      </c>
      <c r="M397" s="6">
        <f t="shared" si="39"/>
        <v>112904.49415324441</v>
      </c>
      <c r="N397" s="6"/>
      <c r="O397" s="7"/>
      <c r="P397" s="7">
        <f t="shared" si="40"/>
        <v>60.321169904820906</v>
      </c>
      <c r="Q397" s="7">
        <f t="shared" si="41"/>
        <v>59.686962413656808</v>
      </c>
      <c r="R397" s="7">
        <f t="shared" si="42"/>
        <v>60.003228253626915</v>
      </c>
      <c r="S397" s="7">
        <f t="shared" si="42"/>
        <v>56.221716346659811</v>
      </c>
      <c r="T397" s="7">
        <f t="shared" si="42"/>
        <v>61.443194101335521</v>
      </c>
      <c r="U397" s="7">
        <f t="shared" si="42"/>
        <v>60.08828209208027</v>
      </c>
      <c r="V397" s="7">
        <f t="shared" si="43"/>
        <v>78.462642532493419</v>
      </c>
      <c r="W397" s="7">
        <f t="shared" si="43"/>
        <v>80.568914915887333</v>
      </c>
      <c r="X397" s="7">
        <f t="shared" si="43"/>
        <v>79.508804356977635</v>
      </c>
      <c r="Y397" s="7"/>
      <c r="Z397" s="7"/>
      <c r="AA397" s="7"/>
    </row>
    <row r="398" spans="1:27">
      <c r="A398" s="12">
        <v>33573</v>
      </c>
      <c r="D398">
        <v>8039.72</v>
      </c>
      <c r="F398">
        <v>7984.92</v>
      </c>
      <c r="G398">
        <f t="shared" si="38"/>
        <v>8012.2731495125654</v>
      </c>
      <c r="H398">
        <v>585431</v>
      </c>
      <c r="I398" s="5">
        <v>61.526400000000002</v>
      </c>
      <c r="J398">
        <v>5881.9</v>
      </c>
      <c r="K398" s="6">
        <v>108263</v>
      </c>
      <c r="L398" s="6">
        <v>117466</v>
      </c>
      <c r="M398" s="6">
        <f t="shared" si="39"/>
        <v>112770.65911840722</v>
      </c>
      <c r="N398" s="6"/>
      <c r="O398" s="7"/>
      <c r="P398" s="7">
        <f t="shared" si="40"/>
        <v>59.857112225570894</v>
      </c>
      <c r="Q398" s="7">
        <f t="shared" si="41"/>
        <v>60.114961133801359</v>
      </c>
      <c r="R398" s="7">
        <f t="shared" si="42"/>
        <v>59.985898134659784</v>
      </c>
      <c r="S398" s="7">
        <f t="shared" si="42"/>
        <v>55.505979329052245</v>
      </c>
      <c r="T398" s="7">
        <f t="shared" si="42"/>
        <v>61.238456776238124</v>
      </c>
      <c r="U398" s="7">
        <f t="shared" si="42"/>
        <v>60.379818303136069</v>
      </c>
      <c r="V398" s="7">
        <f t="shared" si="43"/>
        <v>78.479315119136501</v>
      </c>
      <c r="W398" s="7">
        <f t="shared" si="43"/>
        <v>80.36094217126282</v>
      </c>
      <c r="X398" s="7">
        <f t="shared" si="43"/>
        <v>79.414555995291195</v>
      </c>
      <c r="Y398" s="7"/>
      <c r="Z398" s="7"/>
      <c r="AA398" s="7"/>
    </row>
    <row r="399" spans="1:27">
      <c r="A399" s="12">
        <v>33604</v>
      </c>
      <c r="D399">
        <v>8109.36</v>
      </c>
      <c r="F399">
        <v>8020.46</v>
      </c>
      <c r="G399">
        <f t="shared" si="38"/>
        <v>8064.7875052973341</v>
      </c>
      <c r="H399">
        <v>596771</v>
      </c>
      <c r="I399" s="5">
        <v>61.143300000000004</v>
      </c>
      <c r="J399">
        <v>5878.7</v>
      </c>
      <c r="K399" s="6">
        <v>108312</v>
      </c>
      <c r="L399" s="6">
        <v>117978</v>
      </c>
      <c r="M399" s="6">
        <f t="shared" si="39"/>
        <v>113041.73183386744</v>
      </c>
      <c r="N399" s="6"/>
      <c r="O399" s="7"/>
      <c r="P399" s="7">
        <f t="shared" si="40"/>
        <v>60.375594124864499</v>
      </c>
      <c r="Q399" s="7">
        <f t="shared" si="41"/>
        <v>60.382526208804656</v>
      </c>
      <c r="R399" s="7">
        <f t="shared" si="42"/>
        <v>60.37906006735102</v>
      </c>
      <c r="S399" s="7">
        <f t="shared" si="42"/>
        <v>56.581149256151178</v>
      </c>
      <c r="T399" s="7">
        <f t="shared" si="42"/>
        <v>60.857149682194326</v>
      </c>
      <c r="U399" s="7">
        <f t="shared" si="42"/>
        <v>60.346969152594568</v>
      </c>
      <c r="V399" s="7">
        <f t="shared" si="43"/>
        <v>78.51483497763698</v>
      </c>
      <c r="W399" s="7">
        <f t="shared" si="43"/>
        <v>80.711212056946223</v>
      </c>
      <c r="X399" s="7">
        <f t="shared" si="43"/>
        <v>79.605448905814214</v>
      </c>
      <c r="Y399" s="7"/>
      <c r="Z399" s="7"/>
      <c r="AA399" s="7"/>
    </row>
    <row r="400" spans="1:27">
      <c r="A400" s="12">
        <v>33635</v>
      </c>
      <c r="D400">
        <v>8158.47</v>
      </c>
      <c r="F400">
        <v>8078.8</v>
      </c>
      <c r="G400">
        <f t="shared" si="38"/>
        <v>8118.5372719474535</v>
      </c>
      <c r="H400">
        <v>598272</v>
      </c>
      <c r="I400" s="5">
        <v>61.613</v>
      </c>
      <c r="J400">
        <v>5911.1</v>
      </c>
      <c r="K400" s="6">
        <v>108246</v>
      </c>
      <c r="L400" s="6">
        <v>117753</v>
      </c>
      <c r="M400" s="6">
        <f t="shared" si="39"/>
        <v>112899.47403774741</v>
      </c>
      <c r="N400" s="6"/>
      <c r="O400" s="7"/>
      <c r="P400" s="7">
        <f t="shared" si="40"/>
        <v>60.74122660726411</v>
      </c>
      <c r="Q400" s="7">
        <f t="shared" si="41"/>
        <v>60.821742485554573</v>
      </c>
      <c r="R400" s="7">
        <f t="shared" si="42"/>
        <v>60.781471214209134</v>
      </c>
      <c r="S400" s="7">
        <f t="shared" si="42"/>
        <v>56.723462312639313</v>
      </c>
      <c r="T400" s="7">
        <f t="shared" si="42"/>
        <v>61.324651488700134</v>
      </c>
      <c r="U400" s="7">
        <f t="shared" si="42"/>
        <v>60.679566801827235</v>
      </c>
      <c r="V400" s="7">
        <f t="shared" si="43"/>
        <v>78.466991902922061</v>
      </c>
      <c r="W400" s="7">
        <f t="shared" si="43"/>
        <v>80.557284861089258</v>
      </c>
      <c r="X400" s="7">
        <f t="shared" si="43"/>
        <v>79.505269126747052</v>
      </c>
      <c r="Y400" s="7"/>
      <c r="Z400" s="7"/>
      <c r="AA400" s="7"/>
    </row>
    <row r="401" spans="1:27">
      <c r="A401" s="12">
        <v>33664</v>
      </c>
      <c r="D401">
        <v>8204.44</v>
      </c>
      <c r="F401">
        <v>8090.53</v>
      </c>
      <c r="G401">
        <f t="shared" si="38"/>
        <v>8147.2859255828262</v>
      </c>
      <c r="H401">
        <v>600680</v>
      </c>
      <c r="I401" s="5">
        <v>62.119199999999999</v>
      </c>
      <c r="J401">
        <v>5914.6</v>
      </c>
      <c r="K401" s="6">
        <v>108296</v>
      </c>
      <c r="L401" s="6">
        <v>118144</v>
      </c>
      <c r="M401" s="6">
        <f t="shared" si="39"/>
        <v>113112.87558894434</v>
      </c>
      <c r="N401" s="6"/>
      <c r="O401" s="7"/>
      <c r="P401" s="7">
        <f t="shared" si="40"/>
        <v>61.08348124411831</v>
      </c>
      <c r="Q401" s="7">
        <f t="shared" si="41"/>
        <v>60.910052511716316</v>
      </c>
      <c r="R401" s="7">
        <f t="shared" si="42"/>
        <v>60.996705240346273</v>
      </c>
      <c r="S401" s="7">
        <f t="shared" si="42"/>
        <v>56.951770000862787</v>
      </c>
      <c r="T401" s="7">
        <f t="shared" si="42"/>
        <v>61.828482475400662</v>
      </c>
      <c r="U401" s="7">
        <f t="shared" si="42"/>
        <v>60.715495560232</v>
      </c>
      <c r="V401" s="7">
        <f t="shared" si="43"/>
        <v>78.503236656493968</v>
      </c>
      <c r="W401" s="7">
        <f t="shared" si="43"/>
        <v>80.82477612144514</v>
      </c>
      <c r="X401" s="7">
        <f t="shared" si="43"/>
        <v>79.655549257851149</v>
      </c>
      <c r="Y401" s="7"/>
      <c r="Z401" s="7"/>
      <c r="AA401" s="7"/>
    </row>
    <row r="402" spans="1:27">
      <c r="A402" s="12">
        <v>33695</v>
      </c>
      <c r="C402" s="24">
        <v>8215.8331069894903</v>
      </c>
      <c r="D402">
        <v>8220.0499999999993</v>
      </c>
      <c r="E402" s="24">
        <f>C402-D402</f>
        <v>-4.2168930105090112</v>
      </c>
      <c r="F402">
        <v>8107.15</v>
      </c>
      <c r="G402">
        <f t="shared" si="38"/>
        <v>8163.4048262658143</v>
      </c>
      <c r="H402">
        <v>604683</v>
      </c>
      <c r="I402" s="5">
        <v>62.558300000000003</v>
      </c>
      <c r="J402">
        <v>5928.5</v>
      </c>
      <c r="K402" s="6">
        <v>108454</v>
      </c>
      <c r="L402" s="6">
        <v>118426</v>
      </c>
      <c r="M402" s="6">
        <f t="shared" si="39"/>
        <v>113330.37282211684</v>
      </c>
      <c r="N402" s="6"/>
      <c r="O402" s="7">
        <f t="shared" ref="O402:O450" si="44">C402/C$590*100</f>
        <v>61.147134591956117</v>
      </c>
      <c r="P402" s="7">
        <f t="shared" si="40"/>
        <v>61.19970040620867</v>
      </c>
      <c r="Q402" s="7">
        <f t="shared" si="41"/>
        <v>61.035177203515836</v>
      </c>
      <c r="R402" s="7">
        <f t="shared" si="42"/>
        <v>61.117383444442595</v>
      </c>
      <c r="S402" s="7">
        <f t="shared" si="42"/>
        <v>57.331303088885456</v>
      </c>
      <c r="T402" s="7">
        <f t="shared" si="42"/>
        <v>62.265527489743221</v>
      </c>
      <c r="U402" s="7">
        <f t="shared" si="42"/>
        <v>60.858184057896622</v>
      </c>
      <c r="V402" s="7">
        <f t="shared" si="43"/>
        <v>78.617770077781245</v>
      </c>
      <c r="W402" s="7">
        <f t="shared" si="43"/>
        <v>81.017698206919192</v>
      </c>
      <c r="X402" s="7">
        <f t="shared" si="43"/>
        <v>79.808713621149423</v>
      </c>
      <c r="Y402" s="7"/>
      <c r="Z402" s="7"/>
      <c r="AA402" s="7"/>
    </row>
    <row r="403" spans="1:27">
      <c r="A403" s="12">
        <v>33725</v>
      </c>
      <c r="C403" s="24">
        <v>8188.2286610042102</v>
      </c>
      <c r="D403">
        <v>8196.9599999999991</v>
      </c>
      <c r="E403" s="24">
        <f t="shared" ref="E403:E466" si="45">C403-D403</f>
        <v>-8.731338995788974</v>
      </c>
      <c r="F403">
        <v>8130.74</v>
      </c>
      <c r="G403">
        <f t="shared" si="38"/>
        <v>8163.7828578668104</v>
      </c>
      <c r="H403">
        <v>599422</v>
      </c>
      <c r="I403" s="5">
        <v>62.761899999999997</v>
      </c>
      <c r="J403">
        <v>5953.9</v>
      </c>
      <c r="K403" s="6">
        <v>108580</v>
      </c>
      <c r="L403" s="6">
        <v>118375</v>
      </c>
      <c r="M403" s="6">
        <f t="shared" si="39"/>
        <v>113371.76676756873</v>
      </c>
      <c r="N403" s="6"/>
      <c r="O403" s="7">
        <f t="shared" si="44"/>
        <v>60.941685825894609</v>
      </c>
      <c r="P403" s="7">
        <f t="shared" si="40"/>
        <v>61.027791344538805</v>
      </c>
      <c r="Q403" s="7">
        <f t="shared" si="41"/>
        <v>61.212775968831757</v>
      </c>
      <c r="R403" s="7">
        <f t="shared" si="42"/>
        <v>61.120213673103798</v>
      </c>
      <c r="S403" s="7">
        <f t="shared" si="42"/>
        <v>56.832496299955352</v>
      </c>
      <c r="T403" s="7">
        <f t="shared" si="42"/>
        <v>62.46817464282941</v>
      </c>
      <c r="U403" s="7">
        <f t="shared" si="42"/>
        <v>61.118924190319767</v>
      </c>
      <c r="V403" s="7">
        <f t="shared" si="43"/>
        <v>78.709106856782483</v>
      </c>
      <c r="W403" s="7">
        <f t="shared" si="43"/>
        <v>80.982808042524951</v>
      </c>
      <c r="X403" s="7">
        <f t="shared" si="43"/>
        <v>79.837863772657386</v>
      </c>
      <c r="Y403" s="7"/>
      <c r="Z403" s="7"/>
      <c r="AA403" s="7"/>
    </row>
    <row r="404" spans="1:27">
      <c r="A404" s="12">
        <v>33756</v>
      </c>
      <c r="C404" s="24">
        <v>8329.1736075322497</v>
      </c>
      <c r="D404">
        <v>8315.5300000000007</v>
      </c>
      <c r="E404" s="24">
        <f t="shared" si="45"/>
        <v>13.643607532249007</v>
      </c>
      <c r="F404">
        <v>8140.75</v>
      </c>
      <c r="G404">
        <f t="shared" si="38"/>
        <v>8227.6759080253032</v>
      </c>
      <c r="H404">
        <v>605741</v>
      </c>
      <c r="I404" s="5">
        <v>62.7577</v>
      </c>
      <c r="J404">
        <v>5964.5</v>
      </c>
      <c r="K404" s="6">
        <v>108640</v>
      </c>
      <c r="L404" s="6">
        <v>118419</v>
      </c>
      <c r="M404" s="6">
        <f t="shared" si="39"/>
        <v>113424.16038922219</v>
      </c>
      <c r="N404" s="6"/>
      <c r="O404" s="7">
        <f t="shared" si="44"/>
        <v>61.990682257927062</v>
      </c>
      <c r="P404" s="7">
        <f t="shared" si="40"/>
        <v>61.910565594958719</v>
      </c>
      <c r="Q404" s="7">
        <f t="shared" si="41"/>
        <v>61.288136869247708</v>
      </c>
      <c r="R404" s="7">
        <f t="shared" si="42"/>
        <v>61.59856506312763</v>
      </c>
      <c r="S404" s="7">
        <f t="shared" si="42"/>
        <v>57.431614357216198</v>
      </c>
      <c r="T404" s="7">
        <f t="shared" si="42"/>
        <v>62.463994298807002</v>
      </c>
      <c r="U404" s="7">
        <f t="shared" si="42"/>
        <v>61.227737001488478</v>
      </c>
      <c r="V404" s="7">
        <f t="shared" si="43"/>
        <v>78.752600561068789</v>
      </c>
      <c r="W404" s="7">
        <f t="shared" si="43"/>
        <v>81.012909360825873</v>
      </c>
      <c r="X404" s="7">
        <f t="shared" si="43"/>
        <v>79.874760038344974</v>
      </c>
      <c r="Y404" s="7"/>
      <c r="Z404" s="7"/>
      <c r="AA404" s="7"/>
    </row>
    <row r="405" spans="1:27">
      <c r="A405" s="12">
        <v>33786</v>
      </c>
      <c r="C405" s="24">
        <v>8334.5302453924505</v>
      </c>
      <c r="D405">
        <v>8327.0400000000009</v>
      </c>
      <c r="E405" s="24">
        <f t="shared" si="45"/>
        <v>7.4902453924496513</v>
      </c>
      <c r="F405">
        <v>8123.72</v>
      </c>
      <c r="G405">
        <f t="shared" si="38"/>
        <v>8224.7517524117411</v>
      </c>
      <c r="H405">
        <v>613853</v>
      </c>
      <c r="I405" s="5">
        <v>63.291899999999998</v>
      </c>
      <c r="J405">
        <v>5962.5</v>
      </c>
      <c r="K405" s="6">
        <v>108711</v>
      </c>
      <c r="L405" s="6">
        <v>118713</v>
      </c>
      <c r="M405" s="6">
        <f t="shared" si="39"/>
        <v>113601.97596432907</v>
      </c>
      <c r="N405" s="6"/>
      <c r="O405" s="7">
        <f t="shared" si="44"/>
        <v>62.03054955463729</v>
      </c>
      <c r="P405" s="7">
        <f t="shared" si="40"/>
        <v>61.996259544712743</v>
      </c>
      <c r="Q405" s="7">
        <f t="shared" si="41"/>
        <v>61.159925467241351</v>
      </c>
      <c r="R405" s="7">
        <f t="shared" si="42"/>
        <v>61.576672636659914</v>
      </c>
      <c r="S405" s="7">
        <f t="shared" si="42"/>
        <v>58.200730622527175</v>
      </c>
      <c r="T405" s="7">
        <f t="shared" si="42"/>
        <v>62.995694245656921</v>
      </c>
      <c r="U405" s="7">
        <f t="shared" si="42"/>
        <v>61.207206282400037</v>
      </c>
      <c r="V405" s="7">
        <f t="shared" si="43"/>
        <v>78.804068111140907</v>
      </c>
      <c r="W405" s="7">
        <f t="shared" si="43"/>
        <v>81.21404089674563</v>
      </c>
      <c r="X405" s="7">
        <f t="shared" si="43"/>
        <v>79.999980065048319</v>
      </c>
      <c r="Y405" s="7"/>
      <c r="Z405" s="7"/>
      <c r="AA405" s="7"/>
    </row>
    <row r="406" spans="1:27">
      <c r="A406" s="12">
        <v>33817</v>
      </c>
      <c r="C406" s="24">
        <v>8315.4829216324797</v>
      </c>
      <c r="D406">
        <v>8319.7099999999991</v>
      </c>
      <c r="E406" s="24">
        <f t="shared" si="45"/>
        <v>-4.2270783675194252</v>
      </c>
      <c r="F406">
        <v>8120.57</v>
      </c>
      <c r="G406">
        <f t="shared" si="38"/>
        <v>8219.5369355396178</v>
      </c>
      <c r="H406">
        <v>604088</v>
      </c>
      <c r="I406" s="5">
        <v>62.991300000000003</v>
      </c>
      <c r="J406">
        <v>5991.2</v>
      </c>
      <c r="K406" s="6">
        <v>108852</v>
      </c>
      <c r="L406" s="6">
        <v>118826</v>
      </c>
      <c r="M406" s="6">
        <f t="shared" si="39"/>
        <v>113729.71358444548</v>
      </c>
      <c r="N406" s="6"/>
      <c r="O406" s="7">
        <f t="shared" si="44"/>
        <v>61.888788000525793</v>
      </c>
      <c r="P406" s="7">
        <f t="shared" si="40"/>
        <v>61.941686421194319</v>
      </c>
      <c r="Q406" s="7">
        <f t="shared" si="41"/>
        <v>61.136210498578983</v>
      </c>
      <c r="R406" s="7">
        <f t="shared" si="42"/>
        <v>61.537630598546031</v>
      </c>
      <c r="S406" s="7">
        <f t="shared" si="42"/>
        <v>57.274889851969768</v>
      </c>
      <c r="T406" s="7">
        <f t="shared" si="42"/>
        <v>62.696501052053243</v>
      </c>
      <c r="U406" s="7">
        <f t="shared" si="42"/>
        <v>61.501822101319092</v>
      </c>
      <c r="V406" s="7">
        <f t="shared" si="43"/>
        <v>78.906278316213729</v>
      </c>
      <c r="W406" s="7">
        <f t="shared" si="43"/>
        <v>81.291346555109357</v>
      </c>
      <c r="X406" s="7">
        <f t="shared" si="43"/>
        <v>80.089934548463958</v>
      </c>
      <c r="Y406" s="7"/>
      <c r="Z406" s="7"/>
      <c r="AA406" s="7"/>
    </row>
    <row r="407" spans="1:27">
      <c r="A407" s="12">
        <v>33848</v>
      </c>
      <c r="C407" s="24">
        <v>8338.5208302939991</v>
      </c>
      <c r="D407">
        <v>8340.98</v>
      </c>
      <c r="E407" s="24">
        <f t="shared" si="45"/>
        <v>-2.4591697060004662</v>
      </c>
      <c r="F407">
        <v>8208.33</v>
      </c>
      <c r="G407">
        <f t="shared" si="38"/>
        <v>8274.3891837041356</v>
      </c>
      <c r="H407">
        <v>612487</v>
      </c>
      <c r="I407" s="5">
        <v>63.1205</v>
      </c>
      <c r="J407">
        <v>5978.6</v>
      </c>
      <c r="K407" s="6">
        <v>108887</v>
      </c>
      <c r="L407" s="6">
        <v>118720</v>
      </c>
      <c r="M407" s="6">
        <f t="shared" si="39"/>
        <v>113697.24992276638</v>
      </c>
      <c r="N407" s="6"/>
      <c r="O407" s="7">
        <f t="shared" si="44"/>
        <v>62.060249869735948</v>
      </c>
      <c r="P407" s="7">
        <f t="shared" si="40"/>
        <v>62.100045266656338</v>
      </c>
      <c r="Q407" s="7">
        <f t="shared" si="41"/>
        <v>61.796917054073894</v>
      </c>
      <c r="R407" s="7">
        <f t="shared" si="42"/>
        <v>61.948295750551488</v>
      </c>
      <c r="S407" s="7">
        <f t="shared" si="42"/>
        <v>58.071217208028315</v>
      </c>
      <c r="T407" s="7">
        <f t="shared" si="42"/>
        <v>62.825096396742509</v>
      </c>
      <c r="U407" s="7">
        <f t="shared" si="42"/>
        <v>61.372478571061947</v>
      </c>
      <c r="V407" s="7">
        <f t="shared" si="43"/>
        <v>78.931649643714081</v>
      </c>
      <c r="W407" s="7">
        <f t="shared" si="43"/>
        <v>81.218829742838963</v>
      </c>
      <c r="X407" s="7">
        <f t="shared" si="43"/>
        <v>80.067073218235151</v>
      </c>
      <c r="Y407" s="7"/>
      <c r="Z407" s="7"/>
      <c r="AA407" s="7"/>
    </row>
    <row r="408" spans="1:27">
      <c r="A408" s="12">
        <v>33878</v>
      </c>
      <c r="C408" s="24">
        <v>8380.7942973517602</v>
      </c>
      <c r="D408">
        <v>8390.98</v>
      </c>
      <c r="E408" s="24">
        <f t="shared" si="45"/>
        <v>-10.185702648239385</v>
      </c>
      <c r="F408">
        <v>8095.43</v>
      </c>
      <c r="G408">
        <f t="shared" si="38"/>
        <v>8241.8803207399214</v>
      </c>
      <c r="H408">
        <v>614966</v>
      </c>
      <c r="I408" s="5">
        <v>63.587600000000002</v>
      </c>
      <c r="J408">
        <v>6001.2</v>
      </c>
      <c r="K408" s="6">
        <v>109064</v>
      </c>
      <c r="L408" s="6">
        <v>118628</v>
      </c>
      <c r="M408" s="6">
        <f t="shared" si="39"/>
        <v>113745.52383280847</v>
      </c>
      <c r="N408" s="6"/>
      <c r="O408" s="7">
        <f t="shared" si="44"/>
        <v>62.374874247591251</v>
      </c>
      <c r="P408" s="7">
        <f t="shared" si="40"/>
        <v>62.472303953685056</v>
      </c>
      <c r="Q408" s="7">
        <f t="shared" si="41"/>
        <v>60.946942462968892</v>
      </c>
      <c r="R408" s="7">
        <f t="shared" si="42"/>
        <v>61.704909971527769</v>
      </c>
      <c r="S408" s="7">
        <f t="shared" si="42"/>
        <v>58.306256559816518</v>
      </c>
      <c r="T408" s="7">
        <f t="shared" si="42"/>
        <v>63.290010371234452</v>
      </c>
      <c r="U408" s="7">
        <f t="shared" si="42"/>
        <v>61.604475696761277</v>
      </c>
      <c r="V408" s="7">
        <f t="shared" si="43"/>
        <v>79.05995607135867</v>
      </c>
      <c r="W408" s="7">
        <f t="shared" si="43"/>
        <v>81.155890622755237</v>
      </c>
      <c r="X408" s="7">
        <f t="shared" si="43"/>
        <v>80.101068329748372</v>
      </c>
      <c r="Y408" s="7"/>
      <c r="Z408" s="7"/>
      <c r="AA408" s="7"/>
    </row>
    <row r="409" spans="1:27">
      <c r="A409" s="12">
        <v>33909</v>
      </c>
      <c r="C409" s="24">
        <v>8406.9092383372408</v>
      </c>
      <c r="D409">
        <v>8416.7000000000007</v>
      </c>
      <c r="E409" s="24">
        <f t="shared" si="45"/>
        <v>-9.7907616627599054</v>
      </c>
      <c r="F409">
        <v>8323.33</v>
      </c>
      <c r="G409">
        <f t="shared" si="38"/>
        <v>8369.8848027317563</v>
      </c>
      <c r="H409">
        <v>616014</v>
      </c>
      <c r="I409" s="5">
        <v>63.842700000000001</v>
      </c>
      <c r="J409">
        <v>6023.3</v>
      </c>
      <c r="K409" s="6">
        <v>109204</v>
      </c>
      <c r="L409" s="6">
        <v>118876</v>
      </c>
      <c r="M409" s="6">
        <f t="shared" si="39"/>
        <v>113937.41573337531</v>
      </c>
      <c r="N409" s="6"/>
      <c r="O409" s="7">
        <f t="shared" si="44"/>
        <v>62.569237228253762</v>
      </c>
      <c r="P409" s="7">
        <f t="shared" si="40"/>
        <v>62.663793822292632</v>
      </c>
      <c r="Q409" s="7">
        <f t="shared" si="41"/>
        <v>62.662701624287145</v>
      </c>
      <c r="R409" s="7">
        <f t="shared" si="42"/>
        <v>62.66324772091032</v>
      </c>
      <c r="S409" s="7">
        <f t="shared" si="42"/>
        <v>58.405619706518429</v>
      </c>
      <c r="T409" s="7">
        <f t="shared" si="42"/>
        <v>63.543916504595387</v>
      </c>
      <c r="U409" s="7">
        <f t="shared" si="42"/>
        <v>61.831340142688497</v>
      </c>
      <c r="V409" s="7">
        <f t="shared" si="43"/>
        <v>79.161441381360049</v>
      </c>
      <c r="W409" s="7">
        <f t="shared" si="43"/>
        <v>81.325552598633124</v>
      </c>
      <c r="X409" s="7">
        <f t="shared" si="43"/>
        <v>80.236201086812486</v>
      </c>
      <c r="Y409" s="7"/>
      <c r="Z409" s="7"/>
      <c r="AA409" s="7"/>
    </row>
    <row r="410" spans="1:27">
      <c r="A410" s="12">
        <v>33939</v>
      </c>
      <c r="C410" s="24">
        <v>8463.6327129866204</v>
      </c>
      <c r="D410">
        <v>8443.27</v>
      </c>
      <c r="E410" s="24">
        <f t="shared" si="45"/>
        <v>20.362712986619954</v>
      </c>
      <c r="F410">
        <v>8281.81</v>
      </c>
      <c r="G410">
        <f t="shared" si="38"/>
        <v>8362.1503166769253</v>
      </c>
      <c r="H410">
        <v>625603</v>
      </c>
      <c r="I410" s="5">
        <v>63.853000000000002</v>
      </c>
      <c r="J410">
        <v>6245.5</v>
      </c>
      <c r="K410" s="6">
        <v>109415</v>
      </c>
      <c r="L410" s="6">
        <v>118997</v>
      </c>
      <c r="M410" s="6">
        <f t="shared" si="39"/>
        <v>114105.46330040468</v>
      </c>
      <c r="N410" s="6"/>
      <c r="O410" s="7">
        <f t="shared" si="44"/>
        <v>62.991407188833691</v>
      </c>
      <c r="P410" s="7">
        <f t="shared" si="40"/>
        <v>62.861612088579697</v>
      </c>
      <c r="Q410" s="7">
        <f t="shared" si="41"/>
        <v>62.35011575163275</v>
      </c>
      <c r="R410" s="7">
        <f t="shared" si="42"/>
        <v>62.605341545727399</v>
      </c>
      <c r="S410" s="7">
        <f t="shared" si="42"/>
        <v>59.314773536408353</v>
      </c>
      <c r="T410" s="7">
        <f t="shared" si="42"/>
        <v>63.554168300650339</v>
      </c>
      <c r="U410" s="7">
        <f t="shared" si="42"/>
        <v>64.112303033413738</v>
      </c>
      <c r="V410" s="7">
        <f t="shared" si="43"/>
        <v>79.314394241433547</v>
      </c>
      <c r="W410" s="7">
        <f t="shared" si="43"/>
        <v>81.408331223960644</v>
      </c>
      <c r="X410" s="7">
        <f t="shared" si="43"/>
        <v>80.354542355951594</v>
      </c>
      <c r="Y410" s="7"/>
      <c r="Z410" s="7"/>
      <c r="AA410" s="7"/>
    </row>
    <row r="411" spans="1:27">
      <c r="A411" s="12">
        <v>33970</v>
      </c>
      <c r="C411" s="24">
        <v>8421.1220920864998</v>
      </c>
      <c r="D411">
        <v>8424.59</v>
      </c>
      <c r="E411" s="24">
        <f t="shared" si="45"/>
        <v>-3.4679079135003121</v>
      </c>
      <c r="F411">
        <v>8350.0499999999993</v>
      </c>
      <c r="G411">
        <f t="shared" si="38"/>
        <v>8387.237192872275</v>
      </c>
      <c r="H411">
        <v>627170</v>
      </c>
      <c r="I411" s="5">
        <v>64.162599999999998</v>
      </c>
      <c r="J411">
        <v>5948.8</v>
      </c>
      <c r="K411" s="6">
        <v>109725</v>
      </c>
      <c r="L411" s="6">
        <v>119075</v>
      </c>
      <c r="M411" s="6">
        <f t="shared" si="39"/>
        <v>114304.43724982858</v>
      </c>
      <c r="N411" s="6"/>
      <c r="O411" s="7">
        <f t="shared" si="44"/>
        <v>62.675017770509712</v>
      </c>
      <c r="P411" s="7">
        <f t="shared" si="40"/>
        <v>62.722536243105765</v>
      </c>
      <c r="Q411" s="7">
        <f t="shared" si="41"/>
        <v>62.863864787035816</v>
      </c>
      <c r="R411" s="7">
        <f t="shared" si="42"/>
        <v>62.79316075407062</v>
      </c>
      <c r="S411" s="7">
        <f t="shared" si="42"/>
        <v>59.463344195646798</v>
      </c>
      <c r="T411" s="7">
        <f t="shared" si="42"/>
        <v>63.862319374302025</v>
      </c>
      <c r="U411" s="7">
        <f t="shared" si="42"/>
        <v>61.066570856644255</v>
      </c>
      <c r="V411" s="7">
        <f t="shared" si="43"/>
        <v>79.539111713579459</v>
      </c>
      <c r="W411" s="7">
        <f t="shared" si="43"/>
        <v>81.461692651857732</v>
      </c>
      <c r="X411" s="7">
        <f t="shared" si="43"/>
        <v>80.494662383374134</v>
      </c>
      <c r="Y411" s="7"/>
      <c r="Z411" s="7"/>
      <c r="AA411" s="7"/>
    </row>
    <row r="412" spans="1:27">
      <c r="A412" s="12">
        <v>34001</v>
      </c>
      <c r="C412" s="24">
        <v>8441.7197902203807</v>
      </c>
      <c r="D412">
        <v>8451.48</v>
      </c>
      <c r="E412" s="24">
        <f t="shared" si="45"/>
        <v>-9.76020977961889</v>
      </c>
      <c r="F412">
        <v>8081.27</v>
      </c>
      <c r="G412">
        <f t="shared" si="38"/>
        <v>8264.302256064937</v>
      </c>
      <c r="H412">
        <v>626366</v>
      </c>
      <c r="I412" s="5">
        <v>64.387</v>
      </c>
      <c r="J412">
        <v>5951</v>
      </c>
      <c r="K412" s="6">
        <v>109967</v>
      </c>
      <c r="L412" s="6">
        <v>119275</v>
      </c>
      <c r="M412" s="6">
        <f t="shared" si="39"/>
        <v>114526.47696057013</v>
      </c>
      <c r="N412" s="6"/>
      <c r="O412" s="7">
        <f t="shared" si="44"/>
        <v>62.82831813623956</v>
      </c>
      <c r="P412" s="7">
        <f t="shared" si="40"/>
        <v>62.922736964989809</v>
      </c>
      <c r="Q412" s="7">
        <f t="shared" si="41"/>
        <v>60.840338032410457</v>
      </c>
      <c r="R412" s="7">
        <f t="shared" si="42"/>
        <v>61.872777429774636</v>
      </c>
      <c r="S412" s="7">
        <f t="shared" si="42"/>
        <v>59.387115216688457</v>
      </c>
      <c r="T412" s="7">
        <f t="shared" si="42"/>
        <v>64.085669183499178</v>
      </c>
      <c r="U412" s="7">
        <f t="shared" si="42"/>
        <v>61.089154647641529</v>
      </c>
      <c r="V412" s="7">
        <f t="shared" si="43"/>
        <v>79.714536320867552</v>
      </c>
      <c r="W412" s="7">
        <f t="shared" si="43"/>
        <v>81.5985168259528</v>
      </c>
      <c r="X412" s="7">
        <f t="shared" si="43"/>
        <v>80.651025618099467</v>
      </c>
      <c r="Y412" s="7"/>
      <c r="Z412" s="7"/>
      <c r="AA412" s="7"/>
    </row>
    <row r="413" spans="1:27">
      <c r="A413" s="12">
        <v>34029</v>
      </c>
      <c r="C413" s="24">
        <v>8434.9744434007298</v>
      </c>
      <c r="D413">
        <v>8421.7000000000007</v>
      </c>
      <c r="E413" s="24">
        <f t="shared" si="45"/>
        <v>13.274443400729069</v>
      </c>
      <c r="F413">
        <v>8274.67</v>
      </c>
      <c r="G413">
        <f t="shared" si="38"/>
        <v>8347.8613032920002</v>
      </c>
      <c r="H413">
        <v>622406</v>
      </c>
      <c r="I413" s="5">
        <v>64.384</v>
      </c>
      <c r="J413">
        <v>5936.5</v>
      </c>
      <c r="K413" s="6">
        <v>109916</v>
      </c>
      <c r="L413" s="6">
        <v>119542</v>
      </c>
      <c r="M413" s="6">
        <f t="shared" si="39"/>
        <v>114628.00038385036</v>
      </c>
      <c r="N413" s="6"/>
      <c r="O413" s="7">
        <f t="shared" si="44"/>
        <v>62.778115238434864</v>
      </c>
      <c r="P413" s="7">
        <f t="shared" si="40"/>
        <v>62.701019690995508</v>
      </c>
      <c r="Q413" s="7">
        <f t="shared" si="41"/>
        <v>62.296361822664736</v>
      </c>
      <c r="R413" s="7">
        <f t="shared" si="42"/>
        <v>62.498363253130741</v>
      </c>
      <c r="S413" s="7">
        <f t="shared" si="42"/>
        <v>59.011659051669781</v>
      </c>
      <c r="T413" s="7">
        <f t="shared" si="42"/>
        <v>64.082683223483187</v>
      </c>
      <c r="U413" s="7">
        <f t="shared" si="42"/>
        <v>60.94030693425038</v>
      </c>
      <c r="V413" s="7">
        <f t="shared" si="43"/>
        <v>79.677566672224202</v>
      </c>
      <c r="W413" s="7">
        <f t="shared" si="43"/>
        <v>81.781177098369739</v>
      </c>
      <c r="X413" s="7">
        <f t="shared" si="43"/>
        <v>80.722519725218746</v>
      </c>
      <c r="Y413" s="7"/>
      <c r="Z413" s="7"/>
      <c r="AA413" s="7"/>
    </row>
    <row r="414" spans="1:27">
      <c r="A414" s="12">
        <v>34060</v>
      </c>
      <c r="C414" s="24">
        <v>8456.2699900897496</v>
      </c>
      <c r="D414">
        <v>8459.2099999999991</v>
      </c>
      <c r="E414" s="24">
        <f t="shared" si="45"/>
        <v>-2.9400099102495005</v>
      </c>
      <c r="F414">
        <v>8247.51</v>
      </c>
      <c r="G414">
        <f t="shared" si="38"/>
        <v>8352.6893314129666</v>
      </c>
      <c r="H414">
        <v>625622</v>
      </c>
      <c r="I414" s="5">
        <v>64.595600000000005</v>
      </c>
      <c r="J414">
        <v>6059.4</v>
      </c>
      <c r="K414" s="6">
        <v>110225</v>
      </c>
      <c r="L414" s="6">
        <v>119474</v>
      </c>
      <c r="M414" s="6">
        <f t="shared" si="39"/>
        <v>114756.35777594199</v>
      </c>
      <c r="N414" s="6"/>
      <c r="O414" s="7">
        <f t="shared" si="44"/>
        <v>62.936609409707032</v>
      </c>
      <c r="P414" s="7">
        <f t="shared" si="40"/>
        <v>62.980288158004448</v>
      </c>
      <c r="Q414" s="7">
        <f t="shared" si="41"/>
        <v>62.091886092864812</v>
      </c>
      <c r="R414" s="7">
        <f t="shared" si="42"/>
        <v>62.53450949997621</v>
      </c>
      <c r="S414" s="7">
        <f t="shared" si="42"/>
        <v>59.316574967503129</v>
      </c>
      <c r="T414" s="7">
        <f t="shared" si="42"/>
        <v>64.293292936612062</v>
      </c>
      <c r="U414" s="7">
        <f t="shared" si="42"/>
        <v>62.201919622234769</v>
      </c>
      <c r="V414" s="7">
        <f t="shared" si="43"/>
        <v>79.901559249298657</v>
      </c>
      <c r="W414" s="7">
        <f t="shared" si="43"/>
        <v>81.734656879177408</v>
      </c>
      <c r="X414" s="7">
        <f t="shared" si="43"/>
        <v>80.812910660071452</v>
      </c>
      <c r="Y414" s="7"/>
      <c r="Z414" s="7"/>
      <c r="AA414" s="7"/>
    </row>
    <row r="415" spans="1:27">
      <c r="A415" s="12">
        <v>34090</v>
      </c>
      <c r="C415" s="24">
        <v>8493.1338595274192</v>
      </c>
      <c r="D415">
        <v>8495.83</v>
      </c>
      <c r="E415" s="24">
        <f t="shared" si="45"/>
        <v>-2.696140472580737</v>
      </c>
      <c r="F415">
        <v>8395.3700000000008</v>
      </c>
      <c r="G415">
        <f t="shared" si="38"/>
        <v>8445.4506278291628</v>
      </c>
      <c r="H415">
        <v>626613</v>
      </c>
      <c r="I415" s="5">
        <v>64.366900000000001</v>
      </c>
      <c r="J415">
        <v>6083.1</v>
      </c>
      <c r="K415" s="6">
        <v>110490</v>
      </c>
      <c r="L415" s="6">
        <v>120115</v>
      </c>
      <c r="M415" s="6">
        <f t="shared" si="39"/>
        <v>115202.02407076015</v>
      </c>
      <c r="N415" s="6"/>
      <c r="O415" s="7">
        <f t="shared" si="44"/>
        <v>63.210972332703584</v>
      </c>
      <c r="P415" s="7">
        <f t="shared" si="40"/>
        <v>63.252930420384288</v>
      </c>
      <c r="Q415" s="7">
        <f t="shared" si="41"/>
        <v>63.205059193314639</v>
      </c>
      <c r="R415" s="7">
        <f t="shared" si="42"/>
        <v>63.228990276383513</v>
      </c>
      <c r="S415" s="7">
        <f t="shared" si="42"/>
        <v>59.410533820920683</v>
      </c>
      <c r="T415" s="7">
        <f t="shared" si="42"/>
        <v>64.065663251391953</v>
      </c>
      <c r="U415" s="7">
        <f t="shared" si="42"/>
        <v>62.445208643432736</v>
      </c>
      <c r="V415" s="7">
        <f t="shared" si="43"/>
        <v>80.093656443229847</v>
      </c>
      <c r="W415" s="7">
        <f t="shared" si="43"/>
        <v>82.173178357152139</v>
      </c>
      <c r="X415" s="7">
        <f t="shared" si="43"/>
        <v>81.12675462623902</v>
      </c>
      <c r="Y415" s="7"/>
      <c r="Z415" s="7"/>
      <c r="AA415" s="7"/>
    </row>
    <row r="416" spans="1:27">
      <c r="A416" s="12">
        <v>34121</v>
      </c>
      <c r="C416" s="24">
        <v>8510.0932015567396</v>
      </c>
      <c r="D416">
        <v>8503.98</v>
      </c>
      <c r="E416" s="24">
        <f t="shared" si="45"/>
        <v>6.1132015567400231</v>
      </c>
      <c r="F416">
        <v>8337.31</v>
      </c>
      <c r="G416">
        <f t="shared" si="38"/>
        <v>8420.2326270596586</v>
      </c>
      <c r="H416">
        <v>632406</v>
      </c>
      <c r="I416" s="5">
        <v>64.510599999999997</v>
      </c>
      <c r="J416">
        <v>6070.1</v>
      </c>
      <c r="K416" s="6">
        <v>110663</v>
      </c>
      <c r="L416" s="6">
        <v>120290</v>
      </c>
      <c r="M416" s="6">
        <f t="shared" si="39"/>
        <v>115376.13388391898</v>
      </c>
      <c r="N416" s="6"/>
      <c r="O416" s="7">
        <f t="shared" si="44"/>
        <v>63.337193880312149</v>
      </c>
      <c r="P416" s="7">
        <f t="shared" si="40"/>
        <v>63.313608586369966</v>
      </c>
      <c r="Q416" s="7">
        <f t="shared" si="41"/>
        <v>62.767950913779146</v>
      </c>
      <c r="R416" s="7">
        <f t="shared" si="42"/>
        <v>63.040189370936197</v>
      </c>
      <c r="S416" s="7">
        <f t="shared" si="42"/>
        <v>59.959780680504814</v>
      </c>
      <c r="T416" s="7">
        <f t="shared" si="42"/>
        <v>64.208690736158587</v>
      </c>
      <c r="U416" s="7">
        <f t="shared" si="42"/>
        <v>62.311758969357911</v>
      </c>
      <c r="V416" s="7">
        <f t="shared" si="43"/>
        <v>80.219063290588693</v>
      </c>
      <c r="W416" s="7">
        <f t="shared" si="43"/>
        <v>82.292899509485338</v>
      </c>
      <c r="X416" s="7">
        <f t="shared" si="43"/>
        <v>81.249365007472264</v>
      </c>
      <c r="Y416" s="7"/>
      <c r="Z416" s="7"/>
      <c r="AA416" s="7"/>
    </row>
    <row r="417" spans="1:27">
      <c r="A417" s="12">
        <v>34151</v>
      </c>
      <c r="C417" s="24">
        <v>8488.2114642301203</v>
      </c>
      <c r="D417">
        <v>8480.51</v>
      </c>
      <c r="E417" s="24">
        <f t="shared" si="45"/>
        <v>7.7014642301201093</v>
      </c>
      <c r="F417">
        <v>8331.64</v>
      </c>
      <c r="G417">
        <f t="shared" si="38"/>
        <v>8405.7454360931006</v>
      </c>
      <c r="H417">
        <v>629346</v>
      </c>
      <c r="I417" s="5">
        <v>64.722800000000007</v>
      </c>
      <c r="J417">
        <v>6084.8</v>
      </c>
      <c r="K417" s="6">
        <v>110958</v>
      </c>
      <c r="L417" s="6">
        <v>120467</v>
      </c>
      <c r="M417" s="6">
        <f t="shared" si="39"/>
        <v>115614.78013645142</v>
      </c>
      <c r="N417" s="6"/>
      <c r="O417" s="7">
        <f t="shared" si="44"/>
        <v>63.174336928376462</v>
      </c>
      <c r="P417" s="7">
        <f t="shared" si="40"/>
        <v>63.138870358678687</v>
      </c>
      <c r="Q417" s="7">
        <f t="shared" si="41"/>
        <v>62.725263970186894</v>
      </c>
      <c r="R417" s="7">
        <f t="shared" si="42"/>
        <v>62.931727372030153</v>
      </c>
      <c r="S417" s="7">
        <f t="shared" si="42"/>
        <v>59.669655462081295</v>
      </c>
      <c r="T417" s="7">
        <f t="shared" si="42"/>
        <v>64.41989764129066</v>
      </c>
      <c r="U417" s="7">
        <f t="shared" si="42"/>
        <v>62.462659754657913</v>
      </c>
      <c r="V417" s="7">
        <f t="shared" si="43"/>
        <v>80.432907336663021</v>
      </c>
      <c r="W417" s="7">
        <f t="shared" si="43"/>
        <v>82.413988903559471</v>
      </c>
      <c r="X417" s="7">
        <f t="shared" si="43"/>
        <v>81.417422783608018</v>
      </c>
      <c r="Y417" s="7"/>
      <c r="Z417" s="7"/>
      <c r="AA417" s="7"/>
    </row>
    <row r="418" spans="1:27">
      <c r="A418" s="12">
        <v>34182</v>
      </c>
      <c r="C418" s="24">
        <v>8519.39196007186</v>
      </c>
      <c r="D418">
        <v>8520.36</v>
      </c>
      <c r="E418" s="24">
        <f t="shared" si="45"/>
        <v>-0.96803992814056983</v>
      </c>
      <c r="F418">
        <v>8316.4</v>
      </c>
      <c r="G418">
        <f t="shared" si="38"/>
        <v>8417.7622860235242</v>
      </c>
      <c r="H418">
        <v>632571</v>
      </c>
      <c r="I418" s="5">
        <v>64.720600000000005</v>
      </c>
      <c r="J418">
        <v>6090.7</v>
      </c>
      <c r="K418" s="6">
        <v>111119</v>
      </c>
      <c r="L418" s="6">
        <v>120856</v>
      </c>
      <c r="M418" s="6">
        <f t="shared" si="39"/>
        <v>115885.27889253234</v>
      </c>
      <c r="N418" s="6"/>
      <c r="O418" s="7">
        <f t="shared" si="44"/>
        <v>63.406400792265906</v>
      </c>
      <c r="P418" s="7">
        <f t="shared" si="40"/>
        <v>63.435560532240586</v>
      </c>
      <c r="Q418" s="7">
        <f t="shared" si="41"/>
        <v>62.610528693229938</v>
      </c>
      <c r="R418" s="7">
        <f t="shared" si="42"/>
        <v>63.02169454144321</v>
      </c>
      <c r="S418" s="7">
        <f t="shared" si="42"/>
        <v>59.975424687380595</v>
      </c>
      <c r="T418" s="7">
        <f t="shared" si="42"/>
        <v>64.417707937278905</v>
      </c>
      <c r="U418" s="7">
        <f t="shared" si="42"/>
        <v>62.523225375968792</v>
      </c>
      <c r="V418" s="7">
        <f t="shared" si="43"/>
        <v>80.549615443164598</v>
      </c>
      <c r="W418" s="7">
        <f t="shared" si="43"/>
        <v>82.680111922174419</v>
      </c>
      <c r="X418" s="7">
        <f t="shared" si="43"/>
        <v>81.607911504516267</v>
      </c>
      <c r="Y418" s="7"/>
      <c r="Z418" s="7"/>
      <c r="AA418" s="7"/>
    </row>
    <row r="419" spans="1:27">
      <c r="A419" s="12">
        <v>34213</v>
      </c>
      <c r="C419" s="24">
        <v>8585.9667349605606</v>
      </c>
      <c r="D419">
        <v>8592.59</v>
      </c>
      <c r="E419" s="24">
        <f t="shared" si="45"/>
        <v>-6.6232650394395023</v>
      </c>
      <c r="F419">
        <v>8402.2999999999993</v>
      </c>
      <c r="G419">
        <f t="shared" si="38"/>
        <v>8496.9123190133014</v>
      </c>
      <c r="H419">
        <v>638204</v>
      </c>
      <c r="I419" s="5">
        <v>65.010900000000007</v>
      </c>
      <c r="J419">
        <v>6085.6</v>
      </c>
      <c r="K419" s="6">
        <v>111360</v>
      </c>
      <c r="L419" s="6">
        <v>120554</v>
      </c>
      <c r="M419" s="6">
        <f t="shared" si="39"/>
        <v>115865.84242131069</v>
      </c>
      <c r="N419" s="6"/>
      <c r="O419" s="7">
        <f t="shared" si="44"/>
        <v>63.901890010162191</v>
      </c>
      <c r="P419" s="7">
        <f t="shared" si="40"/>
        <v>63.973325431522262</v>
      </c>
      <c r="Q419" s="7">
        <f t="shared" si="41"/>
        <v>63.257232124371832</v>
      </c>
      <c r="R419" s="7">
        <f t="shared" si="42"/>
        <v>63.61427117078199</v>
      </c>
      <c r="S419" s="7">
        <f t="shared" si="42"/>
        <v>60.50950160090337</v>
      </c>
      <c r="T419" s="7">
        <f t="shared" si="42"/>
        <v>64.706649334827645</v>
      </c>
      <c r="U419" s="7">
        <f t="shared" si="42"/>
        <v>62.470872042293294</v>
      </c>
      <c r="V419" s="7">
        <f t="shared" si="43"/>
        <v>80.724315155381248</v>
      </c>
      <c r="W419" s="7">
        <f t="shared" si="43"/>
        <v>82.47350741929084</v>
      </c>
      <c r="X419" s="7">
        <f t="shared" si="43"/>
        <v>81.594224090216755</v>
      </c>
      <c r="Y419" s="7"/>
      <c r="Z419" s="7"/>
      <c r="AA419" s="7"/>
    </row>
    <row r="420" spans="1:27">
      <c r="A420" s="12">
        <v>34243</v>
      </c>
      <c r="C420" s="24">
        <v>8577.2062483881491</v>
      </c>
      <c r="D420">
        <v>8555.8700000000008</v>
      </c>
      <c r="E420" s="24">
        <f t="shared" si="45"/>
        <v>21.336248388148306</v>
      </c>
      <c r="F420">
        <v>8328.49</v>
      </c>
      <c r="G420">
        <f t="shared" si="38"/>
        <v>8441.4144393164352</v>
      </c>
      <c r="H420">
        <v>640930</v>
      </c>
      <c r="I420" s="5">
        <v>65.512299999999996</v>
      </c>
      <c r="J420">
        <v>6103</v>
      </c>
      <c r="K420" s="6">
        <v>111637</v>
      </c>
      <c r="L420" s="6">
        <v>120823</v>
      </c>
      <c r="M420" s="6">
        <f t="shared" si="39"/>
        <v>116139.2149577394</v>
      </c>
      <c r="N420" s="6"/>
      <c r="O420" s="7">
        <f t="shared" si="44"/>
        <v>63.836689239338519</v>
      </c>
      <c r="P420" s="7">
        <f t="shared" si="40"/>
        <v>63.699938651768385</v>
      </c>
      <c r="Q420" s="7">
        <f t="shared" si="41"/>
        <v>62.70154900152454</v>
      </c>
      <c r="R420" s="7">
        <f t="shared" si="42"/>
        <v>63.198772335924069</v>
      </c>
      <c r="S420" s="7">
        <f t="shared" si="42"/>
        <v>60.767959556923799</v>
      </c>
      <c r="T420" s="7">
        <f t="shared" si="42"/>
        <v>65.205702785502567</v>
      </c>
      <c r="U420" s="7">
        <f t="shared" si="42"/>
        <v>62.649489298362667</v>
      </c>
      <c r="V420" s="7">
        <f t="shared" si="43"/>
        <v>80.925111090169693</v>
      </c>
      <c r="W420" s="7">
        <f t="shared" si="43"/>
        <v>82.657535933448727</v>
      </c>
      <c r="X420" s="7">
        <f t="shared" si="43"/>
        <v>81.786736564396747</v>
      </c>
      <c r="Y420" s="7"/>
      <c r="Z420" s="7"/>
      <c r="AA420" s="7"/>
    </row>
    <row r="421" spans="1:27">
      <c r="A421" s="12">
        <v>34274</v>
      </c>
      <c r="C421" s="24">
        <v>8665.3311477824991</v>
      </c>
      <c r="D421">
        <v>8676.27</v>
      </c>
      <c r="E421" s="24">
        <f t="shared" si="45"/>
        <v>-10.938852217501335</v>
      </c>
      <c r="F421">
        <v>8532.85</v>
      </c>
      <c r="G421">
        <f t="shared" si="38"/>
        <v>8604.2611809207647</v>
      </c>
      <c r="H421">
        <v>644218</v>
      </c>
      <c r="I421" s="5">
        <v>65.771199999999993</v>
      </c>
      <c r="J421">
        <v>6125.6</v>
      </c>
      <c r="K421" s="6">
        <v>111898</v>
      </c>
      <c r="L421" s="6">
        <v>121169</v>
      </c>
      <c r="M421" s="6">
        <f t="shared" si="39"/>
        <v>116441.26743556169</v>
      </c>
      <c r="N421" s="6"/>
      <c r="O421" s="7">
        <f t="shared" si="44"/>
        <v>64.492567348593766</v>
      </c>
      <c r="P421" s="7">
        <f t="shared" si="40"/>
        <v>64.596337570133528</v>
      </c>
      <c r="Q421" s="7">
        <f t="shared" si="41"/>
        <v>64.240085825600886</v>
      </c>
      <c r="R421" s="7">
        <f t="shared" si="42"/>
        <v>64.417965425220189</v>
      </c>
      <c r="S421" s="7">
        <f t="shared" si="42"/>
        <v>61.079701948484754</v>
      </c>
      <c r="T421" s="7">
        <f t="shared" si="42"/>
        <v>65.463391134883764</v>
      </c>
      <c r="U421" s="7">
        <f t="shared" si="42"/>
        <v>62.881486424062004</v>
      </c>
      <c r="V421" s="7">
        <f t="shared" si="43"/>
        <v>81.114308703815112</v>
      </c>
      <c r="W421" s="7">
        <f t="shared" si="43"/>
        <v>82.894241754633214</v>
      </c>
      <c r="X421" s="7">
        <f t="shared" si="43"/>
        <v>81.999445824066385</v>
      </c>
      <c r="Y421" s="7"/>
      <c r="Z421" s="7"/>
      <c r="AA421" s="7"/>
    </row>
    <row r="422" spans="1:27">
      <c r="A422" s="12">
        <v>34304</v>
      </c>
      <c r="C422" s="24">
        <v>8689.1007424544296</v>
      </c>
      <c r="D422">
        <v>8699.0300000000007</v>
      </c>
      <c r="E422" s="24">
        <f t="shared" si="45"/>
        <v>-9.9292575455710903</v>
      </c>
      <c r="F422">
        <v>8598.2199999999993</v>
      </c>
      <c r="G422">
        <f t="shared" si="38"/>
        <v>8648.4781162121235</v>
      </c>
      <c r="H422">
        <v>646255</v>
      </c>
      <c r="I422" s="5">
        <v>66.096000000000004</v>
      </c>
      <c r="J422">
        <v>6357.3</v>
      </c>
      <c r="K422" s="6">
        <v>112206</v>
      </c>
      <c r="L422" s="6">
        <v>121464</v>
      </c>
      <c r="M422" s="6">
        <f t="shared" si="39"/>
        <v>116743.26354869475</v>
      </c>
      <c r="N422" s="6"/>
      <c r="O422" s="7">
        <f t="shared" si="44"/>
        <v>64.669474861888347</v>
      </c>
      <c r="P422" s="7">
        <f t="shared" si="40"/>
        <v>64.765789724469016</v>
      </c>
      <c r="Q422" s="7">
        <f t="shared" si="41"/>
        <v>64.732227889555986</v>
      </c>
      <c r="R422" s="7">
        <f t="shared" si="42"/>
        <v>64.749006632468053</v>
      </c>
      <c r="S422" s="7">
        <f t="shared" si="42"/>
        <v>61.272834324278456</v>
      </c>
      <c r="T422" s="7">
        <f t="shared" si="42"/>
        <v>65.786671072616556</v>
      </c>
      <c r="U422" s="7">
        <f t="shared" si="42"/>
        <v>65.259970230457327</v>
      </c>
      <c r="V422" s="7">
        <f t="shared" si="43"/>
        <v>81.337576385818153</v>
      </c>
      <c r="W422" s="7">
        <f t="shared" si="43"/>
        <v>83.096057411423459</v>
      </c>
      <c r="X422" s="7">
        <f t="shared" si="43"/>
        <v>82.212115390993233</v>
      </c>
      <c r="Y422" s="7"/>
      <c r="Z422" s="7"/>
      <c r="AA422" s="7"/>
    </row>
    <row r="423" spans="1:27">
      <c r="A423" s="12">
        <v>34335</v>
      </c>
      <c r="C423" s="24">
        <v>8693.5595189399501</v>
      </c>
      <c r="D423">
        <v>8701.7000000000007</v>
      </c>
      <c r="E423" s="24">
        <f t="shared" si="45"/>
        <v>-8.1404810600506607</v>
      </c>
      <c r="F423">
        <v>8660.19</v>
      </c>
      <c r="G423">
        <f t="shared" si="38"/>
        <v>8680.9201887242361</v>
      </c>
      <c r="H423">
        <v>646991</v>
      </c>
      <c r="I423" s="5">
        <v>66.361699999999999</v>
      </c>
      <c r="J423">
        <v>6142.7</v>
      </c>
      <c r="K423" s="6">
        <v>112474</v>
      </c>
      <c r="L423" s="6">
        <v>121966</v>
      </c>
      <c r="M423" s="6">
        <f t="shared" si="39"/>
        <v>117123.88263714621</v>
      </c>
      <c r="N423" s="6"/>
      <c r="O423" s="7">
        <f t="shared" si="44"/>
        <v>64.702659738251484</v>
      </c>
      <c r="P423" s="7">
        <f t="shared" si="40"/>
        <v>64.785668338356345</v>
      </c>
      <c r="Q423" s="7">
        <f t="shared" si="41"/>
        <v>65.198772844478754</v>
      </c>
      <c r="R423" s="7">
        <f t="shared" si="42"/>
        <v>64.991892367973364</v>
      </c>
      <c r="S423" s="7">
        <f t="shared" si="42"/>
        <v>61.342616076160716</v>
      </c>
      <c r="T423" s="7">
        <f t="shared" si="42"/>
        <v>66.051127598034043</v>
      </c>
      <c r="U423" s="7">
        <f t="shared" si="42"/>
        <v>63.057024072268128</v>
      </c>
      <c r="V423" s="7">
        <f t="shared" si="43"/>
        <v>81.531848264963642</v>
      </c>
      <c r="W423" s="7">
        <f t="shared" si="43"/>
        <v>83.439486088402106</v>
      </c>
      <c r="X423" s="7">
        <f t="shared" si="43"/>
        <v>82.480152273538778</v>
      </c>
      <c r="Y423" s="7"/>
      <c r="Z423" s="7"/>
      <c r="AA423" s="7"/>
    </row>
    <row r="424" spans="1:27">
      <c r="A424" s="12">
        <v>34366</v>
      </c>
      <c r="C424" s="24">
        <v>8743.0726574981709</v>
      </c>
      <c r="D424">
        <v>8737.56</v>
      </c>
      <c r="E424" s="24">
        <f t="shared" si="45"/>
        <v>5.5126574981713929</v>
      </c>
      <c r="F424">
        <v>8449.8799999999992</v>
      </c>
      <c r="G424">
        <f t="shared" si="38"/>
        <v>8592.5161328216309</v>
      </c>
      <c r="H424">
        <v>652909</v>
      </c>
      <c r="I424" s="5">
        <v>66.377899999999997</v>
      </c>
      <c r="J424">
        <v>6140.4</v>
      </c>
      <c r="K424" s="6">
        <v>112675</v>
      </c>
      <c r="L424" s="6">
        <v>122086</v>
      </c>
      <c r="M424" s="6">
        <f t="shared" si="39"/>
        <v>117286.14602756799</v>
      </c>
      <c r="N424" s="6"/>
      <c r="O424" s="7">
        <f t="shared" si="44"/>
        <v>65.07116607328328</v>
      </c>
      <c r="P424" s="7">
        <f t="shared" si="40"/>
        <v>65.052652268693336</v>
      </c>
      <c r="Q424" s="7">
        <f t="shared" si="41"/>
        <v>63.615441079595712</v>
      </c>
      <c r="R424" s="7">
        <f t="shared" si="42"/>
        <v>64.330033168579121</v>
      </c>
      <c r="S424" s="7">
        <f t="shared" si="42"/>
        <v>61.903714456105284</v>
      </c>
      <c r="T424" s="7">
        <f t="shared" si="42"/>
        <v>66.067251782120465</v>
      </c>
      <c r="U424" s="7">
        <f t="shared" si="42"/>
        <v>63.033413745316423</v>
      </c>
      <c r="V424" s="7">
        <f t="shared" si="43"/>
        <v>81.67755217432277</v>
      </c>
      <c r="W424" s="7">
        <f t="shared" si="43"/>
        <v>83.521580592859152</v>
      </c>
      <c r="X424" s="7">
        <f t="shared" si="43"/>
        <v>82.594420250735809</v>
      </c>
      <c r="Y424" s="7"/>
      <c r="Z424" s="7"/>
      <c r="AA424" s="7"/>
    </row>
    <row r="425" spans="1:27">
      <c r="A425" s="12">
        <v>34394</v>
      </c>
      <c r="C425" s="24">
        <v>8747.3391290671298</v>
      </c>
      <c r="D425">
        <v>8744.27</v>
      </c>
      <c r="E425" s="24">
        <f t="shared" si="45"/>
        <v>3.0691290671293245</v>
      </c>
      <c r="F425">
        <v>8640.5499999999993</v>
      </c>
      <c r="G425">
        <f t="shared" si="38"/>
        <v>8692.2552970158431</v>
      </c>
      <c r="H425">
        <v>663780</v>
      </c>
      <c r="I425" s="5">
        <v>67.075699999999998</v>
      </c>
      <c r="J425">
        <v>6169.6</v>
      </c>
      <c r="K425" s="6">
        <v>113137</v>
      </c>
      <c r="L425" s="6">
        <v>121930</v>
      </c>
      <c r="M425" s="6">
        <f t="shared" si="39"/>
        <v>117451.24269244664</v>
      </c>
      <c r="N425" s="6"/>
      <c r="O425" s="7">
        <f t="shared" si="44"/>
        <v>65.102919701657015</v>
      </c>
      <c r="P425" s="7">
        <f t="shared" si="40"/>
        <v>65.102609384492595</v>
      </c>
      <c r="Q425" s="7">
        <f t="shared" si="41"/>
        <v>65.050911897009271</v>
      </c>
      <c r="R425" s="7">
        <f t="shared" si="42"/>
        <v>65.076755507139694</v>
      </c>
      <c r="S425" s="7">
        <f t="shared" si="42"/>
        <v>62.934417478811852</v>
      </c>
      <c r="T425" s="7">
        <f t="shared" si="42"/>
        <v>66.761786081843169</v>
      </c>
      <c r="U425" s="7">
        <f t="shared" si="42"/>
        <v>63.333162244007603</v>
      </c>
      <c r="V425" s="7">
        <f t="shared" si="43"/>
        <v>82.012453697327317</v>
      </c>
      <c r="W425" s="7">
        <f t="shared" si="43"/>
        <v>83.414857737064978</v>
      </c>
      <c r="X425" s="7">
        <f t="shared" si="43"/>
        <v>82.710683456432562</v>
      </c>
      <c r="Y425" s="7"/>
      <c r="Z425" s="7"/>
      <c r="AA425" s="7"/>
    </row>
    <row r="426" spans="1:27">
      <c r="A426" s="12">
        <v>34425</v>
      </c>
      <c r="C426" s="24">
        <v>8784.4257414380609</v>
      </c>
      <c r="D426">
        <v>8780.61</v>
      </c>
      <c r="E426" s="24">
        <f t="shared" si="45"/>
        <v>3.8157414380602859</v>
      </c>
      <c r="F426">
        <v>8602.43</v>
      </c>
      <c r="G426">
        <f t="shared" si="38"/>
        <v>8691.063391915859</v>
      </c>
      <c r="H426">
        <v>660284</v>
      </c>
      <c r="I426" s="5">
        <v>67.408799999999999</v>
      </c>
      <c r="J426">
        <v>6256.3</v>
      </c>
      <c r="K426" s="6">
        <v>113490</v>
      </c>
      <c r="L426" s="6">
        <v>122290</v>
      </c>
      <c r="M426" s="6">
        <f t="shared" si="39"/>
        <v>117807.86094314759</v>
      </c>
      <c r="N426" s="6"/>
      <c r="O426" s="7">
        <f t="shared" si="44"/>
        <v>65.378940410533843</v>
      </c>
      <c r="P426" s="7">
        <f t="shared" si="40"/>
        <v>65.373166998225074</v>
      </c>
      <c r="Q426" s="7">
        <f t="shared" si="41"/>
        <v>64.763923133387294</v>
      </c>
      <c r="R426" s="7">
        <f t="shared" si="42"/>
        <v>65.067832009827555</v>
      </c>
      <c r="S426" s="7">
        <f t="shared" si="42"/>
        <v>62.60295415737113</v>
      </c>
      <c r="T426" s="7">
        <f t="shared" si="42"/>
        <v>67.093327175620232</v>
      </c>
      <c r="U426" s="7">
        <f t="shared" si="42"/>
        <v>64.223168916491304</v>
      </c>
      <c r="V426" s="7">
        <f t="shared" si="43"/>
        <v>82.268341657545079</v>
      </c>
      <c r="W426" s="7">
        <f t="shared" si="43"/>
        <v>83.661141250436117</v>
      </c>
      <c r="X426" s="7">
        <f t="shared" si="43"/>
        <v>82.961818638763077</v>
      </c>
      <c r="Y426" s="7"/>
      <c r="Z426" s="7"/>
      <c r="AA426" s="7"/>
    </row>
    <row r="427" spans="1:27">
      <c r="A427" s="12">
        <v>34455</v>
      </c>
      <c r="C427" s="24">
        <v>8900.35533803217</v>
      </c>
      <c r="D427">
        <v>8901.9699999999993</v>
      </c>
      <c r="E427" s="24">
        <f t="shared" si="45"/>
        <v>-1.6146619678293064</v>
      </c>
      <c r="F427">
        <v>8741.16</v>
      </c>
      <c r="G427">
        <f t="shared" si="38"/>
        <v>8821.1985628484745</v>
      </c>
      <c r="H427">
        <v>661882</v>
      </c>
      <c r="I427" s="5">
        <v>67.7821</v>
      </c>
      <c r="J427">
        <v>6300.3</v>
      </c>
      <c r="K427" s="6">
        <v>113821</v>
      </c>
      <c r="L427" s="6">
        <v>122864</v>
      </c>
      <c r="M427" s="6">
        <f t="shared" si="39"/>
        <v>118256.09220670197</v>
      </c>
      <c r="N427" s="6"/>
      <c r="O427" s="7">
        <f t="shared" si="44"/>
        <v>66.241757674932828</v>
      </c>
      <c r="P427" s="7">
        <f t="shared" si="40"/>
        <v>66.27671328338117</v>
      </c>
      <c r="Q427" s="7">
        <f t="shared" si="41"/>
        <v>65.80836046752367</v>
      </c>
      <c r="R427" s="7">
        <f t="shared" si="42"/>
        <v>66.042121697863877</v>
      </c>
      <c r="S427" s="7">
        <f t="shared" si="42"/>
        <v>62.754463993658959</v>
      </c>
      <c r="T427" s="7">
        <f t="shared" si="42"/>
        <v>67.464880133611743</v>
      </c>
      <c r="U427" s="7">
        <f t="shared" si="42"/>
        <v>64.674844736436896</v>
      </c>
      <c r="V427" s="7">
        <f t="shared" si="43"/>
        <v>82.508281926191188</v>
      </c>
      <c r="W427" s="7">
        <f t="shared" si="43"/>
        <v>84.053826630089006</v>
      </c>
      <c r="X427" s="7">
        <f t="shared" si="43"/>
        <v>83.277468889073347</v>
      </c>
      <c r="Y427" s="7"/>
      <c r="Z427" s="7"/>
      <c r="AA427" s="7"/>
    </row>
    <row r="428" spans="1:27">
      <c r="A428" s="12">
        <v>34486</v>
      </c>
      <c r="C428" s="24">
        <v>8857.44114199059</v>
      </c>
      <c r="D428">
        <v>8859</v>
      </c>
      <c r="E428" s="24">
        <f t="shared" si="45"/>
        <v>-1.5588580094099598</v>
      </c>
      <c r="F428">
        <v>8720.23</v>
      </c>
      <c r="G428">
        <f t="shared" si="38"/>
        <v>8789.3411340099883</v>
      </c>
      <c r="H428">
        <v>667958</v>
      </c>
      <c r="I428" s="5">
        <v>68.2423</v>
      </c>
      <c r="J428">
        <v>6296.1</v>
      </c>
      <c r="K428" s="6">
        <v>114136</v>
      </c>
      <c r="L428" s="6">
        <v>122634</v>
      </c>
      <c r="M428" s="6">
        <f t="shared" si="39"/>
        <v>118308.72420916388</v>
      </c>
      <c r="N428" s="6"/>
      <c r="O428" s="7">
        <f t="shared" si="44"/>
        <v>65.922364609483651</v>
      </c>
      <c r="P428" s="7">
        <f t="shared" si="40"/>
        <v>65.956794167748697</v>
      </c>
      <c r="Q428" s="7">
        <f t="shared" si="41"/>
        <v>65.650787675744851</v>
      </c>
      <c r="R428" s="7">
        <f t="shared" si="42"/>
        <v>65.803613044267379</v>
      </c>
      <c r="S428" s="7">
        <f t="shared" si="42"/>
        <v>63.330542695339133</v>
      </c>
      <c r="T428" s="7">
        <f t="shared" si="42"/>
        <v>67.922926400066885</v>
      </c>
      <c r="U428" s="7">
        <f t="shared" si="42"/>
        <v>64.631730226351181</v>
      </c>
      <c r="V428" s="7">
        <f t="shared" si="43"/>
        <v>82.736623873694285</v>
      </c>
      <c r="W428" s="7">
        <f t="shared" si="43"/>
        <v>83.896478829879655</v>
      </c>
      <c r="X428" s="7">
        <f t="shared" si="43"/>
        <v>83.314533025607901</v>
      </c>
      <c r="Y428" s="7"/>
      <c r="Z428" s="7"/>
      <c r="AA428" s="7"/>
    </row>
    <row r="429" spans="1:27">
      <c r="A429" s="12">
        <v>34516</v>
      </c>
      <c r="C429" s="24">
        <v>8883.2742189523997</v>
      </c>
      <c r="D429">
        <v>8879.17</v>
      </c>
      <c r="E429" s="24">
        <f t="shared" si="45"/>
        <v>4.1042189523996058</v>
      </c>
      <c r="F429">
        <v>8742.61</v>
      </c>
      <c r="G429">
        <f t="shared" si="38"/>
        <v>8810.6254280669546</v>
      </c>
      <c r="H429">
        <v>665030</v>
      </c>
      <c r="I429" s="5">
        <v>68.353200000000001</v>
      </c>
      <c r="J429">
        <v>6307</v>
      </c>
      <c r="K429" s="6">
        <v>114499</v>
      </c>
      <c r="L429" s="6">
        <v>122706</v>
      </c>
      <c r="M429" s="6">
        <f t="shared" si="39"/>
        <v>118531.49072714812</v>
      </c>
      <c r="N429" s="6"/>
      <c r="O429" s="7">
        <f t="shared" si="44"/>
        <v>66.114629789817499</v>
      </c>
      <c r="P429" s="7">
        <f t="shared" si="40"/>
        <v>66.106963322096078</v>
      </c>
      <c r="Q429" s="7">
        <f t="shared" si="41"/>
        <v>65.819276881669836</v>
      </c>
      <c r="R429" s="7">
        <f t="shared" si="42"/>
        <v>65.962963265028023</v>
      </c>
      <c r="S429" s="7">
        <f t="shared" si="42"/>
        <v>63.052932682416227</v>
      </c>
      <c r="T429" s="7">
        <f t="shared" si="42"/>
        <v>68.033307388658528</v>
      </c>
      <c r="U429" s="7">
        <f t="shared" si="42"/>
        <v>64.743622645383155</v>
      </c>
      <c r="V429" s="7">
        <f t="shared" si="43"/>
        <v>82.999760784626432</v>
      </c>
      <c r="W429" s="7">
        <f t="shared" si="43"/>
        <v>83.945735532553883</v>
      </c>
      <c r="X429" s="7">
        <f t="shared" si="43"/>
        <v>83.471408087389349</v>
      </c>
      <c r="Y429" s="7"/>
      <c r="Z429" s="7"/>
      <c r="AA429" s="7"/>
    </row>
    <row r="430" spans="1:27">
      <c r="A430" s="12">
        <v>34547</v>
      </c>
      <c r="C430" s="24">
        <v>8936.9254996797699</v>
      </c>
      <c r="D430">
        <v>8936.02</v>
      </c>
      <c r="E430" s="24">
        <f t="shared" si="45"/>
        <v>0.90549967976949119</v>
      </c>
      <c r="F430">
        <v>8776.2000000000007</v>
      </c>
      <c r="G430">
        <f t="shared" si="38"/>
        <v>8855.7494727436824</v>
      </c>
      <c r="H430">
        <v>680734</v>
      </c>
      <c r="I430" s="5">
        <v>68.739500000000007</v>
      </c>
      <c r="J430">
        <v>6317.7</v>
      </c>
      <c r="K430" s="6">
        <v>114799</v>
      </c>
      <c r="L430" s="6">
        <v>123342</v>
      </c>
      <c r="M430" s="6">
        <f t="shared" si="39"/>
        <v>118993.8580683894</v>
      </c>
      <c r="N430" s="6"/>
      <c r="O430" s="7">
        <f t="shared" si="44"/>
        <v>66.513934649220801</v>
      </c>
      <c r="P430" s="7">
        <f t="shared" si="40"/>
        <v>66.530221449247733</v>
      </c>
      <c r="Q430" s="7">
        <f t="shared" si="41"/>
        <v>66.072161261786917</v>
      </c>
      <c r="R430" s="7">
        <f t="shared" si="42"/>
        <v>66.300795774840367</v>
      </c>
      <c r="S430" s="7">
        <f t="shared" si="42"/>
        <v>64.54186288833877</v>
      </c>
      <c r="T430" s="7">
        <f t="shared" si="42"/>
        <v>68.417799506719419</v>
      </c>
      <c r="U430" s="7">
        <f t="shared" si="42"/>
        <v>64.853461992506283</v>
      </c>
      <c r="V430" s="7">
        <f t="shared" si="43"/>
        <v>83.217229306057945</v>
      </c>
      <c r="W430" s="7">
        <f t="shared" si="43"/>
        <v>84.380836406176243</v>
      </c>
      <c r="X430" s="7">
        <f t="shared" si="43"/>
        <v>83.797013146351048</v>
      </c>
      <c r="Y430" s="7"/>
      <c r="Z430" s="7"/>
      <c r="AA430" s="7"/>
    </row>
    <row r="431" spans="1:27">
      <c r="A431" s="12">
        <v>34578</v>
      </c>
      <c r="C431" s="24">
        <v>8893.0497329445898</v>
      </c>
      <c r="D431">
        <v>8897.15</v>
      </c>
      <c r="E431" s="24">
        <f t="shared" si="45"/>
        <v>-4.1002670554098586</v>
      </c>
      <c r="F431">
        <v>8822.56</v>
      </c>
      <c r="G431">
        <f t="shared" si="38"/>
        <v>8859.7765041788716</v>
      </c>
      <c r="H431">
        <v>677787</v>
      </c>
      <c r="I431" s="5">
        <v>68.908699999999996</v>
      </c>
      <c r="J431">
        <v>6349.6</v>
      </c>
      <c r="K431" s="6">
        <v>115153</v>
      </c>
      <c r="L431" s="6">
        <v>123687</v>
      </c>
      <c r="M431" s="6">
        <f t="shared" si="39"/>
        <v>119343.74349332268</v>
      </c>
      <c r="N431" s="6"/>
      <c r="O431" s="7">
        <f t="shared" si="44"/>
        <v>66.187385000640546</v>
      </c>
      <c r="P431" s="7">
        <f t="shared" si="40"/>
        <v>66.240827545951603</v>
      </c>
      <c r="Q431" s="7">
        <f t="shared" si="41"/>
        <v>66.421185372005041</v>
      </c>
      <c r="R431" s="7">
        <f t="shared" si="42"/>
        <v>66.330945158535698</v>
      </c>
      <c r="S431" s="7">
        <f t="shared" si="42"/>
        <v>64.262451444321073</v>
      </c>
      <c r="T431" s="7">
        <f t="shared" si="42"/>
        <v>68.586207651622061</v>
      </c>
      <c r="U431" s="7">
        <f t="shared" si="42"/>
        <v>65.180926961966847</v>
      </c>
      <c r="V431" s="7">
        <f t="shared" si="43"/>
        <v>83.47384216134715</v>
      </c>
      <c r="W431" s="7">
        <f t="shared" si="43"/>
        <v>84.616858106490255</v>
      </c>
      <c r="X431" s="7">
        <f t="shared" si="43"/>
        <v>84.043406985737278</v>
      </c>
      <c r="Y431" s="7"/>
      <c r="Z431" s="7"/>
      <c r="AA431" s="7"/>
    </row>
    <row r="432" spans="1:27">
      <c r="A432" s="12">
        <v>34608</v>
      </c>
      <c r="C432" s="24">
        <v>8986.6827502589895</v>
      </c>
      <c r="D432">
        <v>8980.5499999999993</v>
      </c>
      <c r="E432" s="24">
        <f t="shared" si="45"/>
        <v>6.1327502589901997</v>
      </c>
      <c r="F432">
        <v>8884.4699999999993</v>
      </c>
      <c r="G432">
        <f t="shared" si="38"/>
        <v>8932.380816921097</v>
      </c>
      <c r="H432">
        <v>682960</v>
      </c>
      <c r="I432" s="5">
        <v>69.486900000000006</v>
      </c>
      <c r="J432">
        <v>6395.9</v>
      </c>
      <c r="K432" s="6">
        <v>115360</v>
      </c>
      <c r="L432" s="6">
        <v>124112</v>
      </c>
      <c r="M432" s="6">
        <f t="shared" si="39"/>
        <v>119656.00829043229</v>
      </c>
      <c r="N432" s="6"/>
      <c r="O432" s="7">
        <f t="shared" si="44"/>
        <v>66.884257811640552</v>
      </c>
      <c r="P432" s="7">
        <f t="shared" si="40"/>
        <v>66.861755035915522</v>
      </c>
      <c r="Q432" s="7">
        <f t="shared" si="41"/>
        <v>66.887278613238962</v>
      </c>
      <c r="R432" s="7">
        <f t="shared" si="42"/>
        <v>66.874515606899294</v>
      </c>
      <c r="S432" s="7">
        <f t="shared" si="42"/>
        <v>64.752914762917442</v>
      </c>
      <c r="T432" s="7">
        <f t="shared" si="42"/>
        <v>69.16170167870672</v>
      </c>
      <c r="U432" s="7">
        <f t="shared" si="42"/>
        <v>65.656213108864137</v>
      </c>
      <c r="V432" s="7">
        <f t="shared" si="43"/>
        <v>83.623895441134906</v>
      </c>
      <c r="W432" s="7">
        <f t="shared" si="43"/>
        <v>84.907609476442303</v>
      </c>
      <c r="X432" s="7">
        <f t="shared" si="43"/>
        <v>84.263307892668948</v>
      </c>
      <c r="Y432" s="7"/>
      <c r="Z432" s="7"/>
      <c r="AA432" s="7"/>
    </row>
    <row r="433" spans="1:27">
      <c r="A433" s="12">
        <v>34639</v>
      </c>
      <c r="C433" s="24">
        <v>8984.4374412247907</v>
      </c>
      <c r="D433">
        <v>8981.8799999999992</v>
      </c>
      <c r="E433" s="24">
        <f t="shared" si="45"/>
        <v>2.5574412247915461</v>
      </c>
      <c r="F433">
        <v>8886.65</v>
      </c>
      <c r="G433">
        <f t="shared" si="38"/>
        <v>8934.1381174682992</v>
      </c>
      <c r="H433">
        <v>688977</v>
      </c>
      <c r="I433" s="5">
        <v>69.914599999999993</v>
      </c>
      <c r="J433">
        <v>6389.8</v>
      </c>
      <c r="K433" s="6">
        <v>115783</v>
      </c>
      <c r="L433" s="6">
        <v>124516</v>
      </c>
      <c r="M433" s="6">
        <f t="shared" si="39"/>
        <v>120070.1296243158</v>
      </c>
      <c r="N433" s="6"/>
      <c r="O433" s="7">
        <f t="shared" si="44"/>
        <v>66.867546881424857</v>
      </c>
      <c r="P433" s="7">
        <f t="shared" si="40"/>
        <v>66.871657116990477</v>
      </c>
      <c r="Q433" s="7">
        <f t="shared" si="41"/>
        <v>66.903690877265618</v>
      </c>
      <c r="R433" s="7">
        <f t="shared" si="42"/>
        <v>66.887672079432036</v>
      </c>
      <c r="S433" s="7">
        <f t="shared" si="42"/>
        <v>65.323399546987488</v>
      </c>
      <c r="T433" s="7">
        <f t="shared" si="42"/>
        <v>69.587400044988456</v>
      </c>
      <c r="U433" s="7">
        <f t="shared" si="42"/>
        <v>65.593594415644404</v>
      </c>
      <c r="V433" s="7">
        <f t="shared" si="43"/>
        <v>83.930526056353344</v>
      </c>
      <c r="W433" s="7">
        <f t="shared" si="43"/>
        <v>85.18399430811435</v>
      </c>
      <c r="X433" s="7">
        <f t="shared" si="43"/>
        <v>84.55493748954845</v>
      </c>
      <c r="Y433" s="7"/>
      <c r="Z433" s="7"/>
      <c r="AA433" s="7"/>
    </row>
    <row r="434" spans="1:27">
      <c r="A434" s="12">
        <v>34669</v>
      </c>
      <c r="C434" s="24">
        <v>9038.7931909378804</v>
      </c>
      <c r="D434">
        <v>9047.41</v>
      </c>
      <c r="E434" s="24">
        <f t="shared" si="45"/>
        <v>-8.6168090621195006</v>
      </c>
      <c r="F434">
        <v>8884.3799999999992</v>
      </c>
      <c r="G434">
        <f t="shared" si="38"/>
        <v>8965.5244384140733</v>
      </c>
      <c r="H434">
        <v>694151</v>
      </c>
      <c r="I434" s="5">
        <v>70.6858</v>
      </c>
      <c r="J434">
        <v>6408.5</v>
      </c>
      <c r="K434" s="6">
        <v>116057</v>
      </c>
      <c r="L434" s="6">
        <v>124721</v>
      </c>
      <c r="M434" s="6">
        <f t="shared" si="39"/>
        <v>120311.03480977961</v>
      </c>
      <c r="N434" s="6"/>
      <c r="O434" s="7">
        <f t="shared" si="44"/>
        <v>67.272094819567045</v>
      </c>
      <c r="P434" s="7">
        <f t="shared" si="40"/>
        <v>67.359539352210319</v>
      </c>
      <c r="Q434" s="7">
        <f t="shared" si="41"/>
        <v>66.886601042705763</v>
      </c>
      <c r="R434" s="7">
        <f t="shared" si="42"/>
        <v>67.122653665299396</v>
      </c>
      <c r="S434" s="7">
        <f t="shared" si="42"/>
        <v>65.813957677746743</v>
      </c>
      <c r="T434" s="7">
        <f t="shared" si="42"/>
        <v>70.354990833102747</v>
      </c>
      <c r="U434" s="7">
        <f t="shared" si="42"/>
        <v>65.785556639121296</v>
      </c>
      <c r="V434" s="7">
        <f t="shared" si="43"/>
        <v>84.129147305927461</v>
      </c>
      <c r="W434" s="7">
        <f t="shared" si="43"/>
        <v>85.324239086561818</v>
      </c>
      <c r="X434" s="7">
        <f t="shared" si="43"/>
        <v>84.724586035456866</v>
      </c>
      <c r="Y434" s="7"/>
      <c r="Z434" s="7"/>
      <c r="AA434" s="7"/>
    </row>
    <row r="435" spans="1:27">
      <c r="A435" s="12">
        <v>34700</v>
      </c>
      <c r="C435" s="24">
        <v>9066.6529324035691</v>
      </c>
      <c r="D435">
        <v>9069.69</v>
      </c>
      <c r="E435" s="24">
        <f t="shared" si="45"/>
        <v>-3.0370675964313705</v>
      </c>
      <c r="F435">
        <v>8934.5499999999993</v>
      </c>
      <c r="G435">
        <f t="shared" si="38"/>
        <v>9001.8664058905033</v>
      </c>
      <c r="H435">
        <v>697218</v>
      </c>
      <c r="I435" s="5">
        <v>70.892700000000005</v>
      </c>
      <c r="J435">
        <v>6426.1</v>
      </c>
      <c r="K435" s="6">
        <v>116378</v>
      </c>
      <c r="L435" s="6">
        <v>124663</v>
      </c>
      <c r="M435" s="6">
        <f t="shared" si="39"/>
        <v>120449.2864819049</v>
      </c>
      <c r="N435" s="6"/>
      <c r="O435" s="7">
        <f t="shared" si="44"/>
        <v>67.479443646997623</v>
      </c>
      <c r="P435" s="7">
        <f t="shared" si="40"/>
        <v>67.52541782315032</v>
      </c>
      <c r="Q435" s="7">
        <f t="shared" si="41"/>
        <v>67.264308972163136</v>
      </c>
      <c r="R435" s="7">
        <f t="shared" si="42"/>
        <v>67.394736945334216</v>
      </c>
      <c r="S435" s="7">
        <f t="shared" si="42"/>
        <v>66.104746581310437</v>
      </c>
      <c r="T435" s="7">
        <f t="shared" si="42"/>
        <v>70.560922542206555</v>
      </c>
      <c r="U435" s="7">
        <f t="shared" si="42"/>
        <v>65.96622696709953</v>
      </c>
      <c r="V435" s="7">
        <f t="shared" si="43"/>
        <v>84.3618386238592</v>
      </c>
      <c r="W435" s="7">
        <f t="shared" si="43"/>
        <v>85.284560076074243</v>
      </c>
      <c r="X435" s="7">
        <f t="shared" si="43"/>
        <v>84.821944650217716</v>
      </c>
      <c r="Y435" s="7"/>
      <c r="Z435" s="7"/>
      <c r="AA435" s="7"/>
    </row>
    <row r="436" spans="1:27">
      <c r="A436" s="12">
        <v>34731</v>
      </c>
      <c r="C436" s="24">
        <v>8983.7781468024805</v>
      </c>
      <c r="D436">
        <v>8981.08</v>
      </c>
      <c r="E436" s="24">
        <f t="shared" si="45"/>
        <v>2.6981468024805508</v>
      </c>
      <c r="F436">
        <v>8919.0400000000009</v>
      </c>
      <c r="G436">
        <f t="shared" si="38"/>
        <v>8950.0062437520119</v>
      </c>
      <c r="H436">
        <v>693295</v>
      </c>
      <c r="I436" s="5">
        <v>70.888099999999994</v>
      </c>
      <c r="J436">
        <v>6432.2</v>
      </c>
      <c r="K436" s="6">
        <v>116587</v>
      </c>
      <c r="L436" s="6">
        <v>124928</v>
      </c>
      <c r="M436" s="6">
        <f t="shared" si="39"/>
        <v>120685.46199107828</v>
      </c>
      <c r="N436" s="6"/>
      <c r="O436" s="7">
        <f t="shared" si="44"/>
        <v>66.862640018754718</v>
      </c>
      <c r="P436" s="7">
        <f t="shared" si="40"/>
        <v>66.865700977998017</v>
      </c>
      <c r="Q436" s="7">
        <f t="shared" si="41"/>
        <v>67.147540983606575</v>
      </c>
      <c r="R436" s="7">
        <f t="shared" si="42"/>
        <v>67.006472797914853</v>
      </c>
      <c r="S436" s="7">
        <f t="shared" si="42"/>
        <v>65.732798466318457</v>
      </c>
      <c r="T436" s="7">
        <f t="shared" si="42"/>
        <v>70.556344070181993</v>
      </c>
      <c r="U436" s="7">
        <f t="shared" si="42"/>
        <v>66.028845660319249</v>
      </c>
      <c r="V436" s="7">
        <f t="shared" si="43"/>
        <v>84.513341693789826</v>
      </c>
      <c r="W436" s="7">
        <f t="shared" si="43"/>
        <v>85.465852106750219</v>
      </c>
      <c r="X436" s="7">
        <f t="shared" si="43"/>
        <v>84.98826249693947</v>
      </c>
      <c r="Y436" s="7"/>
      <c r="Z436" s="7"/>
      <c r="AA436" s="7"/>
    </row>
    <row r="437" spans="1:27">
      <c r="A437" s="12">
        <v>34759</v>
      </c>
      <c r="C437" s="24">
        <v>9025.7023704200001</v>
      </c>
      <c r="D437">
        <v>9025.23</v>
      </c>
      <c r="E437" s="24">
        <f t="shared" si="45"/>
        <v>0.47237042000051588</v>
      </c>
      <c r="F437">
        <v>8939.59</v>
      </c>
      <c r="G437">
        <f t="shared" si="38"/>
        <v>8982.3079359204785</v>
      </c>
      <c r="H437">
        <v>693050</v>
      </c>
      <c r="I437" s="5">
        <v>71</v>
      </c>
      <c r="J437">
        <v>6440.9</v>
      </c>
      <c r="K437" s="6">
        <v>116809</v>
      </c>
      <c r="L437" s="6">
        <v>124955</v>
      </c>
      <c r="M437" s="6">
        <f t="shared" si="39"/>
        <v>120813.36265082601</v>
      </c>
      <c r="N437" s="6"/>
      <c r="O437" s="7">
        <f t="shared" si="44"/>
        <v>67.174665118439719</v>
      </c>
      <c r="P437" s="7">
        <f t="shared" si="40"/>
        <v>67.194405398644378</v>
      </c>
      <c r="Q437" s="7">
        <f t="shared" si="41"/>
        <v>67.302252922022916</v>
      </c>
      <c r="R437" s="7">
        <f t="shared" si="42"/>
        <v>67.248307540669799</v>
      </c>
      <c r="S437" s="7">
        <f t="shared" si="42"/>
        <v>65.709569486411993</v>
      </c>
      <c r="T437" s="7">
        <f t="shared" si="42"/>
        <v>70.667720378778981</v>
      </c>
      <c r="U437" s="7">
        <f t="shared" si="42"/>
        <v>66.118154288353949</v>
      </c>
      <c r="V437" s="7">
        <f t="shared" si="43"/>
        <v>84.674268399649151</v>
      </c>
      <c r="W437" s="7">
        <f t="shared" si="43"/>
        <v>85.484323370253051</v>
      </c>
      <c r="X437" s="7">
        <f t="shared" si="43"/>
        <v>85.078331794971191</v>
      </c>
      <c r="Y437" s="7"/>
      <c r="Z437" s="7"/>
      <c r="AA437" s="7"/>
    </row>
    <row r="438" spans="1:27">
      <c r="A438" s="12">
        <v>34790</v>
      </c>
      <c r="C438" s="24">
        <v>9004.4165648833095</v>
      </c>
      <c r="D438">
        <v>9012.75</v>
      </c>
      <c r="E438" s="24">
        <f t="shared" si="45"/>
        <v>-8.3334351166904526</v>
      </c>
      <c r="F438">
        <v>8952.94</v>
      </c>
      <c r="G438">
        <f t="shared" si="38"/>
        <v>8982.7952211435841</v>
      </c>
      <c r="H438">
        <v>687864</v>
      </c>
      <c r="I438" s="5">
        <v>70.945099999999996</v>
      </c>
      <c r="J438">
        <v>6445.4</v>
      </c>
      <c r="K438" s="6">
        <v>116971</v>
      </c>
      <c r="L438" s="6">
        <v>124945</v>
      </c>
      <c r="M438" s="6">
        <f t="shared" si="39"/>
        <v>120892.27268522997</v>
      </c>
      <c r="N438" s="6"/>
      <c r="O438" s="7">
        <f t="shared" si="44"/>
        <v>67.016243446638356</v>
      </c>
      <c r="P438" s="7">
        <f t="shared" si="40"/>
        <v>67.101489630362011</v>
      </c>
      <c r="Q438" s="7">
        <f t="shared" si="41"/>
        <v>67.402759217782474</v>
      </c>
      <c r="R438" s="7">
        <f t="shared" si="42"/>
        <v>67.251955724051754</v>
      </c>
      <c r="S438" s="7">
        <f t="shared" si="42"/>
        <v>65.217873609698145</v>
      </c>
      <c r="T438" s="7">
        <f t="shared" si="42"/>
        <v>70.613077310486076</v>
      </c>
      <c r="U438" s="7">
        <f t="shared" si="42"/>
        <v>66.164348406302935</v>
      </c>
      <c r="V438" s="7">
        <f t="shared" si="43"/>
        <v>84.79170140122217</v>
      </c>
      <c r="W438" s="7">
        <f t="shared" si="43"/>
        <v>85.477482161548295</v>
      </c>
      <c r="X438" s="7">
        <f t="shared" si="43"/>
        <v>85.133901261308935</v>
      </c>
      <c r="Y438" s="7"/>
      <c r="Z438" s="7"/>
      <c r="AA438" s="7"/>
    </row>
    <row r="439" spans="1:27">
      <c r="A439" s="12">
        <v>34820</v>
      </c>
      <c r="C439" s="24">
        <v>9028.0023518072194</v>
      </c>
      <c r="D439">
        <v>9029.5499999999993</v>
      </c>
      <c r="E439" s="24">
        <f t="shared" si="45"/>
        <v>-1.5476481927798886</v>
      </c>
      <c r="F439">
        <v>8959.43</v>
      </c>
      <c r="G439">
        <f t="shared" si="38"/>
        <v>8994.4216688178458</v>
      </c>
      <c r="H439">
        <v>692929</v>
      </c>
      <c r="I439" s="5">
        <v>71.081100000000006</v>
      </c>
      <c r="J439">
        <v>6440</v>
      </c>
      <c r="K439" s="6">
        <v>116955</v>
      </c>
      <c r="L439" s="6">
        <v>124421</v>
      </c>
      <c r="M439" s="6">
        <f t="shared" si="39"/>
        <v>120630.25348145464</v>
      </c>
      <c r="N439" s="6"/>
      <c r="O439" s="7">
        <f t="shared" si="44"/>
        <v>67.191782952944365</v>
      </c>
      <c r="P439" s="7">
        <f t="shared" si="40"/>
        <v>67.226568549203662</v>
      </c>
      <c r="Q439" s="7">
        <f t="shared" si="41"/>
        <v>67.451619581788407</v>
      </c>
      <c r="R439" s="7">
        <f t="shared" si="42"/>
        <v>67.339000048782339</v>
      </c>
      <c r="S439" s="7">
        <f t="shared" si="42"/>
        <v>65.698097214703083</v>
      </c>
      <c r="T439" s="7">
        <f t="shared" si="42"/>
        <v>70.748440831211639</v>
      </c>
      <c r="U439" s="7">
        <f t="shared" si="42"/>
        <v>66.108915464764152</v>
      </c>
      <c r="V439" s="7">
        <f t="shared" si="43"/>
        <v>84.780103080079158</v>
      </c>
      <c r="W439" s="7">
        <f t="shared" si="43"/>
        <v>85.119002825419201</v>
      </c>
      <c r="X439" s="7">
        <f t="shared" si="43"/>
        <v>84.949383950753798</v>
      </c>
      <c r="Y439" s="7"/>
      <c r="Z439" s="7"/>
      <c r="AA439" s="7"/>
    </row>
    <row r="440" spans="1:27">
      <c r="A440" s="12">
        <v>34851</v>
      </c>
      <c r="C440" s="24">
        <v>9102.1000889281495</v>
      </c>
      <c r="D440">
        <v>9091.33</v>
      </c>
      <c r="E440" s="24">
        <f t="shared" si="45"/>
        <v>10.770088928149562</v>
      </c>
      <c r="F440">
        <v>9008.99</v>
      </c>
      <c r="G440">
        <f t="shared" si="38"/>
        <v>9050.0663564804872</v>
      </c>
      <c r="H440">
        <v>699608</v>
      </c>
      <c r="I440" s="5">
        <v>71.283799999999999</v>
      </c>
      <c r="J440">
        <v>6465.5</v>
      </c>
      <c r="K440" s="6">
        <v>117186</v>
      </c>
      <c r="L440" s="6">
        <v>124522</v>
      </c>
      <c r="M440" s="6">
        <f t="shared" si="39"/>
        <v>120798.32404466545</v>
      </c>
      <c r="N440" s="6"/>
      <c r="O440" s="7">
        <f t="shared" si="44"/>
        <v>67.743262546759183</v>
      </c>
      <c r="P440" s="7">
        <f t="shared" si="40"/>
        <v>67.686531382896348</v>
      </c>
      <c r="Q440" s="7">
        <f t="shared" si="41"/>
        <v>67.824735088742912</v>
      </c>
      <c r="R440" s="7">
        <f t="shared" si="42"/>
        <v>67.755597998400319</v>
      </c>
      <c r="S440" s="7">
        <f t="shared" si="42"/>
        <v>66.331347650602012</v>
      </c>
      <c r="T440" s="7">
        <f t="shared" si="42"/>
        <v>70.950192196293031</v>
      </c>
      <c r="U440" s="7">
        <f t="shared" si="42"/>
        <v>66.370682133141713</v>
      </c>
      <c r="V440" s="7">
        <f t="shared" si="43"/>
        <v>84.947553841581438</v>
      </c>
      <c r="W440" s="7">
        <f t="shared" si="43"/>
        <v>85.18809903333721</v>
      </c>
      <c r="X440" s="7">
        <f t="shared" si="43"/>
        <v>85.067741414101178</v>
      </c>
      <c r="Y440" s="7"/>
      <c r="Z440" s="7"/>
      <c r="AA440" s="7"/>
    </row>
    <row r="441" spans="1:27">
      <c r="A441" s="12">
        <v>34881</v>
      </c>
      <c r="C441" s="24">
        <v>9060.9167509450399</v>
      </c>
      <c r="D441">
        <v>9072.56</v>
      </c>
      <c r="E441" s="24">
        <f t="shared" si="45"/>
        <v>-11.643249054959597</v>
      </c>
      <c r="F441">
        <v>9053.0499999999993</v>
      </c>
      <c r="G441">
        <f t="shared" si="38"/>
        <v>9062.7997499668927</v>
      </c>
      <c r="H441">
        <v>691337</v>
      </c>
      <c r="I441" s="5">
        <v>71.010999999999996</v>
      </c>
      <c r="J441">
        <v>6483.4</v>
      </c>
      <c r="K441" s="6">
        <v>117265</v>
      </c>
      <c r="L441" s="6">
        <v>124816</v>
      </c>
      <c r="M441" s="6">
        <f t="shared" si="39"/>
        <v>120981.60289895319</v>
      </c>
      <c r="N441" s="6"/>
      <c r="O441" s="7">
        <f t="shared" si="44"/>
        <v>67.436751560252318</v>
      </c>
      <c r="P441" s="7">
        <f t="shared" si="40"/>
        <v>67.546785471785768</v>
      </c>
      <c r="Q441" s="7">
        <f t="shared" si="41"/>
        <v>68.156443507556787</v>
      </c>
      <c r="R441" s="7">
        <f t="shared" si="42"/>
        <v>67.850929751366138</v>
      </c>
      <c r="S441" s="7">
        <f t="shared" si="42"/>
        <v>65.547156251392551</v>
      </c>
      <c r="T441" s="7">
        <f t="shared" si="42"/>
        <v>70.678668898837657</v>
      </c>
      <c r="U441" s="7">
        <f t="shared" si="42"/>
        <v>66.554432068983218</v>
      </c>
      <c r="V441" s="7">
        <f t="shared" si="43"/>
        <v>85.00482055222507</v>
      </c>
      <c r="W441" s="7">
        <f t="shared" si="43"/>
        <v>85.389230569256981</v>
      </c>
      <c r="X441" s="7">
        <f t="shared" si="43"/>
        <v>85.196808752630275</v>
      </c>
      <c r="Y441" s="7"/>
      <c r="Z441" s="7"/>
      <c r="AA441" s="7"/>
    </row>
    <row r="442" spans="1:27">
      <c r="A442" s="12">
        <v>34912</v>
      </c>
      <c r="C442" s="24">
        <v>9112.2755473865309</v>
      </c>
      <c r="D442">
        <v>9109.86</v>
      </c>
      <c r="E442" s="24">
        <f t="shared" si="45"/>
        <v>2.4155473865303065</v>
      </c>
      <c r="F442">
        <v>9075.61</v>
      </c>
      <c r="G442">
        <f t="shared" si="38"/>
        <v>9092.7188736153057</v>
      </c>
      <c r="H442">
        <v>705342</v>
      </c>
      <c r="I442" s="5">
        <v>71.980199999999996</v>
      </c>
      <c r="J442">
        <v>6491.9</v>
      </c>
      <c r="K442" s="6">
        <v>117536</v>
      </c>
      <c r="L442" s="6">
        <v>124852</v>
      </c>
      <c r="M442" s="6">
        <f t="shared" si="39"/>
        <v>121138.7826915889</v>
      </c>
      <c r="N442" s="6"/>
      <c r="O442" s="7">
        <f t="shared" si="44"/>
        <v>67.818994383054658</v>
      </c>
      <c r="P442" s="7">
        <f t="shared" si="40"/>
        <v>67.824490452309192</v>
      </c>
      <c r="Q442" s="7">
        <f t="shared" si="41"/>
        <v>68.326287854548198</v>
      </c>
      <c r="R442" s="7">
        <f t="shared" si="42"/>
        <v>68.074926795645794</v>
      </c>
      <c r="S442" s="7">
        <f t="shared" si="42"/>
        <v>66.875000592576015</v>
      </c>
      <c r="T442" s="7">
        <f t="shared" si="42"/>
        <v>71.643333048008259</v>
      </c>
      <c r="U442" s="7">
        <f t="shared" si="42"/>
        <v>66.641687625109071</v>
      </c>
      <c r="V442" s="7">
        <f t="shared" si="43"/>
        <v>85.201267116584873</v>
      </c>
      <c r="W442" s="7">
        <f t="shared" si="43"/>
        <v>85.413858920594095</v>
      </c>
      <c r="X442" s="7">
        <f t="shared" si="43"/>
        <v>85.307496794548086</v>
      </c>
      <c r="Y442" s="7"/>
      <c r="Z442" s="7"/>
      <c r="AA442" s="7"/>
    </row>
    <row r="443" spans="1:27">
      <c r="A443" s="12">
        <v>34943</v>
      </c>
      <c r="C443" s="24">
        <v>9189.3065745752592</v>
      </c>
      <c r="D443">
        <v>9179.7999999999993</v>
      </c>
      <c r="E443" s="24">
        <f t="shared" si="45"/>
        <v>9.5065745752599469</v>
      </c>
      <c r="F443">
        <v>9106.39</v>
      </c>
      <c r="G443">
        <f t="shared" si="38"/>
        <v>9143.0213235013289</v>
      </c>
      <c r="H443">
        <v>704480</v>
      </c>
      <c r="I443" s="5">
        <v>72.265000000000001</v>
      </c>
      <c r="J443">
        <v>6520.8</v>
      </c>
      <c r="K443" s="6">
        <v>117781</v>
      </c>
      <c r="L443" s="6">
        <v>125133</v>
      </c>
      <c r="M443" s="6">
        <f t="shared" si="39"/>
        <v>121401.35861266134</v>
      </c>
      <c r="N443" s="6"/>
      <c r="O443" s="7">
        <f t="shared" si="44"/>
        <v>68.392305272641579</v>
      </c>
      <c r="P443" s="7">
        <f t="shared" si="40"/>
        <v>68.34520590372496</v>
      </c>
      <c r="Q443" s="7">
        <f t="shared" si="41"/>
        <v>68.558016976906131</v>
      </c>
      <c r="R443" s="7">
        <f t="shared" si="42"/>
        <v>68.45152873850023</v>
      </c>
      <c r="S443" s="7">
        <f t="shared" si="42"/>
        <v>66.793272508170446</v>
      </c>
      <c r="T443" s="7">
        <f t="shared" si="42"/>
        <v>71.926800185527654</v>
      </c>
      <c r="U443" s="7">
        <f t="shared" si="42"/>
        <v>66.938356515936974</v>
      </c>
      <c r="V443" s="7">
        <f t="shared" si="43"/>
        <v>85.37886640908728</v>
      </c>
      <c r="W443" s="7">
        <f t="shared" si="43"/>
        <v>85.606096885197687</v>
      </c>
      <c r="X443" s="7">
        <f t="shared" si="43"/>
        <v>85.492406152620802</v>
      </c>
      <c r="Y443" s="7"/>
      <c r="Z443" s="7"/>
      <c r="AA443" s="7"/>
    </row>
    <row r="444" spans="1:27">
      <c r="A444" s="12">
        <v>34973</v>
      </c>
      <c r="C444" s="24">
        <v>9160.9827043375499</v>
      </c>
      <c r="D444">
        <v>9173.57</v>
      </c>
      <c r="E444" s="24">
        <f t="shared" si="45"/>
        <v>-12.587295662449833</v>
      </c>
      <c r="F444">
        <v>9110.7800000000007</v>
      </c>
      <c r="G444">
        <f t="shared" si="38"/>
        <v>9142.1210933021448</v>
      </c>
      <c r="H444">
        <v>704848</v>
      </c>
      <c r="I444" s="5">
        <v>72.113</v>
      </c>
      <c r="J444">
        <v>6540.9</v>
      </c>
      <c r="K444" s="6">
        <v>117928</v>
      </c>
      <c r="L444" s="6">
        <v>125388</v>
      </c>
      <c r="M444" s="6">
        <f t="shared" si="39"/>
        <v>121600.80618153812</v>
      </c>
      <c r="N444" s="6"/>
      <c r="O444" s="7">
        <f t="shared" si="44"/>
        <v>68.181502121818454</v>
      </c>
      <c r="P444" s="7">
        <f t="shared" si="40"/>
        <v>68.298822471321188</v>
      </c>
      <c r="Q444" s="7">
        <f t="shared" si="41"/>
        <v>68.591067361803852</v>
      </c>
      <c r="R444" s="7">
        <f t="shared" si="42"/>
        <v>68.444788938693307</v>
      </c>
      <c r="S444" s="7">
        <f t="shared" si="42"/>
        <v>66.828163384111576</v>
      </c>
      <c r="T444" s="7">
        <f t="shared" si="42"/>
        <v>71.775511544716736</v>
      </c>
      <c r="U444" s="7">
        <f t="shared" si="42"/>
        <v>67.144690242775752</v>
      </c>
      <c r="V444" s="7">
        <f t="shared" si="43"/>
        <v>85.48542598458873</v>
      </c>
      <c r="W444" s="7">
        <f t="shared" si="43"/>
        <v>85.780547707168893</v>
      </c>
      <c r="X444" s="7">
        <f t="shared" si="43"/>
        <v>85.632859708984782</v>
      </c>
      <c r="Y444" s="7"/>
      <c r="Z444" s="7"/>
      <c r="AA444" s="7"/>
    </row>
    <row r="445" spans="1:27">
      <c r="A445" s="12">
        <v>35004</v>
      </c>
      <c r="C445" s="24">
        <v>9161.2693895216998</v>
      </c>
      <c r="D445">
        <v>9171.27</v>
      </c>
      <c r="E445" s="24">
        <f t="shared" si="45"/>
        <v>-10.000610478300587</v>
      </c>
      <c r="F445">
        <v>9128.5400000000009</v>
      </c>
      <c r="G445">
        <f t="shared" si="38"/>
        <v>9149.880056361395</v>
      </c>
      <c r="H445">
        <v>710618</v>
      </c>
      <c r="I445" s="5">
        <v>72.271500000000003</v>
      </c>
      <c r="J445">
        <v>6572.6</v>
      </c>
      <c r="K445" s="6">
        <v>118076</v>
      </c>
      <c r="L445" s="6">
        <v>125188</v>
      </c>
      <c r="M445" s="6">
        <f t="shared" si="39"/>
        <v>121580.00776443469</v>
      </c>
      <c r="N445" s="6"/>
      <c r="O445" s="7">
        <f t="shared" si="44"/>
        <v>68.183635804101499</v>
      </c>
      <c r="P445" s="7">
        <f t="shared" si="40"/>
        <v>68.281698571717868</v>
      </c>
      <c r="Q445" s="7">
        <f t="shared" si="41"/>
        <v>68.724774613690698</v>
      </c>
      <c r="R445" s="7">
        <f t="shared" si="42"/>
        <v>68.502878367126129</v>
      </c>
      <c r="S445" s="7">
        <f t="shared" si="42"/>
        <v>67.375229563949375</v>
      </c>
      <c r="T445" s="7">
        <f t="shared" si="42"/>
        <v>71.933269765562329</v>
      </c>
      <c r="U445" s="7">
        <f t="shared" si="42"/>
        <v>67.470102140327469</v>
      </c>
      <c r="V445" s="7">
        <f t="shared" si="43"/>
        <v>85.592710455161608</v>
      </c>
      <c r="W445" s="7">
        <f t="shared" si="43"/>
        <v>85.643723533073825</v>
      </c>
      <c r="X445" s="7">
        <f t="shared" si="43"/>
        <v>85.618213194788751</v>
      </c>
      <c r="Y445" s="7"/>
      <c r="Z445" s="7"/>
      <c r="AA445" s="7"/>
    </row>
    <row r="446" spans="1:27">
      <c r="A446" s="12">
        <v>35034</v>
      </c>
      <c r="C446" s="24">
        <v>9231.1764462225401</v>
      </c>
      <c r="D446">
        <v>9208.23</v>
      </c>
      <c r="E446" s="24">
        <f t="shared" si="45"/>
        <v>22.946446222540544</v>
      </c>
      <c r="F446">
        <v>9161.7099999999991</v>
      </c>
      <c r="G446">
        <f t="shared" si="38"/>
        <v>9184.9405481636077</v>
      </c>
      <c r="H446">
        <v>713986</v>
      </c>
      <c r="I446" s="5">
        <v>72.589699999999993</v>
      </c>
      <c r="J446">
        <v>6584.5</v>
      </c>
      <c r="K446" s="6">
        <v>118207</v>
      </c>
      <c r="L446" s="6">
        <v>125088</v>
      </c>
      <c r="M446" s="6">
        <f t="shared" si="39"/>
        <v>121598.83723128277</v>
      </c>
      <c r="N446" s="6"/>
      <c r="O446" s="7">
        <f t="shared" si="44"/>
        <v>68.703925852517557</v>
      </c>
      <c r="P446" s="7">
        <f t="shared" si="40"/>
        <v>68.556872193169497</v>
      </c>
      <c r="Q446" s="7">
        <f t="shared" si="41"/>
        <v>68.974496997986108</v>
      </c>
      <c r="R446" s="7">
        <f t="shared" si="42"/>
        <v>68.765367557216521</v>
      </c>
      <c r="S446" s="7">
        <f t="shared" si="42"/>
        <v>67.694556928541019</v>
      </c>
      <c r="T446" s="7">
        <f t="shared" si="42"/>
        <v>72.249980591259884</v>
      </c>
      <c r="U446" s="7">
        <f t="shared" si="42"/>
        <v>67.592259918903665</v>
      </c>
      <c r="V446" s="7">
        <f t="shared" si="43"/>
        <v>85.687671709520046</v>
      </c>
      <c r="W446" s="7">
        <f t="shared" si="43"/>
        <v>85.575311446026276</v>
      </c>
      <c r="X446" s="7">
        <f t="shared" si="43"/>
        <v>85.631473148761344</v>
      </c>
      <c r="Y446" s="7"/>
      <c r="Z446" s="7"/>
      <c r="AA446" s="7"/>
    </row>
    <row r="447" spans="1:27">
      <c r="A447" s="12">
        <v>35065</v>
      </c>
      <c r="C447" s="24">
        <v>9227.7086882552994</v>
      </c>
      <c r="D447">
        <v>9241.6200000000008</v>
      </c>
      <c r="E447" s="24">
        <f t="shared" si="45"/>
        <v>-13.911311744701379</v>
      </c>
      <c r="F447">
        <v>9136.6200000000008</v>
      </c>
      <c r="G447">
        <f t="shared" si="38"/>
        <v>9188.9700252204548</v>
      </c>
      <c r="H447">
        <v>706859</v>
      </c>
      <c r="I447" s="5">
        <v>72.161600000000007</v>
      </c>
      <c r="J447">
        <v>6590.6</v>
      </c>
      <c r="K447" s="6">
        <v>118188</v>
      </c>
      <c r="L447" s="6">
        <v>125125</v>
      </c>
      <c r="M447" s="6">
        <f t="shared" si="39"/>
        <v>121607.04543734298</v>
      </c>
      <c r="N447" s="6"/>
      <c r="O447" s="7">
        <f t="shared" si="44"/>
        <v>68.678116727576239</v>
      </c>
      <c r="P447" s="7">
        <f t="shared" si="40"/>
        <v>68.805466544367292</v>
      </c>
      <c r="Q447" s="7">
        <f t="shared" si="41"/>
        <v>68.785605390450016</v>
      </c>
      <c r="R447" s="7">
        <f t="shared" si="42"/>
        <v>68.795535250673495</v>
      </c>
      <c r="S447" s="7">
        <f t="shared" si="42"/>
        <v>67.018830643670285</v>
      </c>
      <c r="T447" s="7">
        <f t="shared" si="42"/>
        <v>71.823884096976016</v>
      </c>
      <c r="U447" s="7">
        <f t="shared" si="42"/>
        <v>67.654878612123397</v>
      </c>
      <c r="V447" s="7">
        <f t="shared" si="43"/>
        <v>85.67389870316272</v>
      </c>
      <c r="W447" s="7">
        <f t="shared" si="43"/>
        <v>85.600623918233879</v>
      </c>
      <c r="X447" s="7">
        <f t="shared" si="43"/>
        <v>85.637253473580614</v>
      </c>
      <c r="Y447" s="7"/>
      <c r="Z447" s="7"/>
      <c r="AA447" s="7"/>
    </row>
    <row r="448" spans="1:27">
      <c r="A448" s="12">
        <v>35096</v>
      </c>
      <c r="C448" s="24">
        <v>9230.0745628448894</v>
      </c>
      <c r="D448">
        <v>9236.07</v>
      </c>
      <c r="E448" s="24">
        <f t="shared" si="45"/>
        <v>-5.9954371551102668</v>
      </c>
      <c r="F448">
        <v>9243.7999999999993</v>
      </c>
      <c r="G448">
        <f t="shared" si="38"/>
        <v>9239.9341916487701</v>
      </c>
      <c r="H448">
        <v>713246</v>
      </c>
      <c r="I448" s="5">
        <v>73.319299999999998</v>
      </c>
      <c r="J448">
        <v>6652.8</v>
      </c>
      <c r="K448" s="6">
        <v>118622</v>
      </c>
      <c r="L448" s="6">
        <v>125639</v>
      </c>
      <c r="M448" s="6">
        <f t="shared" si="39"/>
        <v>122080.09443803686</v>
      </c>
      <c r="N448" s="6"/>
      <c r="O448" s="7">
        <f t="shared" si="44"/>
        <v>68.695724978629229</v>
      </c>
      <c r="P448" s="7">
        <f t="shared" si="40"/>
        <v>68.764145830107083</v>
      </c>
      <c r="Q448" s="7">
        <f t="shared" si="41"/>
        <v>69.592516609888762</v>
      </c>
      <c r="R448" s="7">
        <f t="shared" si="42"/>
        <v>69.177091300852936</v>
      </c>
      <c r="S448" s="7">
        <f t="shared" si="42"/>
        <v>67.624395928007232</v>
      </c>
      <c r="T448" s="7">
        <f t="shared" si="42"/>
        <v>72.976166067152249</v>
      </c>
      <c r="U448" s="7">
        <f t="shared" si="42"/>
        <v>68.293383975773764</v>
      </c>
      <c r="V448" s="7">
        <f t="shared" si="43"/>
        <v>85.988503164166985</v>
      </c>
      <c r="W448" s="7">
        <f t="shared" si="43"/>
        <v>85.952262045658216</v>
      </c>
      <c r="X448" s="7">
        <f t="shared" si="43"/>
        <v>85.970380695216136</v>
      </c>
      <c r="Y448" s="7"/>
      <c r="Z448" s="7"/>
      <c r="AA448" s="7"/>
    </row>
    <row r="449" spans="1:27">
      <c r="A449" s="12">
        <v>35125</v>
      </c>
      <c r="C449" s="24">
        <v>9284.5750104720701</v>
      </c>
      <c r="D449">
        <v>9264.08</v>
      </c>
      <c r="E449" s="24">
        <f t="shared" si="45"/>
        <v>20.495010472070135</v>
      </c>
      <c r="F449">
        <v>9276.1299999999992</v>
      </c>
      <c r="G449">
        <f t="shared" si="38"/>
        <v>9270.1030420594561</v>
      </c>
      <c r="H449">
        <v>713601</v>
      </c>
      <c r="I449" s="5">
        <v>73.176599999999993</v>
      </c>
      <c r="J449">
        <v>6676.6</v>
      </c>
      <c r="K449" s="6">
        <v>118885</v>
      </c>
      <c r="L449" s="6">
        <v>125862</v>
      </c>
      <c r="M449" s="6">
        <f t="shared" si="39"/>
        <v>122323.76657869884</v>
      </c>
      <c r="N449" s="6"/>
      <c r="O449" s="7">
        <f t="shared" si="44"/>
        <v>69.10134984502848</v>
      </c>
      <c r="P449" s="7">
        <f t="shared" si="40"/>
        <v>68.972685146580588</v>
      </c>
      <c r="Q449" s="7">
        <f t="shared" si="41"/>
        <v>69.835915002540887</v>
      </c>
      <c r="R449" s="7">
        <f t="shared" si="42"/>
        <v>69.402957987348174</v>
      </c>
      <c r="S449" s="7">
        <f t="shared" si="42"/>
        <v>67.658054245830868</v>
      </c>
      <c r="T449" s="7">
        <f t="shared" si="42"/>
        <v>72.834133902390946</v>
      </c>
      <c r="U449" s="7">
        <f t="shared" si="42"/>
        <v>68.53769953292614</v>
      </c>
      <c r="V449" s="7">
        <f t="shared" si="43"/>
        <v>86.17915056795529</v>
      </c>
      <c r="W449" s="7">
        <f t="shared" si="43"/>
        <v>86.104820999774248</v>
      </c>
      <c r="X449" s="7">
        <f t="shared" si="43"/>
        <v>86.141977766744944</v>
      </c>
      <c r="Y449" s="7"/>
      <c r="Z449" s="7"/>
      <c r="AA449" s="7"/>
    </row>
    <row r="450" spans="1:27">
      <c r="A450" s="12">
        <v>35156</v>
      </c>
      <c r="C450" s="24">
        <v>9416.3062594404091</v>
      </c>
      <c r="D450">
        <v>9409.35</v>
      </c>
      <c r="E450" s="24">
        <f t="shared" si="45"/>
        <v>6.9562594404087577</v>
      </c>
      <c r="F450">
        <v>9305.91</v>
      </c>
      <c r="G450">
        <f t="shared" si="38"/>
        <v>9357.4870696410799</v>
      </c>
      <c r="H450">
        <v>719986</v>
      </c>
      <c r="I450" s="5">
        <v>73.764799999999994</v>
      </c>
      <c r="J450">
        <v>6692.2</v>
      </c>
      <c r="K450" s="6">
        <v>119046</v>
      </c>
      <c r="L450" s="6">
        <v>125994</v>
      </c>
      <c r="M450" s="6">
        <f t="shared" si="39"/>
        <v>122470.73823571081</v>
      </c>
      <c r="N450" s="6"/>
      <c r="O450" s="7">
        <f t="shared" si="44"/>
        <v>70.0817724395163</v>
      </c>
      <c r="P450" s="7">
        <f t="shared" si="40"/>
        <v>70.054245535873832</v>
      </c>
      <c r="Q450" s="7">
        <f t="shared" si="41"/>
        <v>70.060115563418719</v>
      </c>
      <c r="R450" s="7">
        <f t="shared" si="42"/>
        <v>70.057180488165741</v>
      </c>
      <c r="S450" s="7">
        <f t="shared" si="42"/>
        <v>68.263429905842045</v>
      </c>
      <c r="T450" s="7">
        <f t="shared" si="42"/>
        <v>73.41958112952895</v>
      </c>
      <c r="U450" s="7">
        <f t="shared" si="42"/>
        <v>68.697839141815948</v>
      </c>
      <c r="V450" s="7">
        <f t="shared" si="43"/>
        <v>86.295858674456866</v>
      </c>
      <c r="W450" s="7">
        <f t="shared" si="43"/>
        <v>86.195124954676999</v>
      </c>
      <c r="X450" s="7">
        <f t="shared" si="43"/>
        <v>86.24547710759073</v>
      </c>
      <c r="Y450" s="7"/>
      <c r="Z450" s="7"/>
      <c r="AA450" s="7"/>
    </row>
    <row r="451" spans="1:27">
      <c r="A451" s="12">
        <v>35186</v>
      </c>
      <c r="C451" s="24">
        <v>9380.1459067701799</v>
      </c>
      <c r="D451">
        <v>9378.56</v>
      </c>
      <c r="E451" s="24">
        <f t="shared" si="45"/>
        <v>1.5859067701803724</v>
      </c>
      <c r="F451">
        <v>9360.6200000000008</v>
      </c>
      <c r="G451">
        <f t="shared" si="38"/>
        <v>9369.5857062732503</v>
      </c>
      <c r="H451">
        <v>725464</v>
      </c>
      <c r="I451" s="5">
        <v>74.252499999999998</v>
      </c>
      <c r="J451">
        <v>6730.1</v>
      </c>
      <c r="K451" s="6">
        <v>119369</v>
      </c>
      <c r="L451" s="6">
        <v>126244</v>
      </c>
      <c r="M451" s="6">
        <f t="shared" si="39"/>
        <v>122758.38071594134</v>
      </c>
      <c r="N451" s="6"/>
      <c r="O451" s="7">
        <f t="shared" ref="O451:O514" si="46">C451/C$590*100</f>
        <v>69.812645508281761</v>
      </c>
      <c r="P451" s="7">
        <f t="shared" si="40"/>
        <v>69.825008636401535</v>
      </c>
      <c r="Q451" s="7">
        <f t="shared" si="41"/>
        <v>70.472003161995829</v>
      </c>
      <c r="R451" s="7">
        <f t="shared" si="42"/>
        <v>70.147759974291944</v>
      </c>
      <c r="S451" s="7">
        <f t="shared" si="42"/>
        <v>68.782810934117876</v>
      </c>
      <c r="T451" s="7">
        <f t="shared" si="42"/>
        <v>73.904998696130789</v>
      </c>
      <c r="U451" s="7">
        <f t="shared" ref="U451:X514" si="47">J451/J$590*100</f>
        <v>69.086896268541807</v>
      </c>
      <c r="V451" s="7">
        <f t="shared" si="43"/>
        <v>86.529999782531476</v>
      </c>
      <c r="W451" s="7">
        <f t="shared" si="43"/>
        <v>86.366155172295848</v>
      </c>
      <c r="X451" s="7">
        <f t="shared" si="43"/>
        <v>86.448038660670832</v>
      </c>
      <c r="Y451" s="7"/>
      <c r="Z451" s="7"/>
      <c r="AA451" s="7"/>
    </row>
    <row r="452" spans="1:27">
      <c r="A452" s="12">
        <v>35217</v>
      </c>
      <c r="C452" s="24">
        <v>9425.5895690339003</v>
      </c>
      <c r="D452">
        <v>9433.36</v>
      </c>
      <c r="E452" s="24">
        <f t="shared" si="45"/>
        <v>-7.7704309661003208</v>
      </c>
      <c r="F452">
        <v>9421.51</v>
      </c>
      <c r="G452">
        <f t="shared" ref="G452:G515" si="48">SQRT(D452*F452)</f>
        <v>9427.4331381134707</v>
      </c>
      <c r="H452">
        <v>722044</v>
      </c>
      <c r="I452" s="5">
        <v>74.927700000000002</v>
      </c>
      <c r="J452">
        <v>6781.6</v>
      </c>
      <c r="K452" s="6">
        <v>119647</v>
      </c>
      <c r="L452" s="6">
        <v>126602</v>
      </c>
      <c r="M452" s="6">
        <f t="shared" ref="M452:M515" si="49">SQRT(K452*L452)</f>
        <v>123075.38134818026</v>
      </c>
      <c r="N452" s="6"/>
      <c r="O452" s="7">
        <f t="shared" si="46"/>
        <v>70.150864371372734</v>
      </c>
      <c r="P452" s="7">
        <f t="shared" ref="P452:P515" si="50">D452/D$590*100</f>
        <v>70.233004157385011</v>
      </c>
      <c r="Q452" s="7">
        <f t="shared" ref="Q452:Q515" si="51">F452/F$590*100</f>
        <v>70.930417270520039</v>
      </c>
      <c r="R452" s="7">
        <f t="shared" ref="R452:X515" si="52">G452/G$590*100</f>
        <v>70.58084932221692</v>
      </c>
      <c r="S452" s="7">
        <f t="shared" si="52"/>
        <v>68.458553337056287</v>
      </c>
      <c r="T452" s="7">
        <f t="shared" si="52"/>
        <v>74.577038763732929</v>
      </c>
      <c r="U452" s="7">
        <f t="shared" si="47"/>
        <v>69.615562285069046</v>
      </c>
      <c r="V452" s="7">
        <f t="shared" si="47"/>
        <v>86.73152061239135</v>
      </c>
      <c r="W452" s="7">
        <f t="shared" si="47"/>
        <v>86.611070443926025</v>
      </c>
      <c r="X452" s="7">
        <f t="shared" si="47"/>
        <v>86.671274603923123</v>
      </c>
      <c r="Y452" s="7"/>
      <c r="Z452" s="7"/>
      <c r="AA452" s="7"/>
    </row>
    <row r="453" spans="1:27">
      <c r="A453" s="12">
        <v>35247</v>
      </c>
      <c r="C453" s="24">
        <v>9461.3719467730898</v>
      </c>
      <c r="D453">
        <v>9473.5</v>
      </c>
      <c r="E453" s="24">
        <f t="shared" si="45"/>
        <v>-12.128053226910197</v>
      </c>
      <c r="F453">
        <v>9409.77</v>
      </c>
      <c r="G453">
        <f t="shared" si="48"/>
        <v>9441.5812285337033</v>
      </c>
      <c r="H453">
        <v>727746</v>
      </c>
      <c r="I453" s="5">
        <v>74.835400000000007</v>
      </c>
      <c r="J453">
        <v>6774.7</v>
      </c>
      <c r="K453" s="6">
        <v>119879</v>
      </c>
      <c r="L453" s="6">
        <v>126947</v>
      </c>
      <c r="M453" s="6">
        <f t="shared" si="49"/>
        <v>123362.39059372999</v>
      </c>
      <c r="N453" s="6"/>
      <c r="O453" s="7">
        <f t="shared" si="46"/>
        <v>70.417178187530595</v>
      </c>
      <c r="P453" s="7">
        <f t="shared" si="50"/>
        <v>70.531853431331669</v>
      </c>
      <c r="Q453" s="7">
        <f t="shared" si="51"/>
        <v>70.84203195874349</v>
      </c>
      <c r="R453" s="7">
        <f t="shared" si="52"/>
        <v>70.686772559594274</v>
      </c>
      <c r="S453" s="7">
        <f t="shared" si="52"/>
        <v>68.99917228981802</v>
      </c>
      <c r="T453" s="7">
        <f t="shared" si="52"/>
        <v>74.485170727240515</v>
      </c>
      <c r="U453" s="7">
        <f t="shared" si="47"/>
        <v>69.544731304213926</v>
      </c>
      <c r="V453" s="7">
        <f t="shared" si="47"/>
        <v>86.899696268965059</v>
      </c>
      <c r="W453" s="7">
        <f t="shared" si="47"/>
        <v>86.847092144240051</v>
      </c>
      <c r="X453" s="7">
        <f t="shared" si="47"/>
        <v>86.873390224954861</v>
      </c>
      <c r="Y453" s="7"/>
      <c r="Z453" s="7"/>
      <c r="AA453" s="7"/>
    </row>
    <row r="454" spans="1:27">
      <c r="A454" s="12">
        <v>35278</v>
      </c>
      <c r="C454" s="24">
        <v>9478.1140990194599</v>
      </c>
      <c r="D454">
        <v>9480.43</v>
      </c>
      <c r="E454" s="24">
        <f t="shared" si="45"/>
        <v>-2.3159009805403912</v>
      </c>
      <c r="F454">
        <v>9449.6299999999992</v>
      </c>
      <c r="G454">
        <f t="shared" si="48"/>
        <v>9465.017471769399</v>
      </c>
      <c r="H454">
        <v>730244</v>
      </c>
      <c r="I454" s="5">
        <v>75.323899999999995</v>
      </c>
      <c r="J454">
        <v>6804.4</v>
      </c>
      <c r="K454" s="6">
        <v>120075</v>
      </c>
      <c r="L454" s="6">
        <v>127172</v>
      </c>
      <c r="M454" s="6">
        <f t="shared" si="49"/>
        <v>123572.56127474255</v>
      </c>
      <c r="N454" s="6"/>
      <c r="O454" s="7">
        <f t="shared" si="46"/>
        <v>70.541783279118548</v>
      </c>
      <c r="P454" s="7">
        <f t="shared" si="50"/>
        <v>70.583448485353856</v>
      </c>
      <c r="Q454" s="7">
        <f t="shared" si="51"/>
        <v>71.14212041934087</v>
      </c>
      <c r="R454" s="7">
        <f t="shared" si="52"/>
        <v>70.862233889127339</v>
      </c>
      <c r="S454" s="7">
        <f t="shared" si="52"/>
        <v>69.236013072701013</v>
      </c>
      <c r="T454" s="7">
        <f t="shared" si="52"/>
        <v>74.971384549846604</v>
      </c>
      <c r="U454" s="7">
        <f t="shared" si="47"/>
        <v>69.849612482677202</v>
      </c>
      <c r="V454" s="7">
        <f t="shared" si="47"/>
        <v>87.041775702967001</v>
      </c>
      <c r="W454" s="7">
        <f t="shared" si="47"/>
        <v>87.001019340097002</v>
      </c>
      <c r="X454" s="7">
        <f t="shared" si="47"/>
        <v>87.021395135508016</v>
      </c>
      <c r="Y454" s="7"/>
      <c r="Z454" s="7"/>
      <c r="AA454" s="7"/>
    </row>
    <row r="455" spans="1:27">
      <c r="A455" s="12">
        <v>35309</v>
      </c>
      <c r="C455" s="24">
        <v>9527.72884060051</v>
      </c>
      <c r="D455">
        <v>9512.59</v>
      </c>
      <c r="E455" s="24">
        <f t="shared" si="45"/>
        <v>15.138840600509866</v>
      </c>
      <c r="F455">
        <v>9501.61</v>
      </c>
      <c r="G455">
        <f t="shared" si="48"/>
        <v>9507.0984148634961</v>
      </c>
      <c r="H455">
        <v>732477</v>
      </c>
      <c r="I455" s="5">
        <v>75.750500000000002</v>
      </c>
      <c r="J455">
        <v>6832.4</v>
      </c>
      <c r="K455" s="6">
        <v>120295</v>
      </c>
      <c r="L455" s="6">
        <v>127536</v>
      </c>
      <c r="M455" s="6">
        <f t="shared" si="49"/>
        <v>123862.59774443615</v>
      </c>
      <c r="N455" s="6"/>
      <c r="O455" s="7">
        <f t="shared" si="46"/>
        <v>70.911045804500262</v>
      </c>
      <c r="P455" s="7">
        <f t="shared" si="50"/>
        <v>70.822885272850726</v>
      </c>
      <c r="Q455" s="7">
        <f t="shared" si="51"/>
        <v>71.533455045077261</v>
      </c>
      <c r="R455" s="7">
        <f t="shared" si="52"/>
        <v>71.177283453557934</v>
      </c>
      <c r="S455" s="7">
        <f t="shared" si="52"/>
        <v>69.447728632419881</v>
      </c>
      <c r="T455" s="7">
        <f t="shared" si="52"/>
        <v>75.395988064122506</v>
      </c>
      <c r="U455" s="7">
        <f t="shared" si="47"/>
        <v>70.137042549915307</v>
      </c>
      <c r="V455" s="7">
        <f t="shared" si="47"/>
        <v>87.201252618683441</v>
      </c>
      <c r="W455" s="7">
        <f t="shared" si="47"/>
        <v>87.250039336950053</v>
      </c>
      <c r="X455" s="7">
        <f t="shared" si="47"/>
        <v>87.225642566916349</v>
      </c>
      <c r="Y455" s="7"/>
      <c r="Z455" s="7"/>
      <c r="AA455" s="7"/>
    </row>
    <row r="456" spans="1:27">
      <c r="A456" s="12">
        <v>35339</v>
      </c>
      <c r="C456" s="24">
        <v>9597.3054650897702</v>
      </c>
      <c r="D456">
        <v>9621.98</v>
      </c>
      <c r="E456" s="24">
        <f t="shared" si="45"/>
        <v>-24.67453491022934</v>
      </c>
      <c r="F456">
        <v>9535.58</v>
      </c>
      <c r="G456">
        <f t="shared" si="48"/>
        <v>9578.6825841761765</v>
      </c>
      <c r="H456">
        <v>738211</v>
      </c>
      <c r="I456" s="5">
        <v>75.746300000000005</v>
      </c>
      <c r="J456">
        <v>6839.7</v>
      </c>
      <c r="K456" s="6">
        <v>120538</v>
      </c>
      <c r="L456" s="6">
        <v>127890</v>
      </c>
      <c r="M456" s="6">
        <f t="shared" si="49"/>
        <v>124159.59415204288</v>
      </c>
      <c r="N456" s="6"/>
      <c r="O456" s="7">
        <f t="shared" si="46"/>
        <v>71.42887657913947</v>
      </c>
      <c r="P456" s="7">
        <f t="shared" si="50"/>
        <v>71.637312828332156</v>
      </c>
      <c r="Q456" s="7">
        <f t="shared" si="51"/>
        <v>71.789200278556777</v>
      </c>
      <c r="R456" s="7">
        <f t="shared" si="52"/>
        <v>71.713216341555636</v>
      </c>
      <c r="S456" s="7">
        <f t="shared" si="52"/>
        <v>69.991381574393884</v>
      </c>
      <c r="T456" s="7">
        <f t="shared" si="52"/>
        <v>75.39180772010009</v>
      </c>
      <c r="U456" s="7">
        <f t="shared" si="47"/>
        <v>70.211979674588093</v>
      </c>
      <c r="V456" s="7">
        <f t="shared" si="47"/>
        <v>87.377402121042977</v>
      </c>
      <c r="W456" s="7">
        <f t="shared" si="47"/>
        <v>87.492218125098347</v>
      </c>
      <c r="X456" s="7">
        <f t="shared" si="47"/>
        <v>87.434791276577783</v>
      </c>
      <c r="Y456" s="7"/>
      <c r="Z456" s="7"/>
      <c r="AA456" s="7"/>
    </row>
    <row r="457" spans="1:27">
      <c r="A457" s="12">
        <v>35370</v>
      </c>
      <c r="C457" s="24">
        <v>9612.2188102032196</v>
      </c>
      <c r="D457">
        <v>9614.56</v>
      </c>
      <c r="E457" s="24">
        <f t="shared" si="45"/>
        <v>-2.3411897967798723</v>
      </c>
      <c r="F457">
        <v>9572.31</v>
      </c>
      <c r="G457">
        <f t="shared" si="48"/>
        <v>9593.4117410648014</v>
      </c>
      <c r="H457">
        <v>743672</v>
      </c>
      <c r="I457" s="5">
        <v>76.379800000000003</v>
      </c>
      <c r="J457">
        <v>6863.6</v>
      </c>
      <c r="K457" s="6">
        <v>120834</v>
      </c>
      <c r="L457" s="6">
        <v>127771</v>
      </c>
      <c r="M457" s="6">
        <f t="shared" si="49"/>
        <v>124254.09858028829</v>
      </c>
      <c r="N457" s="6"/>
      <c r="O457" s="7">
        <f t="shared" si="46"/>
        <v>71.539870596300375</v>
      </c>
      <c r="P457" s="7">
        <f t="shared" si="50"/>
        <v>71.582069639177092</v>
      </c>
      <c r="Q457" s="7">
        <f t="shared" si="51"/>
        <v>72.065724341721406</v>
      </c>
      <c r="R457" s="7">
        <f t="shared" si="52"/>
        <v>71.823489879195108</v>
      </c>
      <c r="S457" s="7">
        <f t="shared" si="52"/>
        <v>70.509150795900695</v>
      </c>
      <c r="T457" s="7">
        <f t="shared" si="52"/>
        <v>76.022342943479757</v>
      </c>
      <c r="U457" s="7">
        <f t="shared" si="47"/>
        <v>70.457321767694907</v>
      </c>
      <c r="V457" s="7">
        <f t="shared" si="47"/>
        <v>87.591971062188748</v>
      </c>
      <c r="W457" s="7">
        <f t="shared" si="47"/>
        <v>87.410807741511775</v>
      </c>
      <c r="X457" s="7">
        <f t="shared" si="47"/>
        <v>87.501342516655384</v>
      </c>
      <c r="Y457" s="7"/>
      <c r="Z457" s="7"/>
      <c r="AA457" s="7"/>
    </row>
    <row r="458" spans="1:27">
      <c r="A458" s="12">
        <v>35400</v>
      </c>
      <c r="C458" s="24">
        <v>9568.3347440753205</v>
      </c>
      <c r="D458">
        <v>9541.02</v>
      </c>
      <c r="E458" s="24">
        <f t="shared" si="45"/>
        <v>27.31474407532005</v>
      </c>
      <c r="F458">
        <v>9617.6</v>
      </c>
      <c r="G458">
        <f t="shared" si="48"/>
        <v>9579.2334741356008</v>
      </c>
      <c r="H458">
        <v>738316</v>
      </c>
      <c r="I458" s="5">
        <v>76.869500000000002</v>
      </c>
      <c r="J458">
        <v>6892</v>
      </c>
      <c r="K458" s="6">
        <v>121001</v>
      </c>
      <c r="L458" s="6">
        <v>127860</v>
      </c>
      <c r="M458" s="6">
        <f t="shared" si="49"/>
        <v>124383.22981817122</v>
      </c>
      <c r="N458" s="6"/>
      <c r="O458" s="7">
        <f t="shared" si="46"/>
        <v>71.213259178685036</v>
      </c>
      <c r="P458" s="7">
        <f t="shared" si="50"/>
        <v>71.034551562295263</v>
      </c>
      <c r="Q458" s="7">
        <f t="shared" si="51"/>
        <v>72.406692891155828</v>
      </c>
      <c r="R458" s="7">
        <f t="shared" si="52"/>
        <v>71.717340717793533</v>
      </c>
      <c r="S458" s="7">
        <f t="shared" si="52"/>
        <v>70.00133685149666</v>
      </c>
      <c r="T458" s="7">
        <f t="shared" si="52"/>
        <v>76.509751150092271</v>
      </c>
      <c r="U458" s="7">
        <f t="shared" si="47"/>
        <v>70.748857978750706</v>
      </c>
      <c r="V458" s="7">
        <f t="shared" si="47"/>
        <v>87.713028539118966</v>
      </c>
      <c r="W458" s="7">
        <f t="shared" si="47"/>
        <v>87.471694498984078</v>
      </c>
      <c r="X458" s="7">
        <f t="shared" si="47"/>
        <v>87.59227840371824</v>
      </c>
      <c r="Y458" s="7"/>
      <c r="Z458" s="7"/>
      <c r="AA458" s="7"/>
    </row>
    <row r="459" spans="1:27">
      <c r="A459" s="12">
        <v>35431</v>
      </c>
      <c r="C459" s="24">
        <v>9630.8317755065491</v>
      </c>
      <c r="D459">
        <v>9623.23</v>
      </c>
      <c r="E459" s="24">
        <f t="shared" si="45"/>
        <v>7.6017755065495294</v>
      </c>
      <c r="F459">
        <v>9632.0300000000007</v>
      </c>
      <c r="G459">
        <f t="shared" si="48"/>
        <v>9627.6289945603949</v>
      </c>
      <c r="H459">
        <v>779614</v>
      </c>
      <c r="I459" s="5">
        <v>76.950599999999994</v>
      </c>
      <c r="J459">
        <v>6921.8</v>
      </c>
      <c r="K459" s="6">
        <v>121231</v>
      </c>
      <c r="L459" s="6">
        <v>128298</v>
      </c>
      <c r="M459" s="6">
        <f t="shared" si="49"/>
        <v>124714.45320410942</v>
      </c>
      <c r="N459" s="6"/>
      <c r="O459" s="7">
        <f t="shared" si="46"/>
        <v>71.67839939547838</v>
      </c>
      <c r="P459" s="7">
        <f t="shared" si="50"/>
        <v>71.646619295507875</v>
      </c>
      <c r="Q459" s="7">
        <f t="shared" si="51"/>
        <v>72.515330033313887</v>
      </c>
      <c r="R459" s="7">
        <f t="shared" si="52"/>
        <v>72.079665953616541</v>
      </c>
      <c r="S459" s="7">
        <f t="shared" si="52"/>
        <v>73.916889554259583</v>
      </c>
      <c r="T459" s="7">
        <f t="shared" si="52"/>
        <v>76.590471602524929</v>
      </c>
      <c r="U459" s="7">
        <f t="shared" si="47"/>
        <v>71.054765693168406</v>
      </c>
      <c r="V459" s="7">
        <f t="shared" si="47"/>
        <v>87.879754405549789</v>
      </c>
      <c r="W459" s="7">
        <f t="shared" si="47"/>
        <v>87.771339440252305</v>
      </c>
      <c r="X459" s="7">
        <f t="shared" si="47"/>
        <v>87.825530193990403</v>
      </c>
      <c r="Y459" s="7"/>
      <c r="Z459" s="7"/>
      <c r="AA459" s="7"/>
    </row>
    <row r="460" spans="1:27">
      <c r="A460" s="12">
        <v>35462</v>
      </c>
      <c r="C460" s="24">
        <v>9695.2665865029794</v>
      </c>
      <c r="D460">
        <v>9690.74</v>
      </c>
      <c r="E460" s="24">
        <f t="shared" si="45"/>
        <v>4.5265865029796259</v>
      </c>
      <c r="F460">
        <v>9680.67</v>
      </c>
      <c r="G460">
        <f t="shared" si="48"/>
        <v>9685.7036913071006</v>
      </c>
      <c r="H460">
        <v>795689</v>
      </c>
      <c r="I460" s="5">
        <v>77.869399999999999</v>
      </c>
      <c r="J460">
        <v>6952.5</v>
      </c>
      <c r="K460" s="6">
        <v>121532</v>
      </c>
      <c r="L460" s="6">
        <v>128298</v>
      </c>
      <c r="M460" s="6">
        <f t="shared" si="49"/>
        <v>124869.18169027937</v>
      </c>
      <c r="N460" s="6"/>
      <c r="O460" s="7">
        <f t="shared" si="46"/>
        <v>72.157961724593122</v>
      </c>
      <c r="P460" s="7">
        <f t="shared" si="50"/>
        <v>72.149242974734051</v>
      </c>
      <c r="Q460" s="7">
        <f t="shared" si="51"/>
        <v>72.881519263706679</v>
      </c>
      <c r="R460" s="7">
        <f t="shared" si="52"/>
        <v>72.514456777424286</v>
      </c>
      <c r="S460" s="7">
        <f t="shared" si="52"/>
        <v>75.440995072611898</v>
      </c>
      <c r="T460" s="7">
        <f t="shared" si="52"/>
        <v>77.504971623426641</v>
      </c>
      <c r="U460" s="7">
        <f t="shared" si="47"/>
        <v>71.369912231175888</v>
      </c>
      <c r="V460" s="7">
        <f t="shared" si="47"/>
        <v>88.09794782205276</v>
      </c>
      <c r="W460" s="7">
        <f t="shared" si="47"/>
        <v>87.771339440252305</v>
      </c>
      <c r="X460" s="7">
        <f t="shared" si="47"/>
        <v>87.934491994205715</v>
      </c>
      <c r="Y460" s="7"/>
      <c r="Z460" s="7"/>
      <c r="AA460" s="7"/>
    </row>
    <row r="461" spans="1:27">
      <c r="A461" s="12">
        <v>35490</v>
      </c>
      <c r="C461" s="24">
        <v>9672.7550581908108</v>
      </c>
      <c r="D461">
        <v>9684.94</v>
      </c>
      <c r="E461" s="24">
        <f t="shared" si="45"/>
        <v>-12.184941809189695</v>
      </c>
      <c r="F461">
        <v>9718.06</v>
      </c>
      <c r="G461">
        <f t="shared" si="48"/>
        <v>9701.4858664227304</v>
      </c>
      <c r="H461">
        <v>796812</v>
      </c>
      <c r="I461" s="5">
        <v>78.507999999999996</v>
      </c>
      <c r="J461">
        <v>6982.7</v>
      </c>
      <c r="K461" s="6">
        <v>121844</v>
      </c>
      <c r="L461" s="6">
        <v>128891</v>
      </c>
      <c r="M461" s="6">
        <f t="shared" si="49"/>
        <v>125317.97558211671</v>
      </c>
      <c r="N461" s="6"/>
      <c r="O461" s="7">
        <f t="shared" si="46"/>
        <v>71.990417492176363</v>
      </c>
      <c r="P461" s="7">
        <f t="shared" si="50"/>
        <v>72.106060967038729</v>
      </c>
      <c r="Q461" s="7">
        <f t="shared" si="51"/>
        <v>73.163012177448195</v>
      </c>
      <c r="R461" s="7">
        <f t="shared" si="52"/>
        <v>72.63261400086931</v>
      </c>
      <c r="S461" s="7">
        <f t="shared" si="52"/>
        <v>75.547469131530065</v>
      </c>
      <c r="T461" s="7">
        <f t="shared" si="52"/>
        <v>78.140582978833521</v>
      </c>
      <c r="U461" s="7">
        <f t="shared" si="47"/>
        <v>71.679926089411282</v>
      </c>
      <c r="V461" s="7">
        <f t="shared" si="47"/>
        <v>88.324115084341543</v>
      </c>
      <c r="W461" s="7">
        <f t="shared" si="47"/>
        <v>88.177023116444204</v>
      </c>
      <c r="X461" s="7">
        <f t="shared" si="47"/>
        <v>88.250538454626223</v>
      </c>
      <c r="Y461" s="7"/>
      <c r="Z461" s="7"/>
      <c r="AA461" s="7"/>
    </row>
    <row r="462" spans="1:27">
      <c r="A462" s="12">
        <v>35521</v>
      </c>
      <c r="C462" s="24">
        <v>9800.1317635736705</v>
      </c>
      <c r="D462">
        <v>9799.83</v>
      </c>
      <c r="E462" s="24">
        <f t="shared" si="45"/>
        <v>0.30176357367054152</v>
      </c>
      <c r="F462">
        <v>9738.3799999999992</v>
      </c>
      <c r="G462">
        <f t="shared" si="48"/>
        <v>9769.0566829863365</v>
      </c>
      <c r="H462">
        <v>795298</v>
      </c>
      <c r="I462" s="5">
        <v>78.534199999999998</v>
      </c>
      <c r="J462">
        <v>6989.9</v>
      </c>
      <c r="K462" s="6">
        <v>122135</v>
      </c>
      <c r="L462" s="6">
        <v>129143</v>
      </c>
      <c r="M462" s="6">
        <f t="shared" si="49"/>
        <v>125590.12821476057</v>
      </c>
      <c r="N462" s="6"/>
      <c r="O462" s="7">
        <f t="shared" si="46"/>
        <v>72.938430973767112</v>
      </c>
      <c r="P462" s="7">
        <f t="shared" si="50"/>
        <v>72.961436978093317</v>
      </c>
      <c r="Q462" s="7">
        <f t="shared" si="51"/>
        <v>73.315992546724132</v>
      </c>
      <c r="R462" s="7">
        <f t="shared" si="52"/>
        <v>73.138499914095675</v>
      </c>
      <c r="S462" s="7">
        <f t="shared" si="52"/>
        <v>75.403923516924436</v>
      </c>
      <c r="T462" s="7">
        <f t="shared" si="52"/>
        <v>78.166660362973289</v>
      </c>
      <c r="U462" s="7">
        <f t="shared" si="47"/>
        <v>71.753836678129645</v>
      </c>
      <c r="V462" s="7">
        <f t="shared" si="47"/>
        <v>88.535059550130129</v>
      </c>
      <c r="W462" s="7">
        <f t="shared" si="47"/>
        <v>88.349421575804016</v>
      </c>
      <c r="X462" s="7">
        <f t="shared" si="47"/>
        <v>88.4421918567906</v>
      </c>
      <c r="Y462" s="7"/>
      <c r="Z462" s="7"/>
      <c r="AA462" s="7"/>
    </row>
    <row r="463" spans="1:27">
      <c r="A463" s="12">
        <v>35551</v>
      </c>
      <c r="C463" s="24">
        <v>9765.6415898135492</v>
      </c>
      <c r="D463">
        <v>9771.4500000000007</v>
      </c>
      <c r="E463" s="24">
        <f t="shared" si="45"/>
        <v>-5.8084101864515105</v>
      </c>
      <c r="F463">
        <v>9792.5</v>
      </c>
      <c r="G463">
        <f t="shared" si="48"/>
        <v>9781.969337766297</v>
      </c>
      <c r="H463">
        <v>796025</v>
      </c>
      <c r="I463" s="5">
        <v>79.049400000000006</v>
      </c>
      <c r="J463">
        <v>7025.1</v>
      </c>
      <c r="K463" s="6">
        <v>122391</v>
      </c>
      <c r="L463" s="6">
        <v>129464</v>
      </c>
      <c r="M463" s="6">
        <f t="shared" si="49"/>
        <v>125877.8313445223</v>
      </c>
      <c r="N463" s="6"/>
      <c r="O463" s="7">
        <f t="shared" si="46"/>
        <v>72.681734511029092</v>
      </c>
      <c r="P463" s="7">
        <f t="shared" si="50"/>
        <v>72.750142947335831</v>
      </c>
      <c r="Q463" s="7">
        <f t="shared" si="51"/>
        <v>73.723438294027972</v>
      </c>
      <c r="R463" s="7">
        <f t="shared" si="52"/>
        <v>73.235173751822472</v>
      </c>
      <c r="S463" s="7">
        <f t="shared" si="52"/>
        <v>75.472851959340744</v>
      </c>
      <c r="T463" s="7">
        <f t="shared" si="52"/>
        <v>78.679449229721854</v>
      </c>
      <c r="U463" s="7">
        <f t="shared" si="47"/>
        <v>72.115177334086127</v>
      </c>
      <c r="V463" s="7">
        <f t="shared" si="47"/>
        <v>88.720632688418348</v>
      </c>
      <c r="W463" s="7">
        <f t="shared" si="47"/>
        <v>88.569024375226618</v>
      </c>
      <c r="X463" s="7">
        <f t="shared" si="47"/>
        <v>88.644796120054636</v>
      </c>
      <c r="Y463" s="7"/>
      <c r="Z463" s="7"/>
      <c r="AA463" s="7"/>
    </row>
    <row r="464" spans="1:27">
      <c r="A464" s="12">
        <v>35582</v>
      </c>
      <c r="C464" s="24">
        <v>9863.2490402177791</v>
      </c>
      <c r="D464">
        <v>9857.02</v>
      </c>
      <c r="E464" s="24">
        <f t="shared" si="45"/>
        <v>6.2290402177786746</v>
      </c>
      <c r="F464">
        <v>9837.4699999999993</v>
      </c>
      <c r="G464">
        <f t="shared" si="48"/>
        <v>9847.2401483562899</v>
      </c>
      <c r="H464">
        <v>806830</v>
      </c>
      <c r="I464" s="5">
        <v>79.412400000000005</v>
      </c>
      <c r="J464">
        <v>7050.4</v>
      </c>
      <c r="K464" s="6">
        <v>122644</v>
      </c>
      <c r="L464" s="6">
        <v>129412</v>
      </c>
      <c r="M464" s="6">
        <f t="shared" si="49"/>
        <v>125982.55961838528</v>
      </c>
      <c r="N464" s="6"/>
      <c r="O464" s="7">
        <f t="shared" si="46"/>
        <v>73.408187425702792</v>
      </c>
      <c r="P464" s="7">
        <f t="shared" si="50"/>
        <v>73.387226464316768</v>
      </c>
      <c r="Q464" s="7">
        <f t="shared" si="51"/>
        <v>74.061997703788734</v>
      </c>
      <c r="R464" s="7">
        <f t="shared" si="52"/>
        <v>73.723840091843115</v>
      </c>
      <c r="S464" s="7">
        <f t="shared" si="52"/>
        <v>76.497297379297009</v>
      </c>
      <c r="T464" s="7">
        <f t="shared" si="52"/>
        <v>79.04075039165842</v>
      </c>
      <c r="U464" s="7">
        <f t="shared" si="47"/>
        <v>72.374890930554841</v>
      </c>
      <c r="V464" s="7">
        <f t="shared" si="47"/>
        <v>88.904031141492268</v>
      </c>
      <c r="W464" s="7">
        <f t="shared" si="47"/>
        <v>88.533450089961889</v>
      </c>
      <c r="X464" s="7">
        <f t="shared" si="47"/>
        <v>88.718547124385012</v>
      </c>
      <c r="Y464" s="7"/>
      <c r="Z464" s="7"/>
      <c r="AA464" s="7"/>
    </row>
    <row r="465" spans="1:27">
      <c r="A465" s="12">
        <v>35612</v>
      </c>
      <c r="C465" s="24">
        <v>9909.6368952388002</v>
      </c>
      <c r="D465">
        <v>9911.09</v>
      </c>
      <c r="E465" s="24">
        <f t="shared" si="45"/>
        <v>-1.4531047611999384</v>
      </c>
      <c r="F465">
        <v>9898.58</v>
      </c>
      <c r="G465">
        <f t="shared" si="48"/>
        <v>9904.8330249530209</v>
      </c>
      <c r="H465">
        <v>815563</v>
      </c>
      <c r="I465" s="5">
        <v>79.866399999999999</v>
      </c>
      <c r="J465">
        <v>7087.3</v>
      </c>
      <c r="K465" s="6">
        <v>122927</v>
      </c>
      <c r="L465" s="6">
        <v>129822</v>
      </c>
      <c r="M465" s="6">
        <f t="shared" si="49"/>
        <v>126327.4672982879</v>
      </c>
      <c r="N465" s="6"/>
      <c r="O465" s="7">
        <f t="shared" si="46"/>
        <v>73.753433534948769</v>
      </c>
      <c r="P465" s="7">
        <f t="shared" si="50"/>
        <v>73.789787008469631</v>
      </c>
      <c r="Q465" s="7">
        <f t="shared" si="51"/>
        <v>74.522068095838591</v>
      </c>
      <c r="R465" s="7">
        <f t="shared" si="52"/>
        <v>74.155023647913438</v>
      </c>
      <c r="S465" s="7">
        <f t="shared" si="52"/>
        <v>77.32529199775864</v>
      </c>
      <c r="T465" s="7">
        <f t="shared" si="52"/>
        <v>79.492625674080458</v>
      </c>
      <c r="U465" s="7">
        <f t="shared" si="47"/>
        <v>72.753682697736494</v>
      </c>
      <c r="V465" s="7">
        <f t="shared" si="47"/>
        <v>89.109176446709341</v>
      </c>
      <c r="W465" s="7">
        <f t="shared" si="47"/>
        <v>88.813939646856809</v>
      </c>
      <c r="X465" s="7">
        <f t="shared" si="47"/>
        <v>88.961435571370799</v>
      </c>
      <c r="Y465" s="7"/>
      <c r="Z465" s="7"/>
      <c r="AA465" s="7"/>
    </row>
    <row r="466" spans="1:27">
      <c r="A466" s="12">
        <v>35643</v>
      </c>
      <c r="C466" s="24">
        <v>9920.0967290928493</v>
      </c>
      <c r="D466">
        <v>9909.9</v>
      </c>
      <c r="E466" s="24">
        <f t="shared" si="45"/>
        <v>10.196729092849637</v>
      </c>
      <c r="F466">
        <v>9958.8700000000008</v>
      </c>
      <c r="G466">
        <f t="shared" si="48"/>
        <v>9934.3548262078912</v>
      </c>
      <c r="H466">
        <v>812526</v>
      </c>
      <c r="I466" s="5">
        <v>80.938800000000001</v>
      </c>
      <c r="J466">
        <v>7131.6</v>
      </c>
      <c r="K466" s="6">
        <v>122909</v>
      </c>
      <c r="L466" s="6">
        <v>130010</v>
      </c>
      <c r="M466" s="6">
        <f t="shared" si="49"/>
        <v>126409.64793084426</v>
      </c>
      <c r="N466" s="6"/>
      <c r="O466" s="7">
        <f t="shared" si="46"/>
        <v>73.831281862702525</v>
      </c>
      <c r="P466" s="7">
        <f t="shared" si="50"/>
        <v>73.780927251718339</v>
      </c>
      <c r="Q466" s="7">
        <f t="shared" si="51"/>
        <v>74.975965067474732</v>
      </c>
      <c r="R466" s="7">
        <f t="shared" si="52"/>
        <v>74.376046038161576</v>
      </c>
      <c r="S466" s="7">
        <f t="shared" si="52"/>
        <v>77.037347459081445</v>
      </c>
      <c r="T466" s="7">
        <f t="shared" si="52"/>
        <v>80.560006847801631</v>
      </c>
      <c r="U466" s="7">
        <f t="shared" si="47"/>
        <v>73.208438125545356</v>
      </c>
      <c r="V466" s="7">
        <f t="shared" si="47"/>
        <v>89.096128335423458</v>
      </c>
      <c r="W466" s="7">
        <f t="shared" si="47"/>
        <v>88.942554370506173</v>
      </c>
      <c r="X466" s="7">
        <f t="shared" si="47"/>
        <v>89.019308235208143</v>
      </c>
      <c r="Y466" s="7"/>
      <c r="Z466" s="7"/>
      <c r="AA466" s="7"/>
    </row>
    <row r="467" spans="1:27">
      <c r="A467" s="12">
        <v>35674</v>
      </c>
      <c r="C467" s="24">
        <v>9968.6538202371594</v>
      </c>
      <c r="D467">
        <v>9977.14</v>
      </c>
      <c r="E467" s="24">
        <f t="shared" ref="E467:E530" si="53">C467-D467</f>
        <v>-8.4861797628400382</v>
      </c>
      <c r="F467">
        <v>9989.41</v>
      </c>
      <c r="G467">
        <f t="shared" si="48"/>
        <v>9983.2731149358024</v>
      </c>
      <c r="H467">
        <v>819492</v>
      </c>
      <c r="I467" s="5">
        <v>81.662300000000002</v>
      </c>
      <c r="J467">
        <v>7155.3</v>
      </c>
      <c r="K467" s="6">
        <v>123417</v>
      </c>
      <c r="L467" s="6">
        <v>130019</v>
      </c>
      <c r="M467" s="6">
        <f t="shared" si="49"/>
        <v>126674.99722912963</v>
      </c>
      <c r="N467" s="6"/>
      <c r="O467" s="7">
        <f t="shared" si="46"/>
        <v>74.192672722147947</v>
      </c>
      <c r="P467" s="7">
        <f t="shared" si="50"/>
        <v>74.281540734034564</v>
      </c>
      <c r="Q467" s="7">
        <f t="shared" si="51"/>
        <v>75.205887335077449</v>
      </c>
      <c r="R467" s="7">
        <f t="shared" si="52"/>
        <v>74.742285110369551</v>
      </c>
      <c r="S467" s="7">
        <f t="shared" si="52"/>
        <v>77.697808985727917</v>
      </c>
      <c r="T467" s="7">
        <f t="shared" si="52"/>
        <v>81.280120871661438</v>
      </c>
      <c r="U467" s="7">
        <f t="shared" si="47"/>
        <v>73.451727146743323</v>
      </c>
      <c r="V467" s="7">
        <f t="shared" si="47"/>
        <v>89.464375031714155</v>
      </c>
      <c r="W467" s="7">
        <f t="shared" si="47"/>
        <v>88.948711458340455</v>
      </c>
      <c r="X467" s="7">
        <f t="shared" si="47"/>
        <v>89.206170641367081</v>
      </c>
      <c r="Y467" s="7"/>
      <c r="Z467" s="7"/>
      <c r="AA467" s="7"/>
    </row>
    <row r="468" spans="1:27">
      <c r="A468" s="12">
        <v>35704</v>
      </c>
      <c r="C468" s="24">
        <v>9998.8738545982396</v>
      </c>
      <c r="D468">
        <v>10013.83</v>
      </c>
      <c r="E468" s="24">
        <f t="shared" si="53"/>
        <v>-14.956145401760295</v>
      </c>
      <c r="F468">
        <v>10036.25</v>
      </c>
      <c r="G468">
        <f t="shared" si="48"/>
        <v>10025.033732486889</v>
      </c>
      <c r="H468">
        <v>816376</v>
      </c>
      <c r="I468" s="5">
        <v>82.207899999999995</v>
      </c>
      <c r="J468">
        <v>7195.4</v>
      </c>
      <c r="K468" s="6">
        <v>123756</v>
      </c>
      <c r="L468" s="6">
        <v>130179</v>
      </c>
      <c r="M468" s="6">
        <f t="shared" si="49"/>
        <v>126926.87786280729</v>
      </c>
      <c r="N468" s="6"/>
      <c r="O468" s="7">
        <f t="shared" si="46"/>
        <v>74.417588258331179</v>
      </c>
      <c r="P468" s="7">
        <f t="shared" si="50"/>
        <v>74.554704158576243</v>
      </c>
      <c r="Q468" s="7">
        <f t="shared" si="51"/>
        <v>75.558525154806048</v>
      </c>
      <c r="R468" s="7">
        <f t="shared" si="52"/>
        <v>75.054936477055961</v>
      </c>
      <c r="S468" s="7">
        <f t="shared" si="52"/>
        <v>77.402374286182933</v>
      </c>
      <c r="T468" s="7">
        <f t="shared" si="52"/>
        <v>81.823167466572173</v>
      </c>
      <c r="U468" s="7">
        <f t="shared" si="47"/>
        <v>73.863368064466457</v>
      </c>
      <c r="V468" s="7">
        <f t="shared" si="47"/>
        <v>89.710114460931777</v>
      </c>
      <c r="W468" s="7">
        <f t="shared" si="47"/>
        <v>89.058170797616526</v>
      </c>
      <c r="X468" s="7">
        <f t="shared" si="47"/>
        <v>89.38354823979293</v>
      </c>
      <c r="Y468" s="7"/>
      <c r="Z468" s="7"/>
      <c r="AA468" s="7"/>
    </row>
    <row r="469" spans="1:27">
      <c r="A469" s="12">
        <v>35735</v>
      </c>
      <c r="C469" s="24">
        <v>9971.6873917315806</v>
      </c>
      <c r="D469">
        <v>9978.9699999999993</v>
      </c>
      <c r="E469" s="24">
        <f t="shared" si="53"/>
        <v>-7.2826082684186986</v>
      </c>
      <c r="F469">
        <v>10077.42</v>
      </c>
      <c r="G469">
        <f t="shared" si="48"/>
        <v>10028.074184877174</v>
      </c>
      <c r="H469">
        <v>825559</v>
      </c>
      <c r="I469" s="5">
        <v>82.944699999999997</v>
      </c>
      <c r="J469">
        <v>7250.5</v>
      </c>
      <c r="K469" s="6">
        <v>124059</v>
      </c>
      <c r="L469" s="6">
        <v>130653</v>
      </c>
      <c r="M469" s="6">
        <f t="shared" si="49"/>
        <v>127313.31637735308</v>
      </c>
      <c r="N469" s="6"/>
      <c r="O469" s="7">
        <f t="shared" si="46"/>
        <v>74.215250372162018</v>
      </c>
      <c r="P469" s="7">
        <f t="shared" si="50"/>
        <v>74.295165401979816</v>
      </c>
      <c r="Q469" s="7">
        <f t="shared" si="51"/>
        <v>75.868476030942389</v>
      </c>
      <c r="R469" s="7">
        <f t="shared" si="52"/>
        <v>75.077699588592921</v>
      </c>
      <c r="S469" s="7">
        <f t="shared" si="52"/>
        <v>78.273034377942139</v>
      </c>
      <c r="T469" s="7">
        <f t="shared" si="52"/>
        <v>82.55651924650293</v>
      </c>
      <c r="U469" s="7">
        <f t="shared" si="47"/>
        <v>74.42898937535287</v>
      </c>
      <c r="V469" s="7">
        <f t="shared" si="47"/>
        <v>89.929757667577618</v>
      </c>
      <c r="W469" s="7">
        <f t="shared" si="47"/>
        <v>89.382444090221853</v>
      </c>
      <c r="X469" s="7">
        <f t="shared" si="47"/>
        <v>89.655683237424824</v>
      </c>
      <c r="Y469" s="7"/>
      <c r="Z469" s="7"/>
      <c r="AA469" s="7"/>
    </row>
    <row r="470" spans="1:27">
      <c r="A470" s="12">
        <v>35765</v>
      </c>
      <c r="C470" s="24">
        <v>10056.4273662264</v>
      </c>
      <c r="D470">
        <v>10034.11</v>
      </c>
      <c r="E470" s="24">
        <f t="shared" si="53"/>
        <v>22.317366226399827</v>
      </c>
      <c r="F470">
        <v>10089.620000000001</v>
      </c>
      <c r="G470">
        <f t="shared" si="48"/>
        <v>10061.826719746272</v>
      </c>
      <c r="H470">
        <v>823708</v>
      </c>
      <c r="I470" s="5">
        <v>83.234200000000001</v>
      </c>
      <c r="J470">
        <v>7295.5</v>
      </c>
      <c r="K470" s="6">
        <v>124358</v>
      </c>
      <c r="L470" s="6">
        <v>130679</v>
      </c>
      <c r="M470" s="6">
        <f t="shared" si="49"/>
        <v>127479.32805753253</v>
      </c>
      <c r="N470" s="6"/>
      <c r="O470" s="7">
        <f t="shared" si="46"/>
        <v>74.845935849614762</v>
      </c>
      <c r="P470" s="7">
        <f t="shared" si="50"/>
        <v>74.705692282035102</v>
      </c>
      <c r="Q470" s="7">
        <f t="shared" si="51"/>
        <v>75.960324480999802</v>
      </c>
      <c r="R470" s="7">
        <f t="shared" si="52"/>
        <v>75.33039643013376</v>
      </c>
      <c r="S470" s="7">
        <f t="shared" si="52"/>
        <v>78.097537064444779</v>
      </c>
      <c r="T470" s="7">
        <f t="shared" si="52"/>
        <v>82.844664388047391</v>
      </c>
      <c r="U470" s="7">
        <f t="shared" si="47"/>
        <v>74.890930554842683</v>
      </c>
      <c r="V470" s="7">
        <f t="shared" si="47"/>
        <v>90.146501293937703</v>
      </c>
      <c r="W470" s="7">
        <f t="shared" si="47"/>
        <v>89.400231232854225</v>
      </c>
      <c r="X470" s="7">
        <f t="shared" si="47"/>
        <v>89.772590808725255</v>
      </c>
      <c r="Y470" s="7"/>
      <c r="Z470" s="7"/>
      <c r="AA470" s="7"/>
    </row>
    <row r="471" spans="1:27">
      <c r="A471" s="12">
        <v>35796</v>
      </c>
      <c r="C471" s="24">
        <v>9994.75653858244</v>
      </c>
      <c r="D471">
        <v>10003.98</v>
      </c>
      <c r="E471" s="24">
        <f t="shared" si="53"/>
        <v>-9.2234614175595198</v>
      </c>
      <c r="F471">
        <v>10139.76</v>
      </c>
      <c r="G471">
        <f t="shared" si="48"/>
        <v>10071.641189240212</v>
      </c>
      <c r="H471">
        <v>825094</v>
      </c>
      <c r="I471" s="5">
        <v>83.627499999999998</v>
      </c>
      <c r="J471">
        <v>7375</v>
      </c>
      <c r="K471" s="6">
        <v>124628</v>
      </c>
      <c r="L471" s="6">
        <v>130726</v>
      </c>
      <c r="M471" s="6">
        <f t="shared" si="49"/>
        <v>127640.58887360244</v>
      </c>
      <c r="N471" s="6"/>
      <c r="O471" s="7">
        <f t="shared" si="46"/>
        <v>74.38694473462553</v>
      </c>
      <c r="P471" s="7">
        <f t="shared" si="50"/>
        <v>74.481369197231587</v>
      </c>
      <c r="Q471" s="7">
        <f t="shared" si="51"/>
        <v>76.337806553612779</v>
      </c>
      <c r="R471" s="7">
        <f t="shared" si="52"/>
        <v>75.403874924479027</v>
      </c>
      <c r="S471" s="7">
        <f t="shared" si="52"/>
        <v>78.228946722201314</v>
      </c>
      <c r="T471" s="7">
        <f t="shared" si="52"/>
        <v>83.236123746145623</v>
      </c>
      <c r="U471" s="7">
        <f t="shared" si="47"/>
        <v>75.707026638608028</v>
      </c>
      <c r="V471" s="7">
        <f t="shared" si="47"/>
        <v>90.342222963226078</v>
      </c>
      <c r="W471" s="7">
        <f t="shared" si="47"/>
        <v>89.432384913766555</v>
      </c>
      <c r="X471" s="7">
        <f t="shared" si="47"/>
        <v>89.886152760102917</v>
      </c>
      <c r="Y471" s="7"/>
      <c r="Z471" s="7"/>
      <c r="AA471" s="7"/>
    </row>
    <row r="472" spans="1:27">
      <c r="A472" s="12">
        <v>35827</v>
      </c>
      <c r="C472" s="24">
        <v>10144.595678670599</v>
      </c>
      <c r="D472">
        <v>10134.549999999999</v>
      </c>
      <c r="E472" s="24">
        <f t="shared" si="53"/>
        <v>10.045678670599955</v>
      </c>
      <c r="F472">
        <v>10169.700000000001</v>
      </c>
      <c r="G472">
        <f t="shared" si="48"/>
        <v>10152.109787379173</v>
      </c>
      <c r="H472">
        <v>837120</v>
      </c>
      <c r="I472" s="5">
        <v>83.729799999999997</v>
      </c>
      <c r="J472">
        <v>7434.3</v>
      </c>
      <c r="K472" s="6">
        <v>124817</v>
      </c>
      <c r="L472" s="6">
        <v>130807</v>
      </c>
      <c r="M472" s="6">
        <f t="shared" si="49"/>
        <v>127776.90448199159</v>
      </c>
      <c r="N472" s="6"/>
      <c r="O472" s="7">
        <f t="shared" si="46"/>
        <v>75.502137064703291</v>
      </c>
      <c r="P472" s="7">
        <f t="shared" si="50"/>
        <v>75.45348553253838</v>
      </c>
      <c r="Q472" s="7">
        <f t="shared" si="51"/>
        <v>76.563211684327428</v>
      </c>
      <c r="R472" s="7">
        <f t="shared" si="52"/>
        <v>76.006323323445088</v>
      </c>
      <c r="S472" s="7">
        <f t="shared" si="52"/>
        <v>79.369157793038326</v>
      </c>
      <c r="T472" s="7">
        <f t="shared" si="52"/>
        <v>83.337944982691383</v>
      </c>
      <c r="U472" s="7">
        <f t="shared" si="47"/>
        <v>76.315762459580156</v>
      </c>
      <c r="V472" s="7">
        <f t="shared" si="47"/>
        <v>90.479228131727922</v>
      </c>
      <c r="W472" s="7">
        <f t="shared" si="47"/>
        <v>89.487798704275065</v>
      </c>
      <c r="X472" s="7">
        <f t="shared" si="47"/>
        <v>89.982147973752276</v>
      </c>
      <c r="Y472" s="7"/>
      <c r="Z472" s="7"/>
      <c r="AA472" s="7"/>
    </row>
    <row r="473" spans="1:27">
      <c r="A473" s="12">
        <v>35855</v>
      </c>
      <c r="C473" s="24">
        <v>10171.2171941163</v>
      </c>
      <c r="D473">
        <v>10172.34</v>
      </c>
      <c r="E473" s="24">
        <f t="shared" si="53"/>
        <v>-1.1228058837004937</v>
      </c>
      <c r="F473">
        <v>10215.33</v>
      </c>
      <c r="G473">
        <f t="shared" si="48"/>
        <v>10193.812337501608</v>
      </c>
      <c r="H473">
        <v>839711</v>
      </c>
      <c r="I473" s="5">
        <v>83.798699999999997</v>
      </c>
      <c r="J473">
        <v>7484.4</v>
      </c>
      <c r="K473" s="6">
        <v>124961</v>
      </c>
      <c r="L473" s="6">
        <v>130814</v>
      </c>
      <c r="M473" s="6">
        <f t="shared" si="49"/>
        <v>127854.01148966739</v>
      </c>
      <c r="N473" s="6"/>
      <c r="O473" s="7">
        <f t="shared" si="46"/>
        <v>75.700270274908746</v>
      </c>
      <c r="P473" s="7">
        <f t="shared" si="50"/>
        <v>75.734838648194696</v>
      </c>
      <c r="Q473" s="7">
        <f t="shared" si="51"/>
        <v>76.906739944665077</v>
      </c>
      <c r="R473" s="7">
        <f t="shared" si="52"/>
        <v>76.318539953722123</v>
      </c>
      <c r="S473" s="7">
        <f t="shared" si="52"/>
        <v>79.614816107069473</v>
      </c>
      <c r="T473" s="7">
        <f t="shared" si="52"/>
        <v>83.406522531058954</v>
      </c>
      <c r="U473" s="7">
        <f t="shared" si="47"/>
        <v>76.830056972745467</v>
      </c>
      <c r="V473" s="7">
        <f t="shared" si="47"/>
        <v>90.583613022015058</v>
      </c>
      <c r="W473" s="7">
        <f t="shared" si="47"/>
        <v>89.492587550368398</v>
      </c>
      <c r="X473" s="7">
        <f t="shared" si="47"/>
        <v>90.036447725359395</v>
      </c>
      <c r="Y473" s="7"/>
      <c r="Z473" s="7"/>
      <c r="AA473" s="7"/>
    </row>
    <row r="474" spans="1:27">
      <c r="A474" s="12">
        <v>35886</v>
      </c>
      <c r="C474" s="24">
        <v>10153.1499761102</v>
      </c>
      <c r="D474">
        <v>10158.290000000001</v>
      </c>
      <c r="E474" s="24">
        <f t="shared" si="53"/>
        <v>-5.1400238898004318</v>
      </c>
      <c r="F474">
        <v>10258.459999999999</v>
      </c>
      <c r="G474">
        <f t="shared" si="48"/>
        <v>10208.252134102097</v>
      </c>
      <c r="H474">
        <v>841669</v>
      </c>
      <c r="I474" s="5">
        <v>84.124499999999998</v>
      </c>
      <c r="J474">
        <v>7516.9</v>
      </c>
      <c r="K474" s="6">
        <v>125238</v>
      </c>
      <c r="L474" s="6">
        <v>131209</v>
      </c>
      <c r="M474" s="6">
        <f t="shared" si="49"/>
        <v>128188.73874876842</v>
      </c>
      <c r="N474" s="6"/>
      <c r="O474" s="7">
        <f t="shared" si="46"/>
        <v>75.565803252911763</v>
      </c>
      <c r="P474" s="7">
        <f t="shared" si="50"/>
        <v>75.630233957139623</v>
      </c>
      <c r="Q474" s="7">
        <f t="shared" si="51"/>
        <v>77.23144680130244</v>
      </c>
      <c r="R474" s="7">
        <f t="shared" si="52"/>
        <v>76.426647122786221</v>
      </c>
      <c r="S474" s="7">
        <f t="shared" si="52"/>
        <v>79.800458321995379</v>
      </c>
      <c r="T474" s="7">
        <f t="shared" si="52"/>
        <v>83.730797788797076</v>
      </c>
      <c r="U474" s="7">
        <f t="shared" si="47"/>
        <v>77.163681157932558</v>
      </c>
      <c r="V474" s="7">
        <f t="shared" si="47"/>
        <v>90.784408956803503</v>
      </c>
      <c r="W474" s="7">
        <f t="shared" si="47"/>
        <v>89.762815294206177</v>
      </c>
      <c r="X474" s="7">
        <f t="shared" si="47"/>
        <v>90.272166988409168</v>
      </c>
      <c r="Y474" s="7"/>
      <c r="Z474" s="7"/>
      <c r="AA474" s="7"/>
    </row>
    <row r="475" spans="1:27">
      <c r="A475" s="12">
        <v>35916</v>
      </c>
      <c r="C475" s="24">
        <v>10167.215156690199</v>
      </c>
      <c r="D475">
        <v>10157</v>
      </c>
      <c r="E475" s="24">
        <f t="shared" si="53"/>
        <v>10.215156690199365</v>
      </c>
      <c r="F475">
        <v>10315.450000000001</v>
      </c>
      <c r="G475">
        <f t="shared" si="48"/>
        <v>10235.918407744368</v>
      </c>
      <c r="H475">
        <v>842506</v>
      </c>
      <c r="I475" s="5">
        <v>84.702600000000004</v>
      </c>
      <c r="J475">
        <v>7557.6</v>
      </c>
      <c r="K475" s="6">
        <v>125639</v>
      </c>
      <c r="L475" s="6">
        <v>131325</v>
      </c>
      <c r="M475" s="6">
        <f t="shared" si="49"/>
        <v>128450.54174661935</v>
      </c>
      <c r="N475" s="6"/>
      <c r="O475" s="7">
        <f t="shared" si="46"/>
        <v>75.67048472328554</v>
      </c>
      <c r="P475" s="7">
        <f t="shared" si="50"/>
        <v>75.620629683014286</v>
      </c>
      <c r="Q475" s="7">
        <f t="shared" si="51"/>
        <v>77.660499520054216</v>
      </c>
      <c r="R475" s="7">
        <f t="shared" si="52"/>
        <v>76.63377763887101</v>
      </c>
      <c r="S475" s="7">
        <f t="shared" si="52"/>
        <v>79.879816102328874</v>
      </c>
      <c r="T475" s="7">
        <f t="shared" si="52"/>
        <v>84.306192283881188</v>
      </c>
      <c r="U475" s="7">
        <f t="shared" si="47"/>
        <v>77.581481291382232</v>
      </c>
      <c r="V475" s="7">
        <f t="shared" si="47"/>
        <v>91.075091880450316</v>
      </c>
      <c r="W475" s="7">
        <f t="shared" si="47"/>
        <v>89.842173315181327</v>
      </c>
      <c r="X475" s="7">
        <f t="shared" si="47"/>
        <v>90.456532043957324</v>
      </c>
      <c r="Y475" s="7"/>
      <c r="Z475" s="7"/>
      <c r="AA475" s="7"/>
    </row>
    <row r="476" spans="1:27">
      <c r="A476" s="12">
        <v>35947</v>
      </c>
      <c r="C476" s="24">
        <v>10262.722102440201</v>
      </c>
      <c r="D476">
        <v>10267.26</v>
      </c>
      <c r="E476" s="24">
        <f t="shared" si="53"/>
        <v>-4.5378975597996032</v>
      </c>
      <c r="F476">
        <v>10380.83</v>
      </c>
      <c r="G476">
        <f t="shared" si="48"/>
        <v>10323.888832499119</v>
      </c>
      <c r="H476">
        <v>840967</v>
      </c>
      <c r="I476" s="5">
        <v>84.210599999999999</v>
      </c>
      <c r="J476">
        <v>7605.4</v>
      </c>
      <c r="K476" s="6">
        <v>125851</v>
      </c>
      <c r="L476" s="6">
        <v>131244</v>
      </c>
      <c r="M476" s="6">
        <f t="shared" si="49"/>
        <v>128519.21507696816</v>
      </c>
      <c r="N476" s="6"/>
      <c r="O476" s="7">
        <f t="shared" si="46"/>
        <v>76.381304428383217</v>
      </c>
      <c r="P476" s="7">
        <f t="shared" si="50"/>
        <v>76.441534539650007</v>
      </c>
      <c r="Q476" s="7">
        <f t="shared" si="51"/>
        <v>78.152716869624143</v>
      </c>
      <c r="R476" s="7">
        <f t="shared" si="52"/>
        <v>77.292390349612447</v>
      </c>
      <c r="S476" s="7">
        <f t="shared" si="52"/>
        <v>79.733900183651158</v>
      </c>
      <c r="T476" s="7">
        <f t="shared" si="52"/>
        <v>83.8164948412564</v>
      </c>
      <c r="U476" s="7">
        <f t="shared" si="47"/>
        <v>78.072165477595846</v>
      </c>
      <c r="V476" s="7">
        <f t="shared" si="47"/>
        <v>91.228769635595256</v>
      </c>
      <c r="W476" s="7">
        <f t="shared" si="47"/>
        <v>89.786759524672817</v>
      </c>
      <c r="X476" s="7">
        <f t="shared" si="47"/>
        <v>90.504892690964297</v>
      </c>
      <c r="Y476" s="7"/>
      <c r="Z476" s="7"/>
      <c r="AA476" s="7"/>
    </row>
    <row r="477" spans="1:27">
      <c r="A477" s="12">
        <v>35977</v>
      </c>
      <c r="C477" s="24">
        <v>10246.8766923975</v>
      </c>
      <c r="D477">
        <v>10260.58</v>
      </c>
      <c r="E477" s="24">
        <f t="shared" si="53"/>
        <v>-13.70330760249999</v>
      </c>
      <c r="F477">
        <v>10426</v>
      </c>
      <c r="G477">
        <f t="shared" si="48"/>
        <v>10342.959299929591</v>
      </c>
      <c r="H477">
        <v>835910</v>
      </c>
      <c r="I477" s="5">
        <v>83.857699999999994</v>
      </c>
      <c r="J477">
        <v>7627.1</v>
      </c>
      <c r="K477" s="6">
        <v>125970</v>
      </c>
      <c r="L477" s="6">
        <v>131329</v>
      </c>
      <c r="M477" s="6">
        <f t="shared" si="49"/>
        <v>128621.59278286053</v>
      </c>
      <c r="N477" s="6"/>
      <c r="O477" s="7">
        <f t="shared" si="46"/>
        <v>76.263373427603582</v>
      </c>
      <c r="P477" s="7">
        <f t="shared" si="50"/>
        <v>76.391800779062976</v>
      </c>
      <c r="Q477" s="7">
        <f t="shared" si="51"/>
        <v>78.492781991680943</v>
      </c>
      <c r="R477" s="7">
        <f t="shared" si="52"/>
        <v>77.43516620052489</v>
      </c>
      <c r="S477" s="7">
        <f t="shared" si="52"/>
        <v>79.254435075949274</v>
      </c>
      <c r="T477" s="7">
        <f t="shared" si="52"/>
        <v>83.465246411373712</v>
      </c>
      <c r="U477" s="7">
        <f t="shared" si="47"/>
        <v>78.294923779705385</v>
      </c>
      <c r="V477" s="7">
        <f t="shared" si="47"/>
        <v>91.315032149096425</v>
      </c>
      <c r="W477" s="7">
        <f t="shared" si="47"/>
        <v>89.844909798663224</v>
      </c>
      <c r="X477" s="7">
        <f t="shared" si="47"/>
        <v>90.576988394942788</v>
      </c>
      <c r="Y477" s="7"/>
      <c r="Z477" s="7"/>
      <c r="AA477" s="7"/>
    </row>
    <row r="478" spans="1:27">
      <c r="A478" s="12">
        <v>36008</v>
      </c>
      <c r="C478" s="24">
        <v>10297.1298253725</v>
      </c>
      <c r="D478">
        <v>10295.99</v>
      </c>
      <c r="E478" s="24">
        <f t="shared" si="53"/>
        <v>1.1398253725001268</v>
      </c>
      <c r="F478">
        <v>10474.92</v>
      </c>
      <c r="G478">
        <f t="shared" si="48"/>
        <v>10385.069646892118</v>
      </c>
      <c r="H478">
        <v>844741</v>
      </c>
      <c r="I478" s="5">
        <v>85.655600000000007</v>
      </c>
      <c r="J478">
        <v>7661.4</v>
      </c>
      <c r="K478" s="6">
        <v>126322</v>
      </c>
      <c r="L478" s="6">
        <v>131390</v>
      </c>
      <c r="M478" s="6">
        <f t="shared" si="49"/>
        <v>128831.08157583713</v>
      </c>
      <c r="N478" s="6"/>
      <c r="O478" s="7">
        <f t="shared" si="46"/>
        <v>76.637387242839878</v>
      </c>
      <c r="P478" s="7">
        <f t="shared" si="50"/>
        <v>76.655434381216708</v>
      </c>
      <c r="Q478" s="7">
        <f t="shared" si="51"/>
        <v>78.861079219288172</v>
      </c>
      <c r="R478" s="7">
        <f t="shared" si="52"/>
        <v>77.750435904411987</v>
      </c>
      <c r="S478" s="7">
        <f t="shared" si="52"/>
        <v>80.091721286373499</v>
      </c>
      <c r="T478" s="7">
        <f t="shared" si="52"/>
        <v>85.254732248965368</v>
      </c>
      <c r="U478" s="7">
        <f t="shared" si="47"/>
        <v>78.647025612072071</v>
      </c>
      <c r="V478" s="7">
        <f t="shared" si="47"/>
        <v>91.57019521424273</v>
      </c>
      <c r="W478" s="7">
        <f t="shared" si="47"/>
        <v>89.886641171762221</v>
      </c>
      <c r="X478" s="7">
        <f t="shared" si="47"/>
        <v>90.724513111125901</v>
      </c>
      <c r="Y478" s="7"/>
      <c r="Z478" s="7"/>
      <c r="AA478" s="7"/>
    </row>
    <row r="479" spans="1:27">
      <c r="A479" s="12">
        <v>36039</v>
      </c>
      <c r="C479" s="24">
        <v>10442.584203935599</v>
      </c>
      <c r="D479">
        <v>10429.469999999999</v>
      </c>
      <c r="E479" s="24">
        <f t="shared" si="53"/>
        <v>13.114203935600017</v>
      </c>
      <c r="F479">
        <v>10505.64</v>
      </c>
      <c r="G479">
        <f t="shared" si="48"/>
        <v>10467.485715815426</v>
      </c>
      <c r="H479">
        <v>853299</v>
      </c>
      <c r="I479" s="5">
        <v>85.424199999999999</v>
      </c>
      <c r="J479">
        <v>7688.4</v>
      </c>
      <c r="K479" s="6">
        <v>126540</v>
      </c>
      <c r="L479" s="6">
        <v>131986</v>
      </c>
      <c r="M479" s="6">
        <f t="shared" si="49"/>
        <v>129234.31603099851</v>
      </c>
      <c r="N479" s="6"/>
      <c r="O479" s="7">
        <f t="shared" si="46"/>
        <v>77.719945560075004</v>
      </c>
      <c r="P479" s="7">
        <f t="shared" si="50"/>
        <v>77.649216172108581</v>
      </c>
      <c r="Q479" s="7">
        <f t="shared" si="51"/>
        <v>79.092356627957301</v>
      </c>
      <c r="R479" s="7">
        <f t="shared" si="52"/>
        <v>78.367464533221707</v>
      </c>
      <c r="S479" s="7">
        <f t="shared" si="52"/>
        <v>80.903123776330517</v>
      </c>
      <c r="T479" s="7">
        <f t="shared" si="52"/>
        <v>85.024415199730868</v>
      </c>
      <c r="U479" s="7">
        <f t="shared" si="47"/>
        <v>78.924190319765941</v>
      </c>
      <c r="V479" s="7">
        <f t="shared" si="47"/>
        <v>91.728222339816313</v>
      </c>
      <c r="W479" s="7">
        <f t="shared" si="47"/>
        <v>90.294377210565557</v>
      </c>
      <c r="X479" s="7">
        <f t="shared" si="47"/>
        <v>91.008476027269026</v>
      </c>
      <c r="Y479" s="7"/>
      <c r="Z479" s="7"/>
      <c r="AA479" s="7"/>
    </row>
    <row r="480" spans="1:27">
      <c r="A480" s="12">
        <v>36069</v>
      </c>
      <c r="C480" s="24">
        <v>10488.3962037728</v>
      </c>
      <c r="D480">
        <v>10483.25</v>
      </c>
      <c r="E480" s="24">
        <f t="shared" si="53"/>
        <v>5.1462037727997085</v>
      </c>
      <c r="F480">
        <v>10530.51</v>
      </c>
      <c r="G480">
        <f t="shared" si="48"/>
        <v>10506.853428001174</v>
      </c>
      <c r="H480">
        <v>858973</v>
      </c>
      <c r="I480" s="5">
        <v>86.053200000000004</v>
      </c>
      <c r="J480">
        <v>7706.2</v>
      </c>
      <c r="K480" s="6">
        <v>126733</v>
      </c>
      <c r="L480" s="6">
        <v>131999</v>
      </c>
      <c r="M480" s="6">
        <f t="shared" si="49"/>
        <v>129339.20235953212</v>
      </c>
      <c r="N480" s="6"/>
      <c r="O480" s="7">
        <f t="shared" si="46"/>
        <v>78.060905811274466</v>
      </c>
      <c r="P480" s="7">
        <f t="shared" si="50"/>
        <v>78.04961761587667</v>
      </c>
      <c r="Q480" s="7">
        <f t="shared" si="51"/>
        <v>79.279591951967774</v>
      </c>
      <c r="R480" s="7">
        <f t="shared" si="52"/>
        <v>78.662200812040723</v>
      </c>
      <c r="S480" s="7">
        <f t="shared" si="52"/>
        <v>81.441087988531521</v>
      </c>
      <c r="T480" s="7">
        <f t="shared" si="52"/>
        <v>85.65047148308652</v>
      </c>
      <c r="U480" s="7">
        <f t="shared" si="47"/>
        <v>79.106913719653022</v>
      </c>
      <c r="V480" s="7">
        <f t="shared" si="47"/>
        <v>91.868127088603927</v>
      </c>
      <c r="W480" s="7">
        <f t="shared" si="47"/>
        <v>90.303270781881736</v>
      </c>
      <c r="X480" s="7">
        <f t="shared" si="47"/>
        <v>91.082338335741724</v>
      </c>
      <c r="Y480" s="7"/>
      <c r="Z480" s="7"/>
      <c r="AA480" s="7"/>
    </row>
    <row r="481" spans="1:27">
      <c r="A481" s="12">
        <v>36100</v>
      </c>
      <c r="C481" s="24">
        <v>10528.351389806199</v>
      </c>
      <c r="D481">
        <v>10538.37</v>
      </c>
      <c r="E481" s="24">
        <f t="shared" si="53"/>
        <v>-10.018610193801578</v>
      </c>
      <c r="F481">
        <v>10580.3</v>
      </c>
      <c r="G481">
        <f t="shared" si="48"/>
        <v>10559.31418753131</v>
      </c>
      <c r="H481">
        <v>863478</v>
      </c>
      <c r="I481" s="5">
        <v>85.980999999999995</v>
      </c>
      <c r="J481">
        <v>7738.9</v>
      </c>
      <c r="K481" s="6">
        <v>127017</v>
      </c>
      <c r="L481" s="6">
        <v>132280</v>
      </c>
      <c r="M481" s="6">
        <f t="shared" si="49"/>
        <v>129621.79122354389</v>
      </c>
      <c r="N481" s="6"/>
      <c r="O481" s="7">
        <f t="shared" si="46"/>
        <v>78.358276157801157</v>
      </c>
      <c r="P481" s="7">
        <f t="shared" si="50"/>
        <v>78.459995592457147</v>
      </c>
      <c r="Q481" s="7">
        <f t="shared" si="51"/>
        <v>79.654439028062711</v>
      </c>
      <c r="R481" s="7">
        <f t="shared" si="52"/>
        <v>79.054961482891443</v>
      </c>
      <c r="S481" s="7">
        <f t="shared" si="52"/>
        <v>81.868216782321696</v>
      </c>
      <c r="T481" s="7">
        <f t="shared" si="52"/>
        <v>85.57860937870133</v>
      </c>
      <c r="U481" s="7">
        <f t="shared" si="47"/>
        <v>79.44259097674896</v>
      </c>
      <c r="V481" s="7">
        <f t="shared" si="47"/>
        <v>92.073997288892429</v>
      </c>
      <c r="W481" s="7">
        <f t="shared" si="47"/>
        <v>90.495508746485328</v>
      </c>
      <c r="X481" s="7">
        <f t="shared" si="47"/>
        <v>91.281341066949878</v>
      </c>
      <c r="Y481" s="7"/>
      <c r="Z481" s="7"/>
      <c r="AA481" s="7"/>
    </row>
    <row r="482" spans="1:27">
      <c r="A482" s="12">
        <v>36130</v>
      </c>
      <c r="C482" s="24">
        <v>10506.1852534218</v>
      </c>
      <c r="D482">
        <v>10501.14</v>
      </c>
      <c r="E482" s="24">
        <f t="shared" si="53"/>
        <v>5.0452534218002256</v>
      </c>
      <c r="F482">
        <v>10601.63</v>
      </c>
      <c r="G482">
        <f t="shared" si="48"/>
        <v>10551.265367632452</v>
      </c>
      <c r="H482">
        <v>870230</v>
      </c>
      <c r="I482" s="5">
        <v>86.249200000000002</v>
      </c>
      <c r="J482">
        <v>7746.1</v>
      </c>
      <c r="K482" s="6">
        <v>127359</v>
      </c>
      <c r="L482" s="6">
        <v>132602</v>
      </c>
      <c r="M482" s="6">
        <f t="shared" si="49"/>
        <v>129954.06156792484</v>
      </c>
      <c r="N482" s="6"/>
      <c r="O482" s="7">
        <f t="shared" si="46"/>
        <v>78.193302538299619</v>
      </c>
      <c r="P482" s="7">
        <f t="shared" si="50"/>
        <v>78.182811774095555</v>
      </c>
      <c r="Q482" s="7">
        <f t="shared" si="51"/>
        <v>79.815023244433561</v>
      </c>
      <c r="R482" s="7">
        <f t="shared" si="52"/>
        <v>78.994701968325771</v>
      </c>
      <c r="S482" s="7">
        <f t="shared" si="52"/>
        <v>82.508388506111118</v>
      </c>
      <c r="T482" s="7">
        <f t="shared" si="52"/>
        <v>85.845554204132171</v>
      </c>
      <c r="U482" s="7">
        <f t="shared" si="47"/>
        <v>79.516501565467337</v>
      </c>
      <c r="V482" s="7">
        <f t="shared" si="47"/>
        <v>92.321911403324364</v>
      </c>
      <c r="W482" s="7">
        <f t="shared" si="47"/>
        <v>90.715795666778405</v>
      </c>
      <c r="X482" s="7">
        <f t="shared" si="47"/>
        <v>91.515330138891997</v>
      </c>
      <c r="Y482" s="7"/>
      <c r="Z482" s="7"/>
      <c r="AA482" s="7"/>
    </row>
    <row r="483" spans="1:27">
      <c r="A483" s="12">
        <v>36161</v>
      </c>
      <c r="C483" s="24">
        <v>10531.155619016699</v>
      </c>
      <c r="D483">
        <v>10532.29</v>
      </c>
      <c r="E483" s="24">
        <f t="shared" si="53"/>
        <v>-1.1343809833015257</v>
      </c>
      <c r="F483">
        <v>10674.92</v>
      </c>
      <c r="G483">
        <f t="shared" si="48"/>
        <v>10603.365181243171</v>
      </c>
      <c r="H483">
        <v>868437</v>
      </c>
      <c r="I483" s="5">
        <v>86.653000000000006</v>
      </c>
      <c r="J483">
        <v>7751.8</v>
      </c>
      <c r="K483" s="6">
        <v>127480</v>
      </c>
      <c r="L483" s="6">
        <v>133027</v>
      </c>
      <c r="M483" s="6">
        <f t="shared" si="49"/>
        <v>130223.96845435175</v>
      </c>
      <c r="N483" s="6"/>
      <c r="O483" s="7">
        <f t="shared" si="46"/>
        <v>78.379146905627721</v>
      </c>
      <c r="P483" s="7">
        <f t="shared" si="50"/>
        <v>78.414728936114457</v>
      </c>
      <c r="Q483" s="7">
        <f t="shared" si="51"/>
        <v>80.366791515311206</v>
      </c>
      <c r="R483" s="7">
        <f t="shared" si="52"/>
        <v>79.384760326767719</v>
      </c>
      <c r="S483" s="7">
        <f t="shared" si="52"/>
        <v>82.338390298060986</v>
      </c>
      <c r="T483" s="7">
        <f t="shared" si="52"/>
        <v>86.247464422286413</v>
      </c>
      <c r="U483" s="7">
        <f t="shared" si="47"/>
        <v>79.575014114869376</v>
      </c>
      <c r="V483" s="7">
        <f t="shared" si="47"/>
        <v>92.409623706968418</v>
      </c>
      <c r="W483" s="7">
        <f t="shared" si="47"/>
        <v>91.006547036730439</v>
      </c>
      <c r="X483" s="7">
        <f t="shared" si="47"/>
        <v>91.705402057538478</v>
      </c>
      <c r="Y483" s="7"/>
      <c r="Z483" s="7"/>
      <c r="AA483" s="7"/>
    </row>
    <row r="484" spans="1:27">
      <c r="A484" s="12">
        <v>36192</v>
      </c>
      <c r="C484" s="24">
        <v>10610.546448216601</v>
      </c>
      <c r="D484">
        <v>10592.27</v>
      </c>
      <c r="E484" s="24">
        <f t="shared" si="53"/>
        <v>18.276448216600329</v>
      </c>
      <c r="F484">
        <v>10718.65</v>
      </c>
      <c r="G484">
        <f t="shared" si="48"/>
        <v>10655.272630744837</v>
      </c>
      <c r="H484">
        <v>882769</v>
      </c>
      <c r="I484" s="5">
        <v>87.013000000000005</v>
      </c>
      <c r="J484">
        <v>7779</v>
      </c>
      <c r="K484" s="6">
        <v>127890</v>
      </c>
      <c r="L484" s="6">
        <v>132856</v>
      </c>
      <c r="M484" s="6">
        <f t="shared" si="49"/>
        <v>130349.35304787669</v>
      </c>
      <c r="N484" s="6"/>
      <c r="O484" s="7">
        <f t="shared" si="46"/>
        <v>78.970020850513905</v>
      </c>
      <c r="P484" s="7">
        <f t="shared" si="50"/>
        <v>78.861290457074105</v>
      </c>
      <c r="Q484" s="7">
        <f t="shared" si="51"/>
        <v>80.696015508836652</v>
      </c>
      <c r="R484" s="7">
        <f t="shared" si="52"/>
        <v>79.773378502924928</v>
      </c>
      <c r="S484" s="7">
        <f t="shared" si="52"/>
        <v>83.697238216507358</v>
      </c>
      <c r="T484" s="7">
        <f t="shared" si="52"/>
        <v>86.605779624206974</v>
      </c>
      <c r="U484" s="7">
        <f t="shared" si="47"/>
        <v>79.854231894472107</v>
      </c>
      <c r="V484" s="7">
        <f t="shared" si="47"/>
        <v>92.706830686258172</v>
      </c>
      <c r="W484" s="7">
        <f t="shared" si="47"/>
        <v>90.889562367879165</v>
      </c>
      <c r="X484" s="7">
        <f t="shared" si="47"/>
        <v>91.793699509209645</v>
      </c>
      <c r="Y484" s="7"/>
      <c r="Z484" s="7"/>
      <c r="AA484" s="7"/>
    </row>
    <row r="485" spans="1:27">
      <c r="A485" s="12">
        <v>36220</v>
      </c>
      <c r="C485" s="24">
        <v>10661.896907358499</v>
      </c>
      <c r="D485">
        <v>10679.24</v>
      </c>
      <c r="E485" s="24">
        <f t="shared" si="53"/>
        <v>-17.343092641500334</v>
      </c>
      <c r="F485">
        <v>10744.17</v>
      </c>
      <c r="G485">
        <f t="shared" si="48"/>
        <v>10711.65580247984</v>
      </c>
      <c r="H485">
        <v>881078</v>
      </c>
      <c r="I485" s="5">
        <v>87.222899999999996</v>
      </c>
      <c r="J485">
        <v>7783.7</v>
      </c>
      <c r="K485" s="6">
        <v>127996</v>
      </c>
      <c r="L485" s="6">
        <v>132947</v>
      </c>
      <c r="M485" s="6">
        <f t="shared" si="49"/>
        <v>130448.01344597012</v>
      </c>
      <c r="N485" s="6"/>
      <c r="O485" s="7">
        <f t="shared" si="46"/>
        <v>79.352201622155576</v>
      </c>
      <c r="P485" s="7">
        <f t="shared" si="50"/>
        <v>79.508797217291857</v>
      </c>
      <c r="Q485" s="7">
        <f t="shared" si="51"/>
        <v>80.888144397809185</v>
      </c>
      <c r="R485" s="7">
        <f t="shared" si="52"/>
        <v>80.195505299289906</v>
      </c>
      <c r="S485" s="7">
        <f t="shared" si="52"/>
        <v>83.536910849071361</v>
      </c>
      <c r="T485" s="7">
        <f t="shared" si="52"/>
        <v>86.814697293326773</v>
      </c>
      <c r="U485" s="7">
        <f t="shared" si="47"/>
        <v>79.902479084329926</v>
      </c>
      <c r="V485" s="7">
        <f t="shared" si="47"/>
        <v>92.783669563830642</v>
      </c>
      <c r="W485" s="7">
        <f t="shared" si="47"/>
        <v>90.951817367092417</v>
      </c>
      <c r="X485" s="7">
        <f t="shared" si="47"/>
        <v>91.863177436980564</v>
      </c>
      <c r="Y485" s="7"/>
      <c r="Z485" s="7"/>
      <c r="AA485" s="7"/>
    </row>
    <row r="486" spans="1:27">
      <c r="A486" s="12">
        <v>36251</v>
      </c>
      <c r="C486" s="24">
        <v>10652.1930288396</v>
      </c>
      <c r="D486">
        <v>10660.17</v>
      </c>
      <c r="E486" s="24">
        <f t="shared" si="53"/>
        <v>-7.9769711604003533</v>
      </c>
      <c r="F486">
        <v>10751.76</v>
      </c>
      <c r="G486">
        <f t="shared" si="48"/>
        <v>10705.867054993725</v>
      </c>
      <c r="H486">
        <v>878222</v>
      </c>
      <c r="I486" s="5">
        <v>87.412000000000006</v>
      </c>
      <c r="J486">
        <v>7781.7</v>
      </c>
      <c r="K486" s="6">
        <v>128372</v>
      </c>
      <c r="L486" s="6">
        <v>132955</v>
      </c>
      <c r="M486" s="6">
        <f t="shared" si="49"/>
        <v>130643.40496175076</v>
      </c>
      <c r="N486" s="6"/>
      <c r="O486" s="7">
        <f t="shared" si="46"/>
        <v>79.279979565289011</v>
      </c>
      <c r="P486" s="7">
        <f t="shared" si="50"/>
        <v>79.366817754059099</v>
      </c>
      <c r="Q486" s="7">
        <f t="shared" si="51"/>
        <v>80.945286179443272</v>
      </c>
      <c r="R486" s="7">
        <f t="shared" si="52"/>
        <v>80.152166385282655</v>
      </c>
      <c r="S486" s="7">
        <f t="shared" si="52"/>
        <v>83.266127311876076</v>
      </c>
      <c r="T486" s="7">
        <f t="shared" si="52"/>
        <v>87.002912306335617</v>
      </c>
      <c r="U486" s="7">
        <f t="shared" si="47"/>
        <v>79.881948365241499</v>
      </c>
      <c r="V486" s="7">
        <f t="shared" si="47"/>
        <v>93.056230110691473</v>
      </c>
      <c r="W486" s="7">
        <f t="shared" si="47"/>
        <v>90.957290334056211</v>
      </c>
      <c r="X486" s="7">
        <f t="shared" si="47"/>
        <v>92.000774668319565</v>
      </c>
      <c r="Y486" s="7"/>
      <c r="Z486" s="7"/>
      <c r="AA486" s="7"/>
    </row>
    <row r="487" spans="1:27">
      <c r="A487" s="12">
        <v>36281</v>
      </c>
      <c r="C487" s="24">
        <v>10703.4949958217</v>
      </c>
      <c r="D487">
        <v>10695.57</v>
      </c>
      <c r="E487" s="24">
        <f t="shared" si="53"/>
        <v>7.9249958217005769</v>
      </c>
      <c r="F487">
        <v>10780.2</v>
      </c>
      <c r="G487">
        <f t="shared" si="48"/>
        <v>10737.801623889314</v>
      </c>
      <c r="H487">
        <v>891131</v>
      </c>
      <c r="I487" s="5">
        <v>88.075999999999993</v>
      </c>
      <c r="J487">
        <v>7802.2</v>
      </c>
      <c r="K487" s="6">
        <v>128585</v>
      </c>
      <c r="L487" s="6">
        <v>133311</v>
      </c>
      <c r="M487" s="6">
        <f t="shared" si="49"/>
        <v>130926.67770550049</v>
      </c>
      <c r="N487" s="6"/>
      <c r="O487" s="7">
        <f t="shared" si="46"/>
        <v>79.661799429329079</v>
      </c>
      <c r="P487" s="7">
        <f t="shared" si="50"/>
        <v>79.63037690447544</v>
      </c>
      <c r="Q487" s="7">
        <f t="shared" si="51"/>
        <v>81.159398467937748</v>
      </c>
      <c r="R487" s="7">
        <f t="shared" si="52"/>
        <v>80.391252567318475</v>
      </c>
      <c r="S487" s="7">
        <f t="shared" si="52"/>
        <v>84.490057522539217</v>
      </c>
      <c r="T487" s="7">
        <f t="shared" si="52"/>
        <v>87.663804789877986</v>
      </c>
      <c r="U487" s="7">
        <f t="shared" si="47"/>
        <v>80.092388235897957</v>
      </c>
      <c r="V487" s="7">
        <f t="shared" si="47"/>
        <v>93.210632760907856</v>
      </c>
      <c r="W487" s="7">
        <f t="shared" si="47"/>
        <v>91.200837363945467</v>
      </c>
      <c r="X487" s="7">
        <f t="shared" si="47"/>
        <v>92.200258996480073</v>
      </c>
      <c r="Y487" s="7"/>
      <c r="Z487" s="7"/>
      <c r="AA487" s="7"/>
    </row>
    <row r="488" spans="1:27">
      <c r="A488" s="12">
        <v>36312</v>
      </c>
      <c r="C488" s="24">
        <v>10696.315648367399</v>
      </c>
      <c r="D488">
        <v>10696.08</v>
      </c>
      <c r="E488" s="24">
        <f t="shared" si="53"/>
        <v>0.23564836739933526</v>
      </c>
      <c r="F488">
        <v>10820.32</v>
      </c>
      <c r="G488">
        <f t="shared" si="48"/>
        <v>10758.020651848554</v>
      </c>
      <c r="H488">
        <v>891897</v>
      </c>
      <c r="I488" s="5">
        <v>87.915400000000005</v>
      </c>
      <c r="J488">
        <v>7830.2</v>
      </c>
      <c r="K488" s="6">
        <v>128851</v>
      </c>
      <c r="L488" s="6">
        <v>133378</v>
      </c>
      <c r="M488" s="6">
        <f t="shared" si="49"/>
        <v>131094.96053624639</v>
      </c>
      <c r="N488" s="6"/>
      <c r="O488" s="7">
        <f t="shared" si="46"/>
        <v>79.608366439715752</v>
      </c>
      <c r="P488" s="7">
        <f t="shared" si="50"/>
        <v>79.634173943083127</v>
      </c>
      <c r="Q488" s="7">
        <f t="shared" si="51"/>
        <v>81.461444354519969</v>
      </c>
      <c r="R488" s="7">
        <f t="shared" si="52"/>
        <v>80.542627405508881</v>
      </c>
      <c r="S488" s="7">
        <f t="shared" si="52"/>
        <v>84.562683639307991</v>
      </c>
      <c r="T488" s="7">
        <f t="shared" si="52"/>
        <v>87.503956397021213</v>
      </c>
      <c r="U488" s="7">
        <f t="shared" si="47"/>
        <v>80.379818303136062</v>
      </c>
      <c r="V488" s="7">
        <f t="shared" si="47"/>
        <v>93.403454849910474</v>
      </c>
      <c r="W488" s="7">
        <f t="shared" si="47"/>
        <v>91.24667346226731</v>
      </c>
      <c r="X488" s="7">
        <f t="shared" si="47"/>
        <v>92.318765941369747</v>
      </c>
      <c r="Y488" s="7"/>
      <c r="Z488" s="7"/>
      <c r="AA488" s="7"/>
    </row>
    <row r="489" spans="1:27">
      <c r="A489" s="12">
        <v>36342</v>
      </c>
      <c r="C489" s="24">
        <v>10803.4243837905</v>
      </c>
      <c r="D489">
        <v>10794.4</v>
      </c>
      <c r="E489" s="24">
        <f t="shared" si="53"/>
        <v>9.0243837904999964</v>
      </c>
      <c r="F489">
        <v>10848.42</v>
      </c>
      <c r="G489">
        <f t="shared" si="48"/>
        <v>10821.376291766219</v>
      </c>
      <c r="H489">
        <v>893197</v>
      </c>
      <c r="I489" s="5">
        <v>88.486400000000003</v>
      </c>
      <c r="J489">
        <v>7845.7</v>
      </c>
      <c r="K489" s="6">
        <v>129142</v>
      </c>
      <c r="L489" s="6">
        <v>133414</v>
      </c>
      <c r="M489" s="6">
        <f t="shared" si="49"/>
        <v>131260.62161973788</v>
      </c>
      <c r="N489" s="6"/>
      <c r="O489" s="7">
        <f t="shared" si="46"/>
        <v>80.405533589486453</v>
      </c>
      <c r="P489" s="7">
        <f t="shared" si="50"/>
        <v>80.366183425256409</v>
      </c>
      <c r="Q489" s="7">
        <f t="shared" si="51"/>
        <v>81.672996932111204</v>
      </c>
      <c r="R489" s="7">
        <f t="shared" si="52"/>
        <v>81.016955338598422</v>
      </c>
      <c r="S489" s="7">
        <f t="shared" si="52"/>
        <v>84.685939451056541</v>
      </c>
      <c r="T489" s="7">
        <f t="shared" si="52"/>
        <v>88.072284120067451</v>
      </c>
      <c r="U489" s="7">
        <f t="shared" si="47"/>
        <v>80.538931376071446</v>
      </c>
      <c r="V489" s="7">
        <f t="shared" si="47"/>
        <v>93.614399315699046</v>
      </c>
      <c r="W489" s="7">
        <f t="shared" si="47"/>
        <v>91.271301813604438</v>
      </c>
      <c r="X489" s="7">
        <f t="shared" si="47"/>
        <v>92.435426617950185</v>
      </c>
      <c r="Y489" s="7"/>
      <c r="Z489" s="7"/>
      <c r="AA489" s="7"/>
    </row>
    <row r="490" spans="1:27">
      <c r="A490" s="12">
        <v>36373</v>
      </c>
      <c r="C490" s="24">
        <v>10796.405471079001</v>
      </c>
      <c r="D490">
        <v>10793.27</v>
      </c>
      <c r="E490" s="24">
        <f t="shared" si="53"/>
        <v>3.1354710790001263</v>
      </c>
      <c r="F490">
        <v>10897.25</v>
      </c>
      <c r="G490">
        <f t="shared" si="48"/>
        <v>10845.135384470772</v>
      </c>
      <c r="H490">
        <v>900411</v>
      </c>
      <c r="I490" s="5">
        <v>88.873099999999994</v>
      </c>
      <c r="J490">
        <v>7879.9</v>
      </c>
      <c r="K490" s="6">
        <v>129334</v>
      </c>
      <c r="L490" s="6">
        <v>133591</v>
      </c>
      <c r="M490" s="6">
        <f t="shared" si="49"/>
        <v>131445.26767442029</v>
      </c>
      <c r="N490" s="6"/>
      <c r="O490" s="7">
        <f t="shared" si="46"/>
        <v>80.353294651003864</v>
      </c>
      <c r="P490" s="7">
        <f t="shared" si="50"/>
        <v>80.357770378929558</v>
      </c>
      <c r="Q490" s="7">
        <f t="shared" si="51"/>
        <v>82.04061658918522</v>
      </c>
      <c r="R490" s="7">
        <f t="shared" si="52"/>
        <v>81.194833761881341</v>
      </c>
      <c r="S490" s="7">
        <f t="shared" si="52"/>
        <v>85.369914394098132</v>
      </c>
      <c r="T490" s="7">
        <f t="shared" si="52"/>
        <v>88.457174366130445</v>
      </c>
      <c r="U490" s="7">
        <f t="shared" si="47"/>
        <v>80.890006672483707</v>
      </c>
      <c r="V490" s="7">
        <f t="shared" si="47"/>
        <v>93.753579169415218</v>
      </c>
      <c r="W490" s="7">
        <f t="shared" si="47"/>
        <v>91.392391207678571</v>
      </c>
      <c r="X490" s="7">
        <f t="shared" si="47"/>
        <v>92.565456756671722</v>
      </c>
      <c r="Y490" s="7"/>
      <c r="Z490" s="7"/>
      <c r="AA490" s="7"/>
    </row>
    <row r="491" spans="1:27">
      <c r="A491" s="12">
        <v>36404</v>
      </c>
      <c r="C491" s="24">
        <v>10859.905231512001</v>
      </c>
      <c r="D491">
        <v>10871.9</v>
      </c>
      <c r="E491" s="24">
        <f t="shared" si="53"/>
        <v>-11.994768487998954</v>
      </c>
      <c r="F491">
        <v>10899.33</v>
      </c>
      <c r="G491">
        <f t="shared" si="48"/>
        <v>10885.606360097723</v>
      </c>
      <c r="H491">
        <v>899185</v>
      </c>
      <c r="I491" s="5">
        <v>88.570300000000003</v>
      </c>
      <c r="J491">
        <v>7879.3</v>
      </c>
      <c r="K491" s="6">
        <v>129536</v>
      </c>
      <c r="L491" s="6">
        <v>133707</v>
      </c>
      <c r="M491" s="6">
        <f t="shared" si="49"/>
        <v>131604.9769271664</v>
      </c>
      <c r="N491" s="6"/>
      <c r="O491" s="7">
        <f t="shared" si="46"/>
        <v>80.825897775627993</v>
      </c>
      <c r="P491" s="7">
        <f t="shared" si="50"/>
        <v>80.943184390150918</v>
      </c>
      <c r="Q491" s="7">
        <f t="shared" si="51"/>
        <v>82.056275997063864</v>
      </c>
      <c r="R491" s="7">
        <f t="shared" si="52"/>
        <v>81.497829899939404</v>
      </c>
      <c r="S491" s="7">
        <f t="shared" si="52"/>
        <v>85.253674682402959</v>
      </c>
      <c r="T491" s="7">
        <f t="shared" si="52"/>
        <v>88.155791468515048</v>
      </c>
      <c r="U491" s="7">
        <f t="shared" si="47"/>
        <v>80.883847456757181</v>
      </c>
      <c r="V491" s="7">
        <f t="shared" si="47"/>
        <v>93.900007973845788</v>
      </c>
      <c r="W491" s="7">
        <f t="shared" si="47"/>
        <v>91.471749228653721</v>
      </c>
      <c r="X491" s="7">
        <f t="shared" si="47"/>
        <v>92.677926077098888</v>
      </c>
      <c r="Y491" s="7"/>
      <c r="Z491" s="7"/>
      <c r="AA491" s="7"/>
    </row>
    <row r="492" spans="1:27">
      <c r="A492" s="12">
        <v>36434</v>
      </c>
      <c r="C492" s="24">
        <v>10930.0451680718</v>
      </c>
      <c r="D492">
        <v>10941.59</v>
      </c>
      <c r="E492" s="24">
        <f t="shared" si="53"/>
        <v>-11.544831928200438</v>
      </c>
      <c r="F492">
        <v>10980.43</v>
      </c>
      <c r="G492">
        <f t="shared" si="48"/>
        <v>10960.992796444125</v>
      </c>
      <c r="H492">
        <v>904863</v>
      </c>
      <c r="I492" s="5">
        <v>89.722999999999999</v>
      </c>
      <c r="J492">
        <v>7940</v>
      </c>
      <c r="K492" s="6">
        <v>129944</v>
      </c>
      <c r="L492" s="6">
        <v>133993</v>
      </c>
      <c r="M492" s="6">
        <f t="shared" si="49"/>
        <v>131952.97037960152</v>
      </c>
      <c r="N492" s="6"/>
      <c r="O492" s="7">
        <f t="shared" si="46"/>
        <v>81.347921054976823</v>
      </c>
      <c r="P492" s="7">
        <f t="shared" si="50"/>
        <v>81.462038548131559</v>
      </c>
      <c r="Q492" s="7">
        <f t="shared" si="51"/>
        <v>82.666842333101215</v>
      </c>
      <c r="R492" s="7">
        <f t="shared" si="52"/>
        <v>82.062229416409366</v>
      </c>
      <c r="S492" s="7">
        <f t="shared" si="52"/>
        <v>85.79201814325549</v>
      </c>
      <c r="T492" s="7">
        <f t="shared" si="52"/>
        <v>89.303096838664601</v>
      </c>
      <c r="U492" s="7">
        <f t="shared" si="47"/>
        <v>81.50695478109121</v>
      </c>
      <c r="V492" s="7">
        <f t="shared" si="47"/>
        <v>94.195765162992657</v>
      </c>
      <c r="W492" s="7">
        <f t="shared" si="47"/>
        <v>91.667407797609684</v>
      </c>
      <c r="X492" s="7">
        <f t="shared" si="47"/>
        <v>92.92298756499342</v>
      </c>
      <c r="Y492" s="7"/>
      <c r="Z492" s="7"/>
      <c r="AA492" s="7"/>
    </row>
    <row r="493" spans="1:27">
      <c r="A493" s="12">
        <v>36465</v>
      </c>
      <c r="C493" s="24">
        <v>11016.745446167701</v>
      </c>
      <c r="D493">
        <v>11025.89</v>
      </c>
      <c r="E493" s="24">
        <f t="shared" si="53"/>
        <v>-9.1445538322986977</v>
      </c>
      <c r="F493">
        <v>11065.21</v>
      </c>
      <c r="G493">
        <f t="shared" si="48"/>
        <v>11045.532503546399</v>
      </c>
      <c r="H493">
        <v>910971</v>
      </c>
      <c r="I493" s="5">
        <v>90.168700000000001</v>
      </c>
      <c r="J493">
        <v>8013.9</v>
      </c>
      <c r="K493" s="6">
        <v>130238</v>
      </c>
      <c r="L493" s="6">
        <v>134309</v>
      </c>
      <c r="M493" s="6">
        <f t="shared" si="49"/>
        <v>132257.8373556743</v>
      </c>
      <c r="N493" s="6"/>
      <c r="O493" s="7">
        <f t="shared" si="46"/>
        <v>81.993196282072162</v>
      </c>
      <c r="P493" s="7">
        <f t="shared" si="50"/>
        <v>82.089666694461968</v>
      </c>
      <c r="Q493" s="7">
        <f t="shared" si="51"/>
        <v>83.305113775385365</v>
      </c>
      <c r="R493" s="7">
        <f t="shared" si="52"/>
        <v>82.695157196571174</v>
      </c>
      <c r="S493" s="7">
        <f t="shared" si="52"/>
        <v>86.37113083414792</v>
      </c>
      <c r="T493" s="7">
        <f t="shared" si="52"/>
        <v>89.746710965042368</v>
      </c>
      <c r="U493" s="7">
        <f t="shared" si="47"/>
        <v>82.265564851408911</v>
      </c>
      <c r="V493" s="7">
        <f t="shared" si="47"/>
        <v>94.408884313995543</v>
      </c>
      <c r="W493" s="7">
        <f t="shared" si="47"/>
        <v>91.883589992679902</v>
      </c>
      <c r="X493" s="7">
        <f t="shared" si="47"/>
        <v>93.137678830715515</v>
      </c>
      <c r="Y493" s="7"/>
      <c r="Z493" s="7"/>
      <c r="AA493" s="7"/>
    </row>
    <row r="494" spans="1:27">
      <c r="A494" s="12">
        <v>36495</v>
      </c>
      <c r="C494" s="24">
        <v>11096.0968129337</v>
      </c>
      <c r="D494">
        <v>11074.55</v>
      </c>
      <c r="E494" s="24">
        <f t="shared" si="53"/>
        <v>21.546812933700494</v>
      </c>
      <c r="F494">
        <v>11161.56</v>
      </c>
      <c r="G494">
        <f t="shared" si="48"/>
        <v>11117.969882042315</v>
      </c>
      <c r="H494">
        <v>915517</v>
      </c>
      <c r="I494" s="5">
        <v>90.858199999999997</v>
      </c>
      <c r="J494">
        <v>8092.5</v>
      </c>
      <c r="K494" s="6">
        <v>130532</v>
      </c>
      <c r="L494" s="6">
        <v>134523</v>
      </c>
      <c r="M494" s="6">
        <f t="shared" si="49"/>
        <v>132512.47577492468</v>
      </c>
      <c r="N494" s="6"/>
      <c r="O494" s="7">
        <f t="shared" si="46"/>
        <v>82.58377652396733</v>
      </c>
      <c r="P494" s="7">
        <f t="shared" si="50"/>
        <v>82.451948848678327</v>
      </c>
      <c r="Q494" s="7">
        <f t="shared" si="51"/>
        <v>84.030490673994464</v>
      </c>
      <c r="R494" s="7">
        <f t="shared" si="52"/>
        <v>83.237477849713429</v>
      </c>
      <c r="S494" s="7">
        <f t="shared" si="52"/>
        <v>86.802146926616331</v>
      </c>
      <c r="T494" s="7">
        <f t="shared" si="52"/>
        <v>90.432984108720788</v>
      </c>
      <c r="U494" s="7">
        <f t="shared" si="47"/>
        <v>83.072422111584459</v>
      </c>
      <c r="V494" s="7">
        <f t="shared" si="47"/>
        <v>94.622003464998443</v>
      </c>
      <c r="W494" s="7">
        <f t="shared" si="47"/>
        <v>92.029991858961651</v>
      </c>
      <c r="X494" s="7">
        <f t="shared" si="47"/>
        <v>93.316998497393001</v>
      </c>
      <c r="Y494" s="7"/>
      <c r="Z494" s="7"/>
      <c r="AA494" s="7"/>
    </row>
    <row r="495" spans="1:27">
      <c r="A495" s="12">
        <v>36526</v>
      </c>
      <c r="C495" s="24">
        <v>10985.3454067944</v>
      </c>
      <c r="D495">
        <v>10985.05</v>
      </c>
      <c r="E495" s="24">
        <f t="shared" si="53"/>
        <v>0.29540679440106032</v>
      </c>
      <c r="F495">
        <v>11247.82</v>
      </c>
      <c r="G495">
        <f t="shared" si="48"/>
        <v>11115.658554084863</v>
      </c>
      <c r="H495">
        <v>921080</v>
      </c>
      <c r="I495" s="5">
        <v>90.955200000000005</v>
      </c>
      <c r="J495">
        <v>8185</v>
      </c>
      <c r="K495" s="6">
        <v>130781</v>
      </c>
      <c r="L495" s="6">
        <v>136559</v>
      </c>
      <c r="M495" s="6">
        <f t="shared" si="49"/>
        <v>133638.77647973286</v>
      </c>
      <c r="N495" s="6"/>
      <c r="O495" s="7">
        <f t="shared" si="46"/>
        <v>81.759498444159846</v>
      </c>
      <c r="P495" s="7">
        <f t="shared" si="50"/>
        <v>81.78560579889691</v>
      </c>
      <c r="Q495" s="7">
        <f t="shared" si="51"/>
        <v>84.679904387269204</v>
      </c>
      <c r="R495" s="7">
        <f t="shared" si="52"/>
        <v>83.220173511628062</v>
      </c>
      <c r="S495" s="7">
        <f t="shared" si="52"/>
        <v>87.329586988737262</v>
      </c>
      <c r="T495" s="7">
        <f t="shared" si="52"/>
        <v>90.529530149238283</v>
      </c>
      <c r="U495" s="7">
        <f t="shared" si="47"/>
        <v>84.021967869424628</v>
      </c>
      <c r="V495" s="7">
        <f t="shared" si="47"/>
        <v>94.802502337786606</v>
      </c>
      <c r="W495" s="7">
        <f t="shared" si="47"/>
        <v>93.422861951249544</v>
      </c>
      <c r="X495" s="7">
        <f t="shared" si="47"/>
        <v>94.110154013985394</v>
      </c>
      <c r="Y495" s="7"/>
      <c r="Z495" s="7"/>
      <c r="AA495" s="7"/>
    </row>
    <row r="496" spans="1:27">
      <c r="A496" s="12">
        <v>36557</v>
      </c>
      <c r="C496" s="24">
        <v>11037.937015687699</v>
      </c>
      <c r="D496">
        <v>11036.02</v>
      </c>
      <c r="E496" s="24">
        <f t="shared" si="53"/>
        <v>1.9170156876989495</v>
      </c>
      <c r="F496">
        <v>11306.97</v>
      </c>
      <c r="G496">
        <f t="shared" si="48"/>
        <v>11170.673527563144</v>
      </c>
      <c r="H496">
        <v>907176</v>
      </c>
      <c r="I496" s="5">
        <v>91.295400000000001</v>
      </c>
      <c r="J496">
        <v>8233.9</v>
      </c>
      <c r="K496" s="6">
        <v>130902</v>
      </c>
      <c r="L496" s="6">
        <v>136598</v>
      </c>
      <c r="M496" s="6">
        <f t="shared" si="49"/>
        <v>133719.67467803683</v>
      </c>
      <c r="N496" s="6"/>
      <c r="O496" s="7">
        <f t="shared" si="46"/>
        <v>82.150916593181179</v>
      </c>
      <c r="P496" s="7">
        <f t="shared" si="50"/>
        <v>82.165086304454007</v>
      </c>
      <c r="Q496" s="7">
        <f t="shared" si="51"/>
        <v>85.125218798818011</v>
      </c>
      <c r="R496" s="7">
        <f t="shared" si="52"/>
        <v>83.632056947622729</v>
      </c>
      <c r="S496" s="7">
        <f t="shared" si="52"/>
        <v>86.011318676005033</v>
      </c>
      <c r="T496" s="7">
        <f t="shared" si="52"/>
        <v>90.868138015053219</v>
      </c>
      <c r="U496" s="7">
        <f t="shared" si="47"/>
        <v>84.523943951136886</v>
      </c>
      <c r="V496" s="7">
        <f t="shared" si="47"/>
        <v>94.890214641430646</v>
      </c>
      <c r="W496" s="7">
        <f t="shared" si="47"/>
        <v>93.449542665198081</v>
      </c>
      <c r="X496" s="7">
        <f t="shared" si="47"/>
        <v>94.167123571043518</v>
      </c>
      <c r="Y496" s="7"/>
      <c r="Z496" s="7"/>
      <c r="AA496" s="7"/>
    </row>
    <row r="497" spans="1:27">
      <c r="A497" s="12">
        <v>36586</v>
      </c>
      <c r="C497" s="24">
        <v>11105.7112603928</v>
      </c>
      <c r="D497">
        <v>11107.76</v>
      </c>
      <c r="E497" s="24">
        <f t="shared" si="53"/>
        <v>-2.0487396072003321</v>
      </c>
      <c r="F497">
        <v>11327.81</v>
      </c>
      <c r="G497">
        <f t="shared" si="48"/>
        <v>11217.245419691948</v>
      </c>
      <c r="H497">
        <v>915285</v>
      </c>
      <c r="I497" s="5">
        <v>91.652199999999993</v>
      </c>
      <c r="J497">
        <v>8254.4</v>
      </c>
      <c r="K497" s="6">
        <v>131374</v>
      </c>
      <c r="L497" s="6">
        <v>136701</v>
      </c>
      <c r="M497" s="6">
        <f t="shared" si="49"/>
        <v>134011.03377707375</v>
      </c>
      <c r="N497" s="6"/>
      <c r="O497" s="7">
        <f t="shared" si="46"/>
        <v>82.655332981499157</v>
      </c>
      <c r="P497" s="7">
        <f t="shared" si="50"/>
        <v>82.699203068602813</v>
      </c>
      <c r="Q497" s="7">
        <f t="shared" si="51"/>
        <v>85.282114020063617</v>
      </c>
      <c r="R497" s="7">
        <f t="shared" si="52"/>
        <v>83.980729131539334</v>
      </c>
      <c r="S497" s="7">
        <f t="shared" si="52"/>
        <v>86.780150504827361</v>
      </c>
      <c r="T497" s="7">
        <f t="shared" si="52"/>
        <v>91.223268192956709</v>
      </c>
      <c r="U497" s="7">
        <f t="shared" si="47"/>
        <v>84.734383821793358</v>
      </c>
      <c r="V497" s="7">
        <f t="shared" si="47"/>
        <v>95.232365115149591</v>
      </c>
      <c r="W497" s="7">
        <f t="shared" si="47"/>
        <v>93.520007114857052</v>
      </c>
      <c r="X497" s="7">
        <f t="shared" si="47"/>
        <v>94.372302415133731</v>
      </c>
      <c r="Y497" s="7"/>
      <c r="Z497" s="7"/>
      <c r="AA497" s="7"/>
    </row>
    <row r="498" spans="1:27">
      <c r="A498" s="12">
        <v>36617</v>
      </c>
      <c r="C498" s="24">
        <v>11240.434673797599</v>
      </c>
      <c r="D498">
        <v>11239.94</v>
      </c>
      <c r="E498" s="24">
        <f t="shared" si="53"/>
        <v>0.49467379759880714</v>
      </c>
      <c r="F498">
        <v>11350.29</v>
      </c>
      <c r="G498">
        <f t="shared" si="48"/>
        <v>11294.980238256285</v>
      </c>
      <c r="H498">
        <v>924075</v>
      </c>
      <c r="I498" s="5">
        <v>92.229900000000001</v>
      </c>
      <c r="J498">
        <v>8288.1</v>
      </c>
      <c r="K498" s="6">
        <v>131660</v>
      </c>
      <c r="L498" s="6">
        <v>137270</v>
      </c>
      <c r="M498" s="6">
        <f t="shared" si="49"/>
        <v>134435.74003961892</v>
      </c>
      <c r="N498" s="6"/>
      <c r="O498" s="7">
        <f t="shared" si="46"/>
        <v>83.658025049956919</v>
      </c>
      <c r="P498" s="7">
        <f t="shared" si="50"/>
        <v>83.683306133631945</v>
      </c>
      <c r="Q498" s="7">
        <f t="shared" si="51"/>
        <v>85.451356082136613</v>
      </c>
      <c r="R498" s="7">
        <f t="shared" si="52"/>
        <v>84.562710402135465</v>
      </c>
      <c r="S498" s="7">
        <f t="shared" si="52"/>
        <v>87.613549416573349</v>
      </c>
      <c r="T498" s="7">
        <f t="shared" si="52"/>
        <v>91.798264560038689</v>
      </c>
      <c r="U498" s="7">
        <f t="shared" si="47"/>
        <v>85.080326438433502</v>
      </c>
      <c r="V498" s="7">
        <f t="shared" si="47"/>
        <v>95.439685105580963</v>
      </c>
      <c r="W498" s="7">
        <f t="shared" si="47"/>
        <v>93.909271890157555</v>
      </c>
      <c r="X498" s="7">
        <f t="shared" si="47"/>
        <v>94.671386055613567</v>
      </c>
      <c r="Y498" s="7"/>
      <c r="Z498" s="7"/>
      <c r="AA498" s="7"/>
    </row>
    <row r="499" spans="1:27">
      <c r="A499" s="12">
        <v>36647</v>
      </c>
      <c r="C499" s="24">
        <v>11252.3562121085</v>
      </c>
      <c r="D499">
        <v>11252.61</v>
      </c>
      <c r="E499" s="24">
        <f t="shared" si="53"/>
        <v>-0.25378789150090597</v>
      </c>
      <c r="F499">
        <v>11340.43</v>
      </c>
      <c r="G499">
        <f t="shared" si="48"/>
        <v>11296.43465976323</v>
      </c>
      <c r="H499">
        <v>918680</v>
      </c>
      <c r="I499" s="5">
        <v>92.371200000000002</v>
      </c>
      <c r="J499">
        <v>8288.6</v>
      </c>
      <c r="K499" s="6">
        <v>131885</v>
      </c>
      <c r="L499" s="6">
        <v>136630</v>
      </c>
      <c r="M499" s="6">
        <f t="shared" si="49"/>
        <v>134236.53582389557</v>
      </c>
      <c r="N499" s="6"/>
      <c r="O499" s="7">
        <f t="shared" si="46"/>
        <v>83.746752254872959</v>
      </c>
      <c r="P499" s="7">
        <f t="shared" si="50"/>
        <v>83.777636484925011</v>
      </c>
      <c r="Q499" s="7">
        <f t="shared" si="51"/>
        <v>85.377124465942671</v>
      </c>
      <c r="R499" s="7">
        <f t="shared" si="52"/>
        <v>84.573599294554938</v>
      </c>
      <c r="S499" s="7">
        <f t="shared" si="52"/>
        <v>87.102037797816863</v>
      </c>
      <c r="T499" s="7">
        <f t="shared" si="52"/>
        <v>91.938903276792516</v>
      </c>
      <c r="U499" s="7">
        <f t="shared" si="47"/>
        <v>85.08545911820562</v>
      </c>
      <c r="V499" s="7">
        <f t="shared" si="47"/>
        <v>95.602786496654616</v>
      </c>
      <c r="W499" s="7">
        <f t="shared" si="47"/>
        <v>93.471434533053298</v>
      </c>
      <c r="X499" s="7">
        <f t="shared" si="47"/>
        <v>94.531103871686184</v>
      </c>
      <c r="Y499" s="7"/>
      <c r="Z499" s="7"/>
      <c r="AA499" s="7"/>
    </row>
    <row r="500" spans="1:27">
      <c r="A500" s="12">
        <v>36678</v>
      </c>
      <c r="C500" s="24">
        <v>11282.573875398301</v>
      </c>
      <c r="D500">
        <v>11282.81</v>
      </c>
      <c r="E500" s="24">
        <f t="shared" si="53"/>
        <v>-0.23612460169897531</v>
      </c>
      <c r="F500">
        <v>11379.14</v>
      </c>
      <c r="G500">
        <f t="shared" si="48"/>
        <v>11330.872631152464</v>
      </c>
      <c r="H500">
        <v>924514</v>
      </c>
      <c r="I500" s="5">
        <v>92.446200000000005</v>
      </c>
      <c r="J500">
        <v>8322.7000000000007</v>
      </c>
      <c r="K500" s="6">
        <v>131839</v>
      </c>
      <c r="L500" s="6">
        <v>136940</v>
      </c>
      <c r="M500" s="6">
        <f t="shared" si="49"/>
        <v>134365.29559376559</v>
      </c>
      <c r="N500" s="6"/>
      <c r="O500" s="7">
        <f t="shared" si="46"/>
        <v>83.971650144128276</v>
      </c>
      <c r="P500" s="7">
        <f t="shared" si="50"/>
        <v>84.002480731890344</v>
      </c>
      <c r="Q500" s="7">
        <f t="shared" si="51"/>
        <v>85.668555080837933</v>
      </c>
      <c r="R500" s="7">
        <f t="shared" si="52"/>
        <v>84.831427829000816</v>
      </c>
      <c r="S500" s="7">
        <f t="shared" si="52"/>
        <v>87.655171956079215</v>
      </c>
      <c r="T500" s="7">
        <f t="shared" si="52"/>
        <v>92.013552277192645</v>
      </c>
      <c r="U500" s="7">
        <f t="shared" si="47"/>
        <v>85.435507878663458</v>
      </c>
      <c r="V500" s="7">
        <f t="shared" si="47"/>
        <v>95.569441323368437</v>
      </c>
      <c r="W500" s="7">
        <f t="shared" si="47"/>
        <v>93.68351200290067</v>
      </c>
      <c r="X500" s="7">
        <f t="shared" si="47"/>
        <v>94.621778166172192</v>
      </c>
      <c r="Y500" s="7"/>
      <c r="Z500" s="7"/>
      <c r="AA500" s="7"/>
    </row>
    <row r="501" spans="1:27">
      <c r="A501" s="12">
        <v>36708</v>
      </c>
      <c r="C501" s="24">
        <v>11196.459934407399</v>
      </c>
      <c r="D501">
        <v>11210.45</v>
      </c>
      <c r="E501" s="24">
        <f t="shared" si="53"/>
        <v>-13.99006559260124</v>
      </c>
      <c r="F501">
        <v>11423.2</v>
      </c>
      <c r="G501">
        <f t="shared" si="48"/>
        <v>11316.325041284384</v>
      </c>
      <c r="H501">
        <v>918570</v>
      </c>
      <c r="I501" s="5">
        <v>92.225300000000004</v>
      </c>
      <c r="J501">
        <v>8366.1</v>
      </c>
      <c r="K501" s="6">
        <v>132002</v>
      </c>
      <c r="L501" s="6">
        <v>136531</v>
      </c>
      <c r="M501" s="6">
        <f t="shared" si="49"/>
        <v>134247.40244041968</v>
      </c>
      <c r="N501" s="6"/>
      <c r="O501" s="7">
        <f t="shared" si="46"/>
        <v>83.330738787794274</v>
      </c>
      <c r="P501" s="7">
        <f t="shared" si="50"/>
        <v>83.463747960022388</v>
      </c>
      <c r="Q501" s="7">
        <f t="shared" si="51"/>
        <v>86.000263499651808</v>
      </c>
      <c r="R501" s="7">
        <f t="shared" si="52"/>
        <v>84.722513638527346</v>
      </c>
      <c r="S501" s="7">
        <f t="shared" si="52"/>
        <v>87.091608459899675</v>
      </c>
      <c r="T501" s="7">
        <f t="shared" si="52"/>
        <v>91.793686088014155</v>
      </c>
      <c r="U501" s="7">
        <f t="shared" si="47"/>
        <v>85.881024482882523</v>
      </c>
      <c r="V501" s="7">
        <f t="shared" si="47"/>
        <v>95.687599220012899</v>
      </c>
      <c r="W501" s="7">
        <f t="shared" si="47"/>
        <v>93.403706566876238</v>
      </c>
      <c r="X501" s="7">
        <f t="shared" si="47"/>
        <v>94.538756283520783</v>
      </c>
      <c r="Y501" s="7"/>
      <c r="Z501" s="7"/>
      <c r="AA501" s="7"/>
    </row>
    <row r="502" spans="1:27">
      <c r="A502" s="12">
        <v>36739</v>
      </c>
      <c r="C502" s="24">
        <v>11307.3942751549</v>
      </c>
      <c r="D502">
        <v>11313.66</v>
      </c>
      <c r="E502" s="24">
        <f t="shared" si="53"/>
        <v>-6.2657248450996121</v>
      </c>
      <c r="F502">
        <v>11448.29</v>
      </c>
      <c r="G502">
        <f t="shared" si="48"/>
        <v>11380.775924399883</v>
      </c>
      <c r="H502">
        <v>919859</v>
      </c>
      <c r="I502" s="5">
        <v>92.001900000000006</v>
      </c>
      <c r="J502">
        <v>8397.7999999999993</v>
      </c>
      <c r="K502" s="6">
        <v>132005</v>
      </c>
      <c r="L502" s="6">
        <v>136662</v>
      </c>
      <c r="M502" s="6">
        <f t="shared" si="49"/>
        <v>134313.317694114</v>
      </c>
      <c r="N502" s="6"/>
      <c r="O502" s="7">
        <f t="shared" si="46"/>
        <v>84.15637837616255</v>
      </c>
      <c r="P502" s="7">
        <f t="shared" si="50"/>
        <v>84.232164341787069</v>
      </c>
      <c r="Q502" s="7">
        <f t="shared" si="51"/>
        <v>86.189155107187901</v>
      </c>
      <c r="R502" s="7">
        <f t="shared" si="52"/>
        <v>85.205041385286748</v>
      </c>
      <c r="S502" s="7">
        <f t="shared" si="52"/>
        <v>87.213821337856501</v>
      </c>
      <c r="T502" s="7">
        <f t="shared" si="52"/>
        <v>91.57133159882234</v>
      </c>
      <c r="U502" s="7">
        <f t="shared" si="47"/>
        <v>86.206436380434212</v>
      </c>
      <c r="V502" s="7">
        <f t="shared" si="47"/>
        <v>95.689773905227213</v>
      </c>
      <c r="W502" s="7">
        <f t="shared" si="47"/>
        <v>93.493326400908515</v>
      </c>
      <c r="X502" s="7">
        <f t="shared" si="47"/>
        <v>94.585174657292598</v>
      </c>
      <c r="Y502" s="7"/>
      <c r="Z502" s="7"/>
      <c r="AA502" s="7"/>
    </row>
    <row r="503" spans="1:27">
      <c r="A503" s="12">
        <v>36770</v>
      </c>
      <c r="C503" s="24">
        <v>11299.557445726099</v>
      </c>
      <c r="D503">
        <v>11279.39</v>
      </c>
      <c r="E503" s="24">
        <f t="shared" si="53"/>
        <v>20.167445726099686</v>
      </c>
      <c r="F503">
        <v>11450.45</v>
      </c>
      <c r="G503">
        <f t="shared" si="48"/>
        <v>11364.598155038304</v>
      </c>
      <c r="H503">
        <v>928086</v>
      </c>
      <c r="I503" s="5">
        <v>92.471199999999996</v>
      </c>
      <c r="J503">
        <v>8402.9</v>
      </c>
      <c r="K503" s="6">
        <v>132127</v>
      </c>
      <c r="L503" s="6">
        <v>136893</v>
      </c>
      <c r="M503" s="6">
        <f t="shared" si="49"/>
        <v>134488.88954482449</v>
      </c>
      <c r="N503" s="6"/>
      <c r="O503" s="7">
        <f t="shared" si="46"/>
        <v>84.098052013197687</v>
      </c>
      <c r="P503" s="7">
        <f t="shared" si="50"/>
        <v>83.977018237697592</v>
      </c>
      <c r="Q503" s="7">
        <f t="shared" si="51"/>
        <v>86.205416799984945</v>
      </c>
      <c r="R503" s="7">
        <f t="shared" si="52"/>
        <v>85.083922446021845</v>
      </c>
      <c r="S503" s="7">
        <f t="shared" si="52"/>
        <v>87.993841001899085</v>
      </c>
      <c r="T503" s="7">
        <f t="shared" si="52"/>
        <v>92.038435277326002</v>
      </c>
      <c r="U503" s="7">
        <f t="shared" si="47"/>
        <v>86.258789714109724</v>
      </c>
      <c r="V503" s="7">
        <f t="shared" si="47"/>
        <v>95.778211103942695</v>
      </c>
      <c r="W503" s="7">
        <f t="shared" si="47"/>
        <v>93.651358321988326</v>
      </c>
      <c r="X503" s="7">
        <f t="shared" si="47"/>
        <v>94.708814624270218</v>
      </c>
      <c r="Y503" s="7"/>
      <c r="Z503" s="7"/>
      <c r="AA503" s="7"/>
    </row>
    <row r="504" spans="1:27">
      <c r="A504" s="12">
        <v>36800</v>
      </c>
      <c r="C504" s="24">
        <v>11349.2219097293</v>
      </c>
      <c r="D504">
        <v>11354.63</v>
      </c>
      <c r="E504" s="24">
        <f t="shared" si="53"/>
        <v>-5.4080902706991765</v>
      </c>
      <c r="F504">
        <v>11423.37</v>
      </c>
      <c r="G504">
        <f t="shared" si="48"/>
        <v>11388.948138572763</v>
      </c>
      <c r="H504">
        <v>921918</v>
      </c>
      <c r="I504" s="5">
        <v>92.079300000000003</v>
      </c>
      <c r="J504">
        <v>8399.9</v>
      </c>
      <c r="K504" s="6">
        <v>132116</v>
      </c>
      <c r="L504" s="6">
        <v>137088</v>
      </c>
      <c r="M504" s="6">
        <f t="shared" si="49"/>
        <v>134579.04074557821</v>
      </c>
      <c r="N504" s="6"/>
      <c r="O504" s="7">
        <f t="shared" si="46"/>
        <v>84.467684602527854</v>
      </c>
      <c r="P504" s="7">
        <f t="shared" si="50"/>
        <v>84.5371931099384</v>
      </c>
      <c r="Q504" s="7">
        <f t="shared" si="51"/>
        <v>86.001543355103422</v>
      </c>
      <c r="R504" s="7">
        <f t="shared" si="52"/>
        <v>85.266224722120299</v>
      </c>
      <c r="S504" s="7">
        <f t="shared" si="52"/>
        <v>87.409039581233642</v>
      </c>
      <c r="T504" s="7">
        <f t="shared" si="52"/>
        <v>91.648369367235262</v>
      </c>
      <c r="U504" s="7">
        <f t="shared" si="47"/>
        <v>86.227993635477077</v>
      </c>
      <c r="V504" s="7">
        <f t="shared" si="47"/>
        <v>95.770237258156882</v>
      </c>
      <c r="W504" s="7">
        <f t="shared" si="47"/>
        <v>93.784761891731023</v>
      </c>
      <c r="X504" s="7">
        <f t="shared" si="47"/>
        <v>94.772300265271767</v>
      </c>
      <c r="Y504" s="7"/>
      <c r="Z504" s="7"/>
      <c r="AA504" s="7"/>
    </row>
    <row r="505" spans="1:27">
      <c r="A505" s="12">
        <v>36831</v>
      </c>
      <c r="C505" s="24">
        <v>11347.371029665101</v>
      </c>
      <c r="D505">
        <v>11354.28</v>
      </c>
      <c r="E505" s="24">
        <f t="shared" si="53"/>
        <v>-6.9089703349000047</v>
      </c>
      <c r="F505">
        <v>11411.14</v>
      </c>
      <c r="G505">
        <f t="shared" si="48"/>
        <v>11382.674495881887</v>
      </c>
      <c r="H505">
        <v>915051</v>
      </c>
      <c r="I505" s="5">
        <v>92.093100000000007</v>
      </c>
      <c r="J505">
        <v>8395.9</v>
      </c>
      <c r="K505" s="6">
        <v>132347</v>
      </c>
      <c r="L505" s="6">
        <v>137322</v>
      </c>
      <c r="M505" s="6">
        <f t="shared" si="49"/>
        <v>134811.55267261036</v>
      </c>
      <c r="N505" s="6"/>
      <c r="O505" s="7">
        <f t="shared" si="46"/>
        <v>84.453909248169339</v>
      </c>
      <c r="P505" s="7">
        <f t="shared" si="50"/>
        <v>84.534587299129214</v>
      </c>
      <c r="Q505" s="7">
        <f t="shared" si="51"/>
        <v>85.909469048201615</v>
      </c>
      <c r="R505" s="7">
        <f t="shared" si="52"/>
        <v>85.219255518204548</v>
      </c>
      <c r="S505" s="7">
        <f t="shared" si="52"/>
        <v>86.757964458712621</v>
      </c>
      <c r="T505" s="7">
        <f t="shared" si="52"/>
        <v>91.662104783308891</v>
      </c>
      <c r="U505" s="7">
        <f t="shared" si="47"/>
        <v>86.186932197300209</v>
      </c>
      <c r="V505" s="7">
        <f t="shared" si="47"/>
        <v>95.937688019659149</v>
      </c>
      <c r="W505" s="7">
        <f t="shared" si="47"/>
        <v>93.944846175422271</v>
      </c>
      <c r="X505" s="7">
        <f t="shared" si="47"/>
        <v>94.936038170088651</v>
      </c>
      <c r="Y505" s="7"/>
      <c r="Z505" s="7"/>
      <c r="AA505" s="7"/>
    </row>
    <row r="506" spans="1:27">
      <c r="A506" s="12">
        <v>36861</v>
      </c>
      <c r="C506" s="24">
        <v>11306.7233571949</v>
      </c>
      <c r="D506">
        <v>11294.78</v>
      </c>
      <c r="E506" s="24">
        <f t="shared" si="53"/>
        <v>11.943357194899363</v>
      </c>
      <c r="F506">
        <v>11419.46</v>
      </c>
      <c r="G506">
        <f t="shared" si="48"/>
        <v>11356.948904472538</v>
      </c>
      <c r="H506">
        <v>921592</v>
      </c>
      <c r="I506" s="5">
        <v>91.743700000000004</v>
      </c>
      <c r="J506">
        <v>8399.1</v>
      </c>
      <c r="K506" s="6">
        <v>132485</v>
      </c>
      <c r="L506" s="6">
        <v>137614</v>
      </c>
      <c r="M506" s="6">
        <f t="shared" si="49"/>
        <v>135025.14873163443</v>
      </c>
      <c r="N506" s="6"/>
      <c r="O506" s="7">
        <f t="shared" si="46"/>
        <v>84.151385004186025</v>
      </c>
      <c r="P506" s="7">
        <f t="shared" si="50"/>
        <v>84.091599461565039</v>
      </c>
      <c r="Q506" s="7">
        <f t="shared" si="51"/>
        <v>85.972106679716163</v>
      </c>
      <c r="R506" s="7">
        <f t="shared" si="52"/>
        <v>85.026654407765761</v>
      </c>
      <c r="S506" s="7">
        <f t="shared" si="52"/>
        <v>87.37813081613362</v>
      </c>
      <c r="T506" s="7">
        <f t="shared" si="52"/>
        <v>91.314339973444859</v>
      </c>
      <c r="U506" s="7">
        <f t="shared" si="47"/>
        <v>86.219781347841717</v>
      </c>
      <c r="V506" s="7">
        <f t="shared" si="47"/>
        <v>96.037723539517657</v>
      </c>
      <c r="W506" s="7">
        <f t="shared" si="47"/>
        <v>94.144609469601093</v>
      </c>
      <c r="X506" s="7">
        <f t="shared" si="47"/>
        <v>95.086455276119125</v>
      </c>
      <c r="Y506" s="7"/>
      <c r="Z506" s="7"/>
      <c r="AA506" s="7"/>
    </row>
    <row r="507" spans="1:27">
      <c r="A507" s="12">
        <v>36892</v>
      </c>
      <c r="C507" s="24">
        <v>11320.607451423801</v>
      </c>
      <c r="D507">
        <v>11325.04</v>
      </c>
      <c r="E507" s="24">
        <f t="shared" si="53"/>
        <v>-4.4325485762001335</v>
      </c>
      <c r="F507">
        <v>11499.06</v>
      </c>
      <c r="G507">
        <f t="shared" si="48"/>
        <v>11411.718295787012</v>
      </c>
      <c r="H507">
        <v>915410</v>
      </c>
      <c r="I507" s="5">
        <v>91.086699999999993</v>
      </c>
      <c r="J507">
        <v>8439.1</v>
      </c>
      <c r="K507" s="6">
        <v>132469</v>
      </c>
      <c r="L507" s="6">
        <v>137778</v>
      </c>
      <c r="M507" s="6">
        <f t="shared" si="49"/>
        <v>135097.42366899527</v>
      </c>
      <c r="N507" s="6"/>
      <c r="O507" s="7">
        <f t="shared" si="46"/>
        <v>84.25471872183175</v>
      </c>
      <c r="P507" s="7">
        <f t="shared" si="50"/>
        <v>84.316890418954813</v>
      </c>
      <c r="Q507" s="7">
        <f t="shared" si="51"/>
        <v>86.571380173533342</v>
      </c>
      <c r="R507" s="7">
        <f t="shared" si="52"/>
        <v>85.436699231123683</v>
      </c>
      <c r="S507" s="7">
        <f t="shared" si="52"/>
        <v>86.792002025187799</v>
      </c>
      <c r="T507" s="7">
        <f t="shared" si="52"/>
        <v>90.660414729939802</v>
      </c>
      <c r="U507" s="7">
        <f t="shared" si="47"/>
        <v>86.630395729610427</v>
      </c>
      <c r="V507" s="7">
        <f t="shared" si="47"/>
        <v>96.026125218374631</v>
      </c>
      <c r="W507" s="7">
        <f t="shared" si="47"/>
        <v>94.256805292359061</v>
      </c>
      <c r="X507" s="7">
        <f t="shared" si="47"/>
        <v>95.137352221343789</v>
      </c>
      <c r="Y507" s="7"/>
      <c r="Z507" s="7"/>
      <c r="AA507" s="7"/>
    </row>
    <row r="508" spans="1:27">
      <c r="A508" s="12">
        <v>36923</v>
      </c>
      <c r="C508" s="24">
        <v>11285.783664554399</v>
      </c>
      <c r="D508">
        <v>11289.34</v>
      </c>
      <c r="E508" s="24">
        <f t="shared" si="53"/>
        <v>-3.5563354456007801</v>
      </c>
      <c r="F508">
        <v>11532.06</v>
      </c>
      <c r="G508">
        <f t="shared" si="48"/>
        <v>11410.05461163092</v>
      </c>
      <c r="H508">
        <v>918931</v>
      </c>
      <c r="I508" s="5">
        <v>90.575900000000004</v>
      </c>
      <c r="J508">
        <v>8459</v>
      </c>
      <c r="K508" s="6">
        <v>132530</v>
      </c>
      <c r="L508" s="6">
        <v>137612</v>
      </c>
      <c r="M508" s="6">
        <f t="shared" si="49"/>
        <v>135047.09682181251</v>
      </c>
      <c r="N508" s="6"/>
      <c r="O508" s="7">
        <f t="shared" si="46"/>
        <v>83.995539311177296</v>
      </c>
      <c r="P508" s="7">
        <f t="shared" si="50"/>
        <v>84.051097716416308</v>
      </c>
      <c r="Q508" s="7">
        <f t="shared" si="51"/>
        <v>86.819822702377138</v>
      </c>
      <c r="R508" s="7">
        <f t="shared" si="52"/>
        <v>85.424243641248836</v>
      </c>
      <c r="S508" s="7">
        <f t="shared" si="52"/>
        <v>87.125835650700608</v>
      </c>
      <c r="T508" s="7">
        <f t="shared" si="52"/>
        <v>90.152005271214747</v>
      </c>
      <c r="U508" s="7">
        <f t="shared" si="47"/>
        <v>86.834676384540359</v>
      </c>
      <c r="V508" s="7">
        <f t="shared" si="47"/>
        <v>96.070343817732379</v>
      </c>
      <c r="W508" s="7">
        <f t="shared" si="47"/>
        <v>94.143241227860145</v>
      </c>
      <c r="X508" s="7">
        <f t="shared" si="47"/>
        <v>95.101911404956752</v>
      </c>
      <c r="Y508" s="7"/>
      <c r="Z508" s="7"/>
      <c r="AA508" s="7"/>
    </row>
    <row r="509" spans="1:27">
      <c r="A509" s="12">
        <v>36951</v>
      </c>
      <c r="C509" s="24">
        <v>11285.1021266394</v>
      </c>
      <c r="D509">
        <v>11277.15</v>
      </c>
      <c r="E509" s="24">
        <f t="shared" si="53"/>
        <v>7.952126639400376</v>
      </c>
      <c r="F509">
        <v>11566.02</v>
      </c>
      <c r="G509">
        <f t="shared" si="48"/>
        <v>11420.671715928096</v>
      </c>
      <c r="H509">
        <v>908331</v>
      </c>
      <c r="I509" s="5">
        <v>90.297799999999995</v>
      </c>
      <c r="J509">
        <v>8477.4</v>
      </c>
      <c r="K509" s="6">
        <v>132500</v>
      </c>
      <c r="L509" s="6">
        <v>137783</v>
      </c>
      <c r="M509" s="6">
        <f t="shared" si="49"/>
        <v>135115.68191738514</v>
      </c>
      <c r="N509" s="6"/>
      <c r="O509" s="7">
        <f t="shared" si="46"/>
        <v>83.990466899155862</v>
      </c>
      <c r="P509" s="7">
        <f t="shared" si="50"/>
        <v>83.9603410485187</v>
      </c>
      <c r="Q509" s="7">
        <f t="shared" si="51"/>
        <v>87.075492650241856</v>
      </c>
      <c r="R509" s="7">
        <f t="shared" si="52"/>
        <v>85.503731262922628</v>
      </c>
      <c r="S509" s="7">
        <f t="shared" si="52"/>
        <v>86.120826724135483</v>
      </c>
      <c r="T509" s="7">
        <f t="shared" si="52"/>
        <v>89.875206777731094</v>
      </c>
      <c r="U509" s="7">
        <f t="shared" si="47"/>
        <v>87.023559000153966</v>
      </c>
      <c r="V509" s="7">
        <f t="shared" si="47"/>
        <v>96.048596965589226</v>
      </c>
      <c r="W509" s="7">
        <f t="shared" si="47"/>
        <v>94.260225896711432</v>
      </c>
      <c r="X509" s="7">
        <f t="shared" si="47"/>
        <v>95.150209915893683</v>
      </c>
      <c r="Y509" s="7"/>
      <c r="Z509" s="7"/>
      <c r="AA509" s="7"/>
    </row>
    <row r="510" spans="1:27">
      <c r="A510" s="12">
        <v>36982</v>
      </c>
      <c r="C510" s="24">
        <v>11349.0067780593</v>
      </c>
      <c r="D510">
        <v>11360.42</v>
      </c>
      <c r="E510" s="24">
        <f t="shared" si="53"/>
        <v>-11.413221940700168</v>
      </c>
      <c r="F510">
        <v>11514.74</v>
      </c>
      <c r="G510">
        <f t="shared" si="48"/>
        <v>11437.319729324699</v>
      </c>
      <c r="H510">
        <v>901701</v>
      </c>
      <c r="I510" s="5">
        <v>90.104299999999995</v>
      </c>
      <c r="J510">
        <v>8430.2000000000007</v>
      </c>
      <c r="K510" s="6">
        <v>132219</v>
      </c>
      <c r="L510" s="6">
        <v>137299</v>
      </c>
      <c r="M510" s="6">
        <f t="shared" si="49"/>
        <v>134735.06032581127</v>
      </c>
      <c r="N510" s="6"/>
      <c r="O510" s="7">
        <f t="shared" si="46"/>
        <v>84.46608346421246</v>
      </c>
      <c r="P510" s="7">
        <f t="shared" si="50"/>
        <v>84.580300665896331</v>
      </c>
      <c r="Q510" s="7">
        <f t="shared" si="51"/>
        <v>86.689428017541545</v>
      </c>
      <c r="R510" s="7">
        <f t="shared" si="52"/>
        <v>85.628370802428805</v>
      </c>
      <c r="S510" s="7">
        <f t="shared" si="52"/>
        <v>85.492222084217843</v>
      </c>
      <c r="T510" s="7">
        <f t="shared" si="52"/>
        <v>89.682612356698783</v>
      </c>
      <c r="U510" s="7">
        <f t="shared" si="47"/>
        <v>86.539034029666894</v>
      </c>
      <c r="V510" s="7">
        <f t="shared" si="47"/>
        <v>95.844901450515039</v>
      </c>
      <c r="W510" s="7">
        <f t="shared" si="47"/>
        <v>93.92911139540135</v>
      </c>
      <c r="X510" s="7">
        <f t="shared" si="47"/>
        <v>94.882171270616965</v>
      </c>
      <c r="Y510" s="7"/>
      <c r="Z510" s="7"/>
      <c r="AA510" s="7"/>
    </row>
    <row r="511" spans="1:27">
      <c r="A511" s="12">
        <v>37012</v>
      </c>
      <c r="C511" s="24">
        <v>11419.196816063901</v>
      </c>
      <c r="D511">
        <v>11416.8</v>
      </c>
      <c r="E511" s="24">
        <f t="shared" si="53"/>
        <v>2.3968160639014968</v>
      </c>
      <c r="F511">
        <v>11486.82</v>
      </c>
      <c r="G511">
        <f t="shared" si="48"/>
        <v>11451.756484312788</v>
      </c>
      <c r="H511">
        <v>910928</v>
      </c>
      <c r="I511" s="5">
        <v>89.466800000000006</v>
      </c>
      <c r="J511">
        <v>8399.7000000000007</v>
      </c>
      <c r="K511" s="6">
        <v>132175</v>
      </c>
      <c r="L511" s="6">
        <v>137092</v>
      </c>
      <c r="M511" s="6">
        <f t="shared" si="49"/>
        <v>134611.05118080016</v>
      </c>
      <c r="N511" s="6"/>
      <c r="O511" s="7">
        <f t="shared" si="46"/>
        <v>84.988479628422581</v>
      </c>
      <c r="P511" s="7">
        <f t="shared" si="50"/>
        <v>85.000059561389918</v>
      </c>
      <c r="Q511" s="7">
        <f t="shared" si="51"/>
        <v>86.479230581016736</v>
      </c>
      <c r="R511" s="7">
        <f t="shared" si="52"/>
        <v>85.736455199696664</v>
      </c>
      <c r="S511" s="7">
        <f t="shared" si="52"/>
        <v>86.367053911143927</v>
      </c>
      <c r="T511" s="7">
        <f t="shared" si="52"/>
        <v>89.048095853297795</v>
      </c>
      <c r="U511" s="7">
        <f t="shared" si="47"/>
        <v>86.225940563568244</v>
      </c>
      <c r="V511" s="7">
        <f t="shared" si="47"/>
        <v>95.813006067371759</v>
      </c>
      <c r="W511" s="7">
        <f t="shared" si="47"/>
        <v>93.787498375212934</v>
      </c>
      <c r="X511" s="7">
        <f t="shared" si="47"/>
        <v>94.794842427570373</v>
      </c>
      <c r="Y511" s="7"/>
      <c r="Z511" s="7"/>
      <c r="AA511" s="7"/>
    </row>
    <row r="512" spans="1:27">
      <c r="A512" s="12">
        <v>37043</v>
      </c>
      <c r="C512" s="24">
        <v>11345.593130801701</v>
      </c>
      <c r="D512">
        <v>11337.13</v>
      </c>
      <c r="E512" s="24">
        <f t="shared" si="53"/>
        <v>8.4631308017014817</v>
      </c>
      <c r="F512">
        <v>11473.89</v>
      </c>
      <c r="G512">
        <f t="shared" si="48"/>
        <v>11405.305017214576</v>
      </c>
      <c r="H512">
        <v>896396</v>
      </c>
      <c r="I512" s="5">
        <v>88.899500000000003</v>
      </c>
      <c r="J512">
        <v>8390.9</v>
      </c>
      <c r="K512" s="6">
        <v>132047</v>
      </c>
      <c r="L512" s="6">
        <v>136873</v>
      </c>
      <c r="M512" s="6">
        <f t="shared" si="49"/>
        <v>134438.34657938933</v>
      </c>
      <c r="N512" s="6"/>
      <c r="O512" s="7">
        <f t="shared" si="46"/>
        <v>84.440677063474809</v>
      </c>
      <c r="P512" s="7">
        <f t="shared" si="50"/>
        <v>84.406902569478348</v>
      </c>
      <c r="Q512" s="7">
        <f t="shared" si="51"/>
        <v>86.381886281078835</v>
      </c>
      <c r="R512" s="7">
        <f t="shared" si="52"/>
        <v>85.388684608060217</v>
      </c>
      <c r="S512" s="7">
        <f t="shared" si="52"/>
        <v>84.989243560120869</v>
      </c>
      <c r="T512" s="7">
        <f t="shared" si="52"/>
        <v>88.483450814271293</v>
      </c>
      <c r="U512" s="7">
        <f t="shared" si="47"/>
        <v>86.13560539957912</v>
      </c>
      <c r="V512" s="7">
        <f t="shared" si="47"/>
        <v>95.720219498227635</v>
      </c>
      <c r="W512" s="7">
        <f t="shared" si="47"/>
        <v>93.637675904578828</v>
      </c>
      <c r="X512" s="7">
        <f t="shared" si="47"/>
        <v>94.673221614615954</v>
      </c>
      <c r="Y512" s="7"/>
      <c r="Z512" s="7"/>
      <c r="AA512" s="7"/>
    </row>
    <row r="513" spans="1:27">
      <c r="A513" s="12">
        <v>37073</v>
      </c>
      <c r="C513" s="24">
        <v>11311.564843988999</v>
      </c>
      <c r="D513">
        <v>11322.87</v>
      </c>
      <c r="E513" s="24">
        <f t="shared" si="53"/>
        <v>-11.3051560110016</v>
      </c>
      <c r="F513">
        <v>11454.54</v>
      </c>
      <c r="G513">
        <f t="shared" si="48"/>
        <v>11388.514711313324</v>
      </c>
      <c r="H513">
        <v>900576</v>
      </c>
      <c r="I513" s="5">
        <v>88.500600000000006</v>
      </c>
      <c r="J513">
        <v>8394.9</v>
      </c>
      <c r="K513" s="6">
        <v>131922</v>
      </c>
      <c r="L513" s="6">
        <v>137071</v>
      </c>
      <c r="M513" s="6">
        <f t="shared" si="49"/>
        <v>134471.8575092945</v>
      </c>
      <c r="N513" s="6"/>
      <c r="O513" s="7">
        <f t="shared" si="46"/>
        <v>84.187418239132356</v>
      </c>
      <c r="P513" s="7">
        <f t="shared" si="50"/>
        <v>84.300734391937766</v>
      </c>
      <c r="Q513" s="7">
        <f t="shared" si="51"/>
        <v>86.236208616438631</v>
      </c>
      <c r="R513" s="7">
        <f t="shared" si="52"/>
        <v>85.262979759929379</v>
      </c>
      <c r="S513" s="7">
        <f t="shared" si="52"/>
        <v>85.38555840097392</v>
      </c>
      <c r="T513" s="7">
        <f t="shared" si="52"/>
        <v>88.086417664143198</v>
      </c>
      <c r="U513" s="7">
        <f t="shared" si="47"/>
        <v>86.176666837755988</v>
      </c>
      <c r="V513" s="7">
        <f t="shared" si="47"/>
        <v>95.629607614297825</v>
      </c>
      <c r="W513" s="7">
        <f t="shared" si="47"/>
        <v>93.773131836932961</v>
      </c>
      <c r="X513" s="7">
        <f t="shared" si="47"/>
        <v>94.696820444668134</v>
      </c>
      <c r="Y513" s="7"/>
      <c r="Z513" s="7"/>
      <c r="AA513" s="7"/>
    </row>
    <row r="514" spans="1:27">
      <c r="A514" s="12">
        <v>37104</v>
      </c>
      <c r="C514" s="24">
        <v>11434.606296288801</v>
      </c>
      <c r="D514">
        <v>11435</v>
      </c>
      <c r="E514" s="24">
        <f t="shared" si="53"/>
        <v>-0.39370371119912306</v>
      </c>
      <c r="F514">
        <v>11444.62</v>
      </c>
      <c r="G514">
        <f t="shared" si="48"/>
        <v>11439.808988789979</v>
      </c>
      <c r="H514">
        <v>906519</v>
      </c>
      <c r="I514" s="5">
        <v>88.205699999999993</v>
      </c>
      <c r="J514">
        <v>8398.9</v>
      </c>
      <c r="K514" s="6">
        <v>131762</v>
      </c>
      <c r="L514" s="6">
        <v>136241</v>
      </c>
      <c r="M514" s="6">
        <f t="shared" si="49"/>
        <v>133982.78487178867</v>
      </c>
      <c r="N514" s="6"/>
      <c r="O514" s="7">
        <f t="shared" si="46"/>
        <v>85.103166179260924</v>
      </c>
      <c r="P514" s="7">
        <f t="shared" si="50"/>
        <v>85.135561723468385</v>
      </c>
      <c r="Q514" s="7">
        <f t="shared" si="51"/>
        <v>86.161525286555872</v>
      </c>
      <c r="R514" s="7">
        <f t="shared" si="52"/>
        <v>85.647007269499838</v>
      </c>
      <c r="S514" s="7">
        <f t="shared" si="52"/>
        <v>85.949027084990576</v>
      </c>
      <c r="T514" s="7">
        <f t="shared" si="52"/>
        <v>87.792897794569924</v>
      </c>
      <c r="U514" s="7">
        <f t="shared" si="47"/>
        <v>86.217728275932856</v>
      </c>
      <c r="V514" s="7">
        <f t="shared" si="47"/>
        <v>95.513624402867677</v>
      </c>
      <c r="W514" s="7">
        <f t="shared" si="47"/>
        <v>93.205311514438378</v>
      </c>
      <c r="X514" s="7">
        <f t="shared" si="47"/>
        <v>94.352409170843885</v>
      </c>
      <c r="Y514" s="7"/>
      <c r="Z514" s="7"/>
      <c r="AA514" s="7"/>
    </row>
    <row r="515" spans="1:27">
      <c r="A515" s="12">
        <v>37135</v>
      </c>
      <c r="C515" s="24">
        <v>11274.012183103099</v>
      </c>
      <c r="D515">
        <v>11262.45</v>
      </c>
      <c r="E515" s="24">
        <f t="shared" si="53"/>
        <v>11.562183103098505</v>
      </c>
      <c r="F515">
        <v>11416.9</v>
      </c>
      <c r="G515">
        <f t="shared" si="48"/>
        <v>11339.412039651792</v>
      </c>
      <c r="H515">
        <v>888294</v>
      </c>
      <c r="I515" s="5">
        <v>87.936199999999999</v>
      </c>
      <c r="J515">
        <v>8402.2999999999993</v>
      </c>
      <c r="K515" s="6">
        <v>131518</v>
      </c>
      <c r="L515" s="6">
        <v>136846</v>
      </c>
      <c r="M515" s="6">
        <f t="shared" si="49"/>
        <v>134155.55235621074</v>
      </c>
      <c r="N515" s="6"/>
      <c r="O515" s="7">
        <f t="shared" ref="O515:O578" si="54">C515/C$590*100</f>
        <v>83.90792891898991</v>
      </c>
      <c r="P515" s="7">
        <f t="shared" si="50"/>
        <v>83.850896994532263</v>
      </c>
      <c r="Q515" s="7">
        <f t="shared" si="51"/>
        <v>85.952833562327086</v>
      </c>
      <c r="R515" s="7">
        <f t="shared" si="52"/>
        <v>84.895360258513918</v>
      </c>
      <c r="S515" s="7">
        <f t="shared" si="52"/>
        <v>84.221075416438723</v>
      </c>
      <c r="T515" s="7">
        <f t="shared" si="52"/>
        <v>87.524659053132169</v>
      </c>
      <c r="U515" s="7">
        <f t="shared" si="52"/>
        <v>86.252630498383198</v>
      </c>
      <c r="V515" s="7">
        <f t="shared" si="52"/>
        <v>95.336750005436713</v>
      </c>
      <c r="W515" s="7">
        <f t="shared" si="52"/>
        <v>93.619204641075981</v>
      </c>
      <c r="X515" s="7">
        <f t="shared" si="52"/>
        <v>94.474074266827728</v>
      </c>
      <c r="Y515" s="7"/>
      <c r="Z515" s="7"/>
      <c r="AA515" s="7"/>
    </row>
    <row r="516" spans="1:27">
      <c r="A516" s="12">
        <v>37165</v>
      </c>
      <c r="C516" s="24">
        <v>11357.9531271296</v>
      </c>
      <c r="D516">
        <v>11323.76</v>
      </c>
      <c r="E516" s="24">
        <f t="shared" si="53"/>
        <v>34.193127129599816</v>
      </c>
      <c r="F516">
        <v>11361.06</v>
      </c>
      <c r="G516">
        <f t="shared" ref="G516:G579" si="55">SQRT(D516*F516)</f>
        <v>11342.394667159135</v>
      </c>
      <c r="H516">
        <v>913198</v>
      </c>
      <c r="I516" s="5">
        <v>87.471500000000006</v>
      </c>
      <c r="J516">
        <v>8367.7000000000007</v>
      </c>
      <c r="K516" s="6">
        <v>131193</v>
      </c>
      <c r="L516" s="6">
        <v>136392</v>
      </c>
      <c r="M516" s="6">
        <f t="shared" ref="M516:M579" si="56">SQRT(K516*L516)</f>
        <v>133767.24433133844</v>
      </c>
      <c r="N516" s="6"/>
      <c r="O516" s="7">
        <f t="shared" si="54"/>
        <v>84.53266753469984</v>
      </c>
      <c r="P516" s="7">
        <f t="shared" ref="P516:P579" si="57">D516/D$590*100</f>
        <v>84.30736059656688</v>
      </c>
      <c r="Q516" s="7">
        <f t="shared" ref="Q516:Q579" si="58">F516/F$590*100</f>
        <v>85.532438689277441</v>
      </c>
      <c r="R516" s="7">
        <f t="shared" ref="R516:U579" si="59">G516/G$590*100</f>
        <v>84.917690449520947</v>
      </c>
      <c r="S516" s="7">
        <f t="shared" si="59"/>
        <v>86.582277520889491</v>
      </c>
      <c r="T516" s="7">
        <f t="shared" si="59"/>
        <v>87.06213384665304</v>
      </c>
      <c r="U516" s="7">
        <f t="shared" si="59"/>
        <v>85.897449058153271</v>
      </c>
      <c r="V516" s="7">
        <f t="shared" ref="V516:X579" si="60">K516/K$590*100</f>
        <v>95.101159107219232</v>
      </c>
      <c r="W516" s="7">
        <f t="shared" si="60"/>
        <v>93.308613765880153</v>
      </c>
      <c r="X516" s="7">
        <f t="shared" si="60"/>
        <v>94.200622735855802</v>
      </c>
      <c r="Y516" s="7"/>
      <c r="Z516" s="7"/>
      <c r="AA516" s="7"/>
    </row>
    <row r="517" spans="1:27">
      <c r="A517" s="12">
        <v>37196</v>
      </c>
      <c r="C517" s="24">
        <v>11299.7677872323</v>
      </c>
      <c r="D517">
        <v>11312.88</v>
      </c>
      <c r="E517" s="24">
        <f t="shared" si="53"/>
        <v>-13.11221276769902</v>
      </c>
      <c r="F517">
        <v>11374.67</v>
      </c>
      <c r="G517">
        <f t="shared" si="55"/>
        <v>11343.732928344178</v>
      </c>
      <c r="H517">
        <v>908408</v>
      </c>
      <c r="I517" s="5">
        <v>87.036299999999997</v>
      </c>
      <c r="J517">
        <v>8378.9</v>
      </c>
      <c r="K517" s="6">
        <v>130901</v>
      </c>
      <c r="L517" s="6">
        <v>136238</v>
      </c>
      <c r="M517" s="6">
        <f t="shared" si="56"/>
        <v>133542.8412083553</v>
      </c>
      <c r="N517" s="6"/>
      <c r="O517" s="7">
        <f t="shared" si="54"/>
        <v>84.099617500254496</v>
      </c>
      <c r="P517" s="7">
        <f t="shared" si="57"/>
        <v>84.226357106269418</v>
      </c>
      <c r="Q517" s="7">
        <f t="shared" si="58"/>
        <v>85.634902411021812</v>
      </c>
      <c r="R517" s="7">
        <f t="shared" si="59"/>
        <v>84.927709678474528</v>
      </c>
      <c r="S517" s="7">
        <f t="shared" si="59"/>
        <v>86.128127260677516</v>
      </c>
      <c r="T517" s="7">
        <f t="shared" si="59"/>
        <v>86.62897058033127</v>
      </c>
      <c r="U517" s="7">
        <f t="shared" si="59"/>
        <v>86.012421085048501</v>
      </c>
      <c r="V517" s="7">
        <f t="shared" si="60"/>
        <v>94.889489746359217</v>
      </c>
      <c r="W517" s="7">
        <f t="shared" si="60"/>
        <v>93.203259151826941</v>
      </c>
      <c r="X517" s="7">
        <f t="shared" si="60"/>
        <v>94.042595155676892</v>
      </c>
      <c r="Y517" s="7"/>
      <c r="Z517" s="7"/>
      <c r="AA517" s="7"/>
    </row>
    <row r="518" spans="1:27">
      <c r="A518" s="12">
        <v>37226</v>
      </c>
      <c r="C518" s="24">
        <v>11482.810624875599</v>
      </c>
      <c r="D518">
        <v>11503.91</v>
      </c>
      <c r="E518" s="24">
        <f t="shared" si="53"/>
        <v>-21.099375124400467</v>
      </c>
      <c r="F518">
        <v>11416.09</v>
      </c>
      <c r="G518">
        <f t="shared" si="55"/>
        <v>11459.915877173793</v>
      </c>
      <c r="H518">
        <v>910577</v>
      </c>
      <c r="I518" s="5">
        <v>87.050200000000004</v>
      </c>
      <c r="J518">
        <v>8396.9</v>
      </c>
      <c r="K518" s="6">
        <v>130723</v>
      </c>
      <c r="L518" s="6">
        <v>136047</v>
      </c>
      <c r="M518" s="6">
        <f t="shared" si="56"/>
        <v>133358.43423270984</v>
      </c>
      <c r="N518" s="6"/>
      <c r="O518" s="7">
        <f t="shared" si="54"/>
        <v>85.461931569164506</v>
      </c>
      <c r="P518" s="7">
        <f t="shared" si="57"/>
        <v>85.648608645931361</v>
      </c>
      <c r="Q518" s="7">
        <f t="shared" si="58"/>
        <v>85.946735427528182</v>
      </c>
      <c r="R518" s="7">
        <f t="shared" si="59"/>
        <v>85.797542546554126</v>
      </c>
      <c r="S518" s="7">
        <f t="shared" si="59"/>
        <v>86.333774841971817</v>
      </c>
      <c r="T518" s="7">
        <f t="shared" si="59"/>
        <v>86.642805528405447</v>
      </c>
      <c r="U518" s="7">
        <f t="shared" si="59"/>
        <v>86.197197556844429</v>
      </c>
      <c r="V518" s="7">
        <f t="shared" si="60"/>
        <v>94.760458423643172</v>
      </c>
      <c r="W518" s="7">
        <f t="shared" si="60"/>
        <v>93.072592065566141</v>
      </c>
      <c r="X518" s="7">
        <f t="shared" si="60"/>
        <v>93.912733379503862</v>
      </c>
      <c r="Y518" s="7"/>
      <c r="Z518" s="7"/>
      <c r="AA518" s="7"/>
    </row>
    <row r="519" spans="1:27">
      <c r="A519" s="12">
        <v>37257</v>
      </c>
      <c r="C519" s="24">
        <v>11496.3880520127</v>
      </c>
      <c r="D519">
        <v>11508.88</v>
      </c>
      <c r="E519" s="24">
        <f t="shared" si="53"/>
        <v>-12.491947987298772</v>
      </c>
      <c r="F519">
        <v>11494</v>
      </c>
      <c r="G519">
        <f t="shared" si="55"/>
        <v>11501.437593622806</v>
      </c>
      <c r="H519">
        <v>911245</v>
      </c>
      <c r="I519" s="5">
        <v>87.5762</v>
      </c>
      <c r="J519">
        <v>8409.6</v>
      </c>
      <c r="K519" s="6">
        <v>130591</v>
      </c>
      <c r="L519" s="6">
        <v>135701</v>
      </c>
      <c r="M519" s="6">
        <f t="shared" si="56"/>
        <v>133121.48320613019</v>
      </c>
      <c r="N519" s="6"/>
      <c r="O519" s="7">
        <f t="shared" si="54"/>
        <v>85.562982887241859</v>
      </c>
      <c r="P519" s="7">
        <f t="shared" si="57"/>
        <v>85.68561115942201</v>
      </c>
      <c r="Q519" s="7">
        <f t="shared" si="58"/>
        <v>86.533285652443965</v>
      </c>
      <c r="R519" s="7">
        <f t="shared" si="59"/>
        <v>86.108405320052839</v>
      </c>
      <c r="S519" s="7">
        <f t="shared" si="59"/>
        <v>86.397109366778011</v>
      </c>
      <c r="T519" s="7">
        <f t="shared" si="59"/>
        <v>87.166343851211607</v>
      </c>
      <c r="U519" s="7">
        <f t="shared" si="59"/>
        <v>86.327567623055998</v>
      </c>
      <c r="V519" s="7">
        <f t="shared" si="60"/>
        <v>94.664772274213306</v>
      </c>
      <c r="W519" s="7">
        <f t="shared" si="60"/>
        <v>92.835886244381655</v>
      </c>
      <c r="X519" s="7">
        <f t="shared" si="60"/>
        <v>93.745869403399112</v>
      </c>
      <c r="Y519" s="7"/>
      <c r="Z519" s="7"/>
      <c r="AA519" s="7"/>
    </row>
    <row r="520" spans="1:27">
      <c r="A520" s="12">
        <v>37288</v>
      </c>
      <c r="C520" s="24">
        <v>11427.356176221299</v>
      </c>
      <c r="D520">
        <v>11432.74</v>
      </c>
      <c r="E520" s="24">
        <f t="shared" si="53"/>
        <v>-5.3838237787003891</v>
      </c>
      <c r="F520">
        <v>11528.41</v>
      </c>
      <c r="G520">
        <f t="shared" si="55"/>
        <v>11480.475344836554</v>
      </c>
      <c r="H520">
        <v>913188</v>
      </c>
      <c r="I520" s="5">
        <v>87.564700000000002</v>
      </c>
      <c r="J520">
        <v>8405.6</v>
      </c>
      <c r="K520" s="6">
        <v>130444</v>
      </c>
      <c r="L520" s="6">
        <v>136438</v>
      </c>
      <c r="M520" s="6">
        <f t="shared" si="56"/>
        <v>133407.34039774572</v>
      </c>
      <c r="N520" s="6"/>
      <c r="O520" s="7">
        <f t="shared" si="54"/>
        <v>85.049206457611007</v>
      </c>
      <c r="P520" s="7">
        <f t="shared" si="57"/>
        <v>85.118735630814683</v>
      </c>
      <c r="Q520" s="7">
        <f t="shared" si="58"/>
        <v>86.79234345297472</v>
      </c>
      <c r="R520" s="7">
        <f t="shared" si="59"/>
        <v>85.951466172210374</v>
      </c>
      <c r="S520" s="7">
        <f t="shared" si="59"/>
        <v>86.581329399260653</v>
      </c>
      <c r="T520" s="7">
        <f t="shared" si="59"/>
        <v>87.154897671150238</v>
      </c>
      <c r="U520" s="7">
        <f t="shared" si="59"/>
        <v>86.28650618487913</v>
      </c>
      <c r="V520" s="7">
        <f t="shared" si="60"/>
        <v>94.55821269871187</v>
      </c>
      <c r="W520" s="7">
        <f t="shared" si="60"/>
        <v>93.340083325922024</v>
      </c>
      <c r="X520" s="7">
        <f t="shared" si="60"/>
        <v>93.9471737331572</v>
      </c>
      <c r="Y520" s="7"/>
      <c r="Z520" s="7"/>
      <c r="AA520" s="7"/>
    </row>
    <row r="521" spans="1:27">
      <c r="A521" s="12">
        <v>37316</v>
      </c>
      <c r="C521" s="24">
        <v>11510.106431316501</v>
      </c>
      <c r="D521">
        <v>11492.15</v>
      </c>
      <c r="E521" s="24">
        <f t="shared" si="53"/>
        <v>17.956431316501039</v>
      </c>
      <c r="F521">
        <v>11553.34</v>
      </c>
      <c r="G521">
        <f t="shared" si="55"/>
        <v>11522.704382262005</v>
      </c>
      <c r="H521">
        <v>910019</v>
      </c>
      <c r="I521" s="5">
        <v>88.241</v>
      </c>
      <c r="J521">
        <v>8401.2000000000007</v>
      </c>
      <c r="K521" s="6">
        <v>130420</v>
      </c>
      <c r="L521" s="6">
        <v>136177</v>
      </c>
      <c r="M521" s="6">
        <f t="shared" si="56"/>
        <v>133267.41664788133</v>
      </c>
      <c r="N521" s="6"/>
      <c r="O521" s="7">
        <f t="shared" si="54"/>
        <v>85.665083255488057</v>
      </c>
      <c r="P521" s="7">
        <f t="shared" si="57"/>
        <v>85.561053402742203</v>
      </c>
      <c r="Q521" s="7">
        <f t="shared" si="58"/>
        <v>86.980030490673997</v>
      </c>
      <c r="R521" s="7">
        <f t="shared" si="59"/>
        <v>86.267624482100487</v>
      </c>
      <c r="S521" s="7">
        <f t="shared" si="59"/>
        <v>86.280869655082839</v>
      </c>
      <c r="T521" s="7">
        <f t="shared" si="59"/>
        <v>87.828032590758255</v>
      </c>
      <c r="U521" s="7">
        <f t="shared" si="59"/>
        <v>86.241338602884582</v>
      </c>
      <c r="V521" s="7">
        <f t="shared" si="60"/>
        <v>94.540815216997345</v>
      </c>
      <c r="W521" s="7">
        <f t="shared" si="60"/>
        <v>93.161527778727944</v>
      </c>
      <c r="X521" s="7">
        <f t="shared" si="60"/>
        <v>93.848637619636662</v>
      </c>
      <c r="Y521" s="7"/>
      <c r="Z521" s="7"/>
      <c r="AA521" s="7"/>
    </row>
    <row r="522" spans="1:27">
      <c r="A522" s="12">
        <v>37347</v>
      </c>
      <c r="C522" s="24">
        <v>11522.4924972441</v>
      </c>
      <c r="D522">
        <v>11516.37</v>
      </c>
      <c r="E522" s="24">
        <f t="shared" si="53"/>
        <v>6.1224972440995771</v>
      </c>
      <c r="F522">
        <v>11561.31</v>
      </c>
      <c r="G522">
        <f t="shared" si="55"/>
        <v>11538.818121657869</v>
      </c>
      <c r="H522">
        <v>916674</v>
      </c>
      <c r="I522" s="5">
        <v>88.600800000000007</v>
      </c>
      <c r="J522">
        <v>8391.7000000000007</v>
      </c>
      <c r="K522" s="6">
        <v>130335</v>
      </c>
      <c r="L522" s="6">
        <v>136126</v>
      </c>
      <c r="M522" s="6">
        <f t="shared" si="56"/>
        <v>133199.03231630477</v>
      </c>
      <c r="N522" s="6"/>
      <c r="O522" s="7">
        <f t="shared" si="54"/>
        <v>85.757267752236828</v>
      </c>
      <c r="P522" s="7">
        <f t="shared" si="57"/>
        <v>85.741375510738919</v>
      </c>
      <c r="Q522" s="7">
        <f t="shared" si="58"/>
        <v>87.040033125670519</v>
      </c>
      <c r="R522" s="7">
        <f t="shared" si="59"/>
        <v>86.388264044922622</v>
      </c>
      <c r="S522" s="7">
        <f t="shared" si="59"/>
        <v>86.911844599072552</v>
      </c>
      <c r="T522" s="7">
        <f t="shared" si="59"/>
        <v>88.186148728677765</v>
      </c>
      <c r="U522" s="7">
        <f t="shared" si="59"/>
        <v>86.143817687214494</v>
      </c>
      <c r="V522" s="7">
        <f t="shared" si="60"/>
        <v>94.479199135925072</v>
      </c>
      <c r="W522" s="7">
        <f t="shared" si="60"/>
        <v>93.126637614333703</v>
      </c>
      <c r="X522" s="7">
        <f t="shared" si="60"/>
        <v>93.800480489301151</v>
      </c>
      <c r="Y522" s="7"/>
      <c r="Z522" s="7"/>
      <c r="AA522" s="7"/>
    </row>
    <row r="523" spans="1:27">
      <c r="A523" s="12">
        <v>37377</v>
      </c>
      <c r="C523" s="24">
        <v>11524.424226601601</v>
      </c>
      <c r="D523">
        <v>11524.06</v>
      </c>
      <c r="E523" s="24">
        <f t="shared" si="53"/>
        <v>0.36422660160133091</v>
      </c>
      <c r="F523">
        <v>11585.42</v>
      </c>
      <c r="G523">
        <f t="shared" si="55"/>
        <v>11554.699269353574</v>
      </c>
      <c r="H523">
        <v>920189</v>
      </c>
      <c r="I523" s="5">
        <v>89.070999999999998</v>
      </c>
      <c r="J523">
        <v>8403.2999999999993</v>
      </c>
      <c r="K523" s="6">
        <v>130328</v>
      </c>
      <c r="L523" s="6">
        <v>136539</v>
      </c>
      <c r="M523" s="6">
        <f t="shared" si="56"/>
        <v>133397.35676541721</v>
      </c>
      <c r="N523" s="6"/>
      <c r="O523" s="7">
        <f t="shared" si="54"/>
        <v>85.771644835300734</v>
      </c>
      <c r="P523" s="7">
        <f t="shared" si="57"/>
        <v>85.798628896803933</v>
      </c>
      <c r="Q523" s="7">
        <f t="shared" si="58"/>
        <v>87.221546742956093</v>
      </c>
      <c r="R523" s="7">
        <f t="shared" si="59"/>
        <v>86.507162251481404</v>
      </c>
      <c r="S523" s="7">
        <f t="shared" si="59"/>
        <v>87.245109351608065</v>
      </c>
      <c r="T523" s="7">
        <f t="shared" si="59"/>
        <v>88.654148195186224</v>
      </c>
      <c r="U523" s="7">
        <f t="shared" si="59"/>
        <v>86.262895857927418</v>
      </c>
      <c r="V523" s="7">
        <f t="shared" si="60"/>
        <v>94.474124870425001</v>
      </c>
      <c r="W523" s="7">
        <f t="shared" si="60"/>
        <v>93.409179533840032</v>
      </c>
      <c r="X523" s="7">
        <f t="shared" si="60"/>
        <v>93.940143130207929</v>
      </c>
      <c r="Y523" s="7"/>
      <c r="Z523" s="7"/>
      <c r="AA523" s="7"/>
    </row>
    <row r="524" spans="1:27">
      <c r="A524" s="12">
        <v>37408</v>
      </c>
      <c r="C524" s="24">
        <v>11569.6820212889</v>
      </c>
      <c r="D524">
        <v>11575.56</v>
      </c>
      <c r="E524" s="24">
        <f t="shared" si="53"/>
        <v>-5.8779787110997859</v>
      </c>
      <c r="F524">
        <v>11617.47</v>
      </c>
      <c r="G524">
        <f t="shared" si="55"/>
        <v>11596.496067054048</v>
      </c>
      <c r="H524">
        <v>921876</v>
      </c>
      <c r="I524" s="5">
        <v>89.892099999999999</v>
      </c>
      <c r="J524">
        <v>8419.9</v>
      </c>
      <c r="K524" s="6">
        <v>130373</v>
      </c>
      <c r="L524" s="6">
        <v>136415</v>
      </c>
      <c r="M524" s="6">
        <f t="shared" si="56"/>
        <v>133359.78702367516</v>
      </c>
      <c r="N524" s="6"/>
      <c r="O524" s="7">
        <f t="shared" si="54"/>
        <v>86.108480360930514</v>
      </c>
      <c r="P524" s="7">
        <f t="shared" si="57"/>
        <v>86.182055344443512</v>
      </c>
      <c r="Q524" s="7">
        <f t="shared" si="58"/>
        <v>87.46283713839378</v>
      </c>
      <c r="R524" s="7">
        <f t="shared" si="59"/>
        <v>86.820084489956031</v>
      </c>
      <c r="S524" s="7">
        <f t="shared" si="59"/>
        <v>87.405057470392535</v>
      </c>
      <c r="T524" s="7">
        <f t="shared" si="59"/>
        <v>89.471405451566739</v>
      </c>
      <c r="U524" s="7">
        <f t="shared" si="59"/>
        <v>86.433300826361432</v>
      </c>
      <c r="V524" s="7">
        <f t="shared" si="60"/>
        <v>94.506745148639737</v>
      </c>
      <c r="W524" s="7">
        <f t="shared" si="60"/>
        <v>93.324348545901088</v>
      </c>
      <c r="X524" s="7">
        <f t="shared" si="60"/>
        <v>93.913686032389876</v>
      </c>
      <c r="Y524" s="7"/>
      <c r="Z524" s="7"/>
      <c r="AA524" s="7"/>
    </row>
    <row r="525" spans="1:27">
      <c r="A525" s="12">
        <v>37438</v>
      </c>
      <c r="C525" s="24">
        <v>11630.263903700399</v>
      </c>
      <c r="D525">
        <v>11636.88</v>
      </c>
      <c r="E525" s="24">
        <f t="shared" si="53"/>
        <v>-6.6160962996000308</v>
      </c>
      <c r="F525">
        <v>11575.41</v>
      </c>
      <c r="G525">
        <f t="shared" si="55"/>
        <v>11606.104304235767</v>
      </c>
      <c r="H525">
        <v>921880</v>
      </c>
      <c r="I525" s="5">
        <v>89.592200000000005</v>
      </c>
      <c r="J525">
        <v>8380.9</v>
      </c>
      <c r="K525" s="6">
        <v>130276</v>
      </c>
      <c r="L525" s="6">
        <v>136413</v>
      </c>
      <c r="M525" s="6">
        <f t="shared" si="56"/>
        <v>133309.18943568744</v>
      </c>
      <c r="N525" s="6"/>
      <c r="O525" s="7">
        <f t="shared" si="54"/>
        <v>86.559366895431637</v>
      </c>
      <c r="P525" s="7">
        <f t="shared" si="57"/>
        <v>86.638593398215534</v>
      </c>
      <c r="Q525" s="7">
        <f t="shared" si="58"/>
        <v>87.146185842540135</v>
      </c>
      <c r="R525" s="7">
        <f t="shared" si="59"/>
        <v>86.892018974225493</v>
      </c>
      <c r="S525" s="7">
        <f t="shared" si="59"/>
        <v>87.405436719044062</v>
      </c>
      <c r="T525" s="7">
        <f t="shared" si="59"/>
        <v>89.172908981966799</v>
      </c>
      <c r="U525" s="7">
        <f t="shared" si="59"/>
        <v>86.032951804136943</v>
      </c>
      <c r="V525" s="7">
        <f t="shared" si="60"/>
        <v>94.436430326710209</v>
      </c>
      <c r="W525" s="7">
        <f t="shared" si="60"/>
        <v>93.32298030416014</v>
      </c>
      <c r="X525" s="7">
        <f t="shared" si="60"/>
        <v>93.878054556827962</v>
      </c>
      <c r="Y525" s="7"/>
      <c r="Z525" s="7"/>
      <c r="AA525" s="7"/>
    </row>
    <row r="526" spans="1:27">
      <c r="A526" s="12">
        <v>37469</v>
      </c>
      <c r="C526" s="24">
        <v>11568.979294794801</v>
      </c>
      <c r="D526">
        <v>11566.14</v>
      </c>
      <c r="E526" s="24">
        <f t="shared" si="53"/>
        <v>2.8392947948013898</v>
      </c>
      <c r="F526">
        <v>11572.31</v>
      </c>
      <c r="G526">
        <f t="shared" si="55"/>
        <v>11569.224588683546</v>
      </c>
      <c r="H526">
        <v>928848</v>
      </c>
      <c r="I526" s="5">
        <v>89.734899999999996</v>
      </c>
      <c r="J526">
        <v>8367.7000000000007</v>
      </c>
      <c r="K526" s="6">
        <v>130260</v>
      </c>
      <c r="L526" s="6">
        <v>136705</v>
      </c>
      <c r="M526" s="6">
        <f t="shared" si="56"/>
        <v>133443.59594974949</v>
      </c>
      <c r="N526" s="6"/>
      <c r="O526" s="7">
        <f t="shared" si="54"/>
        <v>86.103250250854472</v>
      </c>
      <c r="P526" s="7">
        <f t="shared" si="57"/>
        <v>86.111921807807306</v>
      </c>
      <c r="Q526" s="7">
        <f t="shared" si="58"/>
        <v>87.122847301951779</v>
      </c>
      <c r="R526" s="7">
        <f t="shared" si="59"/>
        <v>86.615909707969962</v>
      </c>
      <c r="S526" s="7">
        <f t="shared" si="59"/>
        <v>88.066087870016318</v>
      </c>
      <c r="T526" s="7">
        <f t="shared" si="59"/>
        <v>89.314941146728074</v>
      </c>
      <c r="U526" s="7">
        <f t="shared" si="59"/>
        <v>85.897449058153271</v>
      </c>
      <c r="V526" s="7">
        <f t="shared" si="60"/>
        <v>94.424832005567197</v>
      </c>
      <c r="W526" s="7">
        <f t="shared" si="60"/>
        <v>93.522743598338948</v>
      </c>
      <c r="X526" s="7">
        <f t="shared" si="60"/>
        <v>93.972705361572352</v>
      </c>
      <c r="Y526" s="7"/>
      <c r="Z526" s="7"/>
      <c r="AA526" s="7"/>
    </row>
    <row r="527" spans="1:27">
      <c r="A527" s="12">
        <v>37500</v>
      </c>
      <c r="C527" s="24">
        <v>11590.056318475699</v>
      </c>
      <c r="D527">
        <v>11586.74</v>
      </c>
      <c r="E527" s="24">
        <f t="shared" si="53"/>
        <v>3.3163184756995179</v>
      </c>
      <c r="F527">
        <v>11574.59</v>
      </c>
      <c r="G527">
        <f t="shared" si="55"/>
        <v>11580.66340658427</v>
      </c>
      <c r="H527">
        <v>920815</v>
      </c>
      <c r="I527" s="5">
        <v>89.794399999999996</v>
      </c>
      <c r="J527">
        <v>8357.7999999999993</v>
      </c>
      <c r="K527" s="6">
        <v>130205</v>
      </c>
      <c r="L527" s="6">
        <v>137302</v>
      </c>
      <c r="M527" s="6">
        <f t="shared" si="56"/>
        <v>133706.4206012561</v>
      </c>
      <c r="N527" s="6"/>
      <c r="O527" s="7">
        <f t="shared" si="54"/>
        <v>86.260118043448415</v>
      </c>
      <c r="P527" s="7">
        <f t="shared" si="57"/>
        <v>86.265292386863138</v>
      </c>
      <c r="Q527" s="7">
        <f t="shared" si="58"/>
        <v>87.140012422126446</v>
      </c>
      <c r="R527" s="7">
        <f t="shared" si="59"/>
        <v>86.701549295209389</v>
      </c>
      <c r="S527" s="7">
        <f t="shared" si="59"/>
        <v>87.304461765573137</v>
      </c>
      <c r="T527" s="7">
        <f t="shared" si="59"/>
        <v>89.374162687045498</v>
      </c>
      <c r="U527" s="7">
        <f t="shared" si="59"/>
        <v>85.795821998665502</v>
      </c>
      <c r="V527" s="7">
        <f t="shared" si="60"/>
        <v>94.384962776638076</v>
      </c>
      <c r="W527" s="7">
        <f t="shared" si="60"/>
        <v>93.931163758012772</v>
      </c>
      <c r="X527" s="7">
        <f t="shared" si="60"/>
        <v>94.15778987883229</v>
      </c>
      <c r="Y527" s="7"/>
      <c r="Z527" s="7"/>
      <c r="AA527" s="7"/>
    </row>
    <row r="528" spans="1:27">
      <c r="A528" s="12">
        <v>37530</v>
      </c>
      <c r="C528" s="24">
        <v>11565.8715976326</v>
      </c>
      <c r="D528">
        <v>11579.09</v>
      </c>
      <c r="E528" s="24">
        <f t="shared" si="53"/>
        <v>-13.218402367399904</v>
      </c>
      <c r="F528">
        <v>11594.94</v>
      </c>
      <c r="G528">
        <f t="shared" si="55"/>
        <v>11587.012289826916</v>
      </c>
      <c r="H528">
        <v>919378</v>
      </c>
      <c r="I528" s="5">
        <v>89.520499999999998</v>
      </c>
      <c r="J528">
        <v>8359.7000000000007</v>
      </c>
      <c r="K528" s="6">
        <v>130331</v>
      </c>
      <c r="L528" s="6">
        <v>137008</v>
      </c>
      <c r="M528" s="6">
        <f t="shared" si="56"/>
        <v>133627.80267594015</v>
      </c>
      <c r="N528" s="6"/>
      <c r="O528" s="7">
        <f t="shared" si="54"/>
        <v>86.080120913369939</v>
      </c>
      <c r="P528" s="7">
        <f t="shared" si="57"/>
        <v>86.208336807747742</v>
      </c>
      <c r="Q528" s="7">
        <f t="shared" si="58"/>
        <v>87.293218648246793</v>
      </c>
      <c r="R528" s="7">
        <f t="shared" si="59"/>
        <v>86.749081806440032</v>
      </c>
      <c r="S528" s="7">
        <f t="shared" si="59"/>
        <v>87.168216687509542</v>
      </c>
      <c r="T528" s="7">
        <f t="shared" si="59"/>
        <v>89.101544537584275</v>
      </c>
      <c r="U528" s="7">
        <f t="shared" si="59"/>
        <v>85.81532618179952</v>
      </c>
      <c r="V528" s="7">
        <f t="shared" si="60"/>
        <v>94.476299555639315</v>
      </c>
      <c r="W528" s="7">
        <f t="shared" si="60"/>
        <v>93.730032222093001</v>
      </c>
      <c r="X528" s="7">
        <f t="shared" si="60"/>
        <v>94.102426119490573</v>
      </c>
      <c r="Y528" s="7"/>
      <c r="Z528" s="7"/>
      <c r="AA528" s="7"/>
    </row>
    <row r="529" spans="1:27">
      <c r="A529" s="12">
        <v>37561</v>
      </c>
      <c r="C529" s="24">
        <v>11591.3610428586</v>
      </c>
      <c r="D529">
        <v>11595.37</v>
      </c>
      <c r="E529" s="24">
        <f t="shared" si="53"/>
        <v>-4.0089571414009697</v>
      </c>
      <c r="F529">
        <v>11627.56</v>
      </c>
      <c r="G529">
        <f t="shared" si="55"/>
        <v>11611.453845113454</v>
      </c>
      <c r="H529">
        <v>925621</v>
      </c>
      <c r="I529" s="5">
        <v>89.944199999999995</v>
      </c>
      <c r="J529">
        <v>8369.4</v>
      </c>
      <c r="K529" s="6">
        <v>130339</v>
      </c>
      <c r="L529" s="6">
        <v>136521</v>
      </c>
      <c r="M529" s="6">
        <f t="shared" si="56"/>
        <v>133394.19259847858</v>
      </c>
      <c r="N529" s="6"/>
      <c r="O529" s="7">
        <f t="shared" si="54"/>
        <v>86.269828581187895</v>
      </c>
      <c r="P529" s="7">
        <f t="shared" si="57"/>
        <v>86.329544236244303</v>
      </c>
      <c r="Q529" s="7">
        <f t="shared" si="58"/>
        <v>87.53880032372814</v>
      </c>
      <c r="R529" s="7">
        <f t="shared" si="59"/>
        <v>86.932069657492022</v>
      </c>
      <c r="S529" s="7">
        <f t="shared" si="59"/>
        <v>87.760129020391247</v>
      </c>
      <c r="T529" s="7">
        <f t="shared" si="59"/>
        <v>89.523261623844675</v>
      </c>
      <c r="U529" s="7">
        <f t="shared" si="59"/>
        <v>85.914900169378427</v>
      </c>
      <c r="V529" s="7">
        <f t="shared" si="60"/>
        <v>94.482098716210828</v>
      </c>
      <c r="W529" s="7">
        <f t="shared" si="60"/>
        <v>93.396865358171482</v>
      </c>
      <c r="X529" s="7">
        <f t="shared" si="60"/>
        <v>93.937914882944938</v>
      </c>
      <c r="Y529" s="7"/>
      <c r="Z529" s="7"/>
      <c r="AA529" s="7"/>
    </row>
    <row r="530" spans="1:27">
      <c r="A530" s="12">
        <v>37591</v>
      </c>
      <c r="C530" s="24">
        <v>11639.0675539889</v>
      </c>
      <c r="D530">
        <v>11621.83</v>
      </c>
      <c r="E530" s="24">
        <f t="shared" si="53"/>
        <v>17.23755398889989</v>
      </c>
      <c r="F530">
        <v>11640</v>
      </c>
      <c r="G530">
        <f t="shared" si="55"/>
        <v>11630.911451816663</v>
      </c>
      <c r="H530">
        <v>920725</v>
      </c>
      <c r="I530" s="5">
        <v>89.470299999999995</v>
      </c>
      <c r="J530">
        <v>8384.7000000000007</v>
      </c>
      <c r="K530" s="6">
        <v>130183</v>
      </c>
      <c r="L530" s="6">
        <v>136426</v>
      </c>
      <c r="M530" s="6">
        <f t="shared" si="56"/>
        <v>133267.94797699858</v>
      </c>
      <c r="N530" s="6"/>
      <c r="O530" s="7">
        <f t="shared" si="54"/>
        <v>86.624888916397893</v>
      </c>
      <c r="P530" s="7">
        <f t="shared" si="57"/>
        <v>86.526543533419897</v>
      </c>
      <c r="Q530" s="7">
        <f t="shared" si="58"/>
        <v>87.632455628540768</v>
      </c>
      <c r="R530" s="7">
        <f t="shared" si="59"/>
        <v>87.077743923940858</v>
      </c>
      <c r="S530" s="7">
        <f t="shared" si="59"/>
        <v>87.295928670913611</v>
      </c>
      <c r="T530" s="7">
        <f t="shared" si="59"/>
        <v>89.051579473316451</v>
      </c>
      <c r="U530" s="7">
        <f t="shared" si="59"/>
        <v>86.071960170404964</v>
      </c>
      <c r="V530" s="7">
        <f t="shared" si="60"/>
        <v>94.369015085066437</v>
      </c>
      <c r="W530" s="7">
        <f t="shared" si="60"/>
        <v>93.331873875476319</v>
      </c>
      <c r="X530" s="7">
        <f t="shared" si="60"/>
        <v>93.849011788469795</v>
      </c>
      <c r="Y530" s="7"/>
      <c r="Z530" s="7"/>
      <c r="AA530" s="7"/>
    </row>
    <row r="531" spans="1:27">
      <c r="A531" s="12">
        <v>37622</v>
      </c>
      <c r="C531" s="24">
        <v>11606.6628228021</v>
      </c>
      <c r="D531">
        <v>11616.94</v>
      </c>
      <c r="E531" s="24">
        <f t="shared" ref="E531:E594" si="61">C531-D531</f>
        <v>-10.277177197900528</v>
      </c>
      <c r="F531">
        <v>11653.82</v>
      </c>
      <c r="G531">
        <f t="shared" si="55"/>
        <v>11635.365387936899</v>
      </c>
      <c r="H531">
        <v>926682</v>
      </c>
      <c r="I531" s="5">
        <v>90.105999999999995</v>
      </c>
      <c r="J531">
        <v>8361.2000000000007</v>
      </c>
      <c r="K531" s="6">
        <v>130266</v>
      </c>
      <c r="L531" s="6">
        <v>137417</v>
      </c>
      <c r="M531" s="6">
        <f t="shared" si="56"/>
        <v>133793.73274559612</v>
      </c>
      <c r="N531" s="6"/>
      <c r="O531" s="7">
        <f t="shared" si="54"/>
        <v>86.383713562238157</v>
      </c>
      <c r="P531" s="7">
        <f t="shared" si="57"/>
        <v>86.490136633828484</v>
      </c>
      <c r="Q531" s="7">
        <f t="shared" si="58"/>
        <v>87.73650034819596</v>
      </c>
      <c r="R531" s="7">
        <f t="shared" si="59"/>
        <v>87.111089436933398</v>
      </c>
      <c r="S531" s="7">
        <f t="shared" si="59"/>
        <v>87.860724725210645</v>
      </c>
      <c r="T531" s="7">
        <f t="shared" si="59"/>
        <v>89.684304400707859</v>
      </c>
      <c r="U531" s="7">
        <f t="shared" si="59"/>
        <v>85.830724221115844</v>
      </c>
      <c r="V531" s="7">
        <f t="shared" si="60"/>
        <v>94.429181375995825</v>
      </c>
      <c r="W531" s="7">
        <f t="shared" si="60"/>
        <v>94.009837658117434</v>
      </c>
      <c r="X531" s="7">
        <f t="shared" si="60"/>
        <v>94.219276219605362</v>
      </c>
      <c r="Y531" s="7"/>
      <c r="Z531" s="7"/>
      <c r="AA531" s="7"/>
    </row>
    <row r="532" spans="1:27">
      <c r="A532" s="12">
        <v>37653</v>
      </c>
      <c r="C532" s="24">
        <v>11693.255820258801</v>
      </c>
      <c r="D532">
        <v>11704.42</v>
      </c>
      <c r="E532" s="24">
        <f t="shared" si="61"/>
        <v>-11.164179741199405</v>
      </c>
      <c r="F532">
        <v>11638.92</v>
      </c>
      <c r="G532">
        <f t="shared" si="55"/>
        <v>11671.624052650086</v>
      </c>
      <c r="H532">
        <v>915793</v>
      </c>
      <c r="I532" s="5">
        <v>90.427300000000002</v>
      </c>
      <c r="J532">
        <v>8356.5</v>
      </c>
      <c r="K532" s="6">
        <v>130108</v>
      </c>
      <c r="L532" s="6">
        <v>137482</v>
      </c>
      <c r="M532" s="6">
        <f t="shared" si="56"/>
        <v>133744.18886815233</v>
      </c>
      <c r="N532" s="6"/>
      <c r="O532" s="7">
        <f t="shared" si="54"/>
        <v>87.0281903427732</v>
      </c>
      <c r="P532" s="7">
        <f t="shared" si="57"/>
        <v>87.141440432653937</v>
      </c>
      <c r="Q532" s="7">
        <f t="shared" si="58"/>
        <v>87.624324782142253</v>
      </c>
      <c r="R532" s="7">
        <f t="shared" si="59"/>
        <v>87.382549049879373</v>
      </c>
      <c r="S532" s="7">
        <f t="shared" si="59"/>
        <v>86.828315083572178</v>
      </c>
      <c r="T532" s="7">
        <f t="shared" si="59"/>
        <v>90.004100718421981</v>
      </c>
      <c r="U532" s="7">
        <f t="shared" si="59"/>
        <v>85.782477031258026</v>
      </c>
      <c r="V532" s="7">
        <f t="shared" si="60"/>
        <v>94.314647954708548</v>
      </c>
      <c r="W532" s="7">
        <f t="shared" si="60"/>
        <v>94.054305514698328</v>
      </c>
      <c r="X532" s="7">
        <f t="shared" si="60"/>
        <v>94.184386780630348</v>
      </c>
      <c r="Y532" s="7"/>
      <c r="Z532" s="7"/>
      <c r="AA532" s="7"/>
    </row>
    <row r="533" spans="1:27">
      <c r="A533" s="12">
        <v>37681</v>
      </c>
      <c r="C533" s="24">
        <v>11637.6428559088</v>
      </c>
      <c r="D533">
        <v>11615.77</v>
      </c>
      <c r="E533" s="24">
        <f t="shared" si="61"/>
        <v>21.872855908799465</v>
      </c>
      <c r="F533">
        <v>11667.7</v>
      </c>
      <c r="G533">
        <f t="shared" si="55"/>
        <v>11641.706044605318</v>
      </c>
      <c r="H533">
        <v>924016</v>
      </c>
      <c r="I533" s="5">
        <v>90.313100000000006</v>
      </c>
      <c r="J533">
        <v>8380.2000000000007</v>
      </c>
      <c r="K533" s="6">
        <v>129896</v>
      </c>
      <c r="L533" s="6">
        <v>137434</v>
      </c>
      <c r="M533" s="6">
        <f t="shared" si="56"/>
        <v>133611.85151026087</v>
      </c>
      <c r="N533" s="6"/>
      <c r="O533" s="7">
        <f t="shared" si="54"/>
        <v>86.614285462783116</v>
      </c>
      <c r="P533" s="7">
        <f t="shared" si="57"/>
        <v>86.481425780552016</v>
      </c>
      <c r="Q533" s="7">
        <f t="shared" si="58"/>
        <v>87.840996781539971</v>
      </c>
      <c r="R533" s="7">
        <f t="shared" si="59"/>
        <v>87.158560357846994</v>
      </c>
      <c r="S533" s="7">
        <f t="shared" si="59"/>
        <v>87.607955498963236</v>
      </c>
      <c r="T533" s="7">
        <f t="shared" si="59"/>
        <v>89.890435173812733</v>
      </c>
      <c r="U533" s="7">
        <f t="shared" si="59"/>
        <v>86.025766052455992</v>
      </c>
      <c r="V533" s="7">
        <f t="shared" si="60"/>
        <v>94.160970199563607</v>
      </c>
      <c r="W533" s="7">
        <f t="shared" si="60"/>
        <v>94.021467712915523</v>
      </c>
      <c r="X533" s="7">
        <f t="shared" si="60"/>
        <v>94.09119310241033</v>
      </c>
      <c r="Y533" s="7"/>
      <c r="Z533" s="7"/>
      <c r="AA533" s="7"/>
    </row>
    <row r="534" spans="1:27">
      <c r="A534" s="12">
        <v>37712</v>
      </c>
      <c r="C534" s="24">
        <v>11707.865038893</v>
      </c>
      <c r="D534">
        <v>11699.39</v>
      </c>
      <c r="E534" s="24">
        <f t="shared" si="61"/>
        <v>8.4750388930006011</v>
      </c>
      <c r="F534">
        <v>11703.71</v>
      </c>
      <c r="G534">
        <f t="shared" si="55"/>
        <v>11701.549800641793</v>
      </c>
      <c r="H534">
        <v>922026</v>
      </c>
      <c r="I534" s="5">
        <v>89.584999999999994</v>
      </c>
      <c r="J534">
        <v>8422</v>
      </c>
      <c r="K534" s="6">
        <v>129847</v>
      </c>
      <c r="L534" s="6">
        <v>137633</v>
      </c>
      <c r="M534" s="6">
        <f t="shared" si="56"/>
        <v>133683.32787225189</v>
      </c>
      <c r="N534" s="6"/>
      <c r="O534" s="7">
        <f t="shared" si="54"/>
        <v>87.136920869121013</v>
      </c>
      <c r="P534" s="7">
        <f t="shared" si="57"/>
        <v>87.103991208738847</v>
      </c>
      <c r="Q534" s="7">
        <f t="shared" si="58"/>
        <v>88.112100280438909</v>
      </c>
      <c r="R534" s="7">
        <f t="shared" si="59"/>
        <v>87.606595688971197</v>
      </c>
      <c r="S534" s="7">
        <f t="shared" si="59"/>
        <v>87.41927929482506</v>
      </c>
      <c r="T534" s="7">
        <f t="shared" si="59"/>
        <v>89.165742677928378</v>
      </c>
      <c r="U534" s="7">
        <f t="shared" si="59"/>
        <v>86.454858081404311</v>
      </c>
      <c r="V534" s="7">
        <f t="shared" si="60"/>
        <v>94.125450341063129</v>
      </c>
      <c r="W534" s="7">
        <f t="shared" si="60"/>
        <v>94.157607766140117</v>
      </c>
      <c r="X534" s="7">
        <f t="shared" si="60"/>
        <v>94.141527680535972</v>
      </c>
      <c r="Y534" s="7"/>
      <c r="Z534" s="7"/>
      <c r="AA534" s="7"/>
    </row>
    <row r="535" spans="1:27">
      <c r="A535" s="12">
        <v>37742</v>
      </c>
      <c r="C535" s="24">
        <v>11689.361727633001</v>
      </c>
      <c r="D535">
        <v>11692.78</v>
      </c>
      <c r="E535" s="24">
        <f t="shared" si="61"/>
        <v>-3.4182723670000996</v>
      </c>
      <c r="F535">
        <v>11790.12</v>
      </c>
      <c r="G535">
        <f t="shared" si="55"/>
        <v>11741.349127489568</v>
      </c>
      <c r="H535">
        <v>927115</v>
      </c>
      <c r="I535" s="5">
        <v>89.5989</v>
      </c>
      <c r="J535">
        <v>8495.1</v>
      </c>
      <c r="K535" s="6">
        <v>129841</v>
      </c>
      <c r="L535" s="6">
        <v>137544</v>
      </c>
      <c r="M535" s="6">
        <f t="shared" si="56"/>
        <v>133637.01023294407</v>
      </c>
      <c r="N535" s="6"/>
      <c r="O535" s="7">
        <f t="shared" si="54"/>
        <v>86.999208180793701</v>
      </c>
      <c r="P535" s="7">
        <f t="shared" si="57"/>
        <v>87.054778610313662</v>
      </c>
      <c r="Q535" s="7">
        <f t="shared" si="58"/>
        <v>88.762643277935666</v>
      </c>
      <c r="R535" s="7">
        <f t="shared" si="59"/>
        <v>87.904563359514725</v>
      </c>
      <c r="S535" s="7">
        <f t="shared" si="59"/>
        <v>87.901778391739199</v>
      </c>
      <c r="T535" s="7">
        <f t="shared" si="59"/>
        <v>89.179577626002526</v>
      </c>
      <c r="U535" s="7">
        <f t="shared" si="59"/>
        <v>87.205255864086638</v>
      </c>
      <c r="V535" s="7">
        <f t="shared" si="60"/>
        <v>94.121100970634501</v>
      </c>
      <c r="W535" s="7">
        <f t="shared" si="60"/>
        <v>94.096721008667814</v>
      </c>
      <c r="X535" s="7">
        <f t="shared" si="60"/>
        <v>94.108910200163535</v>
      </c>
      <c r="Y535" s="7"/>
      <c r="Z535" s="7"/>
      <c r="AA535" s="7"/>
    </row>
    <row r="536" spans="1:27">
      <c r="A536" s="12">
        <v>37773</v>
      </c>
      <c r="C536" s="24">
        <v>11819.194121767699</v>
      </c>
      <c r="D536">
        <v>11824.11</v>
      </c>
      <c r="E536" s="24">
        <f t="shared" si="61"/>
        <v>-4.915878232301111</v>
      </c>
      <c r="F536">
        <v>11816.66</v>
      </c>
      <c r="G536">
        <f t="shared" si="55"/>
        <v>11820.384413063732</v>
      </c>
      <c r="H536">
        <v>936052</v>
      </c>
      <c r="I536" s="5">
        <v>89.612300000000005</v>
      </c>
      <c r="J536">
        <v>8515.4</v>
      </c>
      <c r="K536" s="6">
        <v>129839</v>
      </c>
      <c r="L536" s="6">
        <v>137790</v>
      </c>
      <c r="M536" s="6">
        <f t="shared" si="56"/>
        <v>133755.43282424082</v>
      </c>
      <c r="N536" s="6"/>
      <c r="O536" s="7">
        <f t="shared" si="54"/>
        <v>87.96549836404931</v>
      </c>
      <c r="P536" s="7">
        <f t="shared" si="57"/>
        <v>88.032553277663283</v>
      </c>
      <c r="Q536" s="7">
        <f t="shared" si="58"/>
        <v>88.962451299617925</v>
      </c>
      <c r="R536" s="7">
        <f t="shared" si="59"/>
        <v>88.496280903465902</v>
      </c>
      <c r="S536" s="7">
        <f t="shared" si="59"/>
        <v>88.749114691429071</v>
      </c>
      <c r="T536" s="7">
        <f t="shared" si="59"/>
        <v>89.192914914074024</v>
      </c>
      <c r="U536" s="7">
        <f t="shared" si="59"/>
        <v>87.413642662834263</v>
      </c>
      <c r="V536" s="7">
        <f t="shared" si="60"/>
        <v>94.11965118049163</v>
      </c>
      <c r="W536" s="7">
        <f t="shared" si="60"/>
        <v>94.265014742804752</v>
      </c>
      <c r="X536" s="7">
        <f t="shared" si="60"/>
        <v>94.192304919864256</v>
      </c>
      <c r="Y536" s="7"/>
      <c r="Z536" s="7"/>
      <c r="AA536" s="7"/>
    </row>
    <row r="537" spans="1:27">
      <c r="A537" s="12">
        <v>37803</v>
      </c>
      <c r="C537" s="24">
        <v>11878.382893739599</v>
      </c>
      <c r="D537">
        <v>11889.89</v>
      </c>
      <c r="E537" s="24">
        <f t="shared" si="61"/>
        <v>-11.507106260400178</v>
      </c>
      <c r="F537">
        <v>11852.26</v>
      </c>
      <c r="G537">
        <f t="shared" si="55"/>
        <v>11871.060089621315</v>
      </c>
      <c r="H537">
        <v>946455</v>
      </c>
      <c r="I537" s="5">
        <v>89.966200000000001</v>
      </c>
      <c r="J537">
        <v>8495.2000000000007</v>
      </c>
      <c r="K537" s="6">
        <v>129864</v>
      </c>
      <c r="L537" s="6">
        <v>137474</v>
      </c>
      <c r="M537" s="6">
        <f t="shared" si="56"/>
        <v>133614.83276941974</v>
      </c>
      <c r="N537" s="6"/>
      <c r="O537" s="7">
        <f t="shared" si="54"/>
        <v>88.406016539013137</v>
      </c>
      <c r="P537" s="7">
        <f t="shared" si="57"/>
        <v>88.522296806318266</v>
      </c>
      <c r="Q537" s="7">
        <f t="shared" si="58"/>
        <v>89.230468088310033</v>
      </c>
      <c r="R537" s="7">
        <f t="shared" si="59"/>
        <v>88.875677101668785</v>
      </c>
      <c r="S537" s="7">
        <f t="shared" si="59"/>
        <v>89.735445621906166</v>
      </c>
      <c r="T537" s="7">
        <f t="shared" si="59"/>
        <v>89.545158663962042</v>
      </c>
      <c r="U537" s="7">
        <f t="shared" si="59"/>
        <v>87.206282400041061</v>
      </c>
      <c r="V537" s="7">
        <f t="shared" si="60"/>
        <v>94.137773557277583</v>
      </c>
      <c r="W537" s="7">
        <f t="shared" si="60"/>
        <v>94.048832547734534</v>
      </c>
      <c r="X537" s="7">
        <f t="shared" si="60"/>
        <v>94.093292543650279</v>
      </c>
      <c r="Y537" s="7"/>
      <c r="Z537" s="7"/>
      <c r="AA537" s="7"/>
    </row>
    <row r="538" spans="1:27">
      <c r="A538" s="12">
        <v>37834</v>
      </c>
      <c r="C538" s="24">
        <v>11926.224002116</v>
      </c>
      <c r="D538">
        <v>11928.26</v>
      </c>
      <c r="E538" s="24">
        <f t="shared" si="61"/>
        <v>-2.0359978840006079</v>
      </c>
      <c r="F538">
        <v>11852.5</v>
      </c>
      <c r="G538">
        <f t="shared" si="55"/>
        <v>11890.319661388419</v>
      </c>
      <c r="H538">
        <v>940782</v>
      </c>
      <c r="I538" s="5">
        <v>89.882900000000006</v>
      </c>
      <c r="J538">
        <v>8498.2000000000007</v>
      </c>
      <c r="K538" s="6">
        <v>129822</v>
      </c>
      <c r="L538" s="6">
        <v>137549</v>
      </c>
      <c r="M538" s="6">
        <f t="shared" si="56"/>
        <v>133629.66092151846</v>
      </c>
      <c r="N538" s="6"/>
      <c r="O538" s="7">
        <f t="shared" si="54"/>
        <v>88.76207862727918</v>
      </c>
      <c r="P538" s="7">
        <f t="shared" si="57"/>
        <v>88.807968122744114</v>
      </c>
      <c r="Q538" s="7">
        <f t="shared" si="58"/>
        <v>89.232274943065249</v>
      </c>
      <c r="R538" s="7">
        <f t="shared" si="59"/>
        <v>89.019868729759864</v>
      </c>
      <c r="S538" s="7">
        <f t="shared" si="59"/>
        <v>89.197576221868047</v>
      </c>
      <c r="T538" s="7">
        <f t="shared" si="59"/>
        <v>89.462248507517643</v>
      </c>
      <c r="U538" s="7">
        <f t="shared" si="59"/>
        <v>87.237078478673723</v>
      </c>
      <c r="V538" s="7">
        <f t="shared" si="60"/>
        <v>94.107327964277161</v>
      </c>
      <c r="W538" s="7">
        <f t="shared" si="60"/>
        <v>94.100141613020185</v>
      </c>
      <c r="X538" s="7">
        <f t="shared" si="60"/>
        <v>94.103734720049317</v>
      </c>
      <c r="Y538" s="7"/>
      <c r="Z538" s="7"/>
      <c r="AA538" s="7"/>
    </row>
    <row r="539" spans="1:27">
      <c r="A539" s="12">
        <v>37865</v>
      </c>
      <c r="C539" s="24">
        <v>12002.2158804969</v>
      </c>
      <c r="D539">
        <v>11988.46</v>
      </c>
      <c r="E539" s="24">
        <f t="shared" si="61"/>
        <v>13.755880496901227</v>
      </c>
      <c r="F539">
        <v>11906.1</v>
      </c>
      <c r="G539">
        <f t="shared" si="55"/>
        <v>11947.209029978509</v>
      </c>
      <c r="H539">
        <v>946822</v>
      </c>
      <c r="I539" s="5">
        <v>90.410799999999995</v>
      </c>
      <c r="J539">
        <v>8514.5</v>
      </c>
      <c r="K539" s="6">
        <v>129925</v>
      </c>
      <c r="L539" s="6">
        <v>137609</v>
      </c>
      <c r="M539" s="6">
        <f t="shared" si="56"/>
        <v>133711.8144555671</v>
      </c>
      <c r="N539" s="6"/>
      <c r="O539" s="7">
        <f t="shared" si="54"/>
        <v>89.327655551097109</v>
      </c>
      <c r="P539" s="7">
        <f t="shared" si="57"/>
        <v>89.256167581926675</v>
      </c>
      <c r="Q539" s="7">
        <f t="shared" si="58"/>
        <v>89.635805838399435</v>
      </c>
      <c r="R539" s="7">
        <f t="shared" si="59"/>
        <v>89.445785296196178</v>
      </c>
      <c r="S539" s="7">
        <f t="shared" si="59"/>
        <v>89.770241685684411</v>
      </c>
      <c r="T539" s="7">
        <f t="shared" si="59"/>
        <v>89.987677938333945</v>
      </c>
      <c r="U539" s="7">
        <f t="shared" si="59"/>
        <v>87.404403839244466</v>
      </c>
      <c r="V539" s="7">
        <f t="shared" si="60"/>
        <v>94.181992156635332</v>
      </c>
      <c r="W539" s="7">
        <f t="shared" si="60"/>
        <v>94.141188865248722</v>
      </c>
      <c r="X539" s="7">
        <f t="shared" si="60"/>
        <v>94.161588300767207</v>
      </c>
      <c r="Y539" s="7"/>
      <c r="Z539" s="7"/>
      <c r="AA539" s="7"/>
    </row>
    <row r="540" spans="1:27">
      <c r="A540" s="12">
        <v>37895</v>
      </c>
      <c r="C540" s="24">
        <v>12012.6031819295</v>
      </c>
      <c r="D540">
        <v>12026.85</v>
      </c>
      <c r="E540" s="24">
        <f t="shared" si="61"/>
        <v>-14.246818070500012</v>
      </c>
      <c r="F540">
        <v>11931.91</v>
      </c>
      <c r="G540">
        <f t="shared" si="55"/>
        <v>11979.285946311658</v>
      </c>
      <c r="H540">
        <v>949623</v>
      </c>
      <c r="I540" s="5">
        <v>90.421499999999995</v>
      </c>
      <c r="J540">
        <v>8587.7999999999993</v>
      </c>
      <c r="K540" s="6">
        <v>130128</v>
      </c>
      <c r="L540" s="6">
        <v>137984</v>
      </c>
      <c r="M540" s="6">
        <f t="shared" si="56"/>
        <v>133998.44011032366</v>
      </c>
      <c r="N540" s="6"/>
      <c r="O540" s="7">
        <f t="shared" si="54"/>
        <v>89.404964049270717</v>
      </c>
      <c r="P540" s="7">
        <f t="shared" si="57"/>
        <v>89.541987801827332</v>
      </c>
      <c r="Q540" s="7">
        <f t="shared" si="58"/>
        <v>89.830118010201204</v>
      </c>
      <c r="R540" s="7">
        <f t="shared" si="59"/>
        <v>89.6859371981257</v>
      </c>
      <c r="S540" s="7">
        <f t="shared" si="59"/>
        <v>90.03581055392111</v>
      </c>
      <c r="T540" s="7">
        <f t="shared" si="59"/>
        <v>89.998327862391022</v>
      </c>
      <c r="U540" s="7">
        <f t="shared" si="59"/>
        <v>88.156854693835641</v>
      </c>
      <c r="V540" s="7">
        <f t="shared" si="60"/>
        <v>94.329145856137316</v>
      </c>
      <c r="W540" s="7">
        <f t="shared" si="60"/>
        <v>94.397734191676989</v>
      </c>
      <c r="X540" s="7">
        <f t="shared" si="60"/>
        <v>94.363433792203523</v>
      </c>
      <c r="Y540" s="7"/>
      <c r="Z540" s="7"/>
      <c r="AA540" s="7"/>
    </row>
    <row r="541" spans="1:27">
      <c r="A541" s="12">
        <v>37926</v>
      </c>
      <c r="C541" s="24">
        <v>12055.4061297628</v>
      </c>
      <c r="D541">
        <v>12059.2</v>
      </c>
      <c r="E541" s="24">
        <f t="shared" si="61"/>
        <v>-3.7938702372011903</v>
      </c>
      <c r="F541">
        <v>12014.74</v>
      </c>
      <c r="G541">
        <f t="shared" si="55"/>
        <v>12036.949472686176</v>
      </c>
      <c r="H541">
        <v>951595</v>
      </c>
      <c r="I541" s="5">
        <v>91.155900000000003</v>
      </c>
      <c r="J541">
        <v>8646.1</v>
      </c>
      <c r="K541" s="6">
        <v>130146</v>
      </c>
      <c r="L541" s="6">
        <v>138424</v>
      </c>
      <c r="M541" s="6">
        <f t="shared" si="56"/>
        <v>134221.19767011469</v>
      </c>
      <c r="N541" s="6"/>
      <c r="O541" s="7">
        <f t="shared" si="54"/>
        <v>89.723529139141959</v>
      </c>
      <c r="P541" s="7">
        <f t="shared" si="57"/>
        <v>89.782839172334931</v>
      </c>
      <c r="Q541" s="7">
        <f t="shared" si="58"/>
        <v>90.453708757599145</v>
      </c>
      <c r="R541" s="7">
        <f t="shared" si="59"/>
        <v>90.117649691526836</v>
      </c>
      <c r="S541" s="7">
        <f t="shared" si="59"/>
        <v>90.222780139127366</v>
      </c>
      <c r="T541" s="7">
        <f t="shared" si="59"/>
        <v>90.729290874309001</v>
      </c>
      <c r="U541" s="7">
        <f t="shared" si="59"/>
        <v>88.755325155263563</v>
      </c>
      <c r="V541" s="7">
        <f t="shared" si="60"/>
        <v>94.342193967423214</v>
      </c>
      <c r="W541" s="7">
        <f t="shared" si="60"/>
        <v>94.69874737468615</v>
      </c>
      <c r="X541" s="7">
        <f t="shared" si="60"/>
        <v>94.520302545509509</v>
      </c>
      <c r="Y541" s="7"/>
      <c r="Z541" s="7"/>
      <c r="AA541" s="7"/>
    </row>
    <row r="542" spans="1:27">
      <c r="A542" s="12">
        <v>37956</v>
      </c>
      <c r="C542" s="24">
        <v>12060.651275992999</v>
      </c>
      <c r="D542">
        <v>12042.21</v>
      </c>
      <c r="E542" s="24">
        <f t="shared" si="61"/>
        <v>18.44127599300009</v>
      </c>
      <c r="F542">
        <v>12049.84</v>
      </c>
      <c r="G542">
        <f t="shared" si="55"/>
        <v>12046.024395890952</v>
      </c>
      <c r="H542">
        <v>950761</v>
      </c>
      <c r="I542" s="5">
        <v>91.083799999999997</v>
      </c>
      <c r="J542">
        <v>8645.9</v>
      </c>
      <c r="K542" s="6">
        <v>130270</v>
      </c>
      <c r="L542" s="6">
        <v>138411</v>
      </c>
      <c r="M542" s="6">
        <f t="shared" si="56"/>
        <v>134278.81802428854</v>
      </c>
      <c r="N542" s="6"/>
      <c r="O542" s="7">
        <f t="shared" si="54"/>
        <v>89.76256664858451</v>
      </c>
      <c r="P542" s="7">
        <f t="shared" si="57"/>
        <v>89.656345670482565</v>
      </c>
      <c r="Q542" s="7">
        <f t="shared" si="58"/>
        <v>90.717961265551182</v>
      </c>
      <c r="R542" s="7">
        <f t="shared" si="59"/>
        <v>90.185591386571858</v>
      </c>
      <c r="S542" s="7">
        <f t="shared" si="59"/>
        <v>90.143706795282526</v>
      </c>
      <c r="T542" s="7">
        <f t="shared" si="59"/>
        <v>90.657528301924344</v>
      </c>
      <c r="U542" s="7">
        <f t="shared" si="59"/>
        <v>88.753272083354716</v>
      </c>
      <c r="V542" s="7">
        <f t="shared" si="60"/>
        <v>94.432080956281581</v>
      </c>
      <c r="W542" s="7">
        <f t="shared" si="60"/>
        <v>94.689853803369985</v>
      </c>
      <c r="X542" s="7">
        <f t="shared" si="60"/>
        <v>94.560879543806593</v>
      </c>
      <c r="Y542" s="7"/>
      <c r="Z542" s="7"/>
      <c r="AA542" s="7"/>
    </row>
    <row r="543" spans="1:27">
      <c r="A543" s="12">
        <v>37987</v>
      </c>
      <c r="C543" s="24">
        <v>12033.8585963608</v>
      </c>
      <c r="D543">
        <v>12033.68</v>
      </c>
      <c r="E543" s="24">
        <f t="shared" si="61"/>
        <v>0.17859636079992924</v>
      </c>
      <c r="F543">
        <v>12045.33</v>
      </c>
      <c r="G543">
        <f t="shared" si="55"/>
        <v>12039.503590862872</v>
      </c>
      <c r="H543">
        <v>946493</v>
      </c>
      <c r="I543" s="5">
        <v>91.2988</v>
      </c>
      <c r="J543">
        <v>8619.7000000000007</v>
      </c>
      <c r="K543" s="6">
        <v>130420</v>
      </c>
      <c r="L543" s="6">
        <v>138472</v>
      </c>
      <c r="M543" s="6">
        <f t="shared" si="56"/>
        <v>134385.70697808603</v>
      </c>
      <c r="N543" s="6"/>
      <c r="O543" s="7">
        <f t="shared" si="54"/>
        <v>89.563159532323169</v>
      </c>
      <c r="P543" s="7">
        <f t="shared" si="57"/>
        <v>89.592838338475474</v>
      </c>
      <c r="Q543" s="7">
        <f t="shared" si="58"/>
        <v>90.684007453275868</v>
      </c>
      <c r="R543" s="7">
        <f t="shared" si="59"/>
        <v>90.136771739653781</v>
      </c>
      <c r="S543" s="7">
        <f t="shared" si="59"/>
        <v>89.739048484095733</v>
      </c>
      <c r="T543" s="7">
        <f t="shared" si="59"/>
        <v>90.871522103071356</v>
      </c>
      <c r="U543" s="7">
        <f t="shared" si="59"/>
        <v>88.484319663296219</v>
      </c>
      <c r="V543" s="7">
        <f t="shared" si="60"/>
        <v>94.540815216997345</v>
      </c>
      <c r="W543" s="7">
        <f t="shared" si="60"/>
        <v>94.731585176468982</v>
      </c>
      <c r="X543" s="7">
        <f t="shared" si="60"/>
        <v>94.636152126879068</v>
      </c>
      <c r="Y543" s="7"/>
      <c r="Z543" s="7"/>
      <c r="AA543" s="7"/>
    </row>
    <row r="544" spans="1:27">
      <c r="A544" s="12">
        <v>38018</v>
      </c>
      <c r="C544" s="24">
        <v>12143.894132069399</v>
      </c>
      <c r="D544">
        <v>12148.02</v>
      </c>
      <c r="E544" s="24">
        <f t="shared" si="61"/>
        <v>-4.125867930601089</v>
      </c>
      <c r="F544">
        <v>12088.67</v>
      </c>
      <c r="G544">
        <f t="shared" si="55"/>
        <v>12118.308666369247</v>
      </c>
      <c r="H544">
        <v>950359</v>
      </c>
      <c r="I544" s="5">
        <v>91.804299999999998</v>
      </c>
      <c r="J544">
        <v>8616.7000000000007</v>
      </c>
      <c r="K544" s="6">
        <v>130463</v>
      </c>
      <c r="L544" s="6">
        <v>138542</v>
      </c>
      <c r="M544" s="6">
        <f t="shared" si="56"/>
        <v>134441.82736782479</v>
      </c>
      <c r="N544" s="6"/>
      <c r="O544" s="7">
        <f t="shared" si="54"/>
        <v>90.382109677031892</v>
      </c>
      <c r="P544" s="7">
        <f t="shared" si="57"/>
        <v>90.444119503972743</v>
      </c>
      <c r="Q544" s="7">
        <f t="shared" si="58"/>
        <v>91.010295307824066</v>
      </c>
      <c r="R544" s="7">
        <f t="shared" si="59"/>
        <v>90.726765758031348</v>
      </c>
      <c r="S544" s="7">
        <f t="shared" si="59"/>
        <v>90.105592305803356</v>
      </c>
      <c r="T544" s="7">
        <f t="shared" si="59"/>
        <v>91.374656365768146</v>
      </c>
      <c r="U544" s="7">
        <f t="shared" si="59"/>
        <v>88.453523584663557</v>
      </c>
      <c r="V544" s="7">
        <f t="shared" si="60"/>
        <v>94.571985705069196</v>
      </c>
      <c r="W544" s="7">
        <f t="shared" si="60"/>
        <v>94.779473637402262</v>
      </c>
      <c r="X544" s="7">
        <f t="shared" si="60"/>
        <v>94.675672830830152</v>
      </c>
      <c r="Y544" s="7"/>
      <c r="Z544" s="7"/>
      <c r="AA544" s="7"/>
    </row>
    <row r="545" spans="1:27">
      <c r="A545" s="12">
        <v>38047</v>
      </c>
      <c r="C545" s="24">
        <v>12205.262129991101</v>
      </c>
      <c r="D545">
        <v>12200.5</v>
      </c>
      <c r="E545" s="24">
        <f t="shared" si="61"/>
        <v>4.7621299911006645</v>
      </c>
      <c r="F545">
        <v>12154.9</v>
      </c>
      <c r="G545">
        <f t="shared" si="55"/>
        <v>12177.678656049353</v>
      </c>
      <c r="H545">
        <v>977008</v>
      </c>
      <c r="I545" s="5">
        <v>91.308999999999997</v>
      </c>
      <c r="J545">
        <v>8644.9</v>
      </c>
      <c r="K545" s="6">
        <v>130801</v>
      </c>
      <c r="L545" s="6">
        <v>138453</v>
      </c>
      <c r="M545" s="6">
        <f t="shared" si="56"/>
        <v>134572.62296990425</v>
      </c>
      <c r="N545" s="6"/>
      <c r="O545" s="7">
        <f t="shared" si="54"/>
        <v>90.838846952447653</v>
      </c>
      <c r="P545" s="7">
        <f t="shared" si="57"/>
        <v>90.834842221878091</v>
      </c>
      <c r="Q545" s="7">
        <f t="shared" si="58"/>
        <v>91.508911934652076</v>
      </c>
      <c r="R545" s="7">
        <f t="shared" si="59"/>
        <v>91.171254118169614</v>
      </c>
      <c r="S545" s="7">
        <f t="shared" si="59"/>
        <v>92.632241634485837</v>
      </c>
      <c r="T545" s="7">
        <f t="shared" si="59"/>
        <v>90.881674367125768</v>
      </c>
      <c r="U545" s="7">
        <f t="shared" si="59"/>
        <v>88.74300672381051</v>
      </c>
      <c r="V545" s="7">
        <f t="shared" si="60"/>
        <v>94.817000239215375</v>
      </c>
      <c r="W545" s="7">
        <f t="shared" si="60"/>
        <v>94.718586879929944</v>
      </c>
      <c r="X545" s="7">
        <f t="shared" si="60"/>
        <v>94.767780784676276</v>
      </c>
      <c r="Y545" s="7"/>
      <c r="Z545" s="7"/>
      <c r="AA545" s="7"/>
    </row>
    <row r="546" spans="1:27">
      <c r="A546" s="12">
        <v>38078</v>
      </c>
      <c r="C546" s="24">
        <v>12183.4878010434</v>
      </c>
      <c r="D546">
        <v>12187.77</v>
      </c>
      <c r="E546" s="24">
        <f t="shared" si="61"/>
        <v>-4.2821989566000411</v>
      </c>
      <c r="F546">
        <v>12156.07</v>
      </c>
      <c r="G546">
        <f t="shared" si="55"/>
        <v>12171.90968023917</v>
      </c>
      <c r="H546">
        <v>966356</v>
      </c>
      <c r="I546" s="5">
        <v>91.733800000000002</v>
      </c>
      <c r="J546">
        <v>8685.7000000000007</v>
      </c>
      <c r="K546" s="6">
        <v>131051</v>
      </c>
      <c r="L546" s="6">
        <v>138680</v>
      </c>
      <c r="M546" s="6">
        <f t="shared" si="56"/>
        <v>134811.54505456868</v>
      </c>
      <c r="N546" s="6"/>
      <c r="O546" s="7">
        <f t="shared" si="54"/>
        <v>90.676789397787516</v>
      </c>
      <c r="P546" s="7">
        <f t="shared" si="57"/>
        <v>90.740065160160583</v>
      </c>
      <c r="Q546" s="7">
        <f t="shared" si="58"/>
        <v>91.517720351583819</v>
      </c>
      <c r="R546" s="7">
        <f t="shared" si="59"/>
        <v>91.128063229787088</v>
      </c>
      <c r="S546" s="7">
        <f t="shared" si="59"/>
        <v>91.622302475450752</v>
      </c>
      <c r="T546" s="7">
        <f t="shared" si="59"/>
        <v>91.304486305392047</v>
      </c>
      <c r="U546" s="7">
        <f t="shared" si="59"/>
        <v>89.161833393214607</v>
      </c>
      <c r="V546" s="7">
        <f t="shared" si="60"/>
        <v>94.998224007074967</v>
      </c>
      <c r="W546" s="7">
        <f t="shared" si="60"/>
        <v>94.873882317527858</v>
      </c>
      <c r="X546" s="7">
        <f t="shared" si="60"/>
        <v>94.936032805365215</v>
      </c>
      <c r="Y546" s="7"/>
      <c r="Z546" s="7"/>
      <c r="AA546" s="7"/>
    </row>
    <row r="547" spans="1:27">
      <c r="A547" s="12">
        <v>38108</v>
      </c>
      <c r="C547" s="24">
        <v>12278.1783057757</v>
      </c>
      <c r="D547">
        <v>12278.2</v>
      </c>
      <c r="E547" s="24">
        <f t="shared" si="61"/>
        <v>-2.1694224300517817E-2</v>
      </c>
      <c r="F547">
        <v>12239.54</v>
      </c>
      <c r="G547">
        <f t="shared" si="55"/>
        <v>12258.854760049979</v>
      </c>
      <c r="H547">
        <v>966374</v>
      </c>
      <c r="I547" s="5">
        <v>92.402299999999997</v>
      </c>
      <c r="J547">
        <v>8731</v>
      </c>
      <c r="K547" s="6">
        <v>131361</v>
      </c>
      <c r="L547" s="6">
        <v>138852</v>
      </c>
      <c r="M547" s="6">
        <f t="shared" si="56"/>
        <v>135054.57256975787</v>
      </c>
      <c r="N547" s="6"/>
      <c r="O547" s="7">
        <f t="shared" si="54"/>
        <v>91.381532661440275</v>
      </c>
      <c r="P547" s="7">
        <f t="shared" si="57"/>
        <v>91.413332221520733</v>
      </c>
      <c r="Q547" s="7">
        <f t="shared" si="58"/>
        <v>92.14612937832905</v>
      </c>
      <c r="R547" s="7">
        <f t="shared" si="59"/>
        <v>91.77899943771682</v>
      </c>
      <c r="S547" s="7">
        <f t="shared" si="59"/>
        <v>91.624009094382657</v>
      </c>
      <c r="T547" s="7">
        <f t="shared" si="59"/>
        <v>91.969857728958431</v>
      </c>
      <c r="U547" s="7">
        <f t="shared" si="59"/>
        <v>89.626854180567676</v>
      </c>
      <c r="V547" s="7">
        <f t="shared" si="60"/>
        <v>95.222941479220879</v>
      </c>
      <c r="W547" s="7">
        <f t="shared" si="60"/>
        <v>94.991551107249634</v>
      </c>
      <c r="X547" s="7">
        <f t="shared" si="60"/>
        <v>95.107175923302705</v>
      </c>
      <c r="Y547" s="7"/>
      <c r="Z547" s="7"/>
      <c r="AA547" s="7"/>
    </row>
    <row r="548" spans="1:27">
      <c r="A548" s="12">
        <v>38139</v>
      </c>
      <c r="C548" s="24">
        <v>12179.937942221701</v>
      </c>
      <c r="D548">
        <v>12175.23</v>
      </c>
      <c r="E548" s="24">
        <f t="shared" si="61"/>
        <v>4.7079422217011597</v>
      </c>
      <c r="F548">
        <v>12245.37</v>
      </c>
      <c r="G548">
        <f t="shared" si="55"/>
        <v>12210.249636477545</v>
      </c>
      <c r="H548">
        <v>966464</v>
      </c>
      <c r="I548" s="5">
        <v>91.530500000000004</v>
      </c>
      <c r="J548">
        <v>8735.6</v>
      </c>
      <c r="K548" s="6">
        <v>131442</v>
      </c>
      <c r="L548" s="6">
        <v>139174</v>
      </c>
      <c r="M548" s="6">
        <f t="shared" si="56"/>
        <v>135252.75933599286</v>
      </c>
      <c r="N548" s="6"/>
      <c r="O548" s="7">
        <f t="shared" si="54"/>
        <v>90.650369229275555</v>
      </c>
      <c r="P548" s="7">
        <f t="shared" si="57"/>
        <v>90.646702681453775</v>
      </c>
      <c r="Q548" s="7">
        <f t="shared" si="58"/>
        <v>92.190020891758124</v>
      </c>
      <c r="R548" s="7">
        <f t="shared" si="59"/>
        <v>91.415104955210822</v>
      </c>
      <c r="S548" s="7">
        <f t="shared" si="59"/>
        <v>91.632542189042169</v>
      </c>
      <c r="T548" s="7">
        <f t="shared" si="59"/>
        <v>91.102137748307456</v>
      </c>
      <c r="U548" s="7">
        <f t="shared" si="59"/>
        <v>89.674074834471085</v>
      </c>
      <c r="V548" s="7">
        <f t="shared" si="60"/>
        <v>95.281657980007395</v>
      </c>
      <c r="W548" s="7">
        <f t="shared" si="60"/>
        <v>95.211838027542711</v>
      </c>
      <c r="X548" s="7">
        <f t="shared" si="60"/>
        <v>95.246741606147282</v>
      </c>
      <c r="Y548" s="7"/>
      <c r="Z548" s="7"/>
      <c r="AA548" s="7"/>
    </row>
    <row r="549" spans="1:27">
      <c r="A549" s="12">
        <v>38169</v>
      </c>
      <c r="C549" s="24">
        <v>12290.193832696899</v>
      </c>
      <c r="D549">
        <v>12312.38</v>
      </c>
      <c r="E549" s="24">
        <f t="shared" si="61"/>
        <v>-22.186167303099865</v>
      </c>
      <c r="F549">
        <v>12302.25</v>
      </c>
      <c r="G549">
        <f t="shared" si="55"/>
        <v>12307.313957765115</v>
      </c>
      <c r="H549">
        <v>970079</v>
      </c>
      <c r="I549" s="5">
        <v>92.168300000000002</v>
      </c>
      <c r="J549">
        <v>8782.1</v>
      </c>
      <c r="K549" s="6">
        <v>131489</v>
      </c>
      <c r="L549" s="6">
        <v>139556</v>
      </c>
      <c r="M549" s="6">
        <f t="shared" si="56"/>
        <v>135462.46300728479</v>
      </c>
      <c r="N549" s="6"/>
      <c r="O549" s="7">
        <f t="shared" si="54"/>
        <v>91.470959385702585</v>
      </c>
      <c r="P549" s="7">
        <f t="shared" si="57"/>
        <v>91.667808259973555</v>
      </c>
      <c r="Q549" s="7">
        <f t="shared" si="58"/>
        <v>92.618245468747062</v>
      </c>
      <c r="R549" s="7">
        <f t="shared" si="59"/>
        <v>92.141801409589718</v>
      </c>
      <c r="S549" s="7">
        <f t="shared" si="59"/>
        <v>91.975288157866046</v>
      </c>
      <c r="T549" s="7">
        <f t="shared" si="59"/>
        <v>91.736952847710057</v>
      </c>
      <c r="U549" s="7">
        <f t="shared" si="59"/>
        <v>90.151414053277222</v>
      </c>
      <c r="V549" s="7">
        <f t="shared" si="60"/>
        <v>95.315728048365003</v>
      </c>
      <c r="W549" s="7">
        <f t="shared" si="60"/>
        <v>95.473172200064312</v>
      </c>
      <c r="X549" s="7">
        <f t="shared" si="60"/>
        <v>95.394417642417892</v>
      </c>
      <c r="Y549" s="7"/>
      <c r="Z549" s="7"/>
      <c r="AA549" s="7"/>
    </row>
    <row r="550" spans="1:27">
      <c r="A550" s="12">
        <v>38200</v>
      </c>
      <c r="C550" s="24">
        <v>12311.5450832406</v>
      </c>
      <c r="D550">
        <v>12308.17</v>
      </c>
      <c r="E550" s="24">
        <f t="shared" si="61"/>
        <v>3.375083240600361</v>
      </c>
      <c r="F550">
        <v>12363.9</v>
      </c>
      <c r="G550">
        <f t="shared" si="55"/>
        <v>12336.003528817588</v>
      </c>
      <c r="H550">
        <v>976620</v>
      </c>
      <c r="I550" s="5">
        <v>92.391499999999994</v>
      </c>
      <c r="J550">
        <v>8820.2000000000007</v>
      </c>
      <c r="K550" s="6">
        <v>131610</v>
      </c>
      <c r="L550" s="6">
        <v>139573</v>
      </c>
      <c r="M550" s="6">
        <f t="shared" si="56"/>
        <v>135533.03114001398</v>
      </c>
      <c r="N550" s="6"/>
      <c r="O550" s="7">
        <f t="shared" si="54"/>
        <v>91.629868138314848</v>
      </c>
      <c r="P550" s="7">
        <f t="shared" si="57"/>
        <v>91.636464078525734</v>
      </c>
      <c r="Q550" s="7">
        <f t="shared" si="58"/>
        <v>93.082381283996156</v>
      </c>
      <c r="R550" s="7">
        <f t="shared" si="59"/>
        <v>92.356593099109872</v>
      </c>
      <c r="S550" s="7">
        <f t="shared" si="59"/>
        <v>92.595454515287031</v>
      </c>
      <c r="T550" s="7">
        <f t="shared" si="59"/>
        <v>91.959108272900806</v>
      </c>
      <c r="U550" s="7">
        <f t="shared" si="59"/>
        <v>90.542524251911928</v>
      </c>
      <c r="V550" s="7">
        <f t="shared" si="60"/>
        <v>95.403440352009056</v>
      </c>
      <c r="W550" s="7">
        <f t="shared" si="60"/>
        <v>95.484802254862387</v>
      </c>
      <c r="X550" s="7">
        <f t="shared" si="60"/>
        <v>95.444112633756205</v>
      </c>
      <c r="Y550" s="7"/>
      <c r="Z550" s="7"/>
      <c r="AA550" s="7"/>
    </row>
    <row r="551" spans="1:27">
      <c r="A551" s="12">
        <v>38231</v>
      </c>
      <c r="C551" s="24">
        <v>12308.8781300751</v>
      </c>
      <c r="D551">
        <v>12289.99</v>
      </c>
      <c r="E551" s="24">
        <f t="shared" si="61"/>
        <v>18.88813007509998</v>
      </c>
      <c r="F551">
        <v>12364.71</v>
      </c>
      <c r="G551">
        <f t="shared" si="55"/>
        <v>12327.29338715113</v>
      </c>
      <c r="H551">
        <v>979759</v>
      </c>
      <c r="I551" s="5">
        <v>92.342600000000004</v>
      </c>
      <c r="J551">
        <v>8835</v>
      </c>
      <c r="K551" s="6">
        <v>131770</v>
      </c>
      <c r="L551" s="6">
        <v>139487</v>
      </c>
      <c r="M551" s="6">
        <f t="shared" si="56"/>
        <v>135573.60358860422</v>
      </c>
      <c r="N551" s="6"/>
      <c r="O551" s="7">
        <f t="shared" si="54"/>
        <v>91.610019080764914</v>
      </c>
      <c r="P551" s="7">
        <f t="shared" si="57"/>
        <v>91.50111081992209</v>
      </c>
      <c r="Q551" s="7">
        <f t="shared" si="58"/>
        <v>93.088479418795046</v>
      </c>
      <c r="R551" s="7">
        <f t="shared" si="59"/>
        <v>92.291382432799224</v>
      </c>
      <c r="S551" s="7">
        <f t="shared" si="59"/>
        <v>92.893069894578346</v>
      </c>
      <c r="T551" s="7">
        <f t="shared" si="59"/>
        <v>91.910437124639941</v>
      </c>
      <c r="U551" s="7">
        <f t="shared" si="59"/>
        <v>90.694451573166347</v>
      </c>
      <c r="V551" s="7">
        <f t="shared" si="60"/>
        <v>95.51942356343919</v>
      </c>
      <c r="W551" s="7">
        <f t="shared" si="60"/>
        <v>95.425967860001506</v>
      </c>
      <c r="X551" s="7">
        <f t="shared" si="60"/>
        <v>95.472684276554304</v>
      </c>
      <c r="Y551" s="7"/>
      <c r="Z551" s="7"/>
      <c r="AA551" s="7"/>
    </row>
    <row r="552" spans="1:27">
      <c r="A552" s="12">
        <v>38261</v>
      </c>
      <c r="C552" s="24">
        <v>12416.025365216599</v>
      </c>
      <c r="D552">
        <v>12408.19</v>
      </c>
      <c r="E552" s="24">
        <f t="shared" si="61"/>
        <v>7.8353652165988024</v>
      </c>
      <c r="F552">
        <v>12433.52</v>
      </c>
      <c r="G552">
        <f t="shared" si="55"/>
        <v>12420.848543026359</v>
      </c>
      <c r="H552">
        <v>980364</v>
      </c>
      <c r="I552" s="5">
        <v>93.211600000000004</v>
      </c>
      <c r="J552">
        <v>8853.7000000000007</v>
      </c>
      <c r="K552" s="6">
        <v>132121</v>
      </c>
      <c r="L552" s="6">
        <v>139732</v>
      </c>
      <c r="M552" s="6">
        <f t="shared" si="56"/>
        <v>135873.21874453404</v>
      </c>
      <c r="N552" s="6"/>
      <c r="O552" s="7">
        <f t="shared" si="54"/>
        <v>92.407472768423133</v>
      </c>
      <c r="P552" s="7">
        <f t="shared" si="57"/>
        <v>92.381130356057994</v>
      </c>
      <c r="Q552" s="7">
        <f t="shared" si="58"/>
        <v>93.606519734241772</v>
      </c>
      <c r="R552" s="7">
        <f t="shared" si="59"/>
        <v>92.991806637713552</v>
      </c>
      <c r="S552" s="7">
        <f t="shared" si="59"/>
        <v>92.950431253122872</v>
      </c>
      <c r="T552" s="7">
        <f t="shared" si="59"/>
        <v>92.775370209275991</v>
      </c>
      <c r="U552" s="7">
        <f t="shared" si="59"/>
        <v>90.886413796643239</v>
      </c>
      <c r="V552" s="7">
        <f t="shared" si="60"/>
        <v>95.773861733514082</v>
      </c>
      <c r="W552" s="7">
        <f t="shared" si="60"/>
        <v>95.59357747326797</v>
      </c>
      <c r="X552" s="7">
        <f t="shared" si="60"/>
        <v>95.683677142638757</v>
      </c>
      <c r="Y552" s="7"/>
      <c r="Z552" s="7"/>
      <c r="AA552" s="7"/>
    </row>
    <row r="553" spans="1:27">
      <c r="A553" s="12">
        <v>38292</v>
      </c>
      <c r="C553" s="24">
        <v>12401.4257676776</v>
      </c>
      <c r="D553">
        <v>12401.15</v>
      </c>
      <c r="E553" s="24">
        <f t="shared" si="61"/>
        <v>0.2757676776000153</v>
      </c>
      <c r="F553">
        <v>12411.23</v>
      </c>
      <c r="G553">
        <f t="shared" si="55"/>
        <v>12406.188976252941</v>
      </c>
      <c r="H553">
        <v>986102</v>
      </c>
      <c r="I553" s="5">
        <v>93.4191</v>
      </c>
      <c r="J553">
        <v>8832.7999999999993</v>
      </c>
      <c r="K553" s="6">
        <v>132185</v>
      </c>
      <c r="L553" s="6">
        <v>140231</v>
      </c>
      <c r="M553" s="6">
        <f t="shared" si="56"/>
        <v>136148.57595656297</v>
      </c>
      <c r="N553" s="6"/>
      <c r="O553" s="7">
        <f t="shared" si="54"/>
        <v>92.298813848009303</v>
      </c>
      <c r="P553" s="7">
        <f t="shared" si="57"/>
        <v>92.328716332924344</v>
      </c>
      <c r="Q553" s="7">
        <f t="shared" si="58"/>
        <v>93.438708098850014</v>
      </c>
      <c r="R553" s="7">
        <f t="shared" si="59"/>
        <v>92.882054103974482</v>
      </c>
      <c r="S553" s="7">
        <f t="shared" si="59"/>
        <v>93.494463443748415</v>
      </c>
      <c r="T553" s="7">
        <f t="shared" si="59"/>
        <v>92.981899110382969</v>
      </c>
      <c r="U553" s="7">
        <f t="shared" si="59"/>
        <v>90.671867782169059</v>
      </c>
      <c r="V553" s="7">
        <f t="shared" si="60"/>
        <v>95.820255018086129</v>
      </c>
      <c r="W553" s="7">
        <f t="shared" si="60"/>
        <v>95.934953787635209</v>
      </c>
      <c r="X553" s="7">
        <f t="shared" si="60"/>
        <v>95.877587251033333</v>
      </c>
      <c r="Y553" s="7"/>
      <c r="Z553" s="7"/>
      <c r="AA553" s="7"/>
    </row>
    <row r="554" spans="1:27">
      <c r="A554" s="12">
        <v>38322</v>
      </c>
      <c r="C554" s="24">
        <v>12413.5397766121</v>
      </c>
      <c r="D554">
        <v>12420.98</v>
      </c>
      <c r="E554" s="24">
        <f t="shared" si="61"/>
        <v>-7.4402233878990955</v>
      </c>
      <c r="F554">
        <v>12454.61</v>
      </c>
      <c r="G554">
        <f t="shared" si="55"/>
        <v>12437.78363366239</v>
      </c>
      <c r="H554">
        <v>997867</v>
      </c>
      <c r="I554" s="5">
        <v>94.0642</v>
      </c>
      <c r="J554">
        <v>9156.2000000000007</v>
      </c>
      <c r="K554" s="6">
        <v>132317</v>
      </c>
      <c r="L554" s="6">
        <v>140125</v>
      </c>
      <c r="M554" s="6">
        <f t="shared" si="56"/>
        <v>136165.04553298544</v>
      </c>
      <c r="N554" s="6"/>
      <c r="O554" s="7">
        <f t="shared" si="54"/>
        <v>92.388973534205448</v>
      </c>
      <c r="P554" s="7">
        <f t="shared" si="57"/>
        <v>92.47635412819993</v>
      </c>
      <c r="Q554" s="7">
        <f t="shared" si="58"/>
        <v>93.76529709585742</v>
      </c>
      <c r="R554" s="7">
        <f t="shared" si="59"/>
        <v>93.118595453176738</v>
      </c>
      <c r="S554" s="7">
        <f t="shared" si="59"/>
        <v>94.609928540072829</v>
      </c>
      <c r="T554" s="7">
        <f t="shared" si="59"/>
        <v>93.623980045824524</v>
      </c>
      <c r="U554" s="7">
        <f t="shared" si="59"/>
        <v>93.991685058769193</v>
      </c>
      <c r="V554" s="7">
        <f t="shared" si="60"/>
        <v>95.91594116751601</v>
      </c>
      <c r="W554" s="7">
        <f t="shared" si="60"/>
        <v>95.862436975364801</v>
      </c>
      <c r="X554" s="7">
        <f t="shared" si="60"/>
        <v>95.889185339660699</v>
      </c>
      <c r="Y554" s="7"/>
      <c r="Z554" s="7"/>
      <c r="AA554" s="7"/>
    </row>
    <row r="555" spans="1:27">
      <c r="A555" s="12">
        <v>38353</v>
      </c>
      <c r="C555" s="24">
        <v>12539.3809719003</v>
      </c>
      <c r="D555">
        <v>12547.79</v>
      </c>
      <c r="E555" s="24">
        <f t="shared" si="61"/>
        <v>-8.409028099700663</v>
      </c>
      <c r="F555">
        <v>12553.71</v>
      </c>
      <c r="G555">
        <f t="shared" si="55"/>
        <v>12550.749650953127</v>
      </c>
      <c r="H555">
        <v>1002096</v>
      </c>
      <c r="I555" s="5">
        <v>94.502899999999997</v>
      </c>
      <c r="J555">
        <v>8874.6</v>
      </c>
      <c r="K555" s="6">
        <v>132453</v>
      </c>
      <c r="L555" s="6">
        <v>140245</v>
      </c>
      <c r="M555" s="6">
        <f t="shared" si="56"/>
        <v>136293.32700099444</v>
      </c>
      <c r="N555" s="6"/>
      <c r="O555" s="7">
        <f t="shared" si="54"/>
        <v>93.325558833017567</v>
      </c>
      <c r="P555" s="7">
        <f t="shared" si="57"/>
        <v>93.420476610242176</v>
      </c>
      <c r="Q555" s="7">
        <f t="shared" si="58"/>
        <v>94.51137753853682</v>
      </c>
      <c r="R555" s="7">
        <f t="shared" si="59"/>
        <v>93.964343954186418</v>
      </c>
      <c r="S555" s="7">
        <f t="shared" si="59"/>
        <v>95.01088917690717</v>
      </c>
      <c r="T555" s="7">
        <f t="shared" si="59"/>
        <v>94.060626932164951</v>
      </c>
      <c r="U555" s="7">
        <f t="shared" si="59"/>
        <v>91.100959811117391</v>
      </c>
      <c r="V555" s="7">
        <f t="shared" si="60"/>
        <v>96.014526897231619</v>
      </c>
      <c r="W555" s="7">
        <f t="shared" si="60"/>
        <v>95.944531479821862</v>
      </c>
      <c r="X555" s="7">
        <f t="shared" si="60"/>
        <v>95.979522807792918</v>
      </c>
      <c r="Y555" s="7"/>
      <c r="Z555" s="7"/>
      <c r="AA555" s="7"/>
    </row>
    <row r="556" spans="1:27">
      <c r="A556" s="12">
        <v>38384</v>
      </c>
      <c r="C556" s="24">
        <v>12503.5650170428</v>
      </c>
      <c r="D556">
        <v>12500.67</v>
      </c>
      <c r="E556" s="24">
        <f t="shared" si="61"/>
        <v>2.8950170427997364</v>
      </c>
      <c r="F556">
        <v>12560.43</v>
      </c>
      <c r="G556">
        <f t="shared" si="55"/>
        <v>12530.514374442097</v>
      </c>
      <c r="H556">
        <v>999376</v>
      </c>
      <c r="I556" s="5">
        <v>95.150700000000001</v>
      </c>
      <c r="J556">
        <v>8868.2000000000007</v>
      </c>
      <c r="K556" s="6">
        <v>132693</v>
      </c>
      <c r="L556" s="6">
        <v>140385</v>
      </c>
      <c r="M556" s="6">
        <f t="shared" si="56"/>
        <v>136484.82261775483</v>
      </c>
      <c r="N556" s="6"/>
      <c r="O556" s="7">
        <f t="shared" si="54"/>
        <v>93.058995115900686</v>
      </c>
      <c r="P556" s="7">
        <f t="shared" si="57"/>
        <v>93.069660023586309</v>
      </c>
      <c r="Q556" s="7">
        <f t="shared" si="58"/>
        <v>94.561969471683199</v>
      </c>
      <c r="R556" s="7">
        <f t="shared" si="59"/>
        <v>93.812847467126289</v>
      </c>
      <c r="S556" s="7">
        <f t="shared" si="59"/>
        <v>94.753000093864031</v>
      </c>
      <c r="T556" s="7">
        <f t="shared" si="59"/>
        <v>94.705395231620912</v>
      </c>
      <c r="U556" s="7">
        <f t="shared" si="59"/>
        <v>91.035261510034388</v>
      </c>
      <c r="V556" s="7">
        <f t="shared" si="60"/>
        <v>96.188501714376841</v>
      </c>
      <c r="W556" s="7">
        <f t="shared" si="60"/>
        <v>96.040308401688407</v>
      </c>
      <c r="X556" s="7">
        <f t="shared" si="60"/>
        <v>96.114376496677579</v>
      </c>
      <c r="Y556" s="7"/>
      <c r="Z556" s="7"/>
      <c r="AA556" s="7"/>
    </row>
    <row r="557" spans="1:27">
      <c r="A557" s="12">
        <v>38412</v>
      </c>
      <c r="C557" s="24">
        <v>12559.5209147404</v>
      </c>
      <c r="D557">
        <v>12554.26</v>
      </c>
      <c r="E557" s="24">
        <f t="shared" si="61"/>
        <v>5.2609147404000396</v>
      </c>
      <c r="F557">
        <v>12576.39</v>
      </c>
      <c r="G557">
        <f t="shared" si="55"/>
        <v>12565.320128090649</v>
      </c>
      <c r="H557">
        <v>999526</v>
      </c>
      <c r="I557" s="5">
        <v>95.120900000000006</v>
      </c>
      <c r="J557">
        <v>8862.7999999999993</v>
      </c>
      <c r="K557" s="6">
        <v>132835</v>
      </c>
      <c r="L557" s="6">
        <v>140654</v>
      </c>
      <c r="M557" s="6">
        <f t="shared" si="56"/>
        <v>136688.60263386994</v>
      </c>
      <c r="N557" s="6"/>
      <c r="O557" s="7">
        <f t="shared" si="54"/>
        <v>93.4754523105847</v>
      </c>
      <c r="P557" s="7">
        <f t="shared" si="57"/>
        <v>93.468646884343684</v>
      </c>
      <c r="Q557" s="7">
        <f t="shared" si="58"/>
        <v>94.682125312905825</v>
      </c>
      <c r="R557" s="7">
        <f t="shared" si="59"/>
        <v>94.073429495959033</v>
      </c>
      <c r="S557" s="7">
        <f t="shared" si="59"/>
        <v>94.767221918296556</v>
      </c>
      <c r="T557" s="7">
        <f t="shared" si="59"/>
        <v>94.675734695461941</v>
      </c>
      <c r="U557" s="7">
        <f t="shared" si="59"/>
        <v>90.979828568495606</v>
      </c>
      <c r="V557" s="7">
        <f t="shared" si="60"/>
        <v>96.291436814521106</v>
      </c>
      <c r="W557" s="7">
        <f t="shared" si="60"/>
        <v>96.224336915846294</v>
      </c>
      <c r="X557" s="7">
        <f t="shared" si="60"/>
        <v>96.257881018394556</v>
      </c>
      <c r="Y557" s="7"/>
      <c r="Z557" s="7"/>
      <c r="AA557" s="7"/>
    </row>
    <row r="558" spans="1:27">
      <c r="A558" s="12">
        <v>38443</v>
      </c>
      <c r="C558" s="24">
        <v>12572.268475167601</v>
      </c>
      <c r="D558">
        <v>12558.06</v>
      </c>
      <c r="E558" s="24">
        <f t="shared" si="61"/>
        <v>14.208475167601136</v>
      </c>
      <c r="F558">
        <v>12602.98</v>
      </c>
      <c r="G558">
        <f t="shared" si="55"/>
        <v>12580.499951067128</v>
      </c>
      <c r="H558">
        <v>1006895</v>
      </c>
      <c r="I558" s="5">
        <v>95.155699999999996</v>
      </c>
      <c r="J558">
        <v>8882.6</v>
      </c>
      <c r="K558" s="6">
        <v>133195</v>
      </c>
      <c r="L558" s="6">
        <v>141254</v>
      </c>
      <c r="M558" s="6">
        <f t="shared" si="56"/>
        <v>137165.32553819861</v>
      </c>
      <c r="N558" s="6"/>
      <c r="O558" s="7">
        <f t="shared" si="54"/>
        <v>93.570327265201058</v>
      </c>
      <c r="P558" s="7">
        <f t="shared" si="57"/>
        <v>93.496938544557878</v>
      </c>
      <c r="Q558" s="7">
        <f t="shared" si="58"/>
        <v>94.882309762662103</v>
      </c>
      <c r="R558" s="7">
        <f t="shared" si="59"/>
        <v>94.187077058614165</v>
      </c>
      <c r="S558" s="7">
        <f t="shared" si="59"/>
        <v>95.465892746585098</v>
      </c>
      <c r="T558" s="7">
        <f t="shared" si="59"/>
        <v>94.710371831647592</v>
      </c>
      <c r="U558" s="7">
        <f t="shared" si="59"/>
        <v>91.183082687471128</v>
      </c>
      <c r="V558" s="7">
        <f t="shared" si="60"/>
        <v>96.552399040238924</v>
      </c>
      <c r="W558" s="7">
        <f t="shared" si="60"/>
        <v>96.634809438131526</v>
      </c>
      <c r="X558" s="7">
        <f t="shared" si="60"/>
        <v>96.593595450464107</v>
      </c>
      <c r="Y558" s="7"/>
      <c r="Z558" s="7"/>
      <c r="AA558" s="7"/>
    </row>
    <row r="559" spans="1:27">
      <c r="A559" s="12">
        <v>38473</v>
      </c>
      <c r="C559" s="24">
        <v>12539.9560781403</v>
      </c>
      <c r="D559">
        <v>12542.26</v>
      </c>
      <c r="E559" s="24">
        <f t="shared" si="61"/>
        <v>-2.3039218597004947</v>
      </c>
      <c r="F559">
        <v>12653.87</v>
      </c>
      <c r="G559">
        <f t="shared" si="55"/>
        <v>12597.941401125821</v>
      </c>
      <c r="H559">
        <v>1007572</v>
      </c>
      <c r="I559" s="5">
        <v>95.370099999999994</v>
      </c>
      <c r="J559">
        <v>8934.5</v>
      </c>
      <c r="K559" s="6">
        <v>133364</v>
      </c>
      <c r="L559" s="6">
        <v>141609</v>
      </c>
      <c r="M559" s="6">
        <f t="shared" si="56"/>
        <v>137424.68001054251</v>
      </c>
      <c r="N559" s="6"/>
      <c r="O559" s="7">
        <f t="shared" si="54"/>
        <v>93.329839116977084</v>
      </c>
      <c r="P559" s="7">
        <f t="shared" si="57"/>
        <v>93.379304799456804</v>
      </c>
      <c r="Q559" s="7">
        <f t="shared" si="58"/>
        <v>95.265438256385167</v>
      </c>
      <c r="R559" s="7">
        <f t="shared" si="59"/>
        <v>94.31765686125172</v>
      </c>
      <c r="S559" s="7">
        <f t="shared" si="59"/>
        <v>95.530080580857231</v>
      </c>
      <c r="T559" s="7">
        <f t="shared" si="59"/>
        <v>94.923768440791392</v>
      </c>
      <c r="U559" s="7">
        <f t="shared" si="59"/>
        <v>91.715854847816047</v>
      </c>
      <c r="V559" s="7">
        <f t="shared" si="60"/>
        <v>96.674906307312014</v>
      </c>
      <c r="W559" s="7">
        <f t="shared" si="60"/>
        <v>96.877672347150295</v>
      </c>
      <c r="X559" s="7">
        <f t="shared" si="60"/>
        <v>96.77623622269688</v>
      </c>
      <c r="Y559" s="7"/>
      <c r="Z559" s="7"/>
      <c r="AA559" s="7"/>
    </row>
    <row r="560" spans="1:27">
      <c r="A560" s="12">
        <v>38504</v>
      </c>
      <c r="C560" s="24">
        <v>12650.330858666901</v>
      </c>
      <c r="D560">
        <v>12662.39</v>
      </c>
      <c r="E560" s="24">
        <f t="shared" si="61"/>
        <v>-12.059141333098523</v>
      </c>
      <c r="F560">
        <v>12710.1</v>
      </c>
      <c r="G560">
        <f t="shared" si="55"/>
        <v>12686.222571711407</v>
      </c>
      <c r="H560">
        <v>1016600</v>
      </c>
      <c r="I560" s="5">
        <v>95.651700000000005</v>
      </c>
      <c r="J560">
        <v>8993.7000000000007</v>
      </c>
      <c r="K560" s="6">
        <v>133610</v>
      </c>
      <c r="L560" s="6">
        <v>141714</v>
      </c>
      <c r="M560" s="6">
        <f t="shared" si="56"/>
        <v>137602.35295953337</v>
      </c>
      <c r="N560" s="6"/>
      <c r="O560" s="7">
        <f t="shared" si="54"/>
        <v>94.151314124140512</v>
      </c>
      <c r="P560" s="7">
        <f t="shared" si="57"/>
        <v>94.273693520911991</v>
      </c>
      <c r="Q560" s="7">
        <f t="shared" si="58"/>
        <v>95.688769268412045</v>
      </c>
      <c r="R560" s="7">
        <f t="shared" si="59"/>
        <v>94.978596048812705</v>
      </c>
      <c r="S560" s="7">
        <f t="shared" si="59"/>
        <v>96.386044787369514</v>
      </c>
      <c r="T560" s="7">
        <f t="shared" si="59"/>
        <v>95.204050554293701</v>
      </c>
      <c r="U560" s="7">
        <f t="shared" si="59"/>
        <v>92.323564132833752</v>
      </c>
      <c r="V560" s="7">
        <f t="shared" si="60"/>
        <v>96.853230494885864</v>
      </c>
      <c r="W560" s="7">
        <f t="shared" si="60"/>
        <v>96.949505038550214</v>
      </c>
      <c r="X560" s="7">
        <f t="shared" si="60"/>
        <v>96.901355810245519</v>
      </c>
      <c r="Y560" s="7"/>
      <c r="Z560" s="7"/>
      <c r="AA560" s="7"/>
    </row>
    <row r="561" spans="1:27">
      <c r="A561" s="12">
        <v>38534</v>
      </c>
      <c r="C561" s="24">
        <v>12658.603499500799</v>
      </c>
      <c r="D561">
        <v>12678.97</v>
      </c>
      <c r="E561" s="24">
        <f t="shared" si="61"/>
        <v>-20.366500499199901</v>
      </c>
      <c r="F561">
        <v>12758.9</v>
      </c>
      <c r="G561">
        <f t="shared" si="55"/>
        <v>12718.872211520957</v>
      </c>
      <c r="H561">
        <v>1017602</v>
      </c>
      <c r="I561" s="5">
        <v>95.561700000000002</v>
      </c>
      <c r="J561">
        <v>9035.7999999999993</v>
      </c>
      <c r="K561" s="6">
        <v>133979</v>
      </c>
      <c r="L561" s="6">
        <v>142026</v>
      </c>
      <c r="M561" s="6">
        <f t="shared" si="56"/>
        <v>137943.83441821529</v>
      </c>
      <c r="N561" s="6"/>
      <c r="O561" s="7">
        <f t="shared" si="54"/>
        <v>94.21288405574866</v>
      </c>
      <c r="P561" s="7">
        <f t="shared" si="57"/>
        <v>94.397134501530715</v>
      </c>
      <c r="Q561" s="7">
        <f t="shared" si="58"/>
        <v>96.056163068641652</v>
      </c>
      <c r="R561" s="7">
        <f t="shared" si="59"/>
        <v>95.223035789096414</v>
      </c>
      <c r="S561" s="7">
        <f t="shared" si="59"/>
        <v>96.481046574578784</v>
      </c>
      <c r="T561" s="7">
        <f t="shared" si="59"/>
        <v>95.114471753813561</v>
      </c>
      <c r="U561" s="7">
        <f t="shared" si="59"/>
        <v>92.755735769645327</v>
      </c>
      <c r="V561" s="7">
        <f t="shared" si="60"/>
        <v>97.120716776246638</v>
      </c>
      <c r="W561" s="7">
        <f t="shared" si="60"/>
        <v>97.162950750138535</v>
      </c>
      <c r="X561" s="7">
        <f t="shared" si="60"/>
        <v>97.141831467955171</v>
      </c>
      <c r="Y561" s="7"/>
      <c r="Z561" s="7"/>
      <c r="AA561" s="7"/>
    </row>
    <row r="562" spans="1:27">
      <c r="A562" s="12">
        <v>38565</v>
      </c>
      <c r="C562" s="24">
        <v>12703.4046294539</v>
      </c>
      <c r="D562">
        <v>12732.62</v>
      </c>
      <c r="E562" s="24">
        <f t="shared" si="61"/>
        <v>-29.21537054610053</v>
      </c>
      <c r="F562">
        <v>12767.38</v>
      </c>
      <c r="G562">
        <f t="shared" si="55"/>
        <v>12749.988154331753</v>
      </c>
      <c r="H562">
        <v>1017214</v>
      </c>
      <c r="I562" s="5">
        <v>95.710499999999996</v>
      </c>
      <c r="J562">
        <v>9030.9</v>
      </c>
      <c r="K562" s="6">
        <v>134174</v>
      </c>
      <c r="L562" s="6">
        <v>142434</v>
      </c>
      <c r="M562" s="6">
        <f t="shared" si="56"/>
        <v>138242.3217252951</v>
      </c>
      <c r="N562" s="6"/>
      <c r="O562" s="7">
        <f t="shared" si="54"/>
        <v>94.546320809811178</v>
      </c>
      <c r="P562" s="7">
        <f t="shared" si="57"/>
        <v>94.796568072712546</v>
      </c>
      <c r="Q562" s="7">
        <f t="shared" si="58"/>
        <v>96.12000526999303</v>
      </c>
      <c r="R562" s="7">
        <f t="shared" si="59"/>
        <v>95.455993121052302</v>
      </c>
      <c r="S562" s="7">
        <f t="shared" si="59"/>
        <v>96.444259455379978</v>
      </c>
      <c r="T562" s="7">
        <f t="shared" si="59"/>
        <v>95.262575370607394</v>
      </c>
      <c r="U562" s="7">
        <f t="shared" si="59"/>
        <v>92.705435507878661</v>
      </c>
      <c r="V562" s="7">
        <f t="shared" si="60"/>
        <v>97.262071315177124</v>
      </c>
      <c r="W562" s="7">
        <f t="shared" si="60"/>
        <v>97.442072065292493</v>
      </c>
      <c r="X562" s="7">
        <f t="shared" si="60"/>
        <v>97.352030088299173</v>
      </c>
      <c r="Y562" s="7"/>
      <c r="Z562" s="7"/>
      <c r="AA562" s="7"/>
    </row>
    <row r="563" spans="1:27">
      <c r="A563" s="12">
        <v>38596</v>
      </c>
      <c r="C563" s="24">
        <v>12687.5048751841</v>
      </c>
      <c r="D563">
        <v>12638.03</v>
      </c>
      <c r="E563" s="24">
        <f t="shared" si="61"/>
        <v>49.474875184099801</v>
      </c>
      <c r="F563">
        <v>12724.94</v>
      </c>
      <c r="G563">
        <f t="shared" si="55"/>
        <v>12681.41054726169</v>
      </c>
      <c r="H563">
        <v>1012731</v>
      </c>
      <c r="I563" s="5">
        <v>93.820300000000003</v>
      </c>
      <c r="J563">
        <v>8983.5</v>
      </c>
      <c r="K563" s="6">
        <v>134237</v>
      </c>
      <c r="L563" s="6">
        <v>142401</v>
      </c>
      <c r="M563" s="6">
        <f t="shared" si="56"/>
        <v>138258.7539253844</v>
      </c>
      <c r="N563" s="6"/>
      <c r="O563" s="7">
        <f t="shared" si="54"/>
        <v>94.427985346851571</v>
      </c>
      <c r="P563" s="7">
        <f t="shared" si="57"/>
        <v>94.092329088591612</v>
      </c>
      <c r="Q563" s="7">
        <f t="shared" si="58"/>
        <v>95.800493120776949</v>
      </c>
      <c r="R563" s="7">
        <f t="shared" si="59"/>
        <v>94.942569617477204</v>
      </c>
      <c r="S563" s="7">
        <f t="shared" si="59"/>
        <v>96.019216529173221</v>
      </c>
      <c r="T563" s="7">
        <f t="shared" si="59"/>
        <v>93.381221496523352</v>
      </c>
      <c r="U563" s="7">
        <f t="shared" si="59"/>
        <v>92.218857465482728</v>
      </c>
      <c r="V563" s="7">
        <f t="shared" si="60"/>
        <v>97.307739704677743</v>
      </c>
      <c r="W563" s="7">
        <f t="shared" si="60"/>
        <v>97.419496076566801</v>
      </c>
      <c r="X563" s="7">
        <f t="shared" si="60"/>
        <v>97.363601856029518</v>
      </c>
      <c r="Y563" s="7"/>
      <c r="Z563" s="7"/>
      <c r="AA563" s="7"/>
    </row>
    <row r="564" spans="1:27">
      <c r="A564" s="12">
        <v>38626</v>
      </c>
      <c r="C564" s="24">
        <v>12709.948376394501</v>
      </c>
      <c r="D564">
        <v>12696.64</v>
      </c>
      <c r="E564" s="24">
        <f t="shared" si="61"/>
        <v>13.308376394501465</v>
      </c>
      <c r="F564">
        <v>12832.99</v>
      </c>
      <c r="G564">
        <f t="shared" si="55"/>
        <v>12764.632942376367</v>
      </c>
      <c r="H564">
        <v>1014740</v>
      </c>
      <c r="I564" s="5">
        <v>94.79</v>
      </c>
      <c r="J564">
        <v>9019.2000000000007</v>
      </c>
      <c r="K564" s="6">
        <v>134321</v>
      </c>
      <c r="L564" s="6">
        <v>142548</v>
      </c>
      <c r="M564" s="6">
        <f t="shared" si="56"/>
        <v>138373.37138336987</v>
      </c>
      <c r="N564" s="6"/>
      <c r="O564" s="7">
        <f t="shared" si="54"/>
        <v>94.595023280966799</v>
      </c>
      <c r="P564" s="7">
        <f t="shared" si="57"/>
        <v>94.528690721526658</v>
      </c>
      <c r="Q564" s="7">
        <f t="shared" si="58"/>
        <v>96.613954188703389</v>
      </c>
      <c r="R564" s="7">
        <f t="shared" si="59"/>
        <v>95.565635010121113</v>
      </c>
      <c r="S564" s="7">
        <f t="shared" si="59"/>
        <v>96.209694164406187</v>
      </c>
      <c r="T564" s="7">
        <f t="shared" si="59"/>
        <v>94.346383305696619</v>
      </c>
      <c r="U564" s="7">
        <f t="shared" si="59"/>
        <v>92.585330801211313</v>
      </c>
      <c r="V564" s="7">
        <f t="shared" si="60"/>
        <v>97.368630890678574</v>
      </c>
      <c r="W564" s="7">
        <f t="shared" si="60"/>
        <v>97.520061844526694</v>
      </c>
      <c r="X564" s="7">
        <f t="shared" si="60"/>
        <v>97.44431695166152</v>
      </c>
      <c r="Y564" s="7"/>
      <c r="Z564" s="7"/>
      <c r="AA564" s="7"/>
    </row>
    <row r="565" spans="1:27">
      <c r="A565" s="12">
        <v>38657</v>
      </c>
      <c r="C565" s="24">
        <v>12710.7379462995</v>
      </c>
      <c r="D565">
        <v>12716.03</v>
      </c>
      <c r="E565" s="24">
        <f t="shared" si="61"/>
        <v>-5.2920537005011283</v>
      </c>
      <c r="F565">
        <v>12874.26</v>
      </c>
      <c r="G565">
        <f t="shared" si="55"/>
        <v>12794.900405544391</v>
      </c>
      <c r="H565">
        <v>1028856</v>
      </c>
      <c r="I565" s="5">
        <v>95.830600000000004</v>
      </c>
      <c r="J565">
        <v>9090.2999999999993</v>
      </c>
      <c r="K565" s="6">
        <v>134655</v>
      </c>
      <c r="L565" s="6">
        <v>142499</v>
      </c>
      <c r="M565" s="6">
        <f t="shared" si="56"/>
        <v>138521.48874813612</v>
      </c>
      <c r="N565" s="6"/>
      <c r="O565" s="7">
        <f t="shared" si="54"/>
        <v>94.600899731549731</v>
      </c>
      <c r="P565" s="7">
        <f t="shared" si="57"/>
        <v>94.673052640356417</v>
      </c>
      <c r="Q565" s="7">
        <f t="shared" si="58"/>
        <v>96.924657920987741</v>
      </c>
      <c r="R565" s="7">
        <f t="shared" si="59"/>
        <v>95.792239985826683</v>
      </c>
      <c r="S565" s="7">
        <f t="shared" si="59"/>
        <v>97.548062655669725</v>
      </c>
      <c r="T565" s="7">
        <f t="shared" si="59"/>
        <v>95.382113303248133</v>
      </c>
      <c r="U565" s="7">
        <f t="shared" si="59"/>
        <v>93.315197864805214</v>
      </c>
      <c r="V565" s="7">
        <f t="shared" si="60"/>
        <v>97.610745844539011</v>
      </c>
      <c r="W565" s="7">
        <f t="shared" si="60"/>
        <v>97.486539921873401</v>
      </c>
      <c r="X565" s="7">
        <f t="shared" si="60"/>
        <v>97.548623114719007</v>
      </c>
      <c r="Y565" s="7"/>
      <c r="Z565" s="7"/>
      <c r="AA565" s="7"/>
    </row>
    <row r="566" spans="1:27">
      <c r="A566" s="12">
        <v>38687</v>
      </c>
      <c r="C566" s="24">
        <v>12825.278357508299</v>
      </c>
      <c r="D566">
        <v>12833.33</v>
      </c>
      <c r="E566" s="24">
        <f t="shared" si="61"/>
        <v>-8.051642491700477</v>
      </c>
      <c r="F566">
        <v>12996.61</v>
      </c>
      <c r="G566">
        <f t="shared" si="55"/>
        <v>12914.711960059349</v>
      </c>
      <c r="H566">
        <v>1036013</v>
      </c>
      <c r="I566" s="5">
        <v>96.404200000000003</v>
      </c>
      <c r="J566">
        <v>9149.9</v>
      </c>
      <c r="K566" s="6">
        <v>134813</v>
      </c>
      <c r="L566" s="6">
        <v>142752</v>
      </c>
      <c r="M566" s="6">
        <f t="shared" si="56"/>
        <v>138725.71995127652</v>
      </c>
      <c r="N566" s="6"/>
      <c r="O566" s="7">
        <f t="shared" si="54"/>
        <v>95.453377849008575</v>
      </c>
      <c r="P566" s="7">
        <f t="shared" si="57"/>
        <v>95.546371520125788</v>
      </c>
      <c r="Q566" s="7">
        <f t="shared" si="58"/>
        <v>97.845777418079848</v>
      </c>
      <c r="R566" s="7">
        <f t="shared" si="59"/>
        <v>96.689239323015613</v>
      </c>
      <c r="S566" s="7">
        <f t="shared" si="59"/>
        <v>98.226633305426958</v>
      </c>
      <c r="T566" s="7">
        <f t="shared" si="59"/>
        <v>95.95302885830823</v>
      </c>
      <c r="U566" s="7">
        <f t="shared" si="59"/>
        <v>93.927013293640599</v>
      </c>
      <c r="V566" s="7">
        <f t="shared" si="60"/>
        <v>97.725279265826273</v>
      </c>
      <c r="W566" s="7">
        <f t="shared" si="60"/>
        <v>97.659622502103673</v>
      </c>
      <c r="X566" s="7">
        <f t="shared" si="60"/>
        <v>97.692445368171903</v>
      </c>
      <c r="Y566" s="7"/>
      <c r="Z566" s="7"/>
      <c r="AA566" s="7"/>
    </row>
    <row r="567" spans="1:27">
      <c r="A567" s="12">
        <v>38718</v>
      </c>
      <c r="C567" s="24">
        <v>12876.9692780404</v>
      </c>
      <c r="D567">
        <v>12842.1</v>
      </c>
      <c r="E567" s="24">
        <f t="shared" si="61"/>
        <v>34.869278040399877</v>
      </c>
      <c r="F567">
        <v>13035.35</v>
      </c>
      <c r="G567">
        <f t="shared" si="55"/>
        <v>12938.36420244074</v>
      </c>
      <c r="H567">
        <v>1043284</v>
      </c>
      <c r="I567" s="5">
        <v>96.421999999999997</v>
      </c>
      <c r="J567">
        <v>9237.7000000000007</v>
      </c>
      <c r="K567" s="6">
        <v>135075</v>
      </c>
      <c r="L567" s="6">
        <v>143142</v>
      </c>
      <c r="M567" s="6">
        <f t="shared" si="56"/>
        <v>139050.01132686037</v>
      </c>
      <c r="N567" s="6"/>
      <c r="O567" s="7">
        <f t="shared" si="54"/>
        <v>95.838092537561522</v>
      </c>
      <c r="P567" s="7">
        <f t="shared" si="57"/>
        <v>95.611665693830631</v>
      </c>
      <c r="Q567" s="7">
        <f t="shared" si="58"/>
        <v>98.137433889819505</v>
      </c>
      <c r="R567" s="7">
        <f t="shared" si="59"/>
        <v>96.866317784479804</v>
      </c>
      <c r="S567" s="7">
        <f t="shared" si="59"/>
        <v>98.916012541752906</v>
      </c>
      <c r="T567" s="7">
        <f t="shared" si="59"/>
        <v>95.970745554403194</v>
      </c>
      <c r="U567" s="7">
        <f t="shared" si="59"/>
        <v>94.828311861622964</v>
      </c>
      <c r="V567" s="7">
        <f t="shared" si="60"/>
        <v>97.915201774543135</v>
      </c>
      <c r="W567" s="7">
        <f t="shared" si="60"/>
        <v>97.926429641589081</v>
      </c>
      <c r="X567" s="7">
        <f t="shared" si="60"/>
        <v>97.920815547138872</v>
      </c>
      <c r="Y567" s="7"/>
      <c r="Z567" s="7"/>
      <c r="AA567" s="7"/>
    </row>
    <row r="568" spans="1:27">
      <c r="A568" s="12">
        <v>38749</v>
      </c>
      <c r="C568" s="24">
        <v>12864.698332847</v>
      </c>
      <c r="D568">
        <v>12875.36</v>
      </c>
      <c r="E568" s="24">
        <f t="shared" si="61"/>
        <v>-10.661667153000963</v>
      </c>
      <c r="F568">
        <v>13153.3</v>
      </c>
      <c r="G568">
        <f t="shared" si="55"/>
        <v>13013.588002084591</v>
      </c>
      <c r="H568">
        <v>1041885</v>
      </c>
      <c r="I568" s="5">
        <v>96.485699999999994</v>
      </c>
      <c r="J568">
        <v>9301.7999999999993</v>
      </c>
      <c r="K568" s="6">
        <v>135401</v>
      </c>
      <c r="L568" s="6">
        <v>143444</v>
      </c>
      <c r="M568" s="6">
        <f t="shared" si="56"/>
        <v>139364.48989609943</v>
      </c>
      <c r="N568" s="6"/>
      <c r="O568" s="7">
        <f t="shared" si="54"/>
        <v>95.746764838040335</v>
      </c>
      <c r="P568" s="7">
        <f t="shared" si="57"/>
        <v>95.859292172442139</v>
      </c>
      <c r="Q568" s="7">
        <f t="shared" si="58"/>
        <v>99.025427716399079</v>
      </c>
      <c r="R568" s="7">
        <f t="shared" si="59"/>
        <v>97.429499680370682</v>
      </c>
      <c r="S568" s="7">
        <f t="shared" si="59"/>
        <v>98.783370325878877</v>
      </c>
      <c r="T568" s="7">
        <f t="shared" si="59"/>
        <v>96.03414743874302</v>
      </c>
      <c r="U568" s="7">
        <f t="shared" si="59"/>
        <v>95.486321408407321</v>
      </c>
      <c r="V568" s="7">
        <f t="shared" si="60"/>
        <v>98.151517567832059</v>
      </c>
      <c r="W568" s="7">
        <f t="shared" si="60"/>
        <v>98.133034144472646</v>
      </c>
      <c r="X568" s="7">
        <f t="shared" si="60"/>
        <v>98.14227542102266</v>
      </c>
      <c r="Y568" s="7"/>
      <c r="Z568" s="7"/>
      <c r="AA568" s="7"/>
    </row>
    <row r="569" spans="1:27">
      <c r="A569" s="12">
        <v>38777</v>
      </c>
      <c r="C569" s="24">
        <v>13005.642881191799</v>
      </c>
      <c r="D569">
        <v>13030.31</v>
      </c>
      <c r="E569" s="24">
        <f t="shared" si="61"/>
        <v>-24.66711880820003</v>
      </c>
      <c r="F569">
        <v>13123.67</v>
      </c>
      <c r="G569">
        <f t="shared" si="55"/>
        <v>13076.906684598618</v>
      </c>
      <c r="H569">
        <v>1046172</v>
      </c>
      <c r="I569" s="5">
        <v>96.71</v>
      </c>
      <c r="J569">
        <v>9332.2000000000007</v>
      </c>
      <c r="K569" s="6">
        <v>135705</v>
      </c>
      <c r="L569" s="6">
        <v>143765</v>
      </c>
      <c r="M569" s="6">
        <f t="shared" si="56"/>
        <v>139676.8746965653</v>
      </c>
      <c r="N569" s="6"/>
      <c r="O569" s="7">
        <f t="shared" si="54"/>
        <v>96.795758306555413</v>
      </c>
      <c r="P569" s="7">
        <f t="shared" si="57"/>
        <v>97.012921843544135</v>
      </c>
      <c r="Q569" s="7">
        <f t="shared" si="58"/>
        <v>98.802356439743278</v>
      </c>
      <c r="R569" s="7">
        <f t="shared" si="59"/>
        <v>97.903550922562587</v>
      </c>
      <c r="S569" s="7">
        <f t="shared" si="59"/>
        <v>99.189830068160461</v>
      </c>
      <c r="T569" s="7">
        <f t="shared" si="59"/>
        <v>96.257397715939646</v>
      </c>
      <c r="U569" s="7">
        <f t="shared" si="59"/>
        <v>95.798388338551561</v>
      </c>
      <c r="V569" s="7">
        <f t="shared" si="60"/>
        <v>98.371885669549329</v>
      </c>
      <c r="W569" s="7">
        <f t="shared" si="60"/>
        <v>98.352636943895249</v>
      </c>
      <c r="X569" s="7">
        <f t="shared" si="60"/>
        <v>98.362260835869151</v>
      </c>
      <c r="Y569" s="8">
        <v>98.4</v>
      </c>
      <c r="Z569" s="7"/>
      <c r="AA569" s="7"/>
    </row>
    <row r="570" spans="1:27">
      <c r="A570" s="12">
        <v>38808</v>
      </c>
      <c r="C570" s="24">
        <v>12928.263156343701</v>
      </c>
      <c r="D570">
        <v>12937.51</v>
      </c>
      <c r="E570" s="24">
        <f t="shared" si="61"/>
        <v>-9.2468436562994611</v>
      </c>
      <c r="F570">
        <v>13166.09</v>
      </c>
      <c r="G570">
        <f t="shared" si="55"/>
        <v>13051.299591837589</v>
      </c>
      <c r="H570">
        <v>1039531</v>
      </c>
      <c r="I570" s="5">
        <v>97.089399999999998</v>
      </c>
      <c r="J570">
        <v>9361.7000000000007</v>
      </c>
      <c r="K570" s="6">
        <v>135879</v>
      </c>
      <c r="L570" s="6">
        <v>143794</v>
      </c>
      <c r="M570" s="6">
        <f t="shared" si="56"/>
        <v>139780.48835942734</v>
      </c>
      <c r="N570" s="6"/>
      <c r="O570" s="7">
        <f t="shared" si="54"/>
        <v>96.219852200825258</v>
      </c>
      <c r="P570" s="7">
        <f t="shared" si="57"/>
        <v>96.322009720418833</v>
      </c>
      <c r="Q570" s="7">
        <f t="shared" si="58"/>
        <v>99.121718017729762</v>
      </c>
      <c r="R570" s="7">
        <f t="shared" si="59"/>
        <v>97.711836982058543</v>
      </c>
      <c r="S570" s="7">
        <f t="shared" si="59"/>
        <v>98.560182494451126</v>
      </c>
      <c r="T570" s="7">
        <f t="shared" si="59"/>
        <v>96.635022125963715</v>
      </c>
      <c r="U570" s="7">
        <f t="shared" si="59"/>
        <v>96.10121644510599</v>
      </c>
      <c r="V570" s="7">
        <f t="shared" si="60"/>
        <v>98.498017411979617</v>
      </c>
      <c r="W570" s="7">
        <f t="shared" si="60"/>
        <v>98.372476449139029</v>
      </c>
      <c r="X570" s="7">
        <f t="shared" si="60"/>
        <v>98.435226916723522</v>
      </c>
      <c r="Y570" s="8">
        <v>98.5</v>
      </c>
      <c r="Z570" s="7"/>
      <c r="AA570" s="7"/>
    </row>
    <row r="571" spans="1:27">
      <c r="A571" s="12">
        <v>38838</v>
      </c>
      <c r="C571" s="24">
        <v>12984.2131161255</v>
      </c>
      <c r="D571">
        <v>12973.29</v>
      </c>
      <c r="E571" s="24">
        <f t="shared" si="61"/>
        <v>10.923116125499291</v>
      </c>
      <c r="F571">
        <v>13115.23</v>
      </c>
      <c r="G571">
        <f t="shared" si="55"/>
        <v>13044.066935074352</v>
      </c>
      <c r="H571">
        <v>1044866</v>
      </c>
      <c r="I571" s="5">
        <v>96.9846</v>
      </c>
      <c r="J571">
        <v>9352.1</v>
      </c>
      <c r="K571" s="6">
        <v>135910</v>
      </c>
      <c r="L571" s="6">
        <v>144108</v>
      </c>
      <c r="M571" s="6">
        <f t="shared" si="56"/>
        <v>139948.98456223254</v>
      </c>
      <c r="N571" s="6"/>
      <c r="O571" s="7">
        <f t="shared" si="54"/>
        <v>96.636265201995116</v>
      </c>
      <c r="P571" s="7">
        <f t="shared" si="57"/>
        <v>96.588398036856589</v>
      </c>
      <c r="Q571" s="7">
        <f t="shared" si="58"/>
        <v>98.738815380851094</v>
      </c>
      <c r="R571" s="7">
        <f t="shared" si="59"/>
        <v>97.65768787808436</v>
      </c>
      <c r="S571" s="7">
        <f t="shared" si="59"/>
        <v>99.066005383434614</v>
      </c>
      <c r="T571" s="7">
        <f t="shared" si="59"/>
        <v>96.530712589404615</v>
      </c>
      <c r="U571" s="7">
        <f t="shared" si="59"/>
        <v>96.002668993481493</v>
      </c>
      <c r="V571" s="7">
        <f t="shared" si="60"/>
        <v>98.520489159194199</v>
      </c>
      <c r="W571" s="7">
        <f t="shared" si="60"/>
        <v>98.587290402468312</v>
      </c>
      <c r="X571" s="7">
        <f t="shared" si="60"/>
        <v>98.553884120975724</v>
      </c>
      <c r="Y571" s="8">
        <v>98.5</v>
      </c>
      <c r="Z571" s="7"/>
      <c r="AA571" s="7"/>
    </row>
    <row r="572" spans="1:27">
      <c r="A572" s="12">
        <v>38869</v>
      </c>
      <c r="C572" s="24">
        <v>12974.590793834899</v>
      </c>
      <c r="D572">
        <v>12976.53</v>
      </c>
      <c r="E572" s="24">
        <f t="shared" si="61"/>
        <v>-1.9392061651014956</v>
      </c>
      <c r="F572">
        <v>13161.68</v>
      </c>
      <c r="G572">
        <f t="shared" si="55"/>
        <v>13068.777118399412</v>
      </c>
      <c r="H572">
        <v>1042026</v>
      </c>
      <c r="I572" s="5">
        <v>97.417199999999994</v>
      </c>
      <c r="J572">
        <v>9384.5</v>
      </c>
      <c r="K572" s="6">
        <v>135979</v>
      </c>
      <c r="L572" s="6">
        <v>144370</v>
      </c>
      <c r="M572" s="6">
        <f t="shared" si="56"/>
        <v>140111.69911895294</v>
      </c>
      <c r="N572" s="6"/>
      <c r="O572" s="7">
        <f t="shared" si="54"/>
        <v>96.56465013526622</v>
      </c>
      <c r="P572" s="7">
        <f t="shared" si="57"/>
        <v>96.612520399776045</v>
      </c>
      <c r="Q572" s="7">
        <f t="shared" si="58"/>
        <v>99.08851706160246</v>
      </c>
      <c r="R572" s="7">
        <f t="shared" si="59"/>
        <v>97.842686880510527</v>
      </c>
      <c r="S572" s="7">
        <f t="shared" si="59"/>
        <v>98.79673884084545</v>
      </c>
      <c r="T572" s="7">
        <f t="shared" si="59"/>
        <v>96.961288023712484</v>
      </c>
      <c r="U572" s="7">
        <f t="shared" si="59"/>
        <v>96.33526664271416</v>
      </c>
      <c r="V572" s="7">
        <f t="shared" si="60"/>
        <v>98.57050691912346</v>
      </c>
      <c r="W572" s="7">
        <f t="shared" si="60"/>
        <v>98.766530070532866</v>
      </c>
      <c r="X572" s="7">
        <f t="shared" si="60"/>
        <v>98.668469815312704</v>
      </c>
      <c r="Y572" s="8">
        <v>99.2</v>
      </c>
      <c r="Z572" s="7"/>
      <c r="AA572" s="7"/>
    </row>
    <row r="573" spans="1:27">
      <c r="A573" s="12">
        <v>38899</v>
      </c>
      <c r="C573" s="24">
        <v>12943.299444754601</v>
      </c>
      <c r="D573">
        <v>12934.22</v>
      </c>
      <c r="E573" s="24">
        <f t="shared" si="61"/>
        <v>9.0794447546013544</v>
      </c>
      <c r="F573">
        <v>13197.63</v>
      </c>
      <c r="G573">
        <f t="shared" si="55"/>
        <v>13065.261187538501</v>
      </c>
      <c r="H573">
        <v>1042792</v>
      </c>
      <c r="I573" s="5">
        <v>97.684799999999996</v>
      </c>
      <c r="J573">
        <v>9384.7999999999993</v>
      </c>
      <c r="K573" s="6">
        <v>136211</v>
      </c>
      <c r="L573" s="6">
        <v>144229</v>
      </c>
      <c r="M573" s="6">
        <f t="shared" si="56"/>
        <v>140162.6780530395</v>
      </c>
      <c r="N573" s="6"/>
      <c r="O573" s="7">
        <f t="shared" si="54"/>
        <v>96.331761235399313</v>
      </c>
      <c r="P573" s="7">
        <f t="shared" si="57"/>
        <v>96.29751509881234</v>
      </c>
      <c r="Q573" s="7">
        <f t="shared" si="58"/>
        <v>99.35916884681258</v>
      </c>
      <c r="R573" s="7">
        <f t="shared" si="59"/>
        <v>97.81636397981363</v>
      </c>
      <c r="S573" s="7">
        <f t="shared" si="59"/>
        <v>98.869364957614223</v>
      </c>
      <c r="T573" s="7">
        <f t="shared" si="59"/>
        <v>97.227635657140127</v>
      </c>
      <c r="U573" s="7">
        <f t="shared" si="59"/>
        <v>96.338346250577416</v>
      </c>
      <c r="V573" s="7">
        <f t="shared" si="60"/>
        <v>98.738682575697169</v>
      </c>
      <c r="W573" s="7">
        <f t="shared" si="60"/>
        <v>98.670069027795819</v>
      </c>
      <c r="X573" s="7">
        <f t="shared" si="60"/>
        <v>98.704369839727264</v>
      </c>
      <c r="Y573" s="8">
        <v>98.8</v>
      </c>
      <c r="Z573" s="7"/>
      <c r="AA573" s="7"/>
    </row>
    <row r="574" spans="1:27">
      <c r="A574" s="12">
        <v>38930</v>
      </c>
      <c r="C574" s="24">
        <v>12957.782544940799</v>
      </c>
      <c r="D574">
        <v>12956.01</v>
      </c>
      <c r="E574" s="24">
        <f t="shared" si="61"/>
        <v>1.77254494079898</v>
      </c>
      <c r="F574">
        <v>13208.57</v>
      </c>
      <c r="G574">
        <f t="shared" si="55"/>
        <v>13081.680511528326</v>
      </c>
      <c r="H574">
        <v>1042435</v>
      </c>
      <c r="I574" s="5">
        <v>97.942800000000005</v>
      </c>
      <c r="J574">
        <v>9380</v>
      </c>
      <c r="K574" s="6">
        <v>136352</v>
      </c>
      <c r="L574" s="6">
        <v>144631</v>
      </c>
      <c r="M574" s="6">
        <f t="shared" si="56"/>
        <v>140430.50278340527</v>
      </c>
      <c r="N574" s="6"/>
      <c r="O574" s="7">
        <f t="shared" si="54"/>
        <v>96.439553112968113</v>
      </c>
      <c r="P574" s="7">
        <f t="shared" si="57"/>
        <v>96.459745434619464</v>
      </c>
      <c r="Q574" s="7">
        <f t="shared" si="58"/>
        <v>99.44153130940505</v>
      </c>
      <c r="R574" s="7">
        <f t="shared" si="59"/>
        <v>97.939291378557328</v>
      </c>
      <c r="S574" s="7">
        <f t="shared" si="59"/>
        <v>98.835517015464816</v>
      </c>
      <c r="T574" s="7">
        <f t="shared" si="59"/>
        <v>97.484428218516541</v>
      </c>
      <c r="U574" s="7">
        <f t="shared" si="59"/>
        <v>96.289072524765189</v>
      </c>
      <c r="V574" s="7">
        <f t="shared" si="60"/>
        <v>98.840892780769991</v>
      </c>
      <c r="W574" s="7">
        <f t="shared" si="60"/>
        <v>98.945085617726932</v>
      </c>
      <c r="X574" s="7">
        <f t="shared" si="60"/>
        <v>98.892975477158402</v>
      </c>
      <c r="Y574" s="8">
        <v>98.6</v>
      </c>
      <c r="Z574" s="7"/>
      <c r="AA574" s="7"/>
    </row>
    <row r="575" spans="1:27">
      <c r="A575" s="12">
        <v>38961</v>
      </c>
      <c r="C575" s="24">
        <v>12996.290700421299</v>
      </c>
      <c r="D575">
        <v>13007.11</v>
      </c>
      <c r="E575" s="24">
        <f t="shared" si="61"/>
        <v>-10.819299578701248</v>
      </c>
      <c r="F575">
        <v>13223.59</v>
      </c>
      <c r="G575">
        <f t="shared" si="55"/>
        <v>13114.903344092934</v>
      </c>
      <c r="H575">
        <v>1033721</v>
      </c>
      <c r="I575" s="5">
        <v>97.8416</v>
      </c>
      <c r="J575">
        <v>9449.2000000000007</v>
      </c>
      <c r="K575" s="6">
        <v>136452</v>
      </c>
      <c r="L575" s="6">
        <v>144797</v>
      </c>
      <c r="M575" s="6">
        <f t="shared" si="56"/>
        <v>140562.58479410515</v>
      </c>
      <c r="N575" s="6"/>
      <c r="O575" s="7">
        <f t="shared" si="54"/>
        <v>96.726153794285622</v>
      </c>
      <c r="P575" s="7">
        <f t="shared" si="57"/>
        <v>96.84019381276282</v>
      </c>
      <c r="Q575" s="7">
        <f t="shared" si="58"/>
        <v>99.554610302836394</v>
      </c>
      <c r="R575" s="7">
        <f t="shared" si="59"/>
        <v>98.18802247056793</v>
      </c>
      <c r="S575" s="7">
        <f t="shared" si="59"/>
        <v>98.009323828097962</v>
      </c>
      <c r="T575" s="7">
        <f t="shared" si="59"/>
        <v>97.38370183397663</v>
      </c>
      <c r="U575" s="7">
        <f t="shared" si="59"/>
        <v>96.999435405225071</v>
      </c>
      <c r="V575" s="7">
        <f t="shared" si="60"/>
        <v>98.913382287913819</v>
      </c>
      <c r="W575" s="7">
        <f t="shared" si="60"/>
        <v>99.058649682225848</v>
      </c>
      <c r="X575" s="7">
        <f t="shared" si="60"/>
        <v>98.985989336585106</v>
      </c>
      <c r="Y575" s="8">
        <v>98.9</v>
      </c>
      <c r="Z575" s="7"/>
      <c r="AA575" s="7"/>
    </row>
    <row r="576" spans="1:27">
      <c r="A576" s="12">
        <v>38991</v>
      </c>
      <c r="C576" s="24">
        <v>13016.7331512236</v>
      </c>
      <c r="D576">
        <v>13035.53</v>
      </c>
      <c r="E576" s="24">
        <f t="shared" si="61"/>
        <v>-18.796848776401021</v>
      </c>
      <c r="F576">
        <v>13309.18</v>
      </c>
      <c r="G576">
        <f t="shared" si="55"/>
        <v>13171.644360724291</v>
      </c>
      <c r="H576">
        <v>1037664</v>
      </c>
      <c r="I576" s="5">
        <v>97.810199999999995</v>
      </c>
      <c r="J576">
        <v>9522.4</v>
      </c>
      <c r="K576" s="6">
        <v>136495</v>
      </c>
      <c r="L576" s="6">
        <v>145292</v>
      </c>
      <c r="M576" s="6">
        <f t="shared" si="56"/>
        <v>140824.82572330776</v>
      </c>
      <c r="N576" s="6"/>
      <c r="O576" s="7">
        <f t="shared" si="54"/>
        <v>96.878298716695767</v>
      </c>
      <c r="P576" s="7">
        <f t="shared" si="57"/>
        <v>97.051785650469952</v>
      </c>
      <c r="Q576" s="7">
        <f t="shared" si="58"/>
        <v>100.19897987991943</v>
      </c>
      <c r="R576" s="7">
        <f t="shared" si="59"/>
        <v>98.612828362752552</v>
      </c>
      <c r="S576" s="7">
        <f t="shared" si="59"/>
        <v>98.383168186347618</v>
      </c>
      <c r="T576" s="7">
        <f t="shared" si="59"/>
        <v>97.352448785809116</v>
      </c>
      <c r="U576" s="7">
        <f t="shared" si="59"/>
        <v>97.750859723861822</v>
      </c>
      <c r="V576" s="7">
        <f t="shared" si="60"/>
        <v>98.94455277598567</v>
      </c>
      <c r="W576" s="7">
        <f t="shared" si="60"/>
        <v>99.397289513111176</v>
      </c>
      <c r="X576" s="7">
        <f t="shared" si="60"/>
        <v>99.170662789052471</v>
      </c>
      <c r="Y576" s="8">
        <v>98.9</v>
      </c>
      <c r="Z576" s="7"/>
      <c r="AA576" s="7"/>
    </row>
    <row r="577" spans="1:27">
      <c r="A577" s="12">
        <v>39022</v>
      </c>
      <c r="C577" s="24">
        <v>13092.641331258201</v>
      </c>
      <c r="D577">
        <v>13098.71</v>
      </c>
      <c r="E577" s="24">
        <f t="shared" si="61"/>
        <v>-6.0686687417983194</v>
      </c>
      <c r="F577">
        <v>13250.04</v>
      </c>
      <c r="G577">
        <f t="shared" si="55"/>
        <v>13174.157713053233</v>
      </c>
      <c r="H577">
        <v>1038218</v>
      </c>
      <c r="I577" s="5">
        <v>97.639399999999995</v>
      </c>
      <c r="J577">
        <v>9558.7000000000007</v>
      </c>
      <c r="K577" s="6">
        <v>136696</v>
      </c>
      <c r="L577" s="6">
        <v>145477</v>
      </c>
      <c r="M577" s="6">
        <f t="shared" si="56"/>
        <v>141018.16901378348</v>
      </c>
      <c r="N577" s="6"/>
      <c r="O577" s="7">
        <f t="shared" si="54"/>
        <v>97.443252707455088</v>
      </c>
      <c r="P577" s="7">
        <f t="shared" si="57"/>
        <v>97.522171727399424</v>
      </c>
      <c r="Q577" s="7">
        <f t="shared" si="58"/>
        <v>99.75374075398544</v>
      </c>
      <c r="R577" s="7">
        <f t="shared" si="59"/>
        <v>98.631645207107084</v>
      </c>
      <c r="S577" s="7">
        <f t="shared" si="59"/>
        <v>98.435694124585083</v>
      </c>
      <c r="T577" s="7">
        <f t="shared" si="59"/>
        <v>97.182448128897917</v>
      </c>
      <c r="U577" s="7">
        <f t="shared" si="59"/>
        <v>98.123492275316949</v>
      </c>
      <c r="V577" s="7">
        <f t="shared" si="60"/>
        <v>99.090256685344798</v>
      </c>
      <c r="W577" s="7">
        <f t="shared" si="60"/>
        <v>99.52385187414913</v>
      </c>
      <c r="X577" s="7">
        <f t="shared" si="60"/>
        <v>99.306817633653282</v>
      </c>
      <c r="Y577" s="8">
        <v>99.1</v>
      </c>
      <c r="Z577" s="7"/>
      <c r="AA577" s="7"/>
    </row>
    <row r="578" spans="1:27">
      <c r="A578" s="12">
        <v>39052</v>
      </c>
      <c r="C578" s="24">
        <v>13072.4587714606</v>
      </c>
      <c r="D578">
        <v>13047.42</v>
      </c>
      <c r="E578" s="24">
        <f t="shared" si="61"/>
        <v>25.038771460600401</v>
      </c>
      <c r="F578">
        <v>13330.19</v>
      </c>
      <c r="G578">
        <f t="shared" si="55"/>
        <v>13188.047149210532</v>
      </c>
      <c r="H578">
        <v>1050212</v>
      </c>
      <c r="I578" s="5">
        <v>98.663799999999995</v>
      </c>
      <c r="J578">
        <v>9591.2999999999993</v>
      </c>
      <c r="K578" s="6">
        <v>136873</v>
      </c>
      <c r="L578" s="6">
        <v>145914</v>
      </c>
      <c r="M578" s="6">
        <f t="shared" si="56"/>
        <v>141321.2189375679</v>
      </c>
      <c r="N578" s="6"/>
      <c r="O578" s="7">
        <f t="shared" si="54"/>
        <v>97.293042049049163</v>
      </c>
      <c r="P578" s="7">
        <f t="shared" si="57"/>
        <v>97.140308766245369</v>
      </c>
      <c r="Q578" s="7">
        <f t="shared" si="58"/>
        <v>100.35715495661668</v>
      </c>
      <c r="R578" s="7">
        <f t="shared" si="59"/>
        <v>98.735631964289766</v>
      </c>
      <c r="S578" s="7">
        <f t="shared" si="59"/>
        <v>99.572871206209811</v>
      </c>
      <c r="T578" s="7">
        <f t="shared" si="59"/>
        <v>98.202053942362994</v>
      </c>
      <c r="U578" s="7">
        <f t="shared" si="59"/>
        <v>98.458142996458449</v>
      </c>
      <c r="V578" s="7">
        <f t="shared" si="60"/>
        <v>99.218563112989401</v>
      </c>
      <c r="W578" s="7">
        <f t="shared" si="60"/>
        <v>99.822812694546869</v>
      </c>
      <c r="X578" s="7">
        <f t="shared" si="60"/>
        <v>99.520229307663968</v>
      </c>
      <c r="Y578" s="8">
        <v>100.1</v>
      </c>
      <c r="Z578" s="7"/>
      <c r="AA578" s="7"/>
    </row>
    <row r="579" spans="1:27">
      <c r="A579" s="12">
        <v>39083</v>
      </c>
      <c r="C579" s="24">
        <v>13066.769182791601</v>
      </c>
      <c r="D579">
        <v>13064.43</v>
      </c>
      <c r="E579" s="24">
        <f t="shared" si="61"/>
        <v>2.3391827916002512</v>
      </c>
      <c r="F579">
        <v>13180.7</v>
      </c>
      <c r="G579">
        <f t="shared" si="55"/>
        <v>13122.436225830934</v>
      </c>
      <c r="H579">
        <v>1043906</v>
      </c>
      <c r="I579" s="5">
        <v>98.306200000000004</v>
      </c>
      <c r="J579">
        <v>9571.2999999999993</v>
      </c>
      <c r="K579" s="6">
        <v>137067</v>
      </c>
      <c r="L579" s="6">
        <v>146032</v>
      </c>
      <c r="M579" s="6">
        <f t="shared" si="56"/>
        <v>141478.50771053531</v>
      </c>
      <c r="N579" s="6"/>
      <c r="O579" s="7">
        <f t="shared" ref="O579:O619" si="62">C579/C$590*100</f>
        <v>97.250696733658046</v>
      </c>
      <c r="P579" s="7">
        <f t="shared" si="57"/>
        <v>97.266951171572529</v>
      </c>
      <c r="Q579" s="7">
        <f t="shared" si="58"/>
        <v>99.231710300954248</v>
      </c>
      <c r="R579" s="7">
        <f t="shared" si="59"/>
        <v>98.244419284326526</v>
      </c>
      <c r="S579" s="7">
        <f t="shared" si="59"/>
        <v>98.974985707066438</v>
      </c>
      <c r="T579" s="7">
        <f t="shared" si="59"/>
        <v>97.84612750845524</v>
      </c>
      <c r="U579" s="7">
        <f t="shared" ref="U579:X621" si="63">J579/J$590*100</f>
        <v>98.25283580557408</v>
      </c>
      <c r="V579" s="7">
        <f t="shared" si="60"/>
        <v>99.359192756848444</v>
      </c>
      <c r="W579" s="7">
        <f t="shared" si="60"/>
        <v>99.903538957262967</v>
      </c>
      <c r="X579" s="7">
        <f t="shared" si="60"/>
        <v>99.630994094940192</v>
      </c>
      <c r="Y579" s="8">
        <v>99.4</v>
      </c>
      <c r="Z579" s="7"/>
      <c r="AA579" s="7"/>
    </row>
    <row r="580" spans="1:27">
      <c r="A580" s="12">
        <v>39114</v>
      </c>
      <c r="C580" s="24">
        <v>13146.7385498736</v>
      </c>
      <c r="D580">
        <v>13139.08</v>
      </c>
      <c r="E580" s="24">
        <f t="shared" si="61"/>
        <v>7.6585498736003501</v>
      </c>
      <c r="F580">
        <v>13261.98</v>
      </c>
      <c r="G580">
        <f t="shared" ref="G580:G620" si="64">SQRT(D580*F580)</f>
        <v>13200.386970782332</v>
      </c>
      <c r="H580">
        <v>1049236</v>
      </c>
      <c r="I580" s="5">
        <v>99.415800000000004</v>
      </c>
      <c r="J580">
        <v>9598.1</v>
      </c>
      <c r="K580" s="6">
        <v>137171</v>
      </c>
      <c r="L580" s="6">
        <v>146043</v>
      </c>
      <c r="M580" s="6">
        <f t="shared" ref="M580:M622" si="65">SQRT(K580*L580)</f>
        <v>141537.50157820364</v>
      </c>
      <c r="N580" s="6"/>
      <c r="O580" s="7">
        <f t="shared" si="62"/>
        <v>97.845876502832837</v>
      </c>
      <c r="P580" s="7">
        <f>D580/D$590*100</f>
        <v>97.822733391306414</v>
      </c>
      <c r="Q580" s="7">
        <f t="shared" ref="Q580:Q620" si="66">F580/F$590*100</f>
        <v>99.843631778058011</v>
      </c>
      <c r="R580" s="7">
        <f t="shared" ref="R580:T620" si="67">G580/G$590*100</f>
        <v>98.828017142127962</v>
      </c>
      <c r="S580" s="7">
        <f t="shared" si="67"/>
        <v>99.480334535235514</v>
      </c>
      <c r="T580" s="7">
        <f t="shared" si="67"/>
        <v>98.950534586374857</v>
      </c>
      <c r="U580" s="7">
        <f t="shared" si="63"/>
        <v>98.527947441359146</v>
      </c>
      <c r="V580" s="7">
        <f t="shared" si="63"/>
        <v>99.434581844278043</v>
      </c>
      <c r="W580" s="7">
        <f t="shared" si="63"/>
        <v>99.911064286838197</v>
      </c>
      <c r="X580" s="7">
        <f t="shared" si="63"/>
        <v>99.672538339196194</v>
      </c>
      <c r="Y580" s="8">
        <v>99.5</v>
      </c>
      <c r="Z580" s="7"/>
      <c r="AA580" s="7"/>
    </row>
    <row r="581" spans="1:27">
      <c r="A581" s="12">
        <v>39142</v>
      </c>
      <c r="C581" s="24">
        <v>13054.379962077201</v>
      </c>
      <c r="D581">
        <v>13064.55</v>
      </c>
      <c r="E581" s="24">
        <f t="shared" si="61"/>
        <v>-10.170037922798656</v>
      </c>
      <c r="F581">
        <v>13211.64</v>
      </c>
      <c r="G581">
        <f t="shared" si="64"/>
        <v>13137.88915168643</v>
      </c>
      <c r="H581">
        <v>1053558</v>
      </c>
      <c r="I581" s="5">
        <v>99.527900000000002</v>
      </c>
      <c r="J581">
        <v>9628.2999999999993</v>
      </c>
      <c r="K581" s="6">
        <v>137410</v>
      </c>
      <c r="L581" s="6">
        <v>146368</v>
      </c>
      <c r="M581" s="6">
        <f t="shared" si="65"/>
        <v>141818.2882423843</v>
      </c>
      <c r="N581" s="6"/>
      <c r="O581" s="7">
        <f t="shared" si="62"/>
        <v>97.158488757102589</v>
      </c>
      <c r="P581" s="7">
        <f>D581/D$590*100</f>
        <v>97.267844592421397</v>
      </c>
      <c r="Q581" s="7">
        <f t="shared" si="66"/>
        <v>99.464643993149011</v>
      </c>
      <c r="R581" s="7">
        <f t="shared" si="67"/>
        <v>98.360111500374671</v>
      </c>
      <c r="S581" s="7">
        <f t="shared" si="67"/>
        <v>99.890112703218009</v>
      </c>
      <c r="T581" s="7">
        <f t="shared" si="67"/>
        <v>99.062109958972911</v>
      </c>
      <c r="U581" s="7">
        <f t="shared" si="63"/>
        <v>98.837961299594511</v>
      </c>
      <c r="V581" s="7">
        <f t="shared" si="63"/>
        <v>99.607831766351822</v>
      </c>
      <c r="W581" s="7">
        <f t="shared" si="63"/>
        <v>100.1334035697427</v>
      </c>
      <c r="X581" s="7">
        <f t="shared" si="63"/>
        <v>99.870271937985336</v>
      </c>
      <c r="Y581" s="8">
        <v>99.9</v>
      </c>
      <c r="Z581" s="7"/>
      <c r="AA581" s="7"/>
    </row>
    <row r="582" spans="1:27">
      <c r="A582" s="12">
        <v>39173</v>
      </c>
      <c r="C582" s="24">
        <v>13187.6313855878</v>
      </c>
      <c r="D582">
        <v>13180.55</v>
      </c>
      <c r="E582" s="24">
        <f t="shared" si="61"/>
        <v>7.0813855878004688</v>
      </c>
      <c r="F582">
        <v>13258.66</v>
      </c>
      <c r="G582">
        <f t="shared" si="64"/>
        <v>13219.547309306776</v>
      </c>
      <c r="H582">
        <v>1053145</v>
      </c>
      <c r="I582" s="5">
        <v>100.2221</v>
      </c>
      <c r="J582">
        <v>9640.7999999999993</v>
      </c>
      <c r="K582" s="6">
        <v>137502</v>
      </c>
      <c r="L582" s="6">
        <v>145686</v>
      </c>
      <c r="M582" s="6">
        <f t="shared" si="65"/>
        <v>141534.85921143243</v>
      </c>
      <c r="N582" s="6"/>
      <c r="O582" s="7">
        <f t="shared" si="62"/>
        <v>98.150225398033214</v>
      </c>
      <c r="P582" s="7">
        <f>D582/D$590*100</f>
        <v>98.131484746328042</v>
      </c>
      <c r="Q582" s="7">
        <f t="shared" si="66"/>
        <v>99.818636953944022</v>
      </c>
      <c r="R582" s="7">
        <f t="shared" si="67"/>
        <v>98.971465835589285</v>
      </c>
      <c r="S582" s="7">
        <f t="shared" si="67"/>
        <v>99.850955279947129</v>
      </c>
      <c r="T582" s="7">
        <f t="shared" si="67"/>
        <v>99.753061106676398</v>
      </c>
      <c r="U582" s="7">
        <f t="shared" si="63"/>
        <v>98.966278293897233</v>
      </c>
      <c r="V582" s="7">
        <f t="shared" si="63"/>
        <v>99.674522112924151</v>
      </c>
      <c r="W582" s="7">
        <f t="shared" si="63"/>
        <v>99.66683313607848</v>
      </c>
      <c r="X582" s="7">
        <f t="shared" si="63"/>
        <v>99.670677550356686</v>
      </c>
      <c r="Y582" s="8">
        <v>100.3</v>
      </c>
      <c r="Z582" s="7"/>
      <c r="AA582" s="7"/>
    </row>
    <row r="583" spans="1:27">
      <c r="A583" s="12">
        <v>39203</v>
      </c>
      <c r="C583" s="24">
        <v>13210.721467850801</v>
      </c>
      <c r="D583">
        <v>13217.52</v>
      </c>
      <c r="E583" s="24">
        <f t="shared" si="61"/>
        <v>-6.7985321491996729</v>
      </c>
      <c r="F583">
        <v>13204.81</v>
      </c>
      <c r="G583">
        <f t="shared" si="64"/>
        <v>13211.163471519078</v>
      </c>
      <c r="H583">
        <v>1059267</v>
      </c>
      <c r="I583" s="5">
        <v>100.2473</v>
      </c>
      <c r="J583">
        <v>9636.4</v>
      </c>
      <c r="K583" s="6">
        <v>137651</v>
      </c>
      <c r="L583" s="6">
        <v>145952</v>
      </c>
      <c r="M583" s="6">
        <f t="shared" si="65"/>
        <v>141740.74485482287</v>
      </c>
      <c r="N583" s="6"/>
      <c r="O583" s="7">
        <f t="shared" si="62"/>
        <v>98.322075574331691</v>
      </c>
      <c r="P583" s="7">
        <f>D583/D$590*100</f>
        <v>98.406732819517075</v>
      </c>
      <c r="Q583" s="7">
        <f t="shared" si="66"/>
        <v>99.413223918239822</v>
      </c>
      <c r="R583" s="7">
        <f t="shared" si="67"/>
        <v>98.908698125337054</v>
      </c>
      <c r="S583" s="7">
        <f t="shared" si="67"/>
        <v>100.43139534111994</v>
      </c>
      <c r="T583" s="7">
        <f t="shared" si="67"/>
        <v>99.778143170810836</v>
      </c>
      <c r="U583" s="7">
        <f t="shared" si="63"/>
        <v>98.921110711902685</v>
      </c>
      <c r="V583" s="7">
        <f t="shared" si="63"/>
        <v>99.782531478568487</v>
      </c>
      <c r="W583" s="7">
        <f t="shared" si="63"/>
        <v>99.848809287624945</v>
      </c>
      <c r="X583" s="7">
        <f t="shared" si="63"/>
        <v>99.815664882021466</v>
      </c>
      <c r="Y583" s="8">
        <v>100.4</v>
      </c>
      <c r="Z583" s="7"/>
      <c r="AA583" s="7"/>
    </row>
    <row r="584" spans="1:27">
      <c r="A584" s="12">
        <v>39234</v>
      </c>
      <c r="C584" s="24">
        <v>13183.940471207001</v>
      </c>
      <c r="D584">
        <v>13184.34</v>
      </c>
      <c r="E584" s="24">
        <f t="shared" si="61"/>
        <v>-0.39952879299926281</v>
      </c>
      <c r="F584">
        <v>13206.32</v>
      </c>
      <c r="G584">
        <f t="shared" si="64"/>
        <v>13195.325423376265</v>
      </c>
      <c r="H584">
        <v>1051289</v>
      </c>
      <c r="I584" s="5">
        <v>100.0986</v>
      </c>
      <c r="J584">
        <v>9638.1</v>
      </c>
      <c r="K584" s="6">
        <v>137706</v>
      </c>
      <c r="L584" s="6">
        <v>146079</v>
      </c>
      <c r="M584" s="6">
        <f t="shared" si="65"/>
        <v>141830.7257754821</v>
      </c>
      <c r="N584" s="6"/>
      <c r="O584" s="7">
        <f t="shared" si="62"/>
        <v>98.122755409844416</v>
      </c>
      <c r="P584" s="7">
        <f>D584/D$590*100</f>
        <v>98.159701954804817</v>
      </c>
      <c r="Q584" s="7">
        <f t="shared" si="66"/>
        <v>99.424592046074793</v>
      </c>
      <c r="R584" s="7">
        <f t="shared" si="67"/>
        <v>98.790122594421163</v>
      </c>
      <c r="S584" s="7">
        <f t="shared" si="67"/>
        <v>99.674983905635344</v>
      </c>
      <c r="T584" s="7">
        <f t="shared" si="67"/>
        <v>99.63013908601755</v>
      </c>
      <c r="U584" s="7">
        <f t="shared" si="63"/>
        <v>98.938561823127856</v>
      </c>
      <c r="V584" s="7">
        <f t="shared" si="63"/>
        <v>99.822400707497593</v>
      </c>
      <c r="W584" s="7">
        <f t="shared" si="63"/>
        <v>99.935692638175311</v>
      </c>
      <c r="X584" s="7">
        <f t="shared" si="63"/>
        <v>99.879030609579175</v>
      </c>
      <c r="Y584" s="8">
        <v>100.4</v>
      </c>
      <c r="Z584" s="7"/>
      <c r="AA584" s="7"/>
    </row>
    <row r="585" spans="1:27">
      <c r="A585" s="12">
        <v>39264</v>
      </c>
      <c r="C585" s="24">
        <v>13175.688727737401</v>
      </c>
      <c r="D585">
        <v>13163.41</v>
      </c>
      <c r="E585" s="24">
        <f t="shared" si="61"/>
        <v>12.278727737400914</v>
      </c>
      <c r="F585">
        <v>13168.59</v>
      </c>
      <c r="G585">
        <f t="shared" si="64"/>
        <v>13165.999745249124</v>
      </c>
      <c r="H585">
        <v>1048579</v>
      </c>
      <c r="I585" s="5">
        <v>100.33629999999999</v>
      </c>
      <c r="J585">
        <v>9656.1</v>
      </c>
      <c r="K585" s="6">
        <v>137686</v>
      </c>
      <c r="L585" s="6">
        <v>145926</v>
      </c>
      <c r="M585" s="6">
        <f t="shared" si="65"/>
        <v>141746.1365822716</v>
      </c>
      <c r="N585" s="6"/>
      <c r="O585" s="7">
        <f t="shared" si="62"/>
        <v>98.061341008896491</v>
      </c>
      <c r="P585" s="7">
        <f>D585/D$590*100</f>
        <v>98.00387446841458</v>
      </c>
      <c r="Q585" s="7">
        <f t="shared" si="66"/>
        <v>99.140539421430049</v>
      </c>
      <c r="R585" s="7">
        <f t="shared" si="67"/>
        <v>98.570568529296509</v>
      </c>
      <c r="S585" s="7">
        <f t="shared" si="67"/>
        <v>99.418042944221057</v>
      </c>
      <c r="T585" s="7">
        <f t="shared" si="67"/>
        <v>99.866726651285646</v>
      </c>
      <c r="U585" s="7">
        <f t="shared" si="63"/>
        <v>99.123338294923784</v>
      </c>
      <c r="V585" s="7">
        <f t="shared" si="63"/>
        <v>99.807902806068824</v>
      </c>
      <c r="W585" s="7">
        <f t="shared" si="63"/>
        <v>99.831022144992573</v>
      </c>
      <c r="X585" s="7">
        <f t="shared" si="63"/>
        <v>99.819461806192493</v>
      </c>
      <c r="Y585" s="8">
        <v>100.2</v>
      </c>
      <c r="Z585" s="7"/>
      <c r="AA585" s="7"/>
    </row>
    <row r="586" spans="1:27">
      <c r="A586" s="12">
        <v>39295</v>
      </c>
      <c r="C586" s="24">
        <v>13273.782900192</v>
      </c>
      <c r="D586">
        <v>13263.28</v>
      </c>
      <c r="E586" s="24">
        <f t="shared" si="61"/>
        <v>10.502900191999288</v>
      </c>
      <c r="F586">
        <v>13138.68</v>
      </c>
      <c r="G586">
        <f t="shared" si="64"/>
        <v>13200.832991535042</v>
      </c>
      <c r="H586">
        <v>1054905</v>
      </c>
      <c r="I586" s="5">
        <v>100.30289999999999</v>
      </c>
      <c r="J586">
        <v>9664.7999999999993</v>
      </c>
      <c r="K586" s="6">
        <v>137615</v>
      </c>
      <c r="L586" s="6">
        <v>145685</v>
      </c>
      <c r="M586" s="6">
        <f t="shared" si="65"/>
        <v>141592.51842876445</v>
      </c>
      <c r="N586" s="6"/>
      <c r="O586" s="7">
        <f t="shared" si="62"/>
        <v>98.791416399627721</v>
      </c>
      <c r="P586" s="7">
        <f>D586/D$590*100</f>
        <v>98.747423969885759</v>
      </c>
      <c r="Q586" s="7">
        <f t="shared" si="66"/>
        <v>98.915360147559809</v>
      </c>
      <c r="R586" s="7">
        <f t="shared" si="67"/>
        <v>98.831356388673683</v>
      </c>
      <c r="S586" s="7">
        <f t="shared" si="67"/>
        <v>100.01782468662211</v>
      </c>
      <c r="T586" s="7">
        <f t="shared" si="67"/>
        <v>99.833482963107457</v>
      </c>
      <c r="U586" s="7">
        <f t="shared" si="63"/>
        <v>99.21264692295847</v>
      </c>
      <c r="V586" s="7">
        <f t="shared" si="63"/>
        <v>99.756435255996692</v>
      </c>
      <c r="W586" s="7">
        <f t="shared" si="63"/>
        <v>99.666149015208006</v>
      </c>
      <c r="X586" s="7">
        <f t="shared" si="63"/>
        <v>99.711281916592156</v>
      </c>
      <c r="Y586" s="8">
        <v>99.8</v>
      </c>
      <c r="Z586" s="7"/>
      <c r="AA586" s="7"/>
    </row>
    <row r="587" spans="1:27">
      <c r="A587" s="12">
        <v>39326</v>
      </c>
      <c r="C587" s="24">
        <v>13355.996562574101</v>
      </c>
      <c r="D587">
        <v>13378.82</v>
      </c>
      <c r="E587" s="24">
        <f t="shared" si="61"/>
        <v>-22.823437425899101</v>
      </c>
      <c r="F587">
        <v>13167.88</v>
      </c>
      <c r="G587">
        <f t="shared" si="64"/>
        <v>13272.93096123083</v>
      </c>
      <c r="H587">
        <v>1055486</v>
      </c>
      <c r="I587" s="5">
        <v>100.70229999999999</v>
      </c>
      <c r="J587">
        <v>9697.2000000000007</v>
      </c>
      <c r="K587" s="6">
        <v>137667</v>
      </c>
      <c r="L587" s="6">
        <v>146193</v>
      </c>
      <c r="M587" s="6">
        <f t="shared" si="65"/>
        <v>141865.96396246704</v>
      </c>
      <c r="N587" s="6"/>
      <c r="O587" s="7">
        <f t="shared" si="62"/>
        <v>99.403299554203869</v>
      </c>
      <c r="P587" s="7">
        <f>D587/D$590*100</f>
        <v>99.607639343871725</v>
      </c>
      <c r="Q587" s="7">
        <f t="shared" si="66"/>
        <v>99.135194142779156</v>
      </c>
      <c r="R587" s="7">
        <f t="shared" si="67"/>
        <v>99.371135972467627</v>
      </c>
      <c r="S587" s="7">
        <f t="shared" si="67"/>
        <v>100.07291055325742</v>
      </c>
      <c r="T587" s="7">
        <f t="shared" si="67"/>
        <v>100.23101377323822</v>
      </c>
      <c r="U587" s="7">
        <f t="shared" si="63"/>
        <v>99.545244572191152</v>
      </c>
      <c r="V587" s="7">
        <f t="shared" si="63"/>
        <v>99.794129799711499</v>
      </c>
      <c r="W587" s="7">
        <f t="shared" si="63"/>
        <v>100.01368241740951</v>
      </c>
      <c r="X587" s="7">
        <f t="shared" si="63"/>
        <v>99.90384579639607</v>
      </c>
      <c r="Y587" s="8">
        <v>100</v>
      </c>
      <c r="Z587" s="7"/>
      <c r="AA587" s="7"/>
    </row>
    <row r="588" spans="1:27">
      <c r="A588" s="12">
        <v>39356</v>
      </c>
      <c r="C588" s="24">
        <v>13308.4521192134</v>
      </c>
      <c r="D588">
        <v>13325.9</v>
      </c>
      <c r="E588" s="24">
        <f t="shared" si="61"/>
        <v>-17.447880786599853</v>
      </c>
      <c r="F588">
        <v>13199.42</v>
      </c>
      <c r="G588">
        <f t="shared" si="64"/>
        <v>13262.509226311588</v>
      </c>
      <c r="H588">
        <v>1058722</v>
      </c>
      <c r="I588" s="5">
        <v>99.990300000000005</v>
      </c>
      <c r="J588">
        <v>9701</v>
      </c>
      <c r="K588" s="6">
        <v>137753</v>
      </c>
      <c r="L588" s="6">
        <v>145885</v>
      </c>
      <c r="M588" s="6">
        <f t="shared" si="65"/>
        <v>141760.70120100281</v>
      </c>
      <c r="N588" s="6"/>
      <c r="O588" s="7">
        <f t="shared" si="62"/>
        <v>99.049445424084908</v>
      </c>
      <c r="P588" s="7">
        <f>D588/D$590*100</f>
        <v>99.213640749520522</v>
      </c>
      <c r="Q588" s="7">
        <f t="shared" si="66"/>
        <v>99.372644971862002</v>
      </c>
      <c r="R588" s="7">
        <f t="shared" si="67"/>
        <v>99.293111032779933</v>
      </c>
      <c r="S588" s="7">
        <f t="shared" si="67"/>
        <v>100.37972271234842</v>
      </c>
      <c r="T588" s="7">
        <f t="shared" si="67"/>
        <v>99.522345929439766</v>
      </c>
      <c r="U588" s="7">
        <f t="shared" si="63"/>
        <v>99.584252938459173</v>
      </c>
      <c r="V588" s="7">
        <f t="shared" si="63"/>
        <v>99.8564707758552</v>
      </c>
      <c r="W588" s="7">
        <f t="shared" si="63"/>
        <v>99.802973189303088</v>
      </c>
      <c r="X588" s="7">
        <f t="shared" si="63"/>
        <v>99.829718398987296</v>
      </c>
      <c r="Y588" s="8">
        <v>99.8</v>
      </c>
      <c r="Z588" s="7"/>
      <c r="AA588" s="7"/>
    </row>
    <row r="589" spans="1:27">
      <c r="A589" s="12">
        <v>39387</v>
      </c>
      <c r="C589" s="24">
        <v>13345.534320394399</v>
      </c>
      <c r="D589">
        <v>13332.78</v>
      </c>
      <c r="E589" s="24">
        <f t="shared" si="61"/>
        <v>12.754320394398746</v>
      </c>
      <c r="F589">
        <v>13233.53</v>
      </c>
      <c r="G589">
        <f t="shared" si="64"/>
        <v>13283.062301796224</v>
      </c>
      <c r="H589">
        <v>1061067</v>
      </c>
      <c r="I589" s="5">
        <v>100.3802</v>
      </c>
      <c r="J589">
        <v>9704.2000000000007</v>
      </c>
      <c r="K589" s="6">
        <v>137881</v>
      </c>
      <c r="L589" s="6">
        <v>146483</v>
      </c>
      <c r="M589" s="6">
        <f t="shared" si="65"/>
        <v>142116.93256962733</v>
      </c>
      <c r="N589" s="6"/>
      <c r="O589" s="7">
        <f t="shared" si="62"/>
        <v>99.325433302252918</v>
      </c>
      <c r="P589" s="7">
        <f>D589/D$590*100</f>
        <v>99.264863544855686</v>
      </c>
      <c r="Q589" s="7">
        <f t="shared" si="66"/>
        <v>99.629444203948736</v>
      </c>
      <c r="R589" s="7">
        <f t="shared" si="67"/>
        <v>99.446986801786935</v>
      </c>
      <c r="S589" s="7">
        <f t="shared" si="67"/>
        <v>100.60205723431024</v>
      </c>
      <c r="T589" s="7">
        <f t="shared" si="67"/>
        <v>99.910421199519845</v>
      </c>
      <c r="U589" s="7">
        <f t="shared" si="63"/>
        <v>99.617102089000682</v>
      </c>
      <c r="V589" s="7">
        <f t="shared" si="63"/>
        <v>99.94925734499931</v>
      </c>
      <c r="W589" s="7">
        <f t="shared" si="63"/>
        <v>100.21207746984737</v>
      </c>
      <c r="X589" s="7">
        <f t="shared" si="63"/>
        <v>100.08058113395816</v>
      </c>
      <c r="Y589" s="8">
        <v>100.2</v>
      </c>
      <c r="Z589" s="7"/>
      <c r="AA589" s="7"/>
    </row>
    <row r="590" spans="1:27">
      <c r="A590" s="12">
        <v>39417</v>
      </c>
      <c r="C590" s="24">
        <v>13436.170250355901</v>
      </c>
      <c r="D590">
        <v>13431.52</v>
      </c>
      <c r="E590" s="24">
        <f t="shared" si="61"/>
        <v>4.6502503559004253</v>
      </c>
      <c r="F590">
        <v>13282.75</v>
      </c>
      <c r="G590">
        <f t="shared" si="64"/>
        <v>13356.927875825339</v>
      </c>
      <c r="H590">
        <v>1054717</v>
      </c>
      <c r="I590" s="5">
        <v>100.47020000000001</v>
      </c>
      <c r="J590">
        <v>9741.5</v>
      </c>
      <c r="K590" s="6">
        <v>137951</v>
      </c>
      <c r="L590" s="6">
        <v>146173</v>
      </c>
      <c r="M590" s="6">
        <f t="shared" si="65"/>
        <v>142002.50534057489</v>
      </c>
      <c r="N590" s="6"/>
      <c r="O590" s="7">
        <f t="shared" si="62"/>
        <v>100</v>
      </c>
      <c r="P590" s="7">
        <f>D590/D$590*100</f>
        <v>100</v>
      </c>
      <c r="Q590" s="7">
        <f t="shared" si="66"/>
        <v>100</v>
      </c>
      <c r="R590" s="7">
        <f t="shared" si="67"/>
        <v>100</v>
      </c>
      <c r="S590" s="7">
        <f t="shared" si="67"/>
        <v>100</v>
      </c>
      <c r="T590" s="7">
        <f t="shared" si="67"/>
        <v>100</v>
      </c>
      <c r="U590" s="7">
        <f t="shared" si="63"/>
        <v>100</v>
      </c>
      <c r="V590" s="7">
        <f t="shared" si="63"/>
        <v>100</v>
      </c>
      <c r="W590" s="7">
        <f t="shared" si="63"/>
        <v>100</v>
      </c>
      <c r="X590" s="7">
        <f t="shared" si="63"/>
        <v>100</v>
      </c>
      <c r="Y590" s="8">
        <v>100.5</v>
      </c>
      <c r="Z590" s="7"/>
      <c r="AA590" s="7"/>
    </row>
    <row r="591" spans="1:27">
      <c r="A591" s="12">
        <v>39448</v>
      </c>
      <c r="C591" s="24">
        <v>13452.2890848757</v>
      </c>
      <c r="D591">
        <v>13440.33</v>
      </c>
      <c r="E591" s="24">
        <f t="shared" si="61"/>
        <v>11.959084875699773</v>
      </c>
      <c r="F591">
        <v>13267.56</v>
      </c>
      <c r="G591">
        <f t="shared" si="64"/>
        <v>13353.665590196573</v>
      </c>
      <c r="H591">
        <v>1058647</v>
      </c>
      <c r="I591" s="5">
        <v>100.11879999999999</v>
      </c>
      <c r="J591">
        <v>9730.6</v>
      </c>
      <c r="K591" s="6">
        <v>137941</v>
      </c>
      <c r="L591" s="6">
        <v>146421</v>
      </c>
      <c r="M591" s="6">
        <f t="shared" si="65"/>
        <v>142117.76511400676</v>
      </c>
      <c r="N591" s="6"/>
      <c r="O591" s="7">
        <f t="shared" si="62"/>
        <v>100.11996598896454</v>
      </c>
      <c r="P591" s="7">
        <f>D591/D$590*100</f>
        <v>100.06559198065446</v>
      </c>
      <c r="Q591" s="7">
        <f t="shared" si="66"/>
        <v>99.885641151117042</v>
      </c>
      <c r="R591" s="7">
        <f t="shared" si="67"/>
        <v>99.975576078128938</v>
      </c>
      <c r="S591" s="7">
        <f t="shared" si="67"/>
        <v>100.37261180013218</v>
      </c>
      <c r="T591" s="7">
        <f t="shared" si="67"/>
        <v>99.650244550125294</v>
      </c>
      <c r="U591" s="7">
        <f t="shared" si="63"/>
        <v>99.888107580968025</v>
      </c>
      <c r="V591" s="7">
        <f t="shared" si="63"/>
        <v>99.992751049285616</v>
      </c>
      <c r="W591" s="7">
        <f t="shared" si="63"/>
        <v>100.16966197587789</v>
      </c>
      <c r="X591" s="7">
        <f t="shared" si="63"/>
        <v>100.08116742247289</v>
      </c>
      <c r="Y591" s="8">
        <v>99.9</v>
      </c>
      <c r="Z591" s="7"/>
      <c r="AA591" s="7"/>
    </row>
    <row r="592" spans="1:27">
      <c r="A592" s="12">
        <v>39479</v>
      </c>
      <c r="C592" s="24">
        <v>13262.774748632901</v>
      </c>
      <c r="D592">
        <v>13271.46</v>
      </c>
      <c r="E592" s="24">
        <f t="shared" si="61"/>
        <v>-8.6852513670983171</v>
      </c>
      <c r="F592">
        <v>13259.87</v>
      </c>
      <c r="G592">
        <f t="shared" si="64"/>
        <v>13265.663734250164</v>
      </c>
      <c r="H592">
        <v>1042260</v>
      </c>
      <c r="I592" s="5">
        <v>99.905299999999997</v>
      </c>
      <c r="J592">
        <v>9736</v>
      </c>
      <c r="K592" s="6">
        <v>137891</v>
      </c>
      <c r="L592" s="6">
        <v>146165</v>
      </c>
      <c r="M592" s="6">
        <f t="shared" si="65"/>
        <v>141967.73582402448</v>
      </c>
      <c r="N592" s="6"/>
      <c r="O592" s="7">
        <f t="shared" si="62"/>
        <v>98.709487164183514</v>
      </c>
      <c r="P592" s="7">
        <f>D592/D$590*100</f>
        <v>98.80832549108365</v>
      </c>
      <c r="Q592" s="7">
        <f t="shared" si="66"/>
        <v>99.827746513334972</v>
      </c>
      <c r="R592" s="7">
        <f t="shared" si="67"/>
        <v>99.316728049865759</v>
      </c>
      <c r="S592" s="7">
        <f t="shared" si="67"/>
        <v>98.818924886960204</v>
      </c>
      <c r="T592" s="7">
        <f t="shared" si="67"/>
        <v>99.437743728986291</v>
      </c>
      <c r="U592" s="7">
        <f t="shared" si="63"/>
        <v>99.943540522506808</v>
      </c>
      <c r="V592" s="7">
        <f t="shared" si="63"/>
        <v>99.956506295713694</v>
      </c>
      <c r="W592" s="7">
        <f t="shared" si="63"/>
        <v>99.994527033036192</v>
      </c>
      <c r="X592" s="7">
        <f t="shared" si="63"/>
        <v>99.975514856961837</v>
      </c>
      <c r="Y592" s="8">
        <v>99.8</v>
      </c>
      <c r="Z592" s="7"/>
      <c r="AA592" s="7"/>
    </row>
    <row r="593" spans="1:27">
      <c r="A593" s="12">
        <v>39508</v>
      </c>
      <c r="C593" s="24">
        <v>13301.2252979529</v>
      </c>
      <c r="D593">
        <v>13305.62</v>
      </c>
      <c r="E593" s="24">
        <f t="shared" si="61"/>
        <v>-4.3947020471005089</v>
      </c>
      <c r="F593">
        <v>13271.98</v>
      </c>
      <c r="G593">
        <f t="shared" si="64"/>
        <v>13288.789355227209</v>
      </c>
      <c r="H593">
        <v>1038647</v>
      </c>
      <c r="I593" s="5">
        <v>99.610100000000003</v>
      </c>
      <c r="J593">
        <v>9732.5</v>
      </c>
      <c r="K593" s="6">
        <v>137858</v>
      </c>
      <c r="L593" s="6">
        <v>146173</v>
      </c>
      <c r="M593" s="6">
        <f t="shared" si="65"/>
        <v>141954.63160460809</v>
      </c>
      <c r="N593" s="6"/>
      <c r="O593" s="7">
        <f t="shared" si="62"/>
        <v>98.995659106065389</v>
      </c>
      <c r="P593" s="7">
        <f>D593/D$590*100</f>
        <v>99.062652626061691</v>
      </c>
      <c r="Q593" s="7">
        <f t="shared" si="66"/>
        <v>99.918917392859157</v>
      </c>
      <c r="R593" s="7">
        <f t="shared" si="67"/>
        <v>99.489863827733529</v>
      </c>
      <c r="S593" s="7">
        <f t="shared" si="67"/>
        <v>98.476368542462097</v>
      </c>
      <c r="T593" s="7">
        <f t="shared" si="67"/>
        <v>99.143925263411433</v>
      </c>
      <c r="U593" s="7">
        <f t="shared" si="63"/>
        <v>99.907611764102029</v>
      </c>
      <c r="V593" s="7">
        <f t="shared" si="63"/>
        <v>99.932584758356228</v>
      </c>
      <c r="W593" s="7">
        <f t="shared" si="63"/>
        <v>100</v>
      </c>
      <c r="X593" s="7">
        <f t="shared" si="63"/>
        <v>99.966286696243856</v>
      </c>
      <c r="Y593" s="8">
        <v>100.4</v>
      </c>
      <c r="Z593" s="7"/>
      <c r="AA593" s="7"/>
    </row>
    <row r="594" spans="1:27">
      <c r="A594" s="12">
        <v>39539</v>
      </c>
      <c r="C594" s="24">
        <v>13302.935730172099</v>
      </c>
      <c r="D594">
        <v>13332.31</v>
      </c>
      <c r="E594" s="24">
        <f t="shared" si="61"/>
        <v>-29.374269827900207</v>
      </c>
      <c r="F594">
        <v>13213.29</v>
      </c>
      <c r="G594">
        <f t="shared" si="64"/>
        <v>13272.666589645805</v>
      </c>
      <c r="H594">
        <v>1045641</v>
      </c>
      <c r="I594" s="5">
        <v>98.785799999999995</v>
      </c>
      <c r="J594">
        <v>9681.4</v>
      </c>
      <c r="K594" s="6">
        <v>137709</v>
      </c>
      <c r="L594" s="6">
        <v>146306</v>
      </c>
      <c r="M594" s="6">
        <f t="shared" si="65"/>
        <v>141942.42830809962</v>
      </c>
      <c r="N594" s="6"/>
      <c r="O594" s="7">
        <f t="shared" si="62"/>
        <v>99.008389163718192</v>
      </c>
      <c r="P594" s="7">
        <f>D594/D$590*100</f>
        <v>99.261364313197603</v>
      </c>
      <c r="Q594" s="7">
        <f t="shared" si="66"/>
        <v>99.4770661195912</v>
      </c>
      <c r="R594" s="7">
        <f t="shared" si="67"/>
        <v>99.369156688103118</v>
      </c>
      <c r="S594" s="7">
        <f t="shared" si="67"/>
        <v>99.139484809669327</v>
      </c>
      <c r="T594" s="7">
        <f t="shared" si="67"/>
        <v>98.323482983013861</v>
      </c>
      <c r="U594" s="7">
        <f t="shared" si="63"/>
        <v>99.383051891392498</v>
      </c>
      <c r="V594" s="7">
        <f t="shared" si="63"/>
        <v>99.824575392711907</v>
      </c>
      <c r="W594" s="7">
        <f t="shared" si="63"/>
        <v>100.09098807577324</v>
      </c>
      <c r="X594" s="7">
        <f t="shared" si="63"/>
        <v>99.957692977084321</v>
      </c>
      <c r="Y594" s="8">
        <v>99.9</v>
      </c>
      <c r="Z594" s="7"/>
      <c r="AA594" s="7"/>
    </row>
    <row r="595" spans="1:27">
      <c r="A595" s="12">
        <v>39569</v>
      </c>
      <c r="C595" s="24">
        <v>13325.276536785201</v>
      </c>
      <c r="D595">
        <v>13334.37</v>
      </c>
      <c r="E595" s="24">
        <f t="shared" ref="E595:E620" si="68">C595-D595</f>
        <v>-9.0934632148000674</v>
      </c>
      <c r="F595">
        <v>13186.22</v>
      </c>
      <c r="G595">
        <f t="shared" si="64"/>
        <v>13260.088098553493</v>
      </c>
      <c r="H595">
        <v>1035870</v>
      </c>
      <c r="I595" s="5">
        <v>98.339699999999993</v>
      </c>
      <c r="J595">
        <v>9643</v>
      </c>
      <c r="K595" s="6">
        <v>137478</v>
      </c>
      <c r="L595" s="6">
        <v>146023</v>
      </c>
      <c r="M595" s="6">
        <f t="shared" si="65"/>
        <v>141686.09668559581</v>
      </c>
      <c r="N595" s="6"/>
      <c r="O595" s="7">
        <f t="shared" si="62"/>
        <v>99.174662783334682</v>
      </c>
      <c r="P595" s="7">
        <f>D595/D$590*100</f>
        <v>99.276701371103201</v>
      </c>
      <c r="Q595" s="7">
        <f t="shared" si="66"/>
        <v>99.273267960324475</v>
      </c>
      <c r="R595" s="7">
        <f t="shared" si="67"/>
        <v>99.274984650870834</v>
      </c>
      <c r="S595" s="7">
        <f t="shared" si="67"/>
        <v>98.213075166134615</v>
      </c>
      <c r="T595" s="7">
        <f t="shared" si="67"/>
        <v>97.879470728633962</v>
      </c>
      <c r="U595" s="7">
        <f t="shared" si="63"/>
        <v>98.988862084894521</v>
      </c>
      <c r="V595" s="7">
        <f t="shared" si="63"/>
        <v>99.657124631209641</v>
      </c>
      <c r="W595" s="7">
        <f t="shared" si="63"/>
        <v>99.897381869428699</v>
      </c>
      <c r="X595" s="7">
        <f t="shared" si="63"/>
        <v>99.777180934786884</v>
      </c>
      <c r="Y595" s="8">
        <v>99.7</v>
      </c>
      <c r="Z595" s="7"/>
      <c r="AA595" s="7"/>
    </row>
    <row r="596" spans="1:27">
      <c r="A596" s="12">
        <v>39600</v>
      </c>
      <c r="C596" s="24">
        <v>13445.863447244799</v>
      </c>
      <c r="D596">
        <v>13409.74</v>
      </c>
      <c r="E596" s="24">
        <f t="shared" si="68"/>
        <v>36.123447244799536</v>
      </c>
      <c r="F596">
        <v>13154.36</v>
      </c>
      <c r="G596">
        <f t="shared" si="64"/>
        <v>13281.436197429855</v>
      </c>
      <c r="H596">
        <v>1031394</v>
      </c>
      <c r="I596" s="5">
        <v>97.988</v>
      </c>
      <c r="J596">
        <v>9598.2999999999993</v>
      </c>
      <c r="K596" s="6">
        <v>137285</v>
      </c>
      <c r="L596" s="6">
        <v>145768</v>
      </c>
      <c r="M596" s="6">
        <f t="shared" si="65"/>
        <v>141462.92758175195</v>
      </c>
      <c r="N596" s="6"/>
      <c r="O596" s="7">
        <f t="shared" si="62"/>
        <v>100.07214255779948</v>
      </c>
      <c r="P596" s="7">
        <f>D596/D$590*100</f>
        <v>99.837844115930281</v>
      </c>
      <c r="Q596" s="7">
        <f t="shared" si="66"/>
        <v>99.033407991568012</v>
      </c>
      <c r="R596" s="7">
        <f t="shared" si="67"/>
        <v>99.434812562459697</v>
      </c>
      <c r="S596" s="7">
        <f t="shared" si="67"/>
        <v>97.788695925068055</v>
      </c>
      <c r="T596" s="7">
        <f t="shared" si="67"/>
        <v>97.52941668275767</v>
      </c>
      <c r="U596" s="7">
        <f t="shared" si="63"/>
        <v>98.530000513267964</v>
      </c>
      <c r="V596" s="7">
        <f t="shared" si="63"/>
        <v>99.517219882422012</v>
      </c>
      <c r="W596" s="7">
        <f t="shared" si="63"/>
        <v>99.722931047457465</v>
      </c>
      <c r="X596" s="7">
        <f t="shared" si="63"/>
        <v>99.62002236683864</v>
      </c>
      <c r="Y596" s="8">
        <v>99.5</v>
      </c>
      <c r="Z596" s="7"/>
      <c r="AA596" s="7"/>
    </row>
    <row r="597" spans="1:27">
      <c r="A597" s="12">
        <v>39630</v>
      </c>
      <c r="C597" s="24">
        <v>13324.160497341099</v>
      </c>
      <c r="D597">
        <v>13324.85</v>
      </c>
      <c r="E597" s="24">
        <f t="shared" si="68"/>
        <v>-0.68950265890089213</v>
      </c>
      <c r="F597">
        <v>13124.88</v>
      </c>
      <c r="G597">
        <f t="shared" si="64"/>
        <v>13224.487032320007</v>
      </c>
      <c r="H597">
        <v>1015209</v>
      </c>
      <c r="I597" s="5">
        <v>97.953699999999998</v>
      </c>
      <c r="J597">
        <v>9560.5</v>
      </c>
      <c r="K597" s="6">
        <v>137075</v>
      </c>
      <c r="L597" s="6">
        <v>145515</v>
      </c>
      <c r="M597" s="6">
        <f t="shared" si="65"/>
        <v>141231.96743301424</v>
      </c>
      <c r="N597" s="6"/>
      <c r="O597" s="7">
        <f t="shared" si="62"/>
        <v>99.1663565515491</v>
      </c>
      <c r="P597" s="7">
        <f>D597/D$590*100</f>
        <v>99.205823317092921</v>
      </c>
      <c r="Q597" s="7">
        <f t="shared" si="66"/>
        <v>98.811465999134214</v>
      </c>
      <c r="R597" s="7">
        <f t="shared" si="67"/>
        <v>99.008448314338537</v>
      </c>
      <c r="S597" s="7">
        <f t="shared" si="67"/>
        <v>96.254161068798552</v>
      </c>
      <c r="T597" s="7">
        <f t="shared" si="67"/>
        <v>97.495277206574684</v>
      </c>
      <c r="U597" s="7">
        <f t="shared" si="63"/>
        <v>98.141969922496529</v>
      </c>
      <c r="V597" s="7">
        <f t="shared" si="63"/>
        <v>99.364991917419957</v>
      </c>
      <c r="W597" s="7">
        <f t="shared" si="63"/>
        <v>99.549848467227193</v>
      </c>
      <c r="X597" s="7">
        <f t="shared" si="63"/>
        <v>99.457377244357332</v>
      </c>
      <c r="Y597" s="8">
        <v>99</v>
      </c>
      <c r="Z597" s="7"/>
      <c r="AA597" s="7"/>
    </row>
    <row r="598" spans="1:27">
      <c r="A598" s="12">
        <v>39661</v>
      </c>
      <c r="C598" s="24">
        <v>13213.9772247906</v>
      </c>
      <c r="D598">
        <v>13222.45</v>
      </c>
      <c r="E598" s="24">
        <f t="shared" si="68"/>
        <v>-8.4727752094004245</v>
      </c>
      <c r="F598">
        <v>13124.47</v>
      </c>
      <c r="G598">
        <f t="shared" si="64"/>
        <v>13173.368906680629</v>
      </c>
      <c r="H598">
        <v>1001029</v>
      </c>
      <c r="I598" s="5">
        <v>96.791899999999998</v>
      </c>
      <c r="J598">
        <v>9598.9</v>
      </c>
      <c r="K598" s="6">
        <v>136741</v>
      </c>
      <c r="L598" s="6">
        <v>145187</v>
      </c>
      <c r="M598" s="6">
        <f t="shared" si="65"/>
        <v>140900.72947646509</v>
      </c>
      <c r="N598" s="6"/>
      <c r="O598" s="7">
        <f t="shared" si="62"/>
        <v>98.346306861068427</v>
      </c>
      <c r="P598" s="7">
        <f>D598/D$590*100</f>
        <v>98.443437526058105</v>
      </c>
      <c r="Q598" s="7">
        <f t="shared" si="66"/>
        <v>98.808379288927355</v>
      </c>
      <c r="R598" s="7">
        <f t="shared" si="67"/>
        <v>98.625739609802551</v>
      </c>
      <c r="S598" s="7">
        <f t="shared" si="67"/>
        <v>94.909724599110461</v>
      </c>
      <c r="T598" s="7">
        <f t="shared" si="67"/>
        <v>96.338914424376583</v>
      </c>
      <c r="U598" s="7">
        <f t="shared" si="63"/>
        <v>98.536159728994505</v>
      </c>
      <c r="V598" s="7">
        <f t="shared" si="63"/>
        <v>99.12287696355952</v>
      </c>
      <c r="W598" s="7">
        <f t="shared" si="63"/>
        <v>99.325456821711256</v>
      </c>
      <c r="X598" s="7">
        <f t="shared" si="63"/>
        <v>99.224115193272581</v>
      </c>
      <c r="Y598" s="8">
        <v>98.4</v>
      </c>
      <c r="Z598" s="7"/>
      <c r="AA598" s="7"/>
    </row>
    <row r="599" spans="1:27">
      <c r="A599" s="12">
        <v>39692</v>
      </c>
      <c r="C599" s="24">
        <v>13131.2223291428</v>
      </c>
      <c r="D599">
        <v>13123.53</v>
      </c>
      <c r="E599" s="24">
        <f t="shared" si="68"/>
        <v>7.6923291427992808</v>
      </c>
      <c r="F599">
        <v>13041.24</v>
      </c>
      <c r="G599">
        <f t="shared" si="64"/>
        <v>13082.320297913517</v>
      </c>
      <c r="H599">
        <v>979153</v>
      </c>
      <c r="I599" s="5">
        <v>92.963300000000004</v>
      </c>
      <c r="J599">
        <v>9576.5</v>
      </c>
      <c r="K599" s="6">
        <v>136283</v>
      </c>
      <c r="L599" s="6">
        <v>145021</v>
      </c>
      <c r="M599" s="6">
        <f t="shared" si="65"/>
        <v>140584.12763537711</v>
      </c>
      <c r="N599" s="6"/>
      <c r="O599" s="7">
        <f t="shared" si="62"/>
        <v>97.730395525428662</v>
      </c>
      <c r="P599" s="7">
        <f>D599/D$590*100</f>
        <v>97.706960939640481</v>
      </c>
      <c r="Q599" s="7">
        <f t="shared" si="66"/>
        <v>98.181777116937369</v>
      </c>
      <c r="R599" s="7">
        <f t="shared" si="67"/>
        <v>97.944081300245443</v>
      </c>
      <c r="S599" s="7">
        <f t="shared" si="67"/>
        <v>92.835613723870964</v>
      </c>
      <c r="T599" s="7">
        <f t="shared" si="67"/>
        <v>92.528232251951323</v>
      </c>
      <c r="U599" s="7">
        <f t="shared" si="63"/>
        <v>98.306215675204029</v>
      </c>
      <c r="V599" s="7">
        <f t="shared" si="63"/>
        <v>98.79087502084073</v>
      </c>
      <c r="W599" s="7">
        <f t="shared" si="63"/>
        <v>99.21189275721234</v>
      </c>
      <c r="X599" s="7">
        <f t="shared" si="63"/>
        <v>99.001160083904153</v>
      </c>
      <c r="Y599" s="8">
        <v>98</v>
      </c>
      <c r="Z599" s="7"/>
      <c r="AA599" s="7"/>
    </row>
    <row r="600" spans="1:27">
      <c r="A600" s="12">
        <v>39722</v>
      </c>
      <c r="C600" s="24">
        <v>13071.049459371499</v>
      </c>
      <c r="D600">
        <v>13060.07</v>
      </c>
      <c r="E600" s="24">
        <f t="shared" si="68"/>
        <v>10.979459371499615</v>
      </c>
      <c r="F600">
        <v>12897.14</v>
      </c>
      <c r="G600">
        <f t="shared" si="64"/>
        <v>12978.349324925724</v>
      </c>
      <c r="H600">
        <v>972862</v>
      </c>
      <c r="I600" s="5">
        <v>93.878100000000003</v>
      </c>
      <c r="J600">
        <v>9601.2999999999993</v>
      </c>
      <c r="K600" s="6">
        <v>135729</v>
      </c>
      <c r="L600" s="6">
        <v>144677</v>
      </c>
      <c r="M600" s="6">
        <f t="shared" si="65"/>
        <v>140131.5971970633</v>
      </c>
      <c r="N600" s="6"/>
      <c r="O600" s="7">
        <f t="shared" si="62"/>
        <v>97.282553107164375</v>
      </c>
      <c r="P600" s="7">
        <f>D600/D$590*100</f>
        <v>97.234490214063626</v>
      </c>
      <c r="Q600" s="7">
        <f t="shared" si="66"/>
        <v>97.096911407652769</v>
      </c>
      <c r="R600" s="7">
        <f t="shared" si="67"/>
        <v>97.165676460791545</v>
      </c>
      <c r="S600" s="7">
        <f t="shared" si="67"/>
        <v>92.23915040717084</v>
      </c>
      <c r="T600" s="7">
        <f t="shared" si="67"/>
        <v>93.4387509928317</v>
      </c>
      <c r="U600" s="7">
        <f t="shared" si="63"/>
        <v>98.560796591900626</v>
      </c>
      <c r="V600" s="7">
        <f t="shared" si="63"/>
        <v>98.389283151263854</v>
      </c>
      <c r="W600" s="7">
        <f t="shared" si="63"/>
        <v>98.976555177768816</v>
      </c>
      <c r="X600" s="7">
        <f t="shared" si="63"/>
        <v>98.682482299150664</v>
      </c>
      <c r="Y600" s="8">
        <v>97.6</v>
      </c>
      <c r="Z600" s="7"/>
      <c r="AA600" s="7"/>
    </row>
    <row r="601" spans="1:27">
      <c r="A601" s="12">
        <v>39753</v>
      </c>
      <c r="C601" s="24">
        <v>13080.628852563001</v>
      </c>
      <c r="D601">
        <v>13102.31</v>
      </c>
      <c r="E601" s="24">
        <f t="shared" si="68"/>
        <v>-21.681147436998799</v>
      </c>
      <c r="F601">
        <v>12921.41</v>
      </c>
      <c r="G601">
        <f t="shared" si="64"/>
        <v>13011.545621374118</v>
      </c>
      <c r="H601">
        <v>957407</v>
      </c>
      <c r="I601" s="5">
        <v>92.931799999999996</v>
      </c>
      <c r="J601">
        <v>9651.2000000000007</v>
      </c>
      <c r="K601" s="6">
        <v>135001</v>
      </c>
      <c r="L601" s="6">
        <v>143907</v>
      </c>
      <c r="M601" s="6">
        <f t="shared" si="65"/>
        <v>139382.88599035391</v>
      </c>
      <c r="N601" s="6"/>
      <c r="O601" s="7">
        <f t="shared" si="62"/>
        <v>97.353848669910377</v>
      </c>
      <c r="P601" s="7">
        <f>D601/D$590*100</f>
        <v>97.548974352865486</v>
      </c>
      <c r="Q601" s="7">
        <f t="shared" si="66"/>
        <v>97.279629594775173</v>
      </c>
      <c r="R601" s="7">
        <f t="shared" si="67"/>
        <v>97.414208883493885</v>
      </c>
      <c r="S601" s="7">
        <f t="shared" si="67"/>
        <v>90.773828429806287</v>
      </c>
      <c r="T601" s="7">
        <f t="shared" si="67"/>
        <v>92.496879671783262</v>
      </c>
      <c r="U601" s="7">
        <f t="shared" si="63"/>
        <v>99.073038033157118</v>
      </c>
      <c r="V601" s="7">
        <f t="shared" si="63"/>
        <v>97.861559539256689</v>
      </c>
      <c r="W601" s="7">
        <f t="shared" si="63"/>
        <v>98.449782107502756</v>
      </c>
      <c r="X601" s="7">
        <f t="shared" si="63"/>
        <v>98.155230188412418</v>
      </c>
      <c r="Y601" s="8">
        <v>96.6</v>
      </c>
      <c r="Z601" s="7"/>
      <c r="AA601" s="7"/>
    </row>
    <row r="602" spans="1:27">
      <c r="A602" s="12">
        <v>39783</v>
      </c>
      <c r="C602" s="24">
        <v>12829.733127588999</v>
      </c>
      <c r="D602">
        <v>12818.09</v>
      </c>
      <c r="E602" s="24">
        <f t="shared" si="68"/>
        <v>11.64312758899905</v>
      </c>
      <c r="F602">
        <v>12775.34</v>
      </c>
      <c r="G602">
        <f t="shared" si="64"/>
        <v>12796.697148115994</v>
      </c>
      <c r="H602">
        <v>952392</v>
      </c>
      <c r="I602" s="5">
        <v>91.034199999999998</v>
      </c>
      <c r="J602">
        <v>9556.6</v>
      </c>
      <c r="K602" s="6">
        <v>134328</v>
      </c>
      <c r="L602" s="6">
        <v>143188</v>
      </c>
      <c r="M602" s="6">
        <f t="shared" si="65"/>
        <v>138687.26568794987</v>
      </c>
      <c r="N602" s="6"/>
      <c r="O602" s="7">
        <f t="shared" si="62"/>
        <v>95.486532907315322</v>
      </c>
      <c r="P602" s="7">
        <f>D602/D$590*100</f>
        <v>95.432907072319438</v>
      </c>
      <c r="Q602" s="7">
        <f t="shared" si="66"/>
        <v>96.179932619374753</v>
      </c>
      <c r="R602" s="7">
        <f t="shared" si="67"/>
        <v>95.805691750995351</v>
      </c>
      <c r="S602" s="7">
        <f t="shared" si="67"/>
        <v>90.29834543294551</v>
      </c>
      <c r="T602" s="7">
        <f t="shared" si="67"/>
        <v>90.608160429659733</v>
      </c>
      <c r="U602" s="7">
        <f t="shared" si="63"/>
        <v>98.101935020274084</v>
      </c>
      <c r="V602" s="7">
        <f t="shared" si="63"/>
        <v>97.373705156178644</v>
      </c>
      <c r="W602" s="7">
        <f t="shared" si="63"/>
        <v>97.957899201630951</v>
      </c>
      <c r="X602" s="7">
        <f t="shared" si="63"/>
        <v>97.665365378819303</v>
      </c>
      <c r="Y602" s="8">
        <v>95.8</v>
      </c>
      <c r="Z602" s="7"/>
      <c r="AA602" s="7"/>
    </row>
    <row r="603" spans="1:27">
      <c r="A603" s="12">
        <v>39814</v>
      </c>
      <c r="C603" s="24">
        <v>12854.981063360299</v>
      </c>
      <c r="D603">
        <v>12877.24</v>
      </c>
      <c r="E603" s="24">
        <f t="shared" si="68"/>
        <v>-22.258936639700551</v>
      </c>
      <c r="F603">
        <v>12785.27</v>
      </c>
      <c r="G603">
        <f t="shared" si="64"/>
        <v>12831.172598589732</v>
      </c>
      <c r="H603">
        <v>937560</v>
      </c>
      <c r="I603" s="5">
        <v>89.131600000000006</v>
      </c>
      <c r="J603">
        <v>9400.6</v>
      </c>
      <c r="K603" s="6">
        <v>133549</v>
      </c>
      <c r="L603" s="6">
        <v>142221</v>
      </c>
      <c r="M603" s="6">
        <f t="shared" si="65"/>
        <v>137816.80713541436</v>
      </c>
      <c r="N603" s="6"/>
      <c r="O603" s="7">
        <f t="shared" si="62"/>
        <v>95.674443117597392</v>
      </c>
      <c r="P603" s="7">
        <f>D603/D$590*100</f>
        <v>95.873289099074412</v>
      </c>
      <c r="Q603" s="7">
        <f t="shared" si="66"/>
        <v>96.254691234872297</v>
      </c>
      <c r="R603" s="7">
        <f t="shared" si="67"/>
        <v>96.063800882033888</v>
      </c>
      <c r="S603" s="7">
        <f t="shared" si="67"/>
        <v>88.892091433057402</v>
      </c>
      <c r="T603" s="7">
        <f t="shared" si="67"/>
        <v>88.714464587509539</v>
      </c>
      <c r="U603" s="7">
        <f t="shared" si="63"/>
        <v>96.500538931376084</v>
      </c>
      <c r="V603" s="7">
        <f t="shared" si="63"/>
        <v>96.809011895528116</v>
      </c>
      <c r="W603" s="7">
        <f t="shared" si="63"/>
        <v>97.296354319881246</v>
      </c>
      <c r="X603" s="7">
        <f t="shared" si="63"/>
        <v>97.052377213259959</v>
      </c>
      <c r="Y603" s="8">
        <v>95.1</v>
      </c>
      <c r="Z603" s="7"/>
      <c r="AA603" s="7"/>
    </row>
    <row r="604" spans="1:27">
      <c r="A604" s="12">
        <v>39845</v>
      </c>
      <c r="C604" s="24">
        <v>12829.5185947912</v>
      </c>
      <c r="D604">
        <v>12835.78</v>
      </c>
      <c r="E604" s="24">
        <f t="shared" si="68"/>
        <v>-6.2614052088010794</v>
      </c>
      <c r="F604">
        <v>12663.31</v>
      </c>
      <c r="G604">
        <f t="shared" si="64"/>
        <v>12749.253359777584</v>
      </c>
      <c r="H604">
        <v>943691</v>
      </c>
      <c r="I604" s="5">
        <v>88.456699999999998</v>
      </c>
      <c r="J604">
        <v>9274.5</v>
      </c>
      <c r="K604" s="6">
        <v>132823</v>
      </c>
      <c r="L604" s="6">
        <v>141687</v>
      </c>
      <c r="M604" s="6">
        <f t="shared" si="65"/>
        <v>137183.42611627688</v>
      </c>
      <c r="N604" s="6"/>
      <c r="O604" s="7">
        <f t="shared" si="62"/>
        <v>95.484936226164351</v>
      </c>
      <c r="P604" s="7">
        <f>D604/D$590*100</f>
        <v>95.564612195790204</v>
      </c>
      <c r="Q604" s="7">
        <f t="shared" si="66"/>
        <v>95.336507876757452</v>
      </c>
      <c r="R604" s="7">
        <f t="shared" si="67"/>
        <v>95.450491896811215</v>
      </c>
      <c r="S604" s="7">
        <f t="shared" si="67"/>
        <v>89.473384803696149</v>
      </c>
      <c r="T604" s="7">
        <f t="shared" si="67"/>
        <v>88.042723115908998</v>
      </c>
      <c r="U604" s="7">
        <f t="shared" si="63"/>
        <v>95.206077092850165</v>
      </c>
      <c r="V604" s="7">
        <f t="shared" si="63"/>
        <v>96.282738073663836</v>
      </c>
      <c r="W604" s="7">
        <f t="shared" si="63"/>
        <v>96.931033775047368</v>
      </c>
      <c r="X604" s="7">
        <f t="shared" si="63"/>
        <v>96.60634211154229</v>
      </c>
      <c r="Y604" s="8">
        <v>94.2</v>
      </c>
      <c r="Z604" s="7"/>
      <c r="AA604" s="7"/>
    </row>
    <row r="605" spans="1:27">
      <c r="A605" s="12">
        <v>39873</v>
      </c>
      <c r="C605" s="24">
        <v>12816.689869633599</v>
      </c>
      <c r="D605">
        <v>12785.65</v>
      </c>
      <c r="E605" s="24">
        <f t="shared" si="68"/>
        <v>31.039869633599665</v>
      </c>
      <c r="F605">
        <v>12665.64</v>
      </c>
      <c r="G605">
        <f t="shared" si="64"/>
        <v>12725.50352897676</v>
      </c>
      <c r="H605">
        <v>930949</v>
      </c>
      <c r="I605" s="5">
        <v>87.159199999999998</v>
      </c>
      <c r="J605">
        <v>9221.2999999999993</v>
      </c>
      <c r="K605" s="6">
        <v>132070</v>
      </c>
      <c r="L605" s="6">
        <v>140854</v>
      </c>
      <c r="M605" s="6">
        <f t="shared" si="65"/>
        <v>136391.30390167842</v>
      </c>
      <c r="N605" s="6"/>
      <c r="O605" s="7">
        <f t="shared" si="62"/>
        <v>95.389457195171417</v>
      </c>
      <c r="P605" s="7">
        <f>D605/D$590*100</f>
        <v>95.191385636175198</v>
      </c>
      <c r="Q605" s="7">
        <f t="shared" si="66"/>
        <v>95.35404942500611</v>
      </c>
      <c r="R605" s="7">
        <f t="shared" si="67"/>
        <v>95.272682815100083</v>
      </c>
      <c r="S605" s="7">
        <f t="shared" si="67"/>
        <v>88.265288224234567</v>
      </c>
      <c r="T605" s="7">
        <f t="shared" si="67"/>
        <v>86.751295408986934</v>
      </c>
      <c r="U605" s="7">
        <f t="shared" si="63"/>
        <v>94.659959965097769</v>
      </c>
      <c r="V605" s="7">
        <f t="shared" si="63"/>
        <v>95.736892084870718</v>
      </c>
      <c r="W605" s="7">
        <f t="shared" si="63"/>
        <v>96.361161089941376</v>
      </c>
      <c r="X605" s="7">
        <f t="shared" si="63"/>
        <v>96.048519407852197</v>
      </c>
      <c r="Y605" s="8">
        <v>93.3</v>
      </c>
      <c r="Z605" s="7"/>
      <c r="AA605" s="7"/>
    </row>
    <row r="606" spans="1:27">
      <c r="A606" s="12">
        <v>39904</v>
      </c>
      <c r="C606" s="24">
        <v>12823.108699718499</v>
      </c>
      <c r="D606">
        <v>12816.72</v>
      </c>
      <c r="E606" s="24">
        <f t="shared" si="68"/>
        <v>6.3886997184999927</v>
      </c>
      <c r="F606">
        <v>12647.37</v>
      </c>
      <c r="G606">
        <f t="shared" si="64"/>
        <v>12731.763429564657</v>
      </c>
      <c r="H606">
        <v>928488</v>
      </c>
      <c r="I606" s="5">
        <v>86.4726</v>
      </c>
      <c r="J606">
        <v>9242.2999999999993</v>
      </c>
      <c r="K606" s="6">
        <v>131542</v>
      </c>
      <c r="L606" s="6">
        <v>140902</v>
      </c>
      <c r="M606" s="6">
        <f t="shared" si="65"/>
        <v>136141.58396316681</v>
      </c>
      <c r="N606" s="6"/>
      <c r="O606" s="7">
        <f t="shared" si="62"/>
        <v>95.437229960515253</v>
      </c>
      <c r="P606" s="7">
        <f>D606/D$590*100</f>
        <v>95.422707184294836</v>
      </c>
      <c r="Q606" s="7">
        <f t="shared" si="66"/>
        <v>95.216502606764422</v>
      </c>
      <c r="R606" s="7">
        <f t="shared" si="67"/>
        <v>95.31954913530555</v>
      </c>
      <c r="S606" s="7">
        <f t="shared" si="67"/>
        <v>88.031955491378255</v>
      </c>
      <c r="T606" s="7">
        <f t="shared" si="67"/>
        <v>86.067908693323986</v>
      </c>
      <c r="U606" s="7">
        <f t="shared" si="63"/>
        <v>94.875532515526345</v>
      </c>
      <c r="V606" s="7">
        <f t="shared" si="63"/>
        <v>95.354147487151238</v>
      </c>
      <c r="W606" s="7">
        <f t="shared" si="63"/>
        <v>96.393998891724181</v>
      </c>
      <c r="X606" s="7">
        <f t="shared" si="63"/>
        <v>95.872663398894673</v>
      </c>
      <c r="Y606" s="8">
        <v>92.5</v>
      </c>
      <c r="Z606" s="7"/>
      <c r="AA606" s="7"/>
    </row>
    <row r="607" spans="1:27">
      <c r="A607" s="12">
        <v>39934</v>
      </c>
      <c r="C607" s="24">
        <v>12846.5511535808</v>
      </c>
      <c r="D607">
        <v>12845.49</v>
      </c>
      <c r="E607" s="24">
        <f t="shared" si="68"/>
        <v>1.0611535808002373</v>
      </c>
      <c r="F607">
        <v>12682.57</v>
      </c>
      <c r="G607">
        <f t="shared" si="64"/>
        <v>12763.770058619044</v>
      </c>
      <c r="H607">
        <v>925548</v>
      </c>
      <c r="I607" s="5">
        <v>85.697500000000005</v>
      </c>
      <c r="J607">
        <v>9254.2999999999993</v>
      </c>
      <c r="K607" s="6">
        <v>131155</v>
      </c>
      <c r="L607" s="6">
        <v>140438</v>
      </c>
      <c r="M607" s="6">
        <f t="shared" si="65"/>
        <v>135717.15400051684</v>
      </c>
      <c r="N607" s="6"/>
      <c r="O607" s="7">
        <f t="shared" si="62"/>
        <v>95.611702696611161</v>
      </c>
      <c r="P607" s="7">
        <f>D607/D$590*100</f>
        <v>95.636904832811183</v>
      </c>
      <c r="Q607" s="7">
        <f t="shared" si="66"/>
        <v>95.48150797086447</v>
      </c>
      <c r="R607" s="7">
        <f t="shared" si="67"/>
        <v>95.559174813844365</v>
      </c>
      <c r="S607" s="7">
        <f t="shared" si="67"/>
        <v>87.753207732500755</v>
      </c>
      <c r="T607" s="7">
        <f t="shared" si="67"/>
        <v>85.296436157188893</v>
      </c>
      <c r="U607" s="7">
        <f t="shared" si="63"/>
        <v>94.998716830056964</v>
      </c>
      <c r="V607" s="7">
        <f t="shared" si="63"/>
        <v>95.073613094504566</v>
      </c>
      <c r="W607" s="7">
        <f t="shared" si="63"/>
        <v>96.07656680782361</v>
      </c>
      <c r="X607" s="7">
        <f t="shared" si="63"/>
        <v>95.573774332372906</v>
      </c>
      <c r="Y607" s="8">
        <v>92.2</v>
      </c>
      <c r="Z607" s="7"/>
      <c r="AA607" s="7"/>
    </row>
    <row r="608" spans="1:27">
      <c r="A608" s="12">
        <v>39965</v>
      </c>
      <c r="C608" s="24">
        <v>12763.536268801099</v>
      </c>
      <c r="D608">
        <v>12768.07</v>
      </c>
      <c r="E608" s="24">
        <f t="shared" si="68"/>
        <v>-4.5337311989005684</v>
      </c>
      <c r="F608">
        <v>12628.18</v>
      </c>
      <c r="G608">
        <f t="shared" si="64"/>
        <v>12697.932359742668</v>
      </c>
      <c r="H608">
        <v>923248</v>
      </c>
      <c r="I608" s="5">
        <v>85.507599999999996</v>
      </c>
      <c r="J608">
        <v>9194.2000000000007</v>
      </c>
      <c r="K608" s="6">
        <v>130640</v>
      </c>
      <c r="L608" s="6">
        <v>140038</v>
      </c>
      <c r="M608" s="6">
        <f t="shared" si="65"/>
        <v>135257.40024116979</v>
      </c>
      <c r="N608" s="6"/>
      <c r="O608" s="7">
        <f t="shared" si="62"/>
        <v>94.993856366645957</v>
      </c>
      <c r="P608" s="7">
        <f>D608/D$590*100</f>
        <v>95.06049948181591</v>
      </c>
      <c r="Q608" s="7">
        <f t="shared" si="66"/>
        <v>95.072029511961006</v>
      </c>
      <c r="R608" s="7">
        <f t="shared" si="67"/>
        <v>95.066264322087235</v>
      </c>
      <c r="S608" s="7">
        <f t="shared" si="67"/>
        <v>87.535139757868691</v>
      </c>
      <c r="T608" s="7">
        <f t="shared" si="67"/>
        <v>85.107424888175785</v>
      </c>
      <c r="U608" s="7">
        <f t="shared" si="63"/>
        <v>94.381768721449475</v>
      </c>
      <c r="V608" s="7">
        <f t="shared" si="63"/>
        <v>94.700292132713798</v>
      </c>
      <c r="W608" s="7">
        <f t="shared" si="63"/>
        <v>95.802918459633446</v>
      </c>
      <c r="X608" s="7">
        <f t="shared" si="63"/>
        <v>95.250009791568232</v>
      </c>
      <c r="Y608" s="8">
        <v>91.5</v>
      </c>
      <c r="Z608" s="7"/>
      <c r="AA608" s="7"/>
    </row>
    <row r="609" spans="1:27">
      <c r="A609" s="12">
        <v>39995</v>
      </c>
      <c r="C609" s="24">
        <v>12805.773672310301</v>
      </c>
      <c r="D609">
        <v>12798.74</v>
      </c>
      <c r="E609" s="24">
        <f t="shared" si="68"/>
        <v>7.0336723103009717</v>
      </c>
      <c r="F609">
        <v>12615.6</v>
      </c>
      <c r="G609">
        <f t="shared" si="64"/>
        <v>12706.840061321305</v>
      </c>
      <c r="H609">
        <v>936765</v>
      </c>
      <c r="I609" s="5">
        <v>86.689599999999999</v>
      </c>
      <c r="J609">
        <v>9154.7999999999993</v>
      </c>
      <c r="K609" s="6">
        <v>130294</v>
      </c>
      <c r="L609" s="6">
        <v>139817</v>
      </c>
      <c r="M609" s="6">
        <f t="shared" si="65"/>
        <v>134971.53847385751</v>
      </c>
      <c r="N609" s="6"/>
      <c r="O609" s="7">
        <f t="shared" si="62"/>
        <v>95.308212338044001</v>
      </c>
      <c r="P609" s="7">
        <f>D609/D$590*100</f>
        <v>95.288842960439325</v>
      </c>
      <c r="Q609" s="7">
        <f t="shared" si="66"/>
        <v>94.977320208541158</v>
      </c>
      <c r="R609" s="7">
        <f t="shared" si="67"/>
        <v>95.132954070369536</v>
      </c>
      <c r="S609" s="7">
        <f t="shared" si="67"/>
        <v>88.816715763565014</v>
      </c>
      <c r="T609" s="7">
        <f t="shared" si="67"/>
        <v>86.283893134481659</v>
      </c>
      <c r="U609" s="7">
        <f t="shared" si="63"/>
        <v>93.977313555407278</v>
      </c>
      <c r="V609" s="7">
        <f t="shared" si="63"/>
        <v>94.449478437996106</v>
      </c>
      <c r="W609" s="7">
        <f t="shared" si="63"/>
        <v>95.651727747258391</v>
      </c>
      <c r="X609" s="7">
        <f t="shared" si="63"/>
        <v>95.048702239545349</v>
      </c>
      <c r="Y609" s="8">
        <v>91.3</v>
      </c>
      <c r="Z609" s="7"/>
      <c r="AA609" s="7"/>
    </row>
    <row r="610" spans="1:27">
      <c r="A610" s="12">
        <v>40026</v>
      </c>
      <c r="C610" s="24">
        <v>12867.887206039701</v>
      </c>
      <c r="D610">
        <v>12870.18</v>
      </c>
      <c r="E610" s="24">
        <f t="shared" si="68"/>
        <v>-2.2927939602996048</v>
      </c>
      <c r="F610">
        <v>12655.21</v>
      </c>
      <c r="G610">
        <f t="shared" si="64"/>
        <v>12762.242382818153</v>
      </c>
      <c r="H610">
        <v>934019</v>
      </c>
      <c r="I610" s="5">
        <v>87.756900000000002</v>
      </c>
      <c r="J610">
        <v>9132.7999999999993</v>
      </c>
      <c r="K610" s="6">
        <v>130082</v>
      </c>
      <c r="L610" s="6">
        <v>139433</v>
      </c>
      <c r="M610" s="6">
        <f t="shared" si="65"/>
        <v>134676.36580335838</v>
      </c>
      <c r="N610" s="6"/>
      <c r="O610" s="7">
        <f t="shared" si="62"/>
        <v>95.770498336003541</v>
      </c>
      <c r="P610" s="7">
        <f>D610/D$590*100</f>
        <v>95.820726172465967</v>
      </c>
      <c r="Q610" s="7">
        <f t="shared" si="66"/>
        <v>95.275526528768509</v>
      </c>
      <c r="R610" s="7">
        <f t="shared" si="67"/>
        <v>95.547737484728771</v>
      </c>
      <c r="S610" s="7">
        <f t="shared" si="67"/>
        <v>88.556361564286917</v>
      </c>
      <c r="T610" s="7">
        <f t="shared" si="67"/>
        <v>87.346198176175619</v>
      </c>
      <c r="U610" s="7">
        <f t="shared" si="63"/>
        <v>93.751475645434482</v>
      </c>
      <c r="V610" s="7">
        <f t="shared" si="63"/>
        <v>94.295800682851166</v>
      </c>
      <c r="W610" s="7">
        <f t="shared" si="63"/>
        <v>95.389025332995843</v>
      </c>
      <c r="X610" s="7">
        <f t="shared" si="63"/>
        <v>94.840837829131459</v>
      </c>
      <c r="Y610" s="8">
        <v>91.1</v>
      </c>
      <c r="Z610" s="7"/>
      <c r="AA610" s="7"/>
    </row>
    <row r="611" spans="1:27">
      <c r="A611" s="12">
        <v>40057</v>
      </c>
      <c r="C611" s="24">
        <v>12911.6074235711</v>
      </c>
      <c r="D611">
        <v>12913.52</v>
      </c>
      <c r="E611" s="24">
        <f t="shared" si="68"/>
        <v>-1.9125764289001381</v>
      </c>
      <c r="F611">
        <v>12685.86</v>
      </c>
      <c r="G611">
        <f t="shared" si="64"/>
        <v>12799.183834416945</v>
      </c>
      <c r="H611">
        <v>937017</v>
      </c>
      <c r="I611" s="5">
        <v>88.396699999999996</v>
      </c>
      <c r="J611">
        <v>9098.7000000000007</v>
      </c>
      <c r="K611" s="6">
        <v>129857</v>
      </c>
      <c r="L611" s="6">
        <v>138768</v>
      </c>
      <c r="M611" s="6">
        <f t="shared" si="65"/>
        <v>134238.57931310209</v>
      </c>
      <c r="N611" s="6"/>
      <c r="O611" s="7">
        <f t="shared" si="62"/>
        <v>96.095890294550969</v>
      </c>
      <c r="P611" s="7">
        <f>D611/D$590*100</f>
        <v>96.14340000238245</v>
      </c>
      <c r="Q611" s="7">
        <f t="shared" si="66"/>
        <v>95.50627693813405</v>
      </c>
      <c r="R611" s="7">
        <f t="shared" si="67"/>
        <v>95.824308953424435</v>
      </c>
      <c r="S611" s="7">
        <f t="shared" si="67"/>
        <v>88.84060842861166</v>
      </c>
      <c r="T611" s="7">
        <f t="shared" si="67"/>
        <v>87.983003915588881</v>
      </c>
      <c r="U611" s="7">
        <f t="shared" si="63"/>
        <v>93.401426884976658</v>
      </c>
      <c r="V611" s="7">
        <f t="shared" si="63"/>
        <v>94.132699291777513</v>
      </c>
      <c r="W611" s="7">
        <f t="shared" si="63"/>
        <v>94.934084954129688</v>
      </c>
      <c r="X611" s="7">
        <f t="shared" si="63"/>
        <v>94.532542923202641</v>
      </c>
      <c r="Y611" s="8">
        <v>90.9</v>
      </c>
      <c r="Z611" s="7"/>
      <c r="AA611" s="7"/>
    </row>
    <row r="612" spans="1:27">
      <c r="A612" s="12">
        <v>40087</v>
      </c>
      <c r="C612" s="24">
        <v>13062.916560268801</v>
      </c>
      <c r="D612">
        <v>13079.05</v>
      </c>
      <c r="E612" s="24">
        <f t="shared" si="68"/>
        <v>-16.13343973119845</v>
      </c>
      <c r="F612">
        <v>12776.29</v>
      </c>
      <c r="G612">
        <f t="shared" si="64"/>
        <v>12926.783657372007</v>
      </c>
      <c r="H612">
        <v>940956</v>
      </c>
      <c r="I612" s="5">
        <v>88.635000000000005</v>
      </c>
      <c r="J612">
        <v>9091.2000000000007</v>
      </c>
      <c r="K612" s="6">
        <v>129633</v>
      </c>
      <c r="L612" s="6">
        <v>138242</v>
      </c>
      <c r="M612" s="6">
        <f t="shared" si="65"/>
        <v>133868.31285259407</v>
      </c>
      <c r="N612" s="6"/>
      <c r="O612" s="7">
        <f t="shared" si="62"/>
        <v>97.222023216941494</v>
      </c>
      <c r="P612" s="7">
        <f>D612/D$590*100</f>
        <v>97.37579961165973</v>
      </c>
      <c r="Q612" s="7">
        <f t="shared" si="66"/>
        <v>96.187084752780876</v>
      </c>
      <c r="R612" s="7">
        <f t="shared" si="67"/>
        <v>96.779617121150679</v>
      </c>
      <c r="S612" s="7">
        <f t="shared" si="67"/>
        <v>89.214073538209774</v>
      </c>
      <c r="T612" s="7">
        <f t="shared" si="67"/>
        <v>88.220188672860218</v>
      </c>
      <c r="U612" s="7">
        <f t="shared" si="63"/>
        <v>93.324436688395025</v>
      </c>
      <c r="V612" s="7">
        <f t="shared" si="63"/>
        <v>93.970322795775303</v>
      </c>
      <c r="W612" s="7">
        <f t="shared" si="63"/>
        <v>94.574237376259646</v>
      </c>
      <c r="X612" s="7">
        <f t="shared" si="63"/>
        <v>94.271796495088594</v>
      </c>
      <c r="Y612" s="8">
        <v>90.5</v>
      </c>
      <c r="Z612" s="7"/>
      <c r="AA612" s="7"/>
    </row>
    <row r="613" spans="1:27">
      <c r="A613" s="12">
        <v>40118</v>
      </c>
      <c r="C613" s="24">
        <v>13027.202207926801</v>
      </c>
      <c r="D613">
        <v>13023.04</v>
      </c>
      <c r="E613" s="24">
        <f t="shared" si="68"/>
        <v>4.1622079267999652</v>
      </c>
      <c r="F613">
        <v>12872.47</v>
      </c>
      <c r="G613">
        <f t="shared" si="64"/>
        <v>12947.536125023942</v>
      </c>
      <c r="H613">
        <v>954721</v>
      </c>
      <c r="I613" s="5">
        <v>89.104900000000001</v>
      </c>
      <c r="J613">
        <v>9108.9</v>
      </c>
      <c r="K613" s="6">
        <v>129697</v>
      </c>
      <c r="L613" s="6">
        <v>138381</v>
      </c>
      <c r="M613" s="6">
        <f t="shared" si="65"/>
        <v>133968.65512872778</v>
      </c>
      <c r="N613" s="6"/>
      <c r="O613" s="7">
        <f t="shared" si="62"/>
        <v>96.956215686398679</v>
      </c>
      <c r="P613" s="7">
        <f>D613/D$590*100</f>
        <v>96.958795430450166</v>
      </c>
      <c r="Q613" s="7">
        <f t="shared" si="66"/>
        <v>96.911181795938333</v>
      </c>
      <c r="R613" s="7">
        <f t="shared" si="67"/>
        <v>96.934985689768126</v>
      </c>
      <c r="S613" s="7">
        <f t="shared" si="67"/>
        <v>90.519162960301202</v>
      </c>
      <c r="T613" s="7">
        <f t="shared" si="67"/>
        <v>88.687889543367078</v>
      </c>
      <c r="U613" s="7">
        <f t="shared" si="63"/>
        <v>93.506133552327668</v>
      </c>
      <c r="V613" s="7">
        <f t="shared" si="63"/>
        <v>94.016716080347379</v>
      </c>
      <c r="W613" s="7">
        <f t="shared" si="63"/>
        <v>94.669330177255716</v>
      </c>
      <c r="X613" s="7">
        <f t="shared" si="63"/>
        <v>94.34245882311798</v>
      </c>
      <c r="Y613" s="8">
        <v>91.1</v>
      </c>
      <c r="Z613" s="7"/>
      <c r="AA613" s="7"/>
    </row>
    <row r="614" spans="1:27">
      <c r="A614" s="12">
        <v>40148</v>
      </c>
      <c r="C614" s="24">
        <v>12968.7880996759</v>
      </c>
      <c r="D614">
        <v>12954.64</v>
      </c>
      <c r="E614" s="24">
        <f t="shared" si="68"/>
        <v>14.148099675900085</v>
      </c>
      <c r="F614">
        <v>12928.61</v>
      </c>
      <c r="G614">
        <f t="shared" si="64"/>
        <v>12941.618455602838</v>
      </c>
      <c r="H614">
        <v>958557</v>
      </c>
      <c r="I614" s="5">
        <v>89.582999999999998</v>
      </c>
      <c r="J614">
        <v>9128.6</v>
      </c>
      <c r="K614" s="6">
        <v>129588</v>
      </c>
      <c r="L614" s="6">
        <v>137792</v>
      </c>
      <c r="M614" s="6">
        <f t="shared" si="65"/>
        <v>133627.05450618899</v>
      </c>
      <c r="N614" s="6"/>
      <c r="O614" s="7">
        <f t="shared" si="62"/>
        <v>96.52146302129789</v>
      </c>
      <c r="P614" s="7">
        <f>D614/D$590*100</f>
        <v>96.449545546594877</v>
      </c>
      <c r="Q614" s="7">
        <f t="shared" si="66"/>
        <v>97.333835237432012</v>
      </c>
      <c r="R614" s="7">
        <f t="shared" si="67"/>
        <v>96.890681569268878</v>
      </c>
      <c r="S614" s="7">
        <f t="shared" si="67"/>
        <v>90.882862417122325</v>
      </c>
      <c r="T614" s="7">
        <f t="shared" si="67"/>
        <v>89.163752037917703</v>
      </c>
      <c r="U614" s="7">
        <f t="shared" si="63"/>
        <v>93.708361135348767</v>
      </c>
      <c r="V614" s="7">
        <f t="shared" si="63"/>
        <v>93.937702517560581</v>
      </c>
      <c r="W614" s="7">
        <f t="shared" si="63"/>
        <v>94.2663829845457</v>
      </c>
      <c r="X614" s="7">
        <f t="shared" si="63"/>
        <v>94.101899248679828</v>
      </c>
      <c r="Y614" s="8">
        <v>90.7</v>
      </c>
      <c r="Z614" s="7"/>
      <c r="AA614" s="7"/>
    </row>
    <row r="615" spans="1:27">
      <c r="A615" s="12">
        <v>40179</v>
      </c>
      <c r="C615" s="24">
        <v>13090.248595187746</v>
      </c>
      <c r="D615">
        <v>13120.24</v>
      </c>
      <c r="E615" s="24">
        <f t="shared" si="68"/>
        <v>-29.991404812253677</v>
      </c>
      <c r="F615">
        <v>12968.38</v>
      </c>
      <c r="G615">
        <f t="shared" si="64"/>
        <v>13044.089006565388</v>
      </c>
      <c r="H615">
        <v>954489</v>
      </c>
      <c r="I615" s="5">
        <v>90.483400000000003</v>
      </c>
      <c r="J615">
        <v>9110.5</v>
      </c>
      <c r="K615" s="6">
        <v>129602</v>
      </c>
      <c r="L615" s="6">
        <v>138333</v>
      </c>
      <c r="M615" s="6">
        <f t="shared" si="65"/>
        <v>133896.35344549155</v>
      </c>
      <c r="N615" s="6"/>
      <c r="O615" s="7">
        <f t="shared" si="62"/>
        <v>97.425444537225985</v>
      </c>
      <c r="P615" s="7">
        <f>D615/D$590*100</f>
        <v>97.682466318033988</v>
      </c>
      <c r="Q615" s="7">
        <f t="shared" si="66"/>
        <v>97.633246127496193</v>
      </c>
      <c r="R615" s="7">
        <f t="shared" si="67"/>
        <v>97.657853121853293</v>
      </c>
      <c r="S615" s="7">
        <f t="shared" si="67"/>
        <v>90.497166538512232</v>
      </c>
      <c r="T615" s="7">
        <f t="shared" si="67"/>
        <v>90.059938170721267</v>
      </c>
      <c r="U615" s="7">
        <f t="shared" si="63"/>
        <v>93.522558127598415</v>
      </c>
      <c r="V615" s="7">
        <f t="shared" si="63"/>
        <v>93.947851048560722</v>
      </c>
      <c r="W615" s="7">
        <f t="shared" si="63"/>
        <v>94.636492375472898</v>
      </c>
      <c r="X615" s="7">
        <f t="shared" si="63"/>
        <v>94.291543043102109</v>
      </c>
      <c r="Y615" s="8">
        <v>91.3</v>
      </c>
      <c r="Z615" s="7"/>
      <c r="AA615" s="7"/>
    </row>
    <row r="616" spans="1:27">
      <c r="A616" s="12">
        <v>40210</v>
      </c>
      <c r="C616" s="24">
        <v>13125.506298334105</v>
      </c>
      <c r="D616">
        <v>13113.95</v>
      </c>
      <c r="E616" s="24">
        <f t="shared" si="68"/>
        <v>11.556298334104213</v>
      </c>
      <c r="F616">
        <v>12988.37</v>
      </c>
      <c r="G616">
        <f t="shared" si="64"/>
        <v>13051.008955689978</v>
      </c>
      <c r="H616">
        <v>961183</v>
      </c>
      <c r="I616" s="5">
        <v>90.461299999999994</v>
      </c>
      <c r="J616">
        <v>9111.7999999999993</v>
      </c>
      <c r="K616" s="6">
        <v>129641</v>
      </c>
      <c r="L616" s="6">
        <v>138641</v>
      </c>
      <c r="M616" s="6">
        <f t="shared" si="65"/>
        <v>134065.49847369382</v>
      </c>
      <c r="N616" s="6"/>
      <c r="O616" s="7">
        <f t="shared" si="62"/>
        <v>97.687853411848764</v>
      </c>
      <c r="P616" s="7">
        <f>D616/D$590*100</f>
        <v>97.635636175205789</v>
      </c>
      <c r="Q616" s="7">
        <f t="shared" si="66"/>
        <v>97.783742071483687</v>
      </c>
      <c r="R616" s="7">
        <f t="shared" si="67"/>
        <v>97.709661061440329</v>
      </c>
      <c r="S616" s="7">
        <f t="shared" si="67"/>
        <v>91.131839156854397</v>
      </c>
      <c r="T616" s="7">
        <f t="shared" si="67"/>
        <v>90.037941598603354</v>
      </c>
      <c r="U616" s="7">
        <f t="shared" si="63"/>
        <v>93.535903095005892</v>
      </c>
      <c r="V616" s="7">
        <f t="shared" si="63"/>
        <v>93.976121956346816</v>
      </c>
      <c r="W616" s="7">
        <f t="shared" si="63"/>
        <v>94.847201603579322</v>
      </c>
      <c r="X616" s="7">
        <f t="shared" si="63"/>
        <v>94.410657158586616</v>
      </c>
      <c r="Y616" s="8">
        <v>91.1</v>
      </c>
      <c r="Z616" s="7"/>
      <c r="AA616" s="7"/>
    </row>
    <row r="617" spans="1:27">
      <c r="A617" s="12">
        <v>40238</v>
      </c>
      <c r="C617" s="24">
        <v>13189.321050751074</v>
      </c>
      <c r="D617">
        <v>13181.98</v>
      </c>
      <c r="E617" s="24">
        <f t="shared" si="68"/>
        <v>7.3410507510743628</v>
      </c>
      <c r="F617">
        <v>13010.85</v>
      </c>
      <c r="G617">
        <f t="shared" si="64"/>
        <v>13096.135478949505</v>
      </c>
      <c r="H617">
        <v>977263</v>
      </c>
      <c r="I617" s="5">
        <v>90.989000000000004</v>
      </c>
      <c r="J617">
        <v>9112.9</v>
      </c>
      <c r="K617" s="6">
        <v>129849</v>
      </c>
      <c r="L617" s="6">
        <v>138905</v>
      </c>
      <c r="M617" s="6">
        <f t="shared" si="65"/>
        <v>134300.69003918036</v>
      </c>
      <c r="N617" s="6"/>
      <c r="O617" s="7">
        <f t="shared" si="62"/>
        <v>98.162800894858506</v>
      </c>
      <c r="P617" s="7">
        <f>D617/D$590*100</f>
        <v>98.142131344777056</v>
      </c>
      <c r="Q617" s="7">
        <f t="shared" si="66"/>
        <v>97.952984133556683</v>
      </c>
      <c r="R617" s="7">
        <f t="shared" si="67"/>
        <v>98.047512127786206</v>
      </c>
      <c r="S617" s="7">
        <f t="shared" si="67"/>
        <v>92.656418736021124</v>
      </c>
      <c r="T617" s="7">
        <f t="shared" si="67"/>
        <v>90.563171965418604</v>
      </c>
      <c r="U617" s="7">
        <f t="shared" si="63"/>
        <v>93.547194990504536</v>
      </c>
      <c r="V617" s="7">
        <f t="shared" si="63"/>
        <v>94.126900131206</v>
      </c>
      <c r="W617" s="7">
        <f t="shared" si="63"/>
        <v>95.027809513384824</v>
      </c>
      <c r="X617" s="7">
        <f t="shared" si="63"/>
        <v>94.576282099444157</v>
      </c>
      <c r="Y617" s="8">
        <v>91.5</v>
      </c>
      <c r="Z617" s="7"/>
      <c r="AA617" s="7"/>
    </row>
    <row r="618" spans="1:27">
      <c r="A618" s="12">
        <v>40269</v>
      </c>
      <c r="C618" s="24">
        <v>13221.112535801669</v>
      </c>
      <c r="D618">
        <v>13249.74</v>
      </c>
      <c r="E618" s="24">
        <f t="shared" si="68"/>
        <v>-28.627464198330927</v>
      </c>
      <c r="F618">
        <v>13048.16</v>
      </c>
      <c r="G618">
        <f t="shared" si="64"/>
        <v>13148.563704009652</v>
      </c>
      <c r="H618">
        <v>979085</v>
      </c>
      <c r="I618" s="5">
        <v>91.323300000000003</v>
      </c>
      <c r="J618">
        <v>9155.5</v>
      </c>
      <c r="K618" s="6">
        <v>130162</v>
      </c>
      <c r="L618" s="6">
        <v>139455</v>
      </c>
      <c r="M618" s="6">
        <f t="shared" si="65"/>
        <v>134728.39979009621</v>
      </c>
      <c r="N618" s="6"/>
      <c r="O618" s="7">
        <f t="shared" si="62"/>
        <v>98.399412105182762</v>
      </c>
      <c r="P618" s="7">
        <f>D618/D$590*100</f>
        <v>98.646616317438372</v>
      </c>
      <c r="Q618" s="7">
        <f t="shared" si="66"/>
        <v>98.233874762379784</v>
      </c>
      <c r="R618" s="7">
        <f t="shared" si="67"/>
        <v>98.440029221144442</v>
      </c>
      <c r="S618" s="7">
        <f t="shared" si="67"/>
        <v>92.829166496794883</v>
      </c>
      <c r="T618" s="7">
        <f t="shared" si="67"/>
        <v>90.895907443202063</v>
      </c>
      <c r="U618" s="7">
        <f t="shared" si="63"/>
        <v>93.984499307088228</v>
      </c>
      <c r="V618" s="7">
        <f t="shared" si="63"/>
        <v>94.353792288566225</v>
      </c>
      <c r="W618" s="7">
        <f t="shared" si="63"/>
        <v>95.404075992146304</v>
      </c>
      <c r="X618" s="7">
        <f t="shared" si="63"/>
        <v>94.877480835262261</v>
      </c>
      <c r="Y618" s="8">
        <v>91.9</v>
      </c>
      <c r="Z618" s="7"/>
      <c r="AA618" s="7"/>
    </row>
    <row r="619" spans="1:27">
      <c r="A619" s="12">
        <v>40299</v>
      </c>
      <c r="C619" s="24">
        <v>13168.743311100754</v>
      </c>
      <c r="D619">
        <v>13198.38</v>
      </c>
      <c r="E619" s="24">
        <f t="shared" si="68"/>
        <v>-29.6366888992452</v>
      </c>
      <c r="F619">
        <v>13075.38</v>
      </c>
      <c r="G619">
        <f t="shared" si="64"/>
        <v>13136.73604379718</v>
      </c>
      <c r="H619">
        <v>971580</v>
      </c>
      <c r="I619" s="5">
        <v>92.537400000000005</v>
      </c>
      <c r="J619">
        <v>9193.4</v>
      </c>
      <c r="K619" s="6">
        <v>130594</v>
      </c>
      <c r="L619" s="6">
        <v>139420</v>
      </c>
      <c r="M619" s="6">
        <f t="shared" si="65"/>
        <v>134934.85643079775</v>
      </c>
      <c r="N619" s="6"/>
      <c r="O619" s="7">
        <f t="shared" si="62"/>
        <v>98.009649072077949</v>
      </c>
      <c r="P619" s="7">
        <f>D619/D$590*100</f>
        <v>98.264232194122471</v>
      </c>
      <c r="Q619" s="7">
        <f t="shared" si="66"/>
        <v>98.438802205868498</v>
      </c>
      <c r="R619" s="7">
        <f t="shared" si="67"/>
        <v>98.351478468138751</v>
      </c>
      <c r="S619" s="7">
        <f t="shared" si="67"/>
        <v>92.117601214354181</v>
      </c>
      <c r="T619" s="7">
        <f t="shared" si="67"/>
        <v>92.104325461679181</v>
      </c>
      <c r="U619" s="7">
        <f t="shared" si="63"/>
        <v>94.373556433814088</v>
      </c>
      <c r="V619" s="7">
        <f t="shared" si="63"/>
        <v>94.666946959427619</v>
      </c>
      <c r="W619" s="7">
        <f t="shared" si="63"/>
        <v>95.38013176167965</v>
      </c>
      <c r="X619" s="7">
        <f t="shared" si="63"/>
        <v>95.022870270615087</v>
      </c>
      <c r="Y619" s="8">
        <v>92.2</v>
      </c>
      <c r="Z619" s="7"/>
      <c r="AA619" s="7"/>
    </row>
    <row r="620" spans="1:27">
      <c r="A620" s="12">
        <v>40330</v>
      </c>
      <c r="C620" s="24">
        <v>13118.709434950808</v>
      </c>
      <c r="D620">
        <v>13126.44</v>
      </c>
      <c r="E620" s="24">
        <f t="shared" si="68"/>
        <v>-7.7305650491925917</v>
      </c>
      <c r="F620">
        <v>13068.36</v>
      </c>
      <c r="G620">
        <f t="shared" si="64"/>
        <v>13097.367805723408</v>
      </c>
      <c r="H620">
        <v>976068</v>
      </c>
      <c r="I620" s="5">
        <v>92.488100000000003</v>
      </c>
      <c r="J620">
        <v>9196.7000000000007</v>
      </c>
      <c r="K620" s="6">
        <v>130419</v>
      </c>
      <c r="L620" s="6">
        <v>139119</v>
      </c>
      <c r="M620" s="6">
        <f t="shared" si="65"/>
        <v>134698.7782461296</v>
      </c>
      <c r="N620" s="6"/>
      <c r="O620" s="7">
        <f>C620/C$590*100</f>
        <v>97.637267097023539</v>
      </c>
      <c r="P620" s="7">
        <f>D620/D$590*100</f>
        <v>97.728626395225561</v>
      </c>
      <c r="Q620" s="7">
        <f t="shared" si="66"/>
        <v>98.385951704278114</v>
      </c>
      <c r="R620" s="7">
        <f t="shared" si="67"/>
        <v>98.056738252126777</v>
      </c>
      <c r="S620" s="7">
        <f t="shared" si="67"/>
        <v>92.543118201375336</v>
      </c>
      <c r="T620" s="7">
        <f t="shared" si="67"/>
        <v>92.05525618541617</v>
      </c>
      <c r="U620" s="7">
        <f t="shared" si="63"/>
        <v>94.40743212031002</v>
      </c>
      <c r="V620" s="7">
        <f t="shared" si="63"/>
        <v>94.540090321925902</v>
      </c>
      <c r="W620" s="7">
        <f t="shared" si="63"/>
        <v>95.174211379666559</v>
      </c>
      <c r="X620" s="7">
        <f t="shared" si="63"/>
        <v>94.856620961068089</v>
      </c>
      <c r="Y620" s="8">
        <v>92</v>
      </c>
      <c r="Z620" s="7"/>
      <c r="AA620" s="7"/>
    </row>
    <row r="621" spans="1:27">
      <c r="A621" s="12">
        <v>40360</v>
      </c>
      <c r="I621" s="5">
        <v>93.400899999999993</v>
      </c>
      <c r="J621">
        <v>9196.5</v>
      </c>
      <c r="K621" s="6">
        <v>130365</v>
      </c>
      <c r="L621" s="6">
        <v>138960</v>
      </c>
      <c r="M621" s="6">
        <f t="shared" si="65"/>
        <v>134593.90922326315</v>
      </c>
      <c r="N621" s="6"/>
      <c r="O621" s="6"/>
      <c r="P621" s="7"/>
      <c r="Q621" s="7"/>
      <c r="R621" s="7"/>
      <c r="S621" s="7"/>
      <c r="T621" s="7">
        <f t="shared" ref="T621" si="69">I621/I$590*100</f>
        <v>92.963784286285872</v>
      </c>
      <c r="U621" s="7">
        <f t="shared" si="63"/>
        <v>94.405379048401173</v>
      </c>
      <c r="V621" s="7">
        <f t="shared" si="63"/>
        <v>94.500945988068224</v>
      </c>
      <c r="W621" s="7">
        <f t="shared" si="63"/>
        <v>95.065436161260976</v>
      </c>
      <c r="X621" s="7">
        <f t="shared" si="63"/>
        <v>94.782770839469933</v>
      </c>
      <c r="Y621" s="8">
        <v>92.4</v>
      </c>
      <c r="Z621" s="7"/>
      <c r="AA621" s="7"/>
    </row>
    <row r="622" spans="1:27">
      <c r="A622" s="12">
        <v>40391</v>
      </c>
      <c r="K622" s="6">
        <v>130311</v>
      </c>
      <c r="L622" s="6">
        <v>139250</v>
      </c>
      <c r="M622" s="6">
        <f t="shared" si="65"/>
        <v>134706.37234370169</v>
      </c>
      <c r="N622" s="6"/>
      <c r="O622" s="6"/>
      <c r="P622" s="7"/>
      <c r="Q622" s="7"/>
      <c r="R622" s="7"/>
      <c r="S622" s="7"/>
      <c r="T622" s="7"/>
      <c r="U622" s="7"/>
      <c r="V622" s="7">
        <f t="shared" ref="V622:X622" si="70">K622/K$590*100</f>
        <v>94.461801654210547</v>
      </c>
      <c r="W622" s="7">
        <f t="shared" si="70"/>
        <v>95.263831213698836</v>
      </c>
      <c r="X622" s="7">
        <f t="shared" si="70"/>
        <v>94.861968822751152</v>
      </c>
      <c r="Y622" s="8">
        <v>92.4</v>
      </c>
      <c r="Z622" s="7"/>
      <c r="AA622" s="7"/>
    </row>
    <row r="623" spans="1:27">
      <c r="A623" s="12">
        <v>40422</v>
      </c>
    </row>
    <row r="624" spans="1:27">
      <c r="A624" s="12">
        <v>40452</v>
      </c>
    </row>
    <row r="625" spans="1:5">
      <c r="A625" s="12">
        <v>40483</v>
      </c>
    </row>
    <row r="626" spans="1:5">
      <c r="A626" s="12">
        <v>40513</v>
      </c>
      <c r="E626" s="24"/>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8"/>
  <sheetViews>
    <sheetView workbookViewId="0">
      <pane xSplit="1" ySplit="2" topLeftCell="B239" activePane="bottomRight" state="frozen"/>
      <selection pane="topRight" activeCell="B1" sqref="B1"/>
      <selection pane="bottomLeft" activeCell="A3" sqref="A3"/>
      <selection pane="bottomRight" activeCell="E1" sqref="E1"/>
    </sheetView>
  </sheetViews>
  <sheetFormatPr baseColWidth="10" defaultColWidth="8.83203125" defaultRowHeight="14" x14ac:dyDescent="0"/>
  <cols>
    <col min="1" max="1" width="9.33203125" style="3" bestFit="1" customWidth="1"/>
    <col min="2" max="2" width="12.1640625" style="3" bestFit="1" customWidth="1"/>
    <col min="3" max="3" width="15" style="3" customWidth="1"/>
    <col min="4" max="4" width="8.5" style="3" bestFit="1" customWidth="1"/>
    <col min="5" max="5" width="13.5" style="3" customWidth="1"/>
    <col min="6" max="6" width="13.1640625" style="3" customWidth="1"/>
    <col min="7" max="7" width="12.5" style="3" customWidth="1"/>
    <col min="8" max="9" width="8.83203125" style="3"/>
    <col min="10" max="10" width="13.6640625" style="3" customWidth="1"/>
    <col min="11" max="11" width="13.5" style="3" customWidth="1"/>
    <col min="12" max="12" width="12.6640625" style="3" customWidth="1"/>
    <col min="13" max="16384" width="8.83203125" style="3"/>
  </cols>
  <sheetData>
    <row r="1" spans="1:12" s="14" customFormat="1" ht="33.75" customHeight="1">
      <c r="B1" s="21"/>
      <c r="C1" s="21"/>
      <c r="D1" s="21"/>
      <c r="E1" s="21"/>
      <c r="J1" s="15" t="s">
        <v>23</v>
      </c>
      <c r="K1" s="15" t="s">
        <v>23</v>
      </c>
      <c r="L1" s="15" t="s">
        <v>23</v>
      </c>
    </row>
    <row r="2" spans="1:12" s="14" customFormat="1" ht="46.5" customHeight="1">
      <c r="A2" s="2" t="s">
        <v>0</v>
      </c>
      <c r="B2" s="2" t="s">
        <v>1</v>
      </c>
      <c r="C2" s="13" t="s">
        <v>28</v>
      </c>
      <c r="D2" s="20" t="s">
        <v>2</v>
      </c>
      <c r="E2" s="13" t="s">
        <v>28</v>
      </c>
      <c r="F2" s="13" t="s">
        <v>25</v>
      </c>
      <c r="G2" s="13" t="s">
        <v>28</v>
      </c>
      <c r="H2" s="13"/>
      <c r="I2" s="13"/>
      <c r="J2" s="16" t="s">
        <v>1</v>
      </c>
      <c r="K2" s="16" t="s">
        <v>2</v>
      </c>
      <c r="L2" s="17" t="s">
        <v>25</v>
      </c>
    </row>
    <row r="3" spans="1:12">
      <c r="A3" s="1">
        <f t="shared" ref="A3:A13" si="0">A4-0.25</f>
        <v>1947</v>
      </c>
      <c r="B3" s="3">
        <v>1772.2</v>
      </c>
      <c r="D3" s="3">
        <v>1766.3</v>
      </c>
      <c r="F3" s="3">
        <f>SQRT(B3*D3)</f>
        <v>1769.2475406228491</v>
      </c>
      <c r="J3" s="3">
        <f>100*(B3/B$246)</f>
        <v>13.26149586560407</v>
      </c>
      <c r="K3" s="3">
        <f>(D3/D$246)*100</f>
        <v>13.341843671631871</v>
      </c>
      <c r="L3" s="3">
        <f t="shared" ref="L3:L66" si="1">(J3^0.5)*(K3^0.5)</f>
        <v>13.301609101566694</v>
      </c>
    </row>
    <row r="4" spans="1:12">
      <c r="A4" s="1">
        <f t="shared" si="0"/>
        <v>1947.25</v>
      </c>
      <c r="B4" s="3">
        <v>1769.5</v>
      </c>
      <c r="C4" s="3">
        <f>400*LN(B4/B3)</f>
        <v>-0.60987673107358475</v>
      </c>
      <c r="D4" s="3">
        <v>1750.7</v>
      </c>
      <c r="E4" s="3">
        <f>400*LN(D4/D3)</f>
        <v>-3.548502089004415</v>
      </c>
      <c r="F4" s="3">
        <f>SQRT(B4*D4)</f>
        <v>1760.0748989744725</v>
      </c>
      <c r="G4" s="3">
        <f t="shared" ref="E4:G68" si="2">400*LN(F4/F3)</f>
        <v>-2.079189410039064</v>
      </c>
      <c r="J4" s="3">
        <f t="shared" ref="J4:J67" si="3">100*(B4/B$246)</f>
        <v>13.241291577805217</v>
      </c>
      <c r="K4" s="3">
        <f t="shared" ref="K4:K67" si="4">(D4/D$246)*100</f>
        <v>13.224008218267519</v>
      </c>
      <c r="L4" s="3">
        <f t="shared" si="1"/>
        <v>13.232647076279662</v>
      </c>
    </row>
    <row r="5" spans="1:12">
      <c r="A5" s="1">
        <f t="shared" si="0"/>
        <v>1947.5</v>
      </c>
      <c r="B5" s="3">
        <v>1768</v>
      </c>
      <c r="C5" s="3">
        <f t="shared" ref="C5:C68" si="5">400*LN(B5/B4)</f>
        <v>-0.33922263517173196</v>
      </c>
      <c r="D5" s="3">
        <v>1750.6</v>
      </c>
      <c r="E5" s="3">
        <f t="shared" si="2"/>
        <v>-2.2848656219645175E-2</v>
      </c>
      <c r="F5" s="3">
        <f t="shared" ref="F5:F68" si="6">SQRT(B5*D5)</f>
        <v>1759.2784884719076</v>
      </c>
      <c r="G5" s="3">
        <f t="shared" si="2"/>
        <v>-0.18103564569563022</v>
      </c>
      <c r="J5" s="3">
        <f t="shared" si="3"/>
        <v>13.230066973472518</v>
      </c>
      <c r="K5" s="3">
        <f t="shared" si="4"/>
        <v>13.223252862797233</v>
      </c>
      <c r="L5" s="3">
        <f t="shared" si="1"/>
        <v>13.226659479323175</v>
      </c>
    </row>
    <row r="6" spans="1:12">
      <c r="A6" s="1">
        <f t="shared" si="0"/>
        <v>1947.75</v>
      </c>
      <c r="B6" s="3">
        <v>1794.8</v>
      </c>
      <c r="C6" s="3">
        <f t="shared" si="5"/>
        <v>6.0178523616957929</v>
      </c>
      <c r="D6" s="3">
        <v>1771.5</v>
      </c>
      <c r="E6" s="3">
        <f t="shared" si="2"/>
        <v>4.747223602875664</v>
      </c>
      <c r="F6" s="3">
        <f t="shared" si="6"/>
        <v>1783.1119426440953</v>
      </c>
      <c r="G6" s="3">
        <f t="shared" si="2"/>
        <v>5.3825379822856911</v>
      </c>
      <c r="J6" s="3">
        <f t="shared" si="3"/>
        <v>13.430613237550043</v>
      </c>
      <c r="K6" s="3">
        <f t="shared" si="4"/>
        <v>13.381122156086656</v>
      </c>
      <c r="L6" s="3">
        <f t="shared" si="1"/>
        <v>13.405844858225521</v>
      </c>
    </row>
    <row r="7" spans="1:12">
      <c r="A7" s="1">
        <f t="shared" si="0"/>
        <v>1948</v>
      </c>
      <c r="B7" s="3">
        <v>1823.4</v>
      </c>
      <c r="C7" s="3">
        <f t="shared" si="5"/>
        <v>6.3237180195896787</v>
      </c>
      <c r="D7" s="3">
        <v>1818.3</v>
      </c>
      <c r="E7" s="3">
        <f t="shared" si="2"/>
        <v>10.430141327928906</v>
      </c>
      <c r="F7" s="3">
        <f t="shared" si="6"/>
        <v>1820.8482144319444</v>
      </c>
      <c r="G7" s="3">
        <f t="shared" si="2"/>
        <v>8.3769296737593333</v>
      </c>
      <c r="J7" s="3">
        <f t="shared" si="3"/>
        <v>13.644629026826804</v>
      </c>
      <c r="K7" s="3">
        <f t="shared" si="4"/>
        <v>13.734628516179715</v>
      </c>
      <c r="L7" s="3">
        <f t="shared" si="1"/>
        <v>13.689554811042939</v>
      </c>
    </row>
    <row r="8" spans="1:12">
      <c r="A8" s="1">
        <f t="shared" si="0"/>
        <v>1948.25</v>
      </c>
      <c r="B8" s="3">
        <v>1856.9</v>
      </c>
      <c r="C8" s="3">
        <f t="shared" si="5"/>
        <v>7.2822161822990434</v>
      </c>
      <c r="D8" s="3">
        <v>1866</v>
      </c>
      <c r="E8" s="3">
        <f t="shared" si="2"/>
        <v>10.358041512776049</v>
      </c>
      <c r="F8" s="3">
        <f t="shared" si="6"/>
        <v>1861.4444391385955</v>
      </c>
      <c r="G8" s="3">
        <f t="shared" si="2"/>
        <v>8.8201288475375677</v>
      </c>
      <c r="J8" s="3">
        <f t="shared" si="3"/>
        <v>13.895311856923712</v>
      </c>
      <c r="K8" s="3">
        <f t="shared" si="4"/>
        <v>14.094933075505335</v>
      </c>
      <c r="L8" s="3">
        <f t="shared" si="1"/>
        <v>13.994766546342081</v>
      </c>
    </row>
    <row r="9" spans="1:12">
      <c r="A9" s="1">
        <f t="shared" si="0"/>
        <v>1948.5</v>
      </c>
      <c r="B9" s="3">
        <v>1866.9</v>
      </c>
      <c r="C9" s="3">
        <f t="shared" si="5"/>
        <v>2.148348254692829</v>
      </c>
      <c r="D9" s="3">
        <v>1869.3</v>
      </c>
      <c r="E9" s="3">
        <f t="shared" si="2"/>
        <v>0.70677072439878064</v>
      </c>
      <c r="F9" s="3">
        <f t="shared" si="6"/>
        <v>1868.0996145816207</v>
      </c>
      <c r="G9" s="3">
        <f t="shared" si="2"/>
        <v>1.4275594895457333</v>
      </c>
      <c r="J9" s="3">
        <f t="shared" si="3"/>
        <v>13.970142552475027</v>
      </c>
      <c r="K9" s="3">
        <f t="shared" si="4"/>
        <v>14.119859806024715</v>
      </c>
      <c r="L9" s="3">
        <f t="shared" si="1"/>
        <v>14.044801682869277</v>
      </c>
    </row>
    <row r="10" spans="1:12">
      <c r="A10" s="1">
        <f t="shared" si="0"/>
        <v>1948.75</v>
      </c>
      <c r="B10" s="3">
        <v>1869.8</v>
      </c>
      <c r="C10" s="3">
        <f t="shared" si="5"/>
        <v>0.62086880557331103</v>
      </c>
      <c r="D10" s="3">
        <v>1876.9</v>
      </c>
      <c r="E10" s="3">
        <f t="shared" si="2"/>
        <v>1.6229801775672525</v>
      </c>
      <c r="F10" s="3">
        <f t="shared" si="6"/>
        <v>1873.3466363703221</v>
      </c>
      <c r="G10" s="3">
        <f t="shared" si="2"/>
        <v>1.1219244915703126</v>
      </c>
      <c r="J10" s="3">
        <f t="shared" si="3"/>
        <v>13.991843454184908</v>
      </c>
      <c r="K10" s="3">
        <f t="shared" si="4"/>
        <v>14.177266821766324</v>
      </c>
      <c r="L10" s="3">
        <f t="shared" si="1"/>
        <v>14.084249997013117</v>
      </c>
    </row>
    <row r="11" spans="1:12">
      <c r="A11" s="1">
        <f t="shared" si="0"/>
        <v>1949</v>
      </c>
      <c r="B11" s="3">
        <v>1843.8</v>
      </c>
      <c r="C11" s="3">
        <f t="shared" si="5"/>
        <v>-5.6011255570885483</v>
      </c>
      <c r="D11" s="3">
        <v>1839.8</v>
      </c>
      <c r="E11" s="3">
        <f t="shared" si="2"/>
        <v>-7.9858438476589493</v>
      </c>
      <c r="F11" s="3">
        <f t="shared" si="6"/>
        <v>1841.7989141054459</v>
      </c>
      <c r="G11" s="3">
        <f t="shared" si="2"/>
        <v>-6.7934847023737284</v>
      </c>
      <c r="J11" s="3">
        <f t="shared" si="3"/>
        <v>13.797283645751488</v>
      </c>
      <c r="K11" s="3">
        <f t="shared" si="4"/>
        <v>13.897029942290843</v>
      </c>
      <c r="L11" s="3">
        <f t="shared" si="1"/>
        <v>13.847066979952404</v>
      </c>
    </row>
    <row r="12" spans="1:12">
      <c r="A12" s="1">
        <f t="shared" si="0"/>
        <v>1949.25</v>
      </c>
      <c r="B12" s="3">
        <v>1837.1</v>
      </c>
      <c r="C12" s="3">
        <f t="shared" si="5"/>
        <v>-1.4561672198410485</v>
      </c>
      <c r="D12" s="3">
        <v>1828.8</v>
      </c>
      <c r="E12" s="3">
        <f t="shared" si="2"/>
        <v>-2.3987424010042804</v>
      </c>
      <c r="F12" s="3">
        <f t="shared" si="6"/>
        <v>1832.9453019662099</v>
      </c>
      <c r="G12" s="3">
        <f t="shared" si="2"/>
        <v>-1.9274548104226061</v>
      </c>
      <c r="J12" s="3">
        <f t="shared" si="3"/>
        <v>13.747147079732105</v>
      </c>
      <c r="K12" s="3">
        <f t="shared" si="4"/>
        <v>13.813940840559569</v>
      </c>
      <c r="L12" s="3">
        <f t="shared" si="1"/>
        <v>13.78050349174117</v>
      </c>
    </row>
    <row r="13" spans="1:12">
      <c r="A13" s="1">
        <f t="shared" si="0"/>
        <v>1949.5</v>
      </c>
      <c r="B13" s="3">
        <v>1857.7</v>
      </c>
      <c r="C13" s="3">
        <f t="shared" si="5"/>
        <v>4.4603688329868909</v>
      </c>
      <c r="D13" s="3">
        <v>1841.8</v>
      </c>
      <c r="E13" s="3">
        <f t="shared" si="2"/>
        <v>2.8333360986881502</v>
      </c>
      <c r="F13" s="3">
        <f t="shared" si="6"/>
        <v>1849.7329158556918</v>
      </c>
      <c r="G13" s="3">
        <f t="shared" si="2"/>
        <v>3.6468524658374415</v>
      </c>
      <c r="J13" s="3">
        <f t="shared" si="3"/>
        <v>13.901298312567818</v>
      </c>
      <c r="K13" s="3">
        <f t="shared" si="4"/>
        <v>13.912137051696529</v>
      </c>
      <c r="L13" s="3">
        <f t="shared" si="1"/>
        <v>13.906716626183233</v>
      </c>
    </row>
    <row r="14" spans="1:12">
      <c r="A14" s="1">
        <f>A15-0.25</f>
        <v>1949.75</v>
      </c>
      <c r="B14" s="3">
        <v>1840.3</v>
      </c>
      <c r="C14" s="3">
        <f t="shared" si="5"/>
        <v>-3.7642246424838586</v>
      </c>
      <c r="D14" s="3">
        <v>1818</v>
      </c>
      <c r="E14" s="3">
        <f t="shared" si="2"/>
        <v>-5.20254341993697</v>
      </c>
      <c r="F14" s="3">
        <f t="shared" si="6"/>
        <v>1829.1160160033589</v>
      </c>
      <c r="G14" s="3">
        <f t="shared" si="2"/>
        <v>-4.4833840312103854</v>
      </c>
      <c r="J14" s="3">
        <f t="shared" si="3"/>
        <v>13.771092902308526</v>
      </c>
      <c r="K14" s="3">
        <f t="shared" si="4"/>
        <v>13.732362449768862</v>
      </c>
      <c r="L14" s="3">
        <f t="shared" si="1"/>
        <v>13.75171404094559</v>
      </c>
    </row>
    <row r="15" spans="1:12">
      <c r="A15" s="1">
        <v>1950</v>
      </c>
      <c r="B15" s="3">
        <v>1914.6</v>
      </c>
      <c r="C15" s="3">
        <f t="shared" si="5"/>
        <v>15.832048688441617</v>
      </c>
      <c r="D15" s="3">
        <v>1889</v>
      </c>
      <c r="E15" s="3">
        <f t="shared" si="2"/>
        <v>15.32423710563414</v>
      </c>
      <c r="F15" s="3">
        <f t="shared" si="6"/>
        <v>1901.7569245305774</v>
      </c>
      <c r="G15" s="3">
        <f t="shared" si="2"/>
        <v>15.578142897037891</v>
      </c>
      <c r="J15" s="3">
        <f t="shared" si="3"/>
        <v>14.327084970254797</v>
      </c>
      <c r="K15" s="3">
        <f t="shared" si="4"/>
        <v>14.268664833670726</v>
      </c>
      <c r="L15" s="3">
        <f t="shared" si="1"/>
        <v>14.297845064347529</v>
      </c>
    </row>
    <row r="16" spans="1:12">
      <c r="A16" s="1">
        <v>1950.25</v>
      </c>
      <c r="B16" s="3">
        <v>1972.9</v>
      </c>
      <c r="C16" s="3">
        <f t="shared" si="5"/>
        <v>11.998327195468377</v>
      </c>
      <c r="D16" s="3">
        <v>1964</v>
      </c>
      <c r="E16" s="3">
        <f t="shared" si="2"/>
        <v>15.574248565160618</v>
      </c>
      <c r="F16" s="3">
        <f t="shared" si="6"/>
        <v>1968.4449700207522</v>
      </c>
      <c r="G16" s="3">
        <f t="shared" si="2"/>
        <v>13.786287880314498</v>
      </c>
      <c r="J16" s="3">
        <f t="shared" si="3"/>
        <v>14.763347925318968</v>
      </c>
      <c r="K16" s="3">
        <f t="shared" si="4"/>
        <v>14.835181436383962</v>
      </c>
      <c r="L16" s="3">
        <f t="shared" si="1"/>
        <v>14.799221097090538</v>
      </c>
    </row>
    <row r="17" spans="1:12">
      <c r="A17" s="1">
        <v>1950.5</v>
      </c>
      <c r="B17" s="3">
        <v>2050.1</v>
      </c>
      <c r="C17" s="3">
        <f t="shared" si="5"/>
        <v>15.353612371842202</v>
      </c>
      <c r="D17" s="3">
        <v>2046</v>
      </c>
      <c r="E17" s="3">
        <f t="shared" si="2"/>
        <v>16.361383038864215</v>
      </c>
      <c r="F17" s="3">
        <f t="shared" si="6"/>
        <v>2048.0489740238145</v>
      </c>
      <c r="G17" s="3">
        <f t="shared" si="2"/>
        <v>15.857497705353207</v>
      </c>
      <c r="J17" s="3">
        <f t="shared" si="3"/>
        <v>15.341040894975119</v>
      </c>
      <c r="K17" s="3">
        <f t="shared" si="4"/>
        <v>15.454572922017102</v>
      </c>
      <c r="L17" s="3">
        <f t="shared" si="1"/>
        <v>15.397702270502554</v>
      </c>
    </row>
    <row r="18" spans="1:12">
      <c r="A18" s="1">
        <v>1950.75</v>
      </c>
      <c r="B18" s="3">
        <v>2086.1999999999998</v>
      </c>
      <c r="C18" s="3">
        <f t="shared" si="5"/>
        <v>6.9822627245365254</v>
      </c>
      <c r="D18" s="3">
        <v>2087.1</v>
      </c>
      <c r="E18" s="3">
        <f t="shared" si="2"/>
        <v>7.9555500344533998</v>
      </c>
      <c r="F18" s="3">
        <f t="shared" si="6"/>
        <v>2086.6499514772477</v>
      </c>
      <c r="G18" s="3">
        <f t="shared" si="2"/>
        <v>7.4689063794949817</v>
      </c>
      <c r="J18" s="3">
        <f t="shared" si="3"/>
        <v>15.611179705915365</v>
      </c>
      <c r="K18" s="3">
        <f t="shared" si="4"/>
        <v>15.765024020303956</v>
      </c>
      <c r="L18" s="3">
        <f t="shared" si="1"/>
        <v>15.687913278987661</v>
      </c>
    </row>
    <row r="19" spans="1:12">
      <c r="A19" s="1">
        <v>1951</v>
      </c>
      <c r="B19" s="3">
        <v>2112.5</v>
      </c>
      <c r="C19" s="3">
        <f t="shared" si="5"/>
        <v>5.0111403957833076</v>
      </c>
      <c r="D19" s="3">
        <v>2096.5</v>
      </c>
      <c r="E19" s="3">
        <f t="shared" si="2"/>
        <v>1.7974980052448144</v>
      </c>
      <c r="F19" s="3">
        <f t="shared" si="6"/>
        <v>2104.48479443307</v>
      </c>
      <c r="G19" s="3">
        <f t="shared" si="2"/>
        <v>3.4043192005140437</v>
      </c>
      <c r="J19" s="3">
        <f t="shared" si="3"/>
        <v>15.807984435215324</v>
      </c>
      <c r="K19" s="3">
        <f t="shared" si="4"/>
        <v>15.836027434510683</v>
      </c>
      <c r="L19" s="3">
        <f t="shared" si="1"/>
        <v>15.821999721918457</v>
      </c>
    </row>
    <row r="20" spans="1:12">
      <c r="A20" s="1">
        <v>1951.25</v>
      </c>
      <c r="B20" s="3">
        <v>2147.6</v>
      </c>
      <c r="C20" s="3">
        <f t="shared" si="5"/>
        <v>6.5915437268341508</v>
      </c>
      <c r="D20" s="3">
        <v>2122.5</v>
      </c>
      <c r="E20" s="3">
        <f t="shared" si="2"/>
        <v>4.9301406298740584</v>
      </c>
      <c r="F20" s="3">
        <f t="shared" si="6"/>
        <v>2135.0131147138181</v>
      </c>
      <c r="G20" s="3">
        <f t="shared" si="2"/>
        <v>5.7608421783539976</v>
      </c>
      <c r="J20" s="3">
        <f t="shared" si="3"/>
        <v>16.070640176600438</v>
      </c>
      <c r="K20" s="3">
        <f t="shared" si="4"/>
        <v>16.032419856784603</v>
      </c>
      <c r="L20" s="3">
        <f t="shared" si="1"/>
        <v>16.051518640881593</v>
      </c>
    </row>
    <row r="21" spans="1:12">
      <c r="A21" s="1">
        <v>1951.5</v>
      </c>
      <c r="B21" s="3">
        <v>2190.4</v>
      </c>
      <c r="C21" s="3">
        <f t="shared" si="5"/>
        <v>7.8932943943080742</v>
      </c>
      <c r="D21" s="3">
        <v>2158.5</v>
      </c>
      <c r="E21" s="3">
        <f t="shared" si="2"/>
        <v>6.7275587240119048</v>
      </c>
      <c r="F21" s="3">
        <f t="shared" si="6"/>
        <v>2174.3915010871433</v>
      </c>
      <c r="G21" s="3">
        <f t="shared" si="2"/>
        <v>7.3104265591600424</v>
      </c>
      <c r="J21" s="3">
        <f t="shared" si="3"/>
        <v>16.39091555356007</v>
      </c>
      <c r="K21" s="3">
        <f t="shared" si="4"/>
        <v>16.304347826086957</v>
      </c>
      <c r="L21" s="3">
        <f t="shared" si="1"/>
        <v>16.347574388063265</v>
      </c>
    </row>
    <row r="22" spans="1:12">
      <c r="A22" s="1">
        <v>1951.75</v>
      </c>
      <c r="B22" s="3">
        <v>2194.1</v>
      </c>
      <c r="C22" s="3">
        <f t="shared" si="5"/>
        <v>0.67510564548784591</v>
      </c>
      <c r="D22" s="3">
        <v>2175.9</v>
      </c>
      <c r="E22" s="3">
        <f t="shared" si="2"/>
        <v>3.2115344167776527</v>
      </c>
      <c r="F22" s="3">
        <f t="shared" si="6"/>
        <v>2184.9810502610771</v>
      </c>
      <c r="G22" s="3">
        <f t="shared" si="2"/>
        <v>1.9433200311327363</v>
      </c>
      <c r="J22" s="3">
        <f t="shared" si="3"/>
        <v>16.418602910914057</v>
      </c>
      <c r="K22" s="3">
        <f t="shared" si="4"/>
        <v>16.435779677916429</v>
      </c>
      <c r="L22" s="3">
        <f t="shared" si="1"/>
        <v>16.42718904934684</v>
      </c>
    </row>
    <row r="23" spans="1:12">
      <c r="A23" s="1">
        <v>1952</v>
      </c>
      <c r="B23" s="3">
        <v>2216.1999999999998</v>
      </c>
      <c r="C23" s="3">
        <f t="shared" si="5"/>
        <v>4.0088311417283737</v>
      </c>
      <c r="D23" s="3">
        <v>2194</v>
      </c>
      <c r="E23" s="3">
        <f t="shared" si="2"/>
        <v>3.3135959190796247</v>
      </c>
      <c r="F23" s="3">
        <f t="shared" si="6"/>
        <v>2205.0720623145176</v>
      </c>
      <c r="G23" s="3">
        <f t="shared" si="2"/>
        <v>3.6612135304040421</v>
      </c>
      <c r="J23" s="3">
        <f t="shared" si="3"/>
        <v>16.583978748082462</v>
      </c>
      <c r="K23" s="3">
        <f t="shared" si="4"/>
        <v>16.572499018037888</v>
      </c>
      <c r="L23" s="3">
        <f t="shared" si="1"/>
        <v>16.578237889406637</v>
      </c>
    </row>
    <row r="24" spans="1:12">
      <c r="A24" s="1">
        <v>1952.25</v>
      </c>
      <c r="B24" s="3">
        <v>2218.6</v>
      </c>
      <c r="C24" s="3">
        <f t="shared" si="5"/>
        <v>0.43293952093366173</v>
      </c>
      <c r="D24" s="3">
        <v>2204.9</v>
      </c>
      <c r="E24" s="3">
        <f t="shared" si="2"/>
        <v>1.9823178173754923</v>
      </c>
      <c r="F24" s="3">
        <f t="shared" si="6"/>
        <v>2211.7393924239809</v>
      </c>
      <c r="G24" s="3">
        <f t="shared" si="2"/>
        <v>1.2076286691546156</v>
      </c>
      <c r="J24" s="3">
        <f t="shared" si="3"/>
        <v>16.601938115014779</v>
      </c>
      <c r="K24" s="3">
        <f t="shared" si="4"/>
        <v>16.654832764298881</v>
      </c>
      <c r="L24" s="3">
        <f t="shared" si="1"/>
        <v>16.628364407505948</v>
      </c>
    </row>
    <row r="25" spans="1:12">
      <c r="A25" s="1">
        <v>1952.5</v>
      </c>
      <c r="B25" s="3">
        <v>2233.5</v>
      </c>
      <c r="C25" s="3">
        <f t="shared" si="5"/>
        <v>2.6773981950456474</v>
      </c>
      <c r="D25" s="3">
        <v>2220.1</v>
      </c>
      <c r="E25" s="3">
        <f t="shared" si="2"/>
        <v>2.7480334073032862</v>
      </c>
      <c r="F25" s="3">
        <f t="shared" si="6"/>
        <v>2226.7899204909295</v>
      </c>
      <c r="G25" s="3">
        <f t="shared" si="2"/>
        <v>2.7127158011744417</v>
      </c>
      <c r="J25" s="3">
        <f t="shared" si="3"/>
        <v>16.713435851386237</v>
      </c>
      <c r="K25" s="3">
        <f t="shared" si="4"/>
        <v>16.769646795782094</v>
      </c>
      <c r="L25" s="3">
        <f t="shared" si="1"/>
        <v>16.741517732025038</v>
      </c>
    </row>
    <row r="26" spans="1:12">
      <c r="A26" s="1">
        <v>1952.75</v>
      </c>
      <c r="B26" s="3">
        <v>2307.1999999999998</v>
      </c>
      <c r="C26" s="3">
        <f t="shared" si="5"/>
        <v>12.985922519382582</v>
      </c>
      <c r="D26" s="3">
        <v>2287.6</v>
      </c>
      <c r="E26" s="3">
        <f t="shared" si="2"/>
        <v>11.980397257715405</v>
      </c>
      <c r="F26" s="3">
        <f t="shared" si="6"/>
        <v>2297.3790980158237</v>
      </c>
      <c r="G26" s="3">
        <f t="shared" si="2"/>
        <v>12.483159888548975</v>
      </c>
      <c r="J26" s="3">
        <f t="shared" si="3"/>
        <v>17.264938077599428</v>
      </c>
      <c r="K26" s="3">
        <f t="shared" si="4"/>
        <v>17.279511738224006</v>
      </c>
      <c r="L26" s="3">
        <f t="shared" si="1"/>
        <v>17.272223370822584</v>
      </c>
    </row>
    <row r="27" spans="1:12">
      <c r="A27" s="1">
        <v>1953</v>
      </c>
      <c r="B27" s="3">
        <v>2350.4</v>
      </c>
      <c r="C27" s="3">
        <f t="shared" si="5"/>
        <v>7.4203433315932514</v>
      </c>
      <c r="D27" s="3">
        <v>2329.1</v>
      </c>
      <c r="E27" s="3">
        <f t="shared" si="2"/>
        <v>7.1914775216802092</v>
      </c>
      <c r="F27" s="3">
        <f t="shared" si="6"/>
        <v>2339.7257617079827</v>
      </c>
      <c r="G27" s="3">
        <f t="shared" si="2"/>
        <v>7.3059104266366903</v>
      </c>
      <c r="J27" s="3">
        <f t="shared" si="3"/>
        <v>17.588206682381113</v>
      </c>
      <c r="K27" s="3">
        <f t="shared" si="4"/>
        <v>17.592984258392001</v>
      </c>
      <c r="L27" s="3">
        <f t="shared" si="1"/>
        <v>17.590595308188863</v>
      </c>
    </row>
    <row r="28" spans="1:12">
      <c r="A28" s="1">
        <v>1953.25</v>
      </c>
      <c r="B28" s="3">
        <v>2368.1999999999998</v>
      </c>
      <c r="C28" s="3">
        <f t="shared" si="5"/>
        <v>3.0178585908974065</v>
      </c>
      <c r="D28" s="3">
        <v>2346.4</v>
      </c>
      <c r="E28" s="3">
        <f t="shared" si="2"/>
        <v>2.9601247271518121</v>
      </c>
      <c r="F28" s="3">
        <f t="shared" si="6"/>
        <v>2357.2747994241145</v>
      </c>
      <c r="G28" s="3">
        <f t="shared" si="2"/>
        <v>2.9889916590245957</v>
      </c>
      <c r="J28" s="3">
        <f t="shared" si="3"/>
        <v>17.721405320462452</v>
      </c>
      <c r="K28" s="3">
        <f t="shared" si="4"/>
        <v>17.72366075475119</v>
      </c>
      <c r="L28" s="3">
        <f t="shared" si="1"/>
        <v>17.72253300172747</v>
      </c>
    </row>
    <row r="29" spans="1:12">
      <c r="A29" s="1">
        <v>1953.5</v>
      </c>
      <c r="B29" s="3">
        <v>2353.8000000000002</v>
      </c>
      <c r="C29" s="3">
        <f t="shared" si="5"/>
        <v>-2.4396517813177683</v>
      </c>
      <c r="D29" s="3">
        <v>2333.5</v>
      </c>
      <c r="E29" s="3">
        <f t="shared" si="2"/>
        <v>-2.2051809093483929</v>
      </c>
      <c r="F29" s="3">
        <f t="shared" si="6"/>
        <v>2343.6280208258308</v>
      </c>
      <c r="G29" s="3">
        <f t="shared" si="2"/>
        <v>-2.3224163453330298</v>
      </c>
      <c r="J29" s="3">
        <f t="shared" si="3"/>
        <v>17.613649118868562</v>
      </c>
      <c r="K29" s="3">
        <f t="shared" si="4"/>
        <v>17.626219899084511</v>
      </c>
      <c r="L29" s="3">
        <f t="shared" si="1"/>
        <v>17.619933387913058</v>
      </c>
    </row>
    <row r="30" spans="1:12">
      <c r="A30" s="1">
        <v>1953.75</v>
      </c>
      <c r="B30" s="3">
        <v>2316.5</v>
      </c>
      <c r="C30" s="3">
        <f t="shared" si="5"/>
        <v>-6.3894470347435606</v>
      </c>
      <c r="D30" s="3">
        <v>2281.8000000000002</v>
      </c>
      <c r="E30" s="3">
        <f t="shared" si="2"/>
        <v>-8.9618724910405199</v>
      </c>
      <c r="F30" s="3">
        <f t="shared" si="6"/>
        <v>2299.0845352009133</v>
      </c>
      <c r="G30" s="3">
        <f t="shared" si="2"/>
        <v>-7.6756597628920842</v>
      </c>
      <c r="J30" s="3">
        <f t="shared" si="3"/>
        <v>17.334530624462154</v>
      </c>
      <c r="K30" s="3">
        <f t="shared" si="4"/>
        <v>17.235701120947517</v>
      </c>
      <c r="L30" s="3">
        <f t="shared" si="1"/>
        <v>17.28504523902502</v>
      </c>
    </row>
    <row r="31" spans="1:12">
      <c r="A31" s="1">
        <v>1954</v>
      </c>
      <c r="B31" s="3">
        <v>2305.5</v>
      </c>
      <c r="C31" s="3">
        <f t="shared" si="5"/>
        <v>-1.9039412839771361</v>
      </c>
      <c r="D31" s="3">
        <v>2287.5</v>
      </c>
      <c r="E31" s="3">
        <f t="shared" si="2"/>
        <v>0.99796519496294556</v>
      </c>
      <c r="F31" s="3">
        <f t="shared" si="6"/>
        <v>2296.4823643999534</v>
      </c>
      <c r="G31" s="3">
        <f t="shared" si="2"/>
        <v>-0.45298804450702118</v>
      </c>
      <c r="J31" s="3">
        <f t="shared" si="3"/>
        <v>17.252216859355705</v>
      </c>
      <c r="K31" s="3">
        <f t="shared" si="4"/>
        <v>17.278756382753723</v>
      </c>
      <c r="L31" s="3">
        <f t="shared" si="1"/>
        <v>17.265481521673347</v>
      </c>
    </row>
    <row r="32" spans="1:12">
      <c r="A32" s="1">
        <v>1954.25</v>
      </c>
      <c r="B32" s="3">
        <v>2308.4</v>
      </c>
      <c r="C32" s="3">
        <f t="shared" si="5"/>
        <v>0.50282847602044545</v>
      </c>
      <c r="D32" s="3">
        <v>2291.5</v>
      </c>
      <c r="E32" s="3">
        <f t="shared" si="2"/>
        <v>0.69884271980094437</v>
      </c>
      <c r="F32" s="3">
        <f t="shared" si="6"/>
        <v>2299.9344773275607</v>
      </c>
      <c r="G32" s="3">
        <f t="shared" si="2"/>
        <v>0.60083559791065022</v>
      </c>
      <c r="J32" s="3">
        <f t="shared" si="3"/>
        <v>17.27391776106559</v>
      </c>
      <c r="K32" s="3">
        <f t="shared" si="4"/>
        <v>17.308970601565097</v>
      </c>
      <c r="L32" s="3">
        <f t="shared" si="1"/>
        <v>17.291435299018339</v>
      </c>
    </row>
    <row r="33" spans="1:12">
      <c r="A33" s="1">
        <v>1954.5</v>
      </c>
      <c r="B33" s="3">
        <v>2334.4</v>
      </c>
      <c r="C33" s="3">
        <f t="shared" si="5"/>
        <v>4.480101972683979</v>
      </c>
      <c r="D33" s="3">
        <v>2311.8000000000002</v>
      </c>
      <c r="E33" s="3">
        <f t="shared" si="2"/>
        <v>3.5279267643953132</v>
      </c>
      <c r="F33" s="3">
        <f t="shared" si="6"/>
        <v>2323.0725171634226</v>
      </c>
      <c r="G33" s="3">
        <f t="shared" si="2"/>
        <v>4.0040143685396137</v>
      </c>
      <c r="J33" s="3">
        <f t="shared" si="3"/>
        <v>17.468477569499008</v>
      </c>
      <c r="K33" s="3">
        <f t="shared" si="4"/>
        <v>17.462307762032815</v>
      </c>
      <c r="L33" s="3">
        <f t="shared" si="1"/>
        <v>17.465392393323395</v>
      </c>
    </row>
    <row r="34" spans="1:12">
      <c r="A34" s="1">
        <v>1954.75</v>
      </c>
      <c r="B34" s="3">
        <v>2381.1999999999998</v>
      </c>
      <c r="C34" s="3">
        <f t="shared" si="5"/>
        <v>7.9398654042854915</v>
      </c>
      <c r="D34" s="3">
        <v>2362.3000000000002</v>
      </c>
      <c r="E34" s="3">
        <f t="shared" si="2"/>
        <v>8.6437115358185324</v>
      </c>
      <c r="F34" s="3">
        <f t="shared" si="6"/>
        <v>2371.7311736366751</v>
      </c>
      <c r="G34" s="3">
        <f t="shared" si="2"/>
        <v>8.2917884700520172</v>
      </c>
      <c r="J34" s="3">
        <f t="shared" si="3"/>
        <v>17.818685224679161</v>
      </c>
      <c r="K34" s="3">
        <f t="shared" si="4"/>
        <v>17.843762274526394</v>
      </c>
      <c r="L34" s="3">
        <f t="shared" si="1"/>
        <v>17.831219341194558</v>
      </c>
    </row>
    <row r="35" spans="1:12">
      <c r="A35" s="1">
        <v>1955</v>
      </c>
      <c r="B35" s="3">
        <v>2449.6999999999998</v>
      </c>
      <c r="C35" s="3">
        <f t="shared" si="5"/>
        <v>11.344402312982984</v>
      </c>
      <c r="D35" s="3">
        <v>2425.4</v>
      </c>
      <c r="E35" s="3">
        <f t="shared" si="2"/>
        <v>10.544295409191285</v>
      </c>
      <c r="F35" s="3">
        <f t="shared" si="6"/>
        <v>2437.5197188945981</v>
      </c>
      <c r="G35" s="3">
        <f t="shared" si="2"/>
        <v>10.944348861087125</v>
      </c>
      <c r="J35" s="3">
        <f t="shared" si="3"/>
        <v>18.33127548920567</v>
      </c>
      <c r="K35" s="3">
        <f t="shared" si="4"/>
        <v>18.320391576275796</v>
      </c>
      <c r="L35" s="3">
        <f t="shared" si="1"/>
        <v>18.325832724731349</v>
      </c>
    </row>
    <row r="36" spans="1:12">
      <c r="A36" s="1">
        <v>1955.25</v>
      </c>
      <c r="B36" s="3">
        <v>2490.3000000000002</v>
      </c>
      <c r="C36" s="3">
        <f t="shared" si="5"/>
        <v>6.5750468269629438</v>
      </c>
      <c r="D36" s="3">
        <v>2480</v>
      </c>
      <c r="E36" s="3">
        <f t="shared" si="2"/>
        <v>8.9048403745345297</v>
      </c>
      <c r="F36" s="3">
        <f t="shared" si="6"/>
        <v>2485.1446637972608</v>
      </c>
      <c r="G36" s="3">
        <f t="shared" si="2"/>
        <v>7.7399436007487079</v>
      </c>
      <c r="J36" s="3">
        <f t="shared" si="3"/>
        <v>18.635088113144015</v>
      </c>
      <c r="K36" s="3">
        <f t="shared" si="4"/>
        <v>18.732815663051035</v>
      </c>
      <c r="L36" s="3">
        <f t="shared" si="1"/>
        <v>18.683887991749476</v>
      </c>
    </row>
    <row r="37" spans="1:12">
      <c r="A37" s="1">
        <v>1955.5</v>
      </c>
      <c r="B37" s="3">
        <v>2523.5</v>
      </c>
      <c r="C37" s="3">
        <f t="shared" si="5"/>
        <v>5.29745666048695</v>
      </c>
      <c r="D37" s="3">
        <v>2509.1</v>
      </c>
      <c r="E37" s="3">
        <f t="shared" si="2"/>
        <v>4.6662251718740073</v>
      </c>
      <c r="F37" s="3">
        <f t="shared" si="6"/>
        <v>2516.2896991403832</v>
      </c>
      <c r="G37" s="3">
        <f t="shared" si="2"/>
        <v>4.9818409161805235</v>
      </c>
      <c r="J37" s="3">
        <f t="shared" si="3"/>
        <v>18.883526022374379</v>
      </c>
      <c r="K37" s="3">
        <f t="shared" si="4"/>
        <v>18.952624104903766</v>
      </c>
      <c r="L37" s="3">
        <f t="shared" si="1"/>
        <v>18.918043516104674</v>
      </c>
    </row>
    <row r="38" spans="1:12">
      <c r="A38" s="1">
        <v>1955.75</v>
      </c>
      <c r="B38" s="3">
        <v>2537.6</v>
      </c>
      <c r="C38" s="3">
        <f t="shared" si="5"/>
        <v>2.2287702640846994</v>
      </c>
      <c r="D38" s="3">
        <v>2529.1999999999998</v>
      </c>
      <c r="E38" s="3">
        <f t="shared" si="2"/>
        <v>3.1915696382981231</v>
      </c>
      <c r="F38" s="3">
        <f t="shared" si="6"/>
        <v>2533.3965185102784</v>
      </c>
      <c r="G38" s="3">
        <f t="shared" si="2"/>
        <v>2.7101699511914092</v>
      </c>
      <c r="J38" s="3">
        <f t="shared" si="3"/>
        <v>18.989037303101732</v>
      </c>
      <c r="K38" s="3">
        <f t="shared" si="4"/>
        <v>19.104450554430915</v>
      </c>
      <c r="L38" s="3">
        <f t="shared" si="1"/>
        <v>19.046656510614959</v>
      </c>
    </row>
    <row r="39" spans="1:12">
      <c r="A39" s="1">
        <v>1956</v>
      </c>
      <c r="B39" s="3">
        <v>2526.1</v>
      </c>
      <c r="C39" s="3">
        <f t="shared" si="5"/>
        <v>-1.8168564127276778</v>
      </c>
      <c r="D39" s="3">
        <v>2531.9</v>
      </c>
      <c r="E39" s="3">
        <f t="shared" si="2"/>
        <v>0.42678473156303465</v>
      </c>
      <c r="F39" s="3">
        <f t="shared" si="6"/>
        <v>2528.9983372869187</v>
      </c>
      <c r="G39" s="3">
        <f t="shared" si="2"/>
        <v>-0.69503584058233647</v>
      </c>
      <c r="J39" s="3">
        <f t="shared" si="3"/>
        <v>18.902982003217719</v>
      </c>
      <c r="K39" s="3">
        <f t="shared" si="4"/>
        <v>19.124845152128593</v>
      </c>
      <c r="L39" s="3">
        <f t="shared" si="1"/>
        <v>19.013589974673707</v>
      </c>
    </row>
    <row r="40" spans="1:12">
      <c r="A40" s="1">
        <v>1956.25</v>
      </c>
      <c r="B40" s="3">
        <v>2545.9</v>
      </c>
      <c r="C40" s="3">
        <f t="shared" si="5"/>
        <v>3.1230442558188578</v>
      </c>
      <c r="D40" s="3">
        <v>2556.3000000000002</v>
      </c>
      <c r="E40" s="3">
        <f t="shared" si="2"/>
        <v>3.83635659546179</v>
      </c>
      <c r="F40" s="3">
        <f t="shared" si="6"/>
        <v>2551.0947003198453</v>
      </c>
      <c r="G40" s="3">
        <f t="shared" si="2"/>
        <v>3.4797004256403397</v>
      </c>
      <c r="J40" s="3">
        <f t="shared" si="3"/>
        <v>19.051146780409326</v>
      </c>
      <c r="K40" s="3">
        <f t="shared" si="4"/>
        <v>19.309151886877967</v>
      </c>
      <c r="L40" s="3">
        <f t="shared" si="1"/>
        <v>19.179715503680701</v>
      </c>
    </row>
    <row r="41" spans="1:12">
      <c r="A41" s="1">
        <v>1956.5</v>
      </c>
      <c r="B41" s="3">
        <v>2542.6999999999998</v>
      </c>
      <c r="C41" s="3">
        <f t="shared" si="5"/>
        <v>-0.50308539430495669</v>
      </c>
      <c r="D41" s="3">
        <v>2553.6</v>
      </c>
      <c r="E41" s="3">
        <f t="shared" si="2"/>
        <v>-0.42270889861218952</v>
      </c>
      <c r="F41" s="3">
        <f t="shared" si="6"/>
        <v>2548.1441717453899</v>
      </c>
      <c r="G41" s="3">
        <f t="shared" si="2"/>
        <v>-0.46289714645855601</v>
      </c>
      <c r="J41" s="3">
        <f t="shared" si="3"/>
        <v>19.027200957832903</v>
      </c>
      <c r="K41" s="3">
        <f t="shared" si="4"/>
        <v>19.288757289180289</v>
      </c>
      <c r="L41" s="3">
        <f t="shared" si="1"/>
        <v>19.157532752630171</v>
      </c>
    </row>
    <row r="42" spans="1:12">
      <c r="A42" s="1">
        <v>1956.75</v>
      </c>
      <c r="B42" s="3">
        <v>2584.3000000000002</v>
      </c>
      <c r="C42" s="3">
        <f t="shared" si="5"/>
        <v>6.4912678688920433</v>
      </c>
      <c r="D42" s="3">
        <v>2598.5</v>
      </c>
      <c r="E42" s="3">
        <f t="shared" si="2"/>
        <v>6.9720908772027395</v>
      </c>
      <c r="F42" s="3">
        <f t="shared" si="6"/>
        <v>2591.3902735790302</v>
      </c>
      <c r="G42" s="3">
        <f t="shared" si="2"/>
        <v>6.7316793730474433</v>
      </c>
      <c r="J42" s="3">
        <f t="shared" si="3"/>
        <v>19.338496651326377</v>
      </c>
      <c r="K42" s="3">
        <f t="shared" si="4"/>
        <v>19.627911895337945</v>
      </c>
      <c r="L42" s="3">
        <f t="shared" si="1"/>
        <v>19.482666872389981</v>
      </c>
    </row>
    <row r="43" spans="1:12">
      <c r="A43" s="1">
        <v>1957</v>
      </c>
      <c r="B43" s="3">
        <v>2600.1999999999998</v>
      </c>
      <c r="C43" s="3">
        <f t="shared" si="5"/>
        <v>2.4534747573375664</v>
      </c>
      <c r="D43" s="3">
        <v>2603</v>
      </c>
      <c r="E43" s="3">
        <f t="shared" si="2"/>
        <v>0.6921082184275299</v>
      </c>
      <c r="F43" s="3">
        <f t="shared" si="6"/>
        <v>2601.5996233087058</v>
      </c>
      <c r="G43" s="3">
        <f t="shared" si="2"/>
        <v>1.5727914878825466</v>
      </c>
      <c r="J43" s="3">
        <f t="shared" si="3"/>
        <v>19.457477457252963</v>
      </c>
      <c r="K43" s="3">
        <f t="shared" si="4"/>
        <v>19.661902891500741</v>
      </c>
      <c r="L43" s="3">
        <f t="shared" si="1"/>
        <v>19.559423106985353</v>
      </c>
    </row>
    <row r="44" spans="1:12">
      <c r="A44" s="1">
        <v>1957.25</v>
      </c>
      <c r="B44" s="3">
        <v>2593.9</v>
      </c>
      <c r="C44" s="3">
        <f t="shared" si="5"/>
        <v>-0.97033219837009754</v>
      </c>
      <c r="D44" s="3">
        <v>2601.5</v>
      </c>
      <c r="E44" s="3">
        <f t="shared" si="2"/>
        <v>-0.23056970568288651</v>
      </c>
      <c r="F44" s="3">
        <f t="shared" si="6"/>
        <v>2597.6972206167525</v>
      </c>
      <c r="G44" s="3">
        <f t="shared" si="2"/>
        <v>-0.60045095202645504</v>
      </c>
      <c r="J44" s="3">
        <f t="shared" si="3"/>
        <v>19.410334119055637</v>
      </c>
      <c r="K44" s="3">
        <f t="shared" si="4"/>
        <v>19.650572559446477</v>
      </c>
      <c r="L44" s="3">
        <f t="shared" si="1"/>
        <v>19.530083947838072</v>
      </c>
    </row>
    <row r="45" spans="1:12">
      <c r="A45" s="1">
        <v>1957.5</v>
      </c>
      <c r="B45" s="3">
        <v>2618.9</v>
      </c>
      <c r="C45" s="3">
        <f t="shared" si="5"/>
        <v>3.8367390536755432</v>
      </c>
      <c r="D45" s="3">
        <v>2613.6999999999998</v>
      </c>
      <c r="E45" s="3">
        <f t="shared" si="2"/>
        <v>1.8714560905804412</v>
      </c>
      <c r="F45" s="3">
        <f t="shared" si="6"/>
        <v>2616.2987080989051</v>
      </c>
      <c r="G45" s="3">
        <f t="shared" si="2"/>
        <v>2.8540975721279982</v>
      </c>
      <c r="J45" s="3">
        <f t="shared" si="3"/>
        <v>19.597410857933927</v>
      </c>
      <c r="K45" s="3">
        <f t="shared" si="4"/>
        <v>19.742725926821162</v>
      </c>
      <c r="L45" s="3">
        <f t="shared" si="1"/>
        <v>19.669934200283912</v>
      </c>
    </row>
    <row r="46" spans="1:12">
      <c r="A46" s="1">
        <v>1957.75</v>
      </c>
      <c r="B46" s="3">
        <v>2591.3000000000002</v>
      </c>
      <c r="C46" s="3">
        <f t="shared" si="5"/>
        <v>-4.2378807983187841</v>
      </c>
      <c r="D46" s="3">
        <v>2587.6999999999998</v>
      </c>
      <c r="E46" s="3">
        <f t="shared" si="2"/>
        <v>-3.998956673709956</v>
      </c>
      <c r="F46" s="3">
        <f t="shared" si="6"/>
        <v>2589.499374396526</v>
      </c>
      <c r="G46" s="3">
        <f t="shared" si="2"/>
        <v>-4.1184187360144033</v>
      </c>
      <c r="J46" s="3">
        <f t="shared" si="3"/>
        <v>19.390878138212294</v>
      </c>
      <c r="K46" s="3">
        <f t="shared" si="4"/>
        <v>19.546333504547238</v>
      </c>
      <c r="L46" s="3">
        <f t="shared" si="1"/>
        <v>19.46845065832234</v>
      </c>
    </row>
    <row r="47" spans="1:12">
      <c r="A47" s="1">
        <v>1958</v>
      </c>
      <c r="B47" s="3">
        <v>2521.1999999999998</v>
      </c>
      <c r="C47" s="3">
        <f t="shared" si="5"/>
        <v>-10.969880652631963</v>
      </c>
      <c r="D47" s="3">
        <v>2530.8000000000002</v>
      </c>
      <c r="E47" s="3">
        <f t="shared" si="2"/>
        <v>-8.8935967999220811</v>
      </c>
      <c r="F47" s="3">
        <f t="shared" si="6"/>
        <v>2525.9954394258116</v>
      </c>
      <c r="G47" s="3">
        <f t="shared" si="2"/>
        <v>-9.9317387262770414</v>
      </c>
      <c r="J47" s="3">
        <f t="shared" si="3"/>
        <v>18.866314962397574</v>
      </c>
      <c r="K47" s="3">
        <f t="shared" si="4"/>
        <v>19.116536241955469</v>
      </c>
      <c r="L47" s="3">
        <f t="shared" si="1"/>
        <v>18.991013499305925</v>
      </c>
    </row>
    <row r="48" spans="1:12">
      <c r="A48" s="1">
        <v>1958.25</v>
      </c>
      <c r="B48" s="3">
        <v>2536.6</v>
      </c>
      <c r="C48" s="3">
        <f t="shared" si="5"/>
        <v>2.4358491977496821</v>
      </c>
      <c r="D48" s="3">
        <v>2534.5</v>
      </c>
      <c r="E48" s="3">
        <f t="shared" si="2"/>
        <v>0.58436825586985919</v>
      </c>
      <c r="F48" s="3">
        <f t="shared" si="6"/>
        <v>2535.549782591539</v>
      </c>
      <c r="G48" s="3">
        <f t="shared" si="2"/>
        <v>1.5101087268098243</v>
      </c>
      <c r="J48" s="3">
        <f t="shared" si="3"/>
        <v>18.9815542335466</v>
      </c>
      <c r="K48" s="3">
        <f t="shared" si="4"/>
        <v>19.144484394355985</v>
      </c>
      <c r="L48" s="3">
        <f t="shared" si="1"/>
        <v>19.062845244211438</v>
      </c>
    </row>
    <row r="49" spans="1:12">
      <c r="A49" s="1">
        <v>1958.5</v>
      </c>
      <c r="B49" s="3">
        <v>2596.1</v>
      </c>
      <c r="C49" s="3">
        <f t="shared" si="5"/>
        <v>9.2742868999908321</v>
      </c>
      <c r="D49" s="3">
        <v>2580.6</v>
      </c>
      <c r="E49" s="3">
        <f t="shared" si="2"/>
        <v>7.2102204421366141</v>
      </c>
      <c r="F49" s="3">
        <f t="shared" si="6"/>
        <v>2588.3383975052411</v>
      </c>
      <c r="G49" s="3">
        <f t="shared" si="2"/>
        <v>8.2422536710636507</v>
      </c>
      <c r="J49" s="3">
        <f t="shared" si="3"/>
        <v>19.426796872076928</v>
      </c>
      <c r="K49" s="3">
        <f t="shared" si="4"/>
        <v>19.492703266157054</v>
      </c>
      <c r="L49" s="3">
        <f t="shared" si="1"/>
        <v>19.459722167577411</v>
      </c>
    </row>
    <row r="50" spans="1:12">
      <c r="A50" s="1">
        <v>1958.75</v>
      </c>
      <c r="B50" s="3">
        <v>2656.6</v>
      </c>
      <c r="C50" s="3">
        <f t="shared" si="5"/>
        <v>9.214716326038646</v>
      </c>
      <c r="D50" s="3">
        <v>2643.7</v>
      </c>
      <c r="E50" s="3">
        <f t="shared" si="2"/>
        <v>9.663008427378994</v>
      </c>
      <c r="F50" s="3">
        <f t="shared" si="6"/>
        <v>2650.1421509043621</v>
      </c>
      <c r="G50" s="3">
        <f t="shared" si="2"/>
        <v>9.4388623767088156</v>
      </c>
      <c r="J50" s="3">
        <f t="shared" si="3"/>
        <v>19.87952258016238</v>
      </c>
      <c r="K50" s="3">
        <f t="shared" si="4"/>
        <v>19.969332567906456</v>
      </c>
      <c r="L50" s="3">
        <f t="shared" si="1"/>
        <v>19.924376971299964</v>
      </c>
    </row>
    <row r="51" spans="1:12">
      <c r="A51" s="1">
        <v>1959</v>
      </c>
      <c r="B51" s="3">
        <v>2710.3</v>
      </c>
      <c r="C51" s="3">
        <f t="shared" si="5"/>
        <v>8.004888062175743</v>
      </c>
      <c r="D51" s="3">
        <v>2707.2</v>
      </c>
      <c r="E51" s="3">
        <f t="shared" si="2"/>
        <v>9.4941757302844039</v>
      </c>
      <c r="F51" s="3">
        <f t="shared" si="6"/>
        <v>2708.7495565297286</v>
      </c>
      <c r="G51" s="3">
        <f t="shared" si="2"/>
        <v>8.7495318962301774</v>
      </c>
      <c r="J51" s="3">
        <f t="shared" si="3"/>
        <v>20.281363415272946</v>
      </c>
      <c r="K51" s="3">
        <f t="shared" si="4"/>
        <v>20.448983291536997</v>
      </c>
      <c r="L51" s="3">
        <f t="shared" si="1"/>
        <v>20.365000898809367</v>
      </c>
    </row>
    <row r="52" spans="1:12">
      <c r="A52" s="1">
        <v>1959.25</v>
      </c>
      <c r="B52" s="3">
        <v>2778.8</v>
      </c>
      <c r="C52" s="3">
        <f t="shared" si="5"/>
        <v>9.9839399859534392</v>
      </c>
      <c r="D52" s="3">
        <v>2787</v>
      </c>
      <c r="E52" s="3">
        <f t="shared" si="2"/>
        <v>11.620343228017637</v>
      </c>
      <c r="F52" s="3">
        <f t="shared" si="6"/>
        <v>2782.8969797676664</v>
      </c>
      <c r="G52" s="3">
        <f t="shared" si="2"/>
        <v>10.802141606985481</v>
      </c>
      <c r="J52" s="3">
        <f t="shared" si="3"/>
        <v>20.793953679799454</v>
      </c>
      <c r="K52" s="3">
        <f t="shared" si="4"/>
        <v>21.051756956823883</v>
      </c>
      <c r="L52" s="3">
        <f t="shared" si="1"/>
        <v>20.922458245593219</v>
      </c>
    </row>
    <row r="53" spans="1:12">
      <c r="A53" s="1">
        <v>1959.5</v>
      </c>
      <c r="B53" s="3">
        <v>2775.5</v>
      </c>
      <c r="C53" s="3">
        <f t="shared" si="5"/>
        <v>-0.47530747540395102</v>
      </c>
      <c r="D53" s="3">
        <v>2763.1</v>
      </c>
      <c r="E53" s="3">
        <f t="shared" si="2"/>
        <v>-3.4450042676520853</v>
      </c>
      <c r="F53" s="3">
        <f t="shared" si="6"/>
        <v>2769.2930596092569</v>
      </c>
      <c r="G53" s="3">
        <f t="shared" si="2"/>
        <v>-1.9601558715280125</v>
      </c>
      <c r="J53" s="3">
        <f t="shared" si="3"/>
        <v>20.76925955026752</v>
      </c>
      <c r="K53" s="3">
        <f t="shared" si="4"/>
        <v>20.871226999425929</v>
      </c>
      <c r="L53" s="3">
        <f t="shared" si="1"/>
        <v>20.820180851366981</v>
      </c>
    </row>
    <row r="54" spans="1:12">
      <c r="A54" s="1">
        <v>1959.75</v>
      </c>
      <c r="B54" s="3">
        <v>2785.2</v>
      </c>
      <c r="C54" s="3">
        <f t="shared" si="5"/>
        <v>1.3955091752702198</v>
      </c>
      <c r="D54" s="3">
        <v>2782.2</v>
      </c>
      <c r="E54" s="3">
        <f t="shared" si="2"/>
        <v>2.7554975250608278</v>
      </c>
      <c r="F54" s="3">
        <f t="shared" si="6"/>
        <v>2783.6995958615935</v>
      </c>
      <c r="G54" s="3">
        <f t="shared" si="2"/>
        <v>2.0755033501655182</v>
      </c>
      <c r="J54" s="3">
        <f t="shared" si="3"/>
        <v>20.841845324952292</v>
      </c>
      <c r="K54" s="3">
        <f t="shared" si="4"/>
        <v>21.015499894250233</v>
      </c>
      <c r="L54" s="3">
        <f t="shared" si="1"/>
        <v>20.92849249760992</v>
      </c>
    </row>
    <row r="55" spans="1:12">
      <c r="A55" s="1">
        <v>1960</v>
      </c>
      <c r="B55" s="3">
        <v>2847.7</v>
      </c>
      <c r="C55" s="3">
        <f t="shared" si="5"/>
        <v>8.8767867345932956</v>
      </c>
      <c r="D55" s="3">
        <v>2846.2</v>
      </c>
      <c r="E55" s="3">
        <f t="shared" si="2"/>
        <v>9.0971158496357365</v>
      </c>
      <c r="F55" s="3">
        <f t="shared" si="6"/>
        <v>2846.949901210065</v>
      </c>
      <c r="G55" s="3">
        <f t="shared" si="2"/>
        <v>8.986951292114572</v>
      </c>
      <c r="J55" s="3">
        <f t="shared" si="3"/>
        <v>21.309537172148012</v>
      </c>
      <c r="K55" s="3">
        <f t="shared" si="4"/>
        <v>21.498927395232194</v>
      </c>
      <c r="L55" s="3">
        <f t="shared" si="1"/>
        <v>21.404022810911307</v>
      </c>
    </row>
    <row r="56" spans="1:12">
      <c r="A56" s="1">
        <v>1960.25</v>
      </c>
      <c r="B56" s="3">
        <v>2834.4</v>
      </c>
      <c r="C56" s="3">
        <f t="shared" si="5"/>
        <v>-1.8725505414450665</v>
      </c>
      <c r="D56" s="3">
        <v>2840.1</v>
      </c>
      <c r="E56" s="3">
        <f t="shared" si="2"/>
        <v>-0.8582033786417429</v>
      </c>
      <c r="F56" s="3">
        <f t="shared" si="6"/>
        <v>2837.2485685959909</v>
      </c>
      <c r="G56" s="3">
        <f t="shared" si="2"/>
        <v>-1.3653769600434149</v>
      </c>
      <c r="J56" s="3">
        <f t="shared" si="3"/>
        <v>21.210012347064765</v>
      </c>
      <c r="K56" s="3">
        <f t="shared" si="4"/>
        <v>21.452850711544855</v>
      </c>
      <c r="L56" s="3">
        <f t="shared" si="1"/>
        <v>21.33108596559499</v>
      </c>
    </row>
    <row r="57" spans="1:12">
      <c r="A57" s="1">
        <v>1960.5</v>
      </c>
      <c r="B57" s="3">
        <v>2839</v>
      </c>
      <c r="C57" s="3">
        <f t="shared" si="5"/>
        <v>0.6486411686835577</v>
      </c>
      <c r="D57" s="3">
        <v>2837</v>
      </c>
      <c r="E57" s="3">
        <f t="shared" si="2"/>
        <v>-0.4368427976415315</v>
      </c>
      <c r="F57" s="3">
        <f t="shared" si="6"/>
        <v>2837.9998238195858</v>
      </c>
      <c r="G57" s="3">
        <f t="shared" si="2"/>
        <v>0.10589918552100916</v>
      </c>
      <c r="J57" s="3">
        <f t="shared" si="3"/>
        <v>21.244434467018372</v>
      </c>
      <c r="K57" s="3">
        <f t="shared" si="4"/>
        <v>21.429434691966041</v>
      </c>
      <c r="L57" s="3">
        <f t="shared" si="1"/>
        <v>21.336734074799793</v>
      </c>
    </row>
    <row r="58" spans="1:12">
      <c r="A58" s="1">
        <v>1960.75</v>
      </c>
      <c r="B58" s="3">
        <v>2802.6</v>
      </c>
      <c r="C58" s="3">
        <f t="shared" si="5"/>
        <v>-5.1617278947415741</v>
      </c>
      <c r="D58" s="3">
        <v>2820.8</v>
      </c>
      <c r="E58" s="3">
        <f t="shared" si="2"/>
        <v>-2.2906492660981854</v>
      </c>
      <c r="F58" s="3">
        <f t="shared" si="6"/>
        <v>2811.68527399494</v>
      </c>
      <c r="G58" s="3">
        <f t="shared" si="2"/>
        <v>-3.7261885804198767</v>
      </c>
      <c r="J58" s="3">
        <f t="shared" si="3"/>
        <v>20.972050735211585</v>
      </c>
      <c r="K58" s="3">
        <f t="shared" si="4"/>
        <v>21.307067105779982</v>
      </c>
      <c r="L58" s="3">
        <f t="shared" si="1"/>
        <v>21.138895249302308</v>
      </c>
    </row>
    <row r="59" spans="1:12">
      <c r="A59" s="1">
        <v>1961</v>
      </c>
      <c r="B59" s="3">
        <v>2819.3</v>
      </c>
      <c r="C59" s="3">
        <f t="shared" si="5"/>
        <v>2.3764277729114531</v>
      </c>
      <c r="D59" s="3">
        <v>2825.7</v>
      </c>
      <c r="E59" s="3">
        <f t="shared" si="2"/>
        <v>0.69423554131009646</v>
      </c>
      <c r="F59" s="3">
        <f t="shared" si="6"/>
        <v>2822.4981860047315</v>
      </c>
      <c r="G59" s="3">
        <f t="shared" si="2"/>
        <v>1.5353316571107731</v>
      </c>
      <c r="J59" s="3">
        <f t="shared" si="3"/>
        <v>21.097017996782281</v>
      </c>
      <c r="K59" s="3">
        <f t="shared" si="4"/>
        <v>21.344079523823911</v>
      </c>
      <c r="L59" s="3">
        <f t="shared" si="1"/>
        <v>21.220189203653803</v>
      </c>
    </row>
    <row r="60" spans="1:12">
      <c r="A60" s="1">
        <v>1961.25</v>
      </c>
      <c r="B60" s="3">
        <v>2872</v>
      </c>
      <c r="C60" s="3">
        <f t="shared" si="5"/>
        <v>7.4080095998875137</v>
      </c>
      <c r="D60" s="3">
        <v>2874.2</v>
      </c>
      <c r="E60" s="3">
        <f t="shared" si="2"/>
        <v>6.8073012573061265</v>
      </c>
      <c r="F60" s="3">
        <f t="shared" si="6"/>
        <v>2873.0997894260477</v>
      </c>
      <c r="G60" s="3">
        <f t="shared" si="2"/>
        <v>7.1076554285968641</v>
      </c>
      <c r="J60" s="3">
        <f t="shared" si="3"/>
        <v>21.491375762337711</v>
      </c>
      <c r="K60" s="3">
        <f t="shared" si="4"/>
        <v>21.710426926911804</v>
      </c>
      <c r="L60" s="3">
        <f t="shared" si="1"/>
        <v>21.600623672640481</v>
      </c>
    </row>
    <row r="61" spans="1:12">
      <c r="A61" s="1">
        <v>1961.5</v>
      </c>
      <c r="B61" s="3">
        <v>2918.4</v>
      </c>
      <c r="C61" s="3">
        <f t="shared" si="5"/>
        <v>6.4107478847590063</v>
      </c>
      <c r="D61" s="3">
        <v>2917.1</v>
      </c>
      <c r="E61" s="3">
        <f t="shared" si="2"/>
        <v>5.9262389745335025</v>
      </c>
      <c r="F61" s="3">
        <f t="shared" si="6"/>
        <v>2917.74992759832</v>
      </c>
      <c r="G61" s="3">
        <f t="shared" si="2"/>
        <v>6.1684934296462508</v>
      </c>
      <c r="J61" s="3">
        <f t="shared" si="3"/>
        <v>21.838590189695815</v>
      </c>
      <c r="K61" s="3">
        <f t="shared" si="4"/>
        <v>22.034474423663777</v>
      </c>
      <c r="L61" s="3">
        <f t="shared" si="1"/>
        <v>21.936313659859241</v>
      </c>
    </row>
    <row r="62" spans="1:12">
      <c r="A62" s="1">
        <v>1961.75</v>
      </c>
      <c r="B62" s="3">
        <v>2977.8</v>
      </c>
      <c r="C62" s="3">
        <f t="shared" si="5"/>
        <v>8.0597007765751574</v>
      </c>
      <c r="D62" s="3">
        <v>2983</v>
      </c>
      <c r="E62" s="3">
        <f t="shared" si="2"/>
        <v>8.9358133753073528</v>
      </c>
      <c r="F62" s="3">
        <f t="shared" si="6"/>
        <v>2980.3988659238212</v>
      </c>
      <c r="G62" s="3">
        <f t="shared" si="2"/>
        <v>8.4977570759411911</v>
      </c>
      <c r="J62" s="3">
        <f t="shared" si="3"/>
        <v>22.283084521270627</v>
      </c>
      <c r="K62" s="3">
        <f t="shared" si="4"/>
        <v>22.532253678581142</v>
      </c>
      <c r="L62" s="3">
        <f t="shared" si="1"/>
        <v>22.40732275785161</v>
      </c>
    </row>
    <row r="63" spans="1:12">
      <c r="A63" s="1">
        <v>1962</v>
      </c>
      <c r="B63" s="3">
        <v>3031.2</v>
      </c>
      <c r="C63" s="3">
        <f t="shared" si="5"/>
        <v>7.1095231531762959</v>
      </c>
      <c r="D63" s="3">
        <v>3025.7</v>
      </c>
      <c r="E63" s="3">
        <f t="shared" si="2"/>
        <v>5.6851856555492537</v>
      </c>
      <c r="F63" s="3">
        <f t="shared" si="6"/>
        <v>3028.448751423738</v>
      </c>
      <c r="G63" s="3">
        <f t="shared" si="2"/>
        <v>6.3973544043628063</v>
      </c>
      <c r="J63" s="3">
        <f t="shared" si="3"/>
        <v>22.682680435514648</v>
      </c>
      <c r="K63" s="3">
        <f t="shared" si="4"/>
        <v>22.854790464392543</v>
      </c>
      <c r="L63" s="3">
        <f t="shared" si="1"/>
        <v>22.76857282581549</v>
      </c>
    </row>
    <row r="64" spans="1:12">
      <c r="A64" s="1">
        <v>1962.25</v>
      </c>
      <c r="B64" s="3">
        <v>3064.7</v>
      </c>
      <c r="C64" s="3">
        <f t="shared" si="5"/>
        <v>4.396441837285046</v>
      </c>
      <c r="D64" s="3">
        <v>3057.1</v>
      </c>
      <c r="E64" s="3">
        <f t="shared" si="2"/>
        <v>4.1297138044625168</v>
      </c>
      <c r="F64" s="3">
        <f t="shared" si="6"/>
        <v>3060.8976412157267</v>
      </c>
      <c r="G64" s="3">
        <f t="shared" si="2"/>
        <v>4.2630778208737539</v>
      </c>
      <c r="J64" s="3">
        <f t="shared" si="3"/>
        <v>22.933363265611554</v>
      </c>
      <c r="K64" s="3">
        <f t="shared" si="4"/>
        <v>23.091972082061819</v>
      </c>
      <c r="L64" s="3">
        <f t="shared" si="1"/>
        <v>23.012531027187862</v>
      </c>
    </row>
    <row r="65" spans="1:12">
      <c r="A65" s="1">
        <v>1962.5</v>
      </c>
      <c r="B65" s="3">
        <v>3093</v>
      </c>
      <c r="C65" s="3">
        <f t="shared" si="5"/>
        <v>3.6767233549863718</v>
      </c>
      <c r="D65" s="3">
        <v>3085.1</v>
      </c>
      <c r="E65" s="3">
        <f t="shared" si="2"/>
        <v>3.646927024086887</v>
      </c>
      <c r="F65" s="3">
        <f t="shared" si="6"/>
        <v>3089.0474745461584</v>
      </c>
      <c r="G65" s="3">
        <f t="shared" si="2"/>
        <v>3.6618251895366676</v>
      </c>
      <c r="J65" s="3">
        <f t="shared" si="3"/>
        <v>23.145134134021774</v>
      </c>
      <c r="K65" s="3">
        <f t="shared" si="4"/>
        <v>23.303471613741429</v>
      </c>
      <c r="L65" s="3">
        <f t="shared" si="1"/>
        <v>23.224167935330094</v>
      </c>
    </row>
    <row r="66" spans="1:12">
      <c r="A66" s="1">
        <v>1962.75</v>
      </c>
      <c r="B66" s="3">
        <v>3100.6</v>
      </c>
      <c r="C66" s="3">
        <f t="shared" si="5"/>
        <v>0.9816589788768787</v>
      </c>
      <c r="D66" s="3">
        <v>3115</v>
      </c>
      <c r="E66" s="3">
        <f t="shared" si="2"/>
        <v>3.8580321986233215</v>
      </c>
      <c r="F66" s="3">
        <f t="shared" si="6"/>
        <v>3107.7916596837699</v>
      </c>
      <c r="G66" s="3">
        <f t="shared" si="2"/>
        <v>2.4198455887501651</v>
      </c>
      <c r="J66" s="3">
        <f t="shared" si="3"/>
        <v>23.202005462640773</v>
      </c>
      <c r="K66" s="3">
        <f t="shared" si="4"/>
        <v>23.529322899356441</v>
      </c>
      <c r="L66" s="3">
        <f t="shared" si="1"/>
        <v>23.365091021502717</v>
      </c>
    </row>
    <row r="67" spans="1:12">
      <c r="A67" s="1">
        <v>1963</v>
      </c>
      <c r="B67" s="3">
        <v>3141.1</v>
      </c>
      <c r="C67" s="3">
        <f t="shared" si="5"/>
        <v>5.190966357674454</v>
      </c>
      <c r="D67" s="3">
        <v>3146.9</v>
      </c>
      <c r="E67" s="3">
        <f t="shared" si="2"/>
        <v>4.0754756172369078</v>
      </c>
      <c r="F67" s="3">
        <f t="shared" si="6"/>
        <v>3143.9986625315223</v>
      </c>
      <c r="G67" s="3">
        <f t="shared" si="2"/>
        <v>4.6332209874556547</v>
      </c>
      <c r="J67" s="3">
        <f t="shared" si="3"/>
        <v>23.5050697796236</v>
      </c>
      <c r="K67" s="3">
        <f t="shared" si="4"/>
        <v>23.770281294377135</v>
      </c>
      <c r="L67" s="3">
        <f t="shared" ref="L67:L130" si="7">(J67^0.5)*(K67^0.5)</f>
        <v>23.63730357941904</v>
      </c>
    </row>
    <row r="68" spans="1:12">
      <c r="A68" s="1">
        <v>1963.25</v>
      </c>
      <c r="B68" s="3">
        <v>3180.4</v>
      </c>
      <c r="C68" s="3">
        <f t="shared" si="5"/>
        <v>4.9735672003522584</v>
      </c>
      <c r="D68" s="3">
        <v>3194.7</v>
      </c>
      <c r="E68" s="3">
        <f t="shared" si="2"/>
        <v>6.0301381699208081</v>
      </c>
      <c r="F68" s="3">
        <f t="shared" si="6"/>
        <v>3187.5419809000164</v>
      </c>
      <c r="G68" s="3">
        <f t="shared" si="2"/>
        <v>5.5018526851364991</v>
      </c>
      <c r="J68" s="3">
        <f t="shared" ref="J68:J131" si="8">100*(B68/B$246)</f>
        <v>23.799154413140272</v>
      </c>
      <c r="K68" s="3">
        <f t="shared" ref="K68:K131" si="9">(D68/D$246)*100</f>
        <v>24.131341209173037</v>
      </c>
      <c r="L68" s="3">
        <f t="shared" si="7"/>
        <v>23.964672241307294</v>
      </c>
    </row>
    <row r="69" spans="1:12">
      <c r="A69" s="1">
        <v>1963.5</v>
      </c>
      <c r="B69" s="3">
        <v>3240.3</v>
      </c>
      <c r="C69" s="3">
        <f t="shared" ref="C69:C132" si="10">400*LN(B69/B68)</f>
        <v>7.4635772260838982</v>
      </c>
      <c r="D69" s="3">
        <v>3235.7</v>
      </c>
      <c r="E69" s="3">
        <f t="shared" ref="E69:E132" si="11">400*LN(D69/D68)</f>
        <v>5.1008404582541154</v>
      </c>
      <c r="F69" s="3">
        <f t="shared" ref="F69:F132" si="12">SQRT(B69*D69)</f>
        <v>3237.9991831376365</v>
      </c>
      <c r="G69" s="3">
        <f t="shared" ref="G69:G132" si="13">400*LN(F69/F68)</f>
        <v>6.2822088421690587</v>
      </c>
      <c r="J69" s="3">
        <f t="shared" si="8"/>
        <v>24.247390279492649</v>
      </c>
      <c r="K69" s="3">
        <f t="shared" si="9"/>
        <v>24.441036951989606</v>
      </c>
      <c r="L69" s="3">
        <f t="shared" si="7"/>
        <v>24.344021069050886</v>
      </c>
    </row>
    <row r="70" spans="1:12">
      <c r="A70" s="1">
        <v>1963.75</v>
      </c>
      <c r="B70" s="3">
        <v>3265</v>
      </c>
      <c r="C70" s="3">
        <f t="shared" si="10"/>
        <v>3.0375378471972709</v>
      </c>
      <c r="D70" s="3">
        <v>3266.6</v>
      </c>
      <c r="E70" s="3">
        <f t="shared" si="11"/>
        <v>3.801760313582371</v>
      </c>
      <c r="F70" s="3">
        <f t="shared" si="12"/>
        <v>3265.7999020148186</v>
      </c>
      <c r="G70" s="3">
        <f t="shared" si="13"/>
        <v>3.4196490803897408</v>
      </c>
      <c r="J70" s="3">
        <f t="shared" si="8"/>
        <v>24.432222097504397</v>
      </c>
      <c r="K70" s="3">
        <f t="shared" si="9"/>
        <v>24.674441792307462</v>
      </c>
      <c r="L70" s="3">
        <f t="shared" si="7"/>
        <v>24.553033254602177</v>
      </c>
    </row>
    <row r="71" spans="1:12">
      <c r="A71" s="1">
        <v>1964</v>
      </c>
      <c r="B71" s="3">
        <v>3338.2</v>
      </c>
      <c r="C71" s="3">
        <f t="shared" si="10"/>
        <v>8.8687907335142881</v>
      </c>
      <c r="D71" s="3">
        <v>3322.3</v>
      </c>
      <c r="E71" s="3">
        <f t="shared" si="11"/>
        <v>6.7630502082861099</v>
      </c>
      <c r="F71" s="3">
        <f t="shared" si="12"/>
        <v>3330.2405108340149</v>
      </c>
      <c r="G71" s="3">
        <f t="shared" si="13"/>
        <v>7.8159204709001813</v>
      </c>
      <c r="J71" s="3">
        <f t="shared" si="8"/>
        <v>24.979982788940021</v>
      </c>
      <c r="K71" s="3">
        <f t="shared" si="9"/>
        <v>25.095174789255825</v>
      </c>
      <c r="L71" s="3">
        <f t="shared" si="7"/>
        <v>25.037512542603992</v>
      </c>
    </row>
    <row r="72" spans="1:12">
      <c r="A72" s="1">
        <v>1964.25</v>
      </c>
      <c r="B72" s="3">
        <v>3376.6</v>
      </c>
      <c r="C72" s="3">
        <f t="shared" si="10"/>
        <v>4.5750185995104369</v>
      </c>
      <c r="D72" s="3">
        <v>3368.1</v>
      </c>
      <c r="E72" s="3">
        <f t="shared" si="11"/>
        <v>5.4765891972357945</v>
      </c>
      <c r="F72" s="3">
        <f t="shared" si="12"/>
        <v>3372.3473219702623</v>
      </c>
      <c r="G72" s="3">
        <f t="shared" si="13"/>
        <v>5.0258038983731561</v>
      </c>
      <c r="J72" s="3">
        <f t="shared" si="8"/>
        <v>25.267332659857072</v>
      </c>
      <c r="K72" s="3">
        <f t="shared" si="9"/>
        <v>25.441127594646041</v>
      </c>
      <c r="L72" s="3">
        <f t="shared" si="7"/>
        <v>25.354081213402129</v>
      </c>
    </row>
    <row r="73" spans="1:12">
      <c r="A73" s="1">
        <v>1964.5</v>
      </c>
      <c r="B73" s="3">
        <v>3422.5</v>
      </c>
      <c r="C73" s="3">
        <f t="shared" si="10"/>
        <v>5.400796847804278</v>
      </c>
      <c r="D73" s="3">
        <v>3416.3</v>
      </c>
      <c r="E73" s="3">
        <f t="shared" si="11"/>
        <v>5.6837227734165161</v>
      </c>
      <c r="F73" s="3">
        <f t="shared" si="12"/>
        <v>3419.3985947824217</v>
      </c>
      <c r="G73" s="3">
        <f t="shared" si="13"/>
        <v>5.542259810610366</v>
      </c>
      <c r="J73" s="3">
        <f t="shared" si="8"/>
        <v>25.610805552437611</v>
      </c>
      <c r="K73" s="3">
        <f t="shared" si="9"/>
        <v>25.805208931323083</v>
      </c>
      <c r="L73" s="3">
        <f t="shared" si="7"/>
        <v>25.707823481970266</v>
      </c>
    </row>
    <row r="74" spans="1:12">
      <c r="A74" s="1">
        <v>1964.75</v>
      </c>
      <c r="B74" s="3">
        <v>3432</v>
      </c>
      <c r="C74" s="3">
        <f t="shared" si="10"/>
        <v>1.1087613780995575</v>
      </c>
      <c r="D74" s="3">
        <v>3446.6</v>
      </c>
      <c r="E74" s="3">
        <f t="shared" si="11"/>
        <v>3.5320575124367579</v>
      </c>
      <c r="F74" s="3">
        <f t="shared" si="12"/>
        <v>3439.2922527752712</v>
      </c>
      <c r="G74" s="3">
        <f t="shared" si="13"/>
        <v>2.3204094452681776</v>
      </c>
      <c r="J74" s="3">
        <f t="shared" si="8"/>
        <v>25.681894713211364</v>
      </c>
      <c r="K74" s="3">
        <f t="shared" si="9"/>
        <v>26.034081638819227</v>
      </c>
      <c r="L74" s="3">
        <f t="shared" si="7"/>
        <v>25.857388568904334</v>
      </c>
    </row>
    <row r="75" spans="1:12">
      <c r="A75" s="1">
        <v>1965</v>
      </c>
      <c r="B75" s="3">
        <v>3516.3</v>
      </c>
      <c r="C75" s="3">
        <f t="shared" si="10"/>
        <v>9.7064475157566132</v>
      </c>
      <c r="D75" s="3">
        <v>3523.7</v>
      </c>
      <c r="E75" s="3">
        <f t="shared" si="11"/>
        <v>8.8493344205196536</v>
      </c>
      <c r="F75" s="3">
        <f t="shared" si="12"/>
        <v>3519.99805539719</v>
      </c>
      <c r="G75" s="3">
        <f t="shared" si="13"/>
        <v>9.2778909681381307</v>
      </c>
      <c r="J75" s="3">
        <f t="shared" si="8"/>
        <v>26.312717476708947</v>
      </c>
      <c r="K75" s="3">
        <f t="shared" si="9"/>
        <v>26.616460706408436</v>
      </c>
      <c r="L75" s="3">
        <f t="shared" si="7"/>
        <v>26.464153317226121</v>
      </c>
    </row>
    <row r="76" spans="1:12">
      <c r="A76" s="1">
        <v>1965.25</v>
      </c>
      <c r="B76" s="3">
        <v>3564</v>
      </c>
      <c r="C76" s="3">
        <f t="shared" si="10"/>
        <v>5.3896836773822221</v>
      </c>
      <c r="D76" s="3">
        <v>3569.1</v>
      </c>
      <c r="E76" s="3">
        <f t="shared" si="11"/>
        <v>5.1207557007256792</v>
      </c>
      <c r="F76" s="3">
        <f t="shared" si="12"/>
        <v>3566.5490884046444</v>
      </c>
      <c r="G76" s="3">
        <f t="shared" si="13"/>
        <v>5.2552196890540008</v>
      </c>
      <c r="J76" s="3">
        <f t="shared" si="8"/>
        <v>26.669659894488717</v>
      </c>
      <c r="K76" s="3">
        <f t="shared" si="9"/>
        <v>26.959392089917518</v>
      </c>
      <c r="L76" s="3">
        <f t="shared" si="7"/>
        <v>26.814134668123632</v>
      </c>
    </row>
    <row r="77" spans="1:12">
      <c r="A77" s="1">
        <v>1965.5</v>
      </c>
      <c r="B77" s="3">
        <v>3636.3</v>
      </c>
      <c r="C77" s="3">
        <f t="shared" si="10"/>
        <v>8.0332686215504214</v>
      </c>
      <c r="D77" s="3">
        <v>3619.6</v>
      </c>
      <c r="E77" s="3">
        <f t="shared" si="11"/>
        <v>5.6200237305552587</v>
      </c>
      <c r="F77" s="3">
        <f t="shared" si="12"/>
        <v>3627.9403909105231</v>
      </c>
      <c r="G77" s="3">
        <f t="shared" si="13"/>
        <v>6.8266461760528765</v>
      </c>
      <c r="J77" s="3">
        <f t="shared" si="8"/>
        <v>27.210685823324731</v>
      </c>
      <c r="K77" s="3">
        <f t="shared" si="9"/>
        <v>27.340846602411094</v>
      </c>
      <c r="L77" s="3">
        <f t="shared" si="7"/>
        <v>27.275688571361925</v>
      </c>
    </row>
    <row r="78" spans="1:12">
      <c r="A78" s="1">
        <v>1965.75</v>
      </c>
      <c r="B78" s="3">
        <v>3724</v>
      </c>
      <c r="C78" s="3">
        <f t="shared" si="10"/>
        <v>9.5326713009526429</v>
      </c>
      <c r="D78" s="3">
        <v>3698.2</v>
      </c>
      <c r="E78" s="3">
        <f t="shared" si="11"/>
        <v>8.5930769183630602</v>
      </c>
      <c r="F78" s="3">
        <f t="shared" si="12"/>
        <v>3711.0775793561629</v>
      </c>
      <c r="G78" s="3">
        <f t="shared" si="13"/>
        <v>9.0628741096578089</v>
      </c>
      <c r="J78" s="3">
        <f t="shared" si="8"/>
        <v>27.86695102330976</v>
      </c>
      <c r="K78" s="3">
        <f t="shared" si="9"/>
        <v>27.934556002054567</v>
      </c>
      <c r="L78" s="3">
        <f t="shared" si="7"/>
        <v>27.900733036376632</v>
      </c>
    </row>
    <row r="79" spans="1:12">
      <c r="A79" s="1">
        <v>1966</v>
      </c>
      <c r="B79" s="3">
        <v>3815.4</v>
      </c>
      <c r="C79" s="3">
        <f t="shared" si="10"/>
        <v>9.6988596417837716</v>
      </c>
      <c r="D79" s="3">
        <v>3778.1</v>
      </c>
      <c r="E79" s="3">
        <f t="shared" si="11"/>
        <v>8.5500091878015745</v>
      </c>
      <c r="F79" s="3">
        <f t="shared" si="12"/>
        <v>3796.7041944296898</v>
      </c>
      <c r="G79" s="3">
        <f t="shared" si="13"/>
        <v>9.1244344147926739</v>
      </c>
      <c r="J79" s="3">
        <f t="shared" si="8"/>
        <v>28.550903580648786</v>
      </c>
      <c r="K79" s="3">
        <f t="shared" si="9"/>
        <v>28.538085022811739</v>
      </c>
      <c r="L79" s="3">
        <f t="shared" si="7"/>
        <v>28.544493582171942</v>
      </c>
    </row>
    <row r="80" spans="1:12">
      <c r="A80" s="1">
        <v>1966.25</v>
      </c>
      <c r="B80" s="3">
        <v>3828.1</v>
      </c>
      <c r="C80" s="3">
        <f t="shared" si="10"/>
        <v>1.3292352128822298</v>
      </c>
      <c r="D80" s="3">
        <v>3801.2</v>
      </c>
      <c r="E80" s="3">
        <f t="shared" si="11"/>
        <v>2.4382274379081608</v>
      </c>
      <c r="F80" s="3">
        <f t="shared" si="12"/>
        <v>3814.6262883800296</v>
      </c>
      <c r="G80" s="3">
        <f t="shared" si="13"/>
        <v>1.8837313253952326</v>
      </c>
      <c r="J80" s="3">
        <f t="shared" si="8"/>
        <v>28.645938563998953</v>
      </c>
      <c r="K80" s="3">
        <f t="shared" si="9"/>
        <v>28.712572136447413</v>
      </c>
      <c r="L80" s="3">
        <f t="shared" si="7"/>
        <v>28.679235998106027</v>
      </c>
    </row>
    <row r="81" spans="1:12">
      <c r="A81" s="1">
        <v>1966.5</v>
      </c>
      <c r="B81" s="3">
        <v>3853.3</v>
      </c>
      <c r="C81" s="3">
        <f t="shared" si="10"/>
        <v>2.6245309872755804</v>
      </c>
      <c r="D81" s="3">
        <v>3825</v>
      </c>
      <c r="E81" s="3">
        <f t="shared" si="11"/>
        <v>2.4966643693904533</v>
      </c>
      <c r="F81" s="3">
        <f t="shared" si="12"/>
        <v>3839.1239235012981</v>
      </c>
      <c r="G81" s="3">
        <f t="shared" si="13"/>
        <v>2.5605976783329787</v>
      </c>
      <c r="J81" s="3">
        <f t="shared" si="8"/>
        <v>28.834511916788269</v>
      </c>
      <c r="K81" s="3">
        <f t="shared" si="9"/>
        <v>28.892346738375078</v>
      </c>
      <c r="L81" s="3">
        <f t="shared" si="7"/>
        <v>28.863414841831428</v>
      </c>
    </row>
    <row r="82" spans="1:12">
      <c r="A82" s="1">
        <v>1966.75</v>
      </c>
      <c r="B82" s="3">
        <v>3884.5</v>
      </c>
      <c r="C82" s="3">
        <f t="shared" si="10"/>
        <v>3.2257405554655318</v>
      </c>
      <c r="D82" s="3">
        <v>3856.3</v>
      </c>
      <c r="E82" s="3">
        <f t="shared" si="11"/>
        <v>3.259882909339225</v>
      </c>
      <c r="F82" s="3">
        <f t="shared" si="12"/>
        <v>3870.3743165228866</v>
      </c>
      <c r="G82" s="3">
        <f t="shared" si="13"/>
        <v>3.2428117324023851</v>
      </c>
      <c r="J82" s="3">
        <f t="shared" si="8"/>
        <v>29.06798368690837</v>
      </c>
      <c r="K82" s="3">
        <f t="shared" si="9"/>
        <v>29.128773000574071</v>
      </c>
      <c r="L82" s="3">
        <f t="shared" si="7"/>
        <v>29.098362469395834</v>
      </c>
    </row>
    <row r="83" spans="1:12">
      <c r="A83" s="1">
        <v>1967</v>
      </c>
      <c r="B83" s="3">
        <v>3918.7</v>
      </c>
      <c r="C83" s="3">
        <f t="shared" si="10"/>
        <v>3.5062762954810318</v>
      </c>
      <c r="D83" s="3">
        <v>3875.5</v>
      </c>
      <c r="E83" s="3">
        <f t="shared" si="11"/>
        <v>1.9866048750328054</v>
      </c>
      <c r="F83" s="3">
        <f t="shared" si="12"/>
        <v>3897.0401396444454</v>
      </c>
      <c r="G83" s="3">
        <f t="shared" si="13"/>
        <v>2.7464405852568667</v>
      </c>
      <c r="J83" s="3">
        <f t="shared" si="8"/>
        <v>29.323904665693867</v>
      </c>
      <c r="K83" s="3">
        <f t="shared" si="9"/>
        <v>29.273801250868658</v>
      </c>
      <c r="L83" s="3">
        <f t="shared" si="7"/>
        <v>29.298842248166434</v>
      </c>
    </row>
    <row r="84" spans="1:12">
      <c r="A84" s="1">
        <v>1967.25</v>
      </c>
      <c r="B84" s="3">
        <v>3919.6</v>
      </c>
      <c r="C84" s="3">
        <f t="shared" si="10"/>
        <v>9.1856652994185745E-2</v>
      </c>
      <c r="D84" s="3">
        <v>3896</v>
      </c>
      <c r="E84" s="3">
        <f t="shared" si="11"/>
        <v>2.1102796163438855</v>
      </c>
      <c r="F84" s="3">
        <f t="shared" si="12"/>
        <v>3907.7821843086394</v>
      </c>
      <c r="G84" s="3">
        <f t="shared" si="13"/>
        <v>1.1010681346690354</v>
      </c>
      <c r="J84" s="3">
        <f t="shared" si="8"/>
        <v>29.330639428293487</v>
      </c>
      <c r="K84" s="3">
        <f t="shared" si="9"/>
        <v>29.428649122276944</v>
      </c>
      <c r="L84" s="3">
        <f t="shared" si="7"/>
        <v>29.379603405547716</v>
      </c>
    </row>
    <row r="85" spans="1:12">
      <c r="A85" s="1">
        <v>1967.5</v>
      </c>
      <c r="B85" s="3">
        <v>3950.8</v>
      </c>
      <c r="C85" s="3">
        <f t="shared" si="10"/>
        <v>3.1713929089235404</v>
      </c>
      <c r="D85" s="3">
        <v>3936.8</v>
      </c>
      <c r="E85" s="3">
        <f t="shared" si="11"/>
        <v>4.1671299157371049</v>
      </c>
      <c r="F85" s="3">
        <f t="shared" si="12"/>
        <v>3943.7937877125373</v>
      </c>
      <c r="G85" s="3">
        <f t="shared" si="13"/>
        <v>3.6692614123303393</v>
      </c>
      <c r="J85" s="3">
        <f t="shared" si="8"/>
        <v>29.564111198413588</v>
      </c>
      <c r="K85" s="3">
        <f t="shared" si="9"/>
        <v>29.736834154152948</v>
      </c>
      <c r="L85" s="3">
        <f t="shared" si="7"/>
        <v>29.650346905595573</v>
      </c>
    </row>
    <row r="86" spans="1:12">
      <c r="A86" s="1">
        <v>1967.75</v>
      </c>
      <c r="B86" s="3">
        <v>3981</v>
      </c>
      <c r="C86" s="3">
        <f t="shared" si="10"/>
        <v>3.0459815865379563</v>
      </c>
      <c r="D86" s="3">
        <v>3976</v>
      </c>
      <c r="E86" s="3">
        <f t="shared" si="11"/>
        <v>3.9632312898784305</v>
      </c>
      <c r="F86" s="3">
        <f t="shared" si="12"/>
        <v>3978.4992145280107</v>
      </c>
      <c r="G86" s="3">
        <f t="shared" si="13"/>
        <v>3.5046064382081972</v>
      </c>
      <c r="J86" s="3">
        <f t="shared" si="8"/>
        <v>29.790099898978561</v>
      </c>
      <c r="K86" s="3">
        <f t="shared" si="9"/>
        <v>30.032933498504399</v>
      </c>
      <c r="L86" s="3">
        <f t="shared" si="7"/>
        <v>29.911270270248064</v>
      </c>
    </row>
    <row r="87" spans="1:12">
      <c r="A87" s="1">
        <v>1968</v>
      </c>
      <c r="B87" s="3">
        <v>4063</v>
      </c>
      <c r="C87" s="3">
        <f t="shared" si="10"/>
        <v>8.155429194963844</v>
      </c>
      <c r="D87" s="3">
        <v>4036.2</v>
      </c>
      <c r="E87" s="3">
        <f t="shared" si="11"/>
        <v>6.0109465932601536</v>
      </c>
      <c r="F87" s="3">
        <f t="shared" si="12"/>
        <v>4049.5778298484397</v>
      </c>
      <c r="G87" s="3">
        <f t="shared" si="13"/>
        <v>7.0831878941119752</v>
      </c>
      <c r="J87" s="3">
        <f t="shared" si="8"/>
        <v>30.403711602499346</v>
      </c>
      <c r="K87" s="3">
        <f t="shared" si="9"/>
        <v>30.487657491615554</v>
      </c>
      <c r="L87" s="3">
        <f t="shared" si="7"/>
        <v>30.44565561473193</v>
      </c>
    </row>
    <row r="88" spans="1:12">
      <c r="A88" s="1">
        <v>1968.25</v>
      </c>
      <c r="B88" s="3">
        <v>4132</v>
      </c>
      <c r="C88" s="3">
        <f t="shared" si="10"/>
        <v>6.7359737007209732</v>
      </c>
      <c r="D88" s="3">
        <v>4096.8</v>
      </c>
      <c r="E88" s="3">
        <f t="shared" si="11"/>
        <v>5.9610103554902141</v>
      </c>
      <c r="F88" s="3">
        <f t="shared" si="12"/>
        <v>4114.362356429001</v>
      </c>
      <c r="G88" s="3">
        <f t="shared" si="13"/>
        <v>6.3484920281055874</v>
      </c>
      <c r="J88" s="3">
        <f t="shared" si="8"/>
        <v>30.920043401803422</v>
      </c>
      <c r="K88" s="3">
        <f t="shared" si="9"/>
        <v>30.945402906607853</v>
      </c>
      <c r="L88" s="3">
        <f t="shared" si="7"/>
        <v>30.932720555402312</v>
      </c>
    </row>
    <row r="89" spans="1:12">
      <c r="A89" s="1">
        <v>1968.5</v>
      </c>
      <c r="B89" s="3">
        <v>4160.3</v>
      </c>
      <c r="C89" s="3">
        <f t="shared" si="10"/>
        <v>2.7302543200823739</v>
      </c>
      <c r="D89" s="3">
        <v>4148.3</v>
      </c>
      <c r="E89" s="3">
        <f t="shared" si="11"/>
        <v>4.9969722389576443</v>
      </c>
      <c r="F89" s="3">
        <f t="shared" si="12"/>
        <v>4154.2956671378124</v>
      </c>
      <c r="G89" s="3">
        <f t="shared" si="13"/>
        <v>3.8636132795199893</v>
      </c>
      <c r="J89" s="3">
        <f t="shared" si="8"/>
        <v>31.131814270213642</v>
      </c>
      <c r="K89" s="3">
        <f t="shared" si="9"/>
        <v>31.334410973804278</v>
      </c>
      <c r="L89" s="3">
        <f t="shared" si="7"/>
        <v>31.232948351108629</v>
      </c>
    </row>
    <row r="90" spans="1:12">
      <c r="A90" s="1">
        <v>1968.75</v>
      </c>
      <c r="B90" s="3">
        <v>4178.3</v>
      </c>
      <c r="C90" s="3">
        <f t="shared" si="10"/>
        <v>1.7269112760729473</v>
      </c>
      <c r="D90" s="3">
        <v>4173.5</v>
      </c>
      <c r="E90" s="3">
        <f t="shared" si="11"/>
        <v>2.4225602180227122</v>
      </c>
      <c r="F90" s="3">
        <f t="shared" si="12"/>
        <v>4175.8993103282555</v>
      </c>
      <c r="G90" s="3">
        <f t="shared" si="13"/>
        <v>2.0747357470478676</v>
      </c>
      <c r="J90" s="3">
        <f t="shared" si="8"/>
        <v>31.266509522206011</v>
      </c>
      <c r="K90" s="3">
        <f t="shared" si="9"/>
        <v>31.524760552315922</v>
      </c>
      <c r="L90" s="3">
        <f t="shared" si="7"/>
        <v>31.395369499247021</v>
      </c>
    </row>
    <row r="91" spans="1:12">
      <c r="A91" s="1">
        <v>1969</v>
      </c>
      <c r="B91" s="3">
        <v>4244.1000000000004</v>
      </c>
      <c r="C91" s="3">
        <f t="shared" si="10"/>
        <v>6.2501271612323261</v>
      </c>
      <c r="D91" s="3">
        <v>4214.8</v>
      </c>
      <c r="E91" s="3">
        <f t="shared" si="11"/>
        <v>3.9388513738324775</v>
      </c>
      <c r="F91" s="3">
        <f t="shared" si="12"/>
        <v>4229.4246275350506</v>
      </c>
      <c r="G91" s="3">
        <f t="shared" si="13"/>
        <v>5.0944892675324409</v>
      </c>
      <c r="J91" s="3">
        <f t="shared" si="8"/>
        <v>31.758895498933665</v>
      </c>
      <c r="K91" s="3">
        <f t="shared" si="9"/>
        <v>31.836722361543345</v>
      </c>
      <c r="L91" s="3">
        <f t="shared" si="7"/>
        <v>31.797785119545981</v>
      </c>
    </row>
    <row r="92" spans="1:12">
      <c r="A92" s="1">
        <v>1969.25</v>
      </c>
      <c r="B92" s="3">
        <v>4256.5</v>
      </c>
      <c r="C92" s="3">
        <f t="shared" si="10"/>
        <v>1.166977276445303</v>
      </c>
      <c r="D92" s="3">
        <v>4242.2</v>
      </c>
      <c r="E92" s="3">
        <f t="shared" si="11"/>
        <v>2.5919447438972951</v>
      </c>
      <c r="F92" s="3">
        <f t="shared" si="12"/>
        <v>4249.3439846639858</v>
      </c>
      <c r="G92" s="3">
        <f t="shared" si="13"/>
        <v>1.879461010171364</v>
      </c>
      <c r="J92" s="3">
        <f t="shared" si="8"/>
        <v>31.851685561417291</v>
      </c>
      <c r="K92" s="3">
        <f t="shared" si="9"/>
        <v>32.043689760401243</v>
      </c>
      <c r="L92" s="3">
        <f t="shared" si="7"/>
        <v>31.947543418483793</v>
      </c>
    </row>
    <row r="93" spans="1:12">
      <c r="A93" s="1">
        <v>1969.5</v>
      </c>
      <c r="B93" s="3">
        <v>4283.3999999999996</v>
      </c>
      <c r="C93" s="3">
        <f t="shared" si="10"/>
        <v>2.519944164943213</v>
      </c>
      <c r="D93" s="3">
        <v>4273.2</v>
      </c>
      <c r="E93" s="3">
        <f t="shared" si="11"/>
        <v>2.9123833946465538</v>
      </c>
      <c r="F93" s="3">
        <f t="shared" si="12"/>
        <v>4278.2969602401372</v>
      </c>
      <c r="G93" s="3">
        <f t="shared" si="13"/>
        <v>2.7161637797948353</v>
      </c>
      <c r="J93" s="3">
        <f t="shared" si="8"/>
        <v>32.05298013245033</v>
      </c>
      <c r="K93" s="3">
        <f t="shared" si="9"/>
        <v>32.277849956189378</v>
      </c>
      <c r="L93" s="3">
        <f t="shared" si="7"/>
        <v>32.165218534372663</v>
      </c>
    </row>
    <row r="94" spans="1:12">
      <c r="A94" s="1">
        <v>1969.75</v>
      </c>
      <c r="B94" s="3">
        <v>4263.3</v>
      </c>
      <c r="C94" s="3">
        <f t="shared" si="10"/>
        <v>-1.8814313882177049</v>
      </c>
      <c r="D94" s="3">
        <v>4266.6000000000004</v>
      </c>
      <c r="E94" s="3">
        <f t="shared" si="11"/>
        <v>-0.61828158168200165</v>
      </c>
      <c r="F94" s="3">
        <f t="shared" si="12"/>
        <v>4264.9496808286031</v>
      </c>
      <c r="G94" s="3">
        <f t="shared" si="13"/>
        <v>-1.2498564849498579</v>
      </c>
      <c r="J94" s="3">
        <f t="shared" si="8"/>
        <v>31.902570434392192</v>
      </c>
      <c r="K94" s="3">
        <f t="shared" si="9"/>
        <v>32.22799649515062</v>
      </c>
      <c r="L94" s="3">
        <f t="shared" si="7"/>
        <v>32.064870624187577</v>
      </c>
    </row>
    <row r="95" spans="1:12">
      <c r="A95" s="1">
        <v>1970</v>
      </c>
      <c r="B95" s="3">
        <v>4256.6000000000004</v>
      </c>
      <c r="C95" s="3">
        <f t="shared" si="10"/>
        <v>-0.62911549488880314</v>
      </c>
      <c r="D95" s="3">
        <v>4235.3</v>
      </c>
      <c r="E95" s="3">
        <f t="shared" si="11"/>
        <v>-2.9452373150506759</v>
      </c>
      <c r="F95" s="3">
        <f t="shared" si="12"/>
        <v>4245.9366434274552</v>
      </c>
      <c r="G95" s="3">
        <f t="shared" si="13"/>
        <v>-1.7871764049697325</v>
      </c>
      <c r="J95" s="3">
        <f t="shared" si="8"/>
        <v>31.85243386837281</v>
      </c>
      <c r="K95" s="3">
        <f t="shared" si="9"/>
        <v>31.991570232951634</v>
      </c>
      <c r="L95" s="3">
        <f t="shared" si="7"/>
        <v>31.921926244988665</v>
      </c>
    </row>
    <row r="96" spans="1:12">
      <c r="A96" s="1">
        <v>1970.25</v>
      </c>
      <c r="B96" s="3">
        <v>4264.3</v>
      </c>
      <c r="C96" s="3">
        <f t="shared" si="10"/>
        <v>0.72292852594881674</v>
      </c>
      <c r="D96" s="3">
        <v>4233.5</v>
      </c>
      <c r="E96" s="3">
        <f t="shared" si="11"/>
        <v>-0.17003589902751876</v>
      </c>
      <c r="F96" s="3">
        <f t="shared" si="12"/>
        <v>4248.8720915085214</v>
      </c>
      <c r="G96" s="3">
        <f t="shared" si="13"/>
        <v>0.27644631346052495</v>
      </c>
      <c r="J96" s="3">
        <f t="shared" si="8"/>
        <v>31.910053503947321</v>
      </c>
      <c r="K96" s="3">
        <f t="shared" si="9"/>
        <v>31.977973834486512</v>
      </c>
      <c r="L96" s="3">
        <f t="shared" si="7"/>
        <v>31.943995617428513</v>
      </c>
    </row>
    <row r="97" spans="1:12">
      <c r="A97" s="1">
        <v>1970.5</v>
      </c>
      <c r="B97" s="3">
        <v>4302.3</v>
      </c>
      <c r="C97" s="3">
        <f t="shared" si="10"/>
        <v>3.548689023880359</v>
      </c>
      <c r="D97" s="3">
        <v>4270.1000000000004</v>
      </c>
      <c r="E97" s="3">
        <f t="shared" si="11"/>
        <v>3.4432688279441037</v>
      </c>
      <c r="F97" s="3">
        <f t="shared" si="12"/>
        <v>4286.1697621536186</v>
      </c>
      <c r="G97" s="3">
        <f t="shared" si="13"/>
        <v>3.4959789259123597</v>
      </c>
      <c r="J97" s="3">
        <f t="shared" si="8"/>
        <v>32.194410147042319</v>
      </c>
      <c r="K97" s="3">
        <f t="shared" si="9"/>
        <v>32.254433936610575</v>
      </c>
      <c r="L97" s="3">
        <f t="shared" si="7"/>
        <v>32.224408066183642</v>
      </c>
    </row>
    <row r="98" spans="1:12">
      <c r="A98" s="1">
        <v>1970.75</v>
      </c>
      <c r="B98" s="3">
        <v>4256.6000000000004</v>
      </c>
      <c r="C98" s="3">
        <f t="shared" si="10"/>
        <v>-4.2716175498291484</v>
      </c>
      <c r="D98" s="3">
        <v>4227.8</v>
      </c>
      <c r="E98" s="3">
        <f t="shared" si="11"/>
        <v>-3.9821931882425972</v>
      </c>
      <c r="F98" s="3">
        <f t="shared" si="12"/>
        <v>4242.1755597806186</v>
      </c>
      <c r="G98" s="3">
        <f t="shared" si="13"/>
        <v>-4.1269053690358781</v>
      </c>
      <c r="J98" s="3">
        <f t="shared" si="8"/>
        <v>31.85243386837281</v>
      </c>
      <c r="K98" s="3">
        <f t="shared" si="9"/>
        <v>31.934918572680303</v>
      </c>
      <c r="L98" s="3">
        <f t="shared" si="7"/>
        <v>31.893649554859188</v>
      </c>
    </row>
    <row r="99" spans="1:12">
      <c r="A99" s="1">
        <v>1971</v>
      </c>
      <c r="B99" s="3">
        <v>4374</v>
      </c>
      <c r="C99" s="3">
        <f t="shared" si="10"/>
        <v>10.882881083203877</v>
      </c>
      <c r="D99" s="3">
        <v>4314.1000000000004</v>
      </c>
      <c r="E99" s="3">
        <f t="shared" si="11"/>
        <v>8.0827859367700672</v>
      </c>
      <c r="F99" s="3">
        <f t="shared" si="12"/>
        <v>4343.9467538173167</v>
      </c>
      <c r="G99" s="3">
        <f t="shared" si="13"/>
        <v>9.4828335099869125</v>
      </c>
      <c r="J99" s="3">
        <f t="shared" si="8"/>
        <v>32.73094623414525</v>
      </c>
      <c r="K99" s="3">
        <f t="shared" si="9"/>
        <v>32.586790343535668</v>
      </c>
      <c r="L99" s="3">
        <f t="shared" si="7"/>
        <v>32.658788750926291</v>
      </c>
    </row>
    <row r="100" spans="1:12">
      <c r="A100" s="1">
        <v>1971.25</v>
      </c>
      <c r="B100" s="3">
        <v>4398.8</v>
      </c>
      <c r="C100" s="3">
        <f t="shared" si="10"/>
        <v>2.2615416800265042</v>
      </c>
      <c r="D100" s="3">
        <v>4345.3999999999996</v>
      </c>
      <c r="E100" s="3">
        <f t="shared" si="11"/>
        <v>2.8916345110519175</v>
      </c>
      <c r="F100" s="3">
        <f t="shared" si="12"/>
        <v>4372.0184720561283</v>
      </c>
      <c r="G100" s="3">
        <f t="shared" si="13"/>
        <v>2.5765880955392877</v>
      </c>
      <c r="J100" s="3">
        <f t="shared" si="8"/>
        <v>32.91652635911251</v>
      </c>
      <c r="K100" s="3">
        <f t="shared" si="9"/>
        <v>32.823216605734657</v>
      </c>
      <c r="L100" s="3">
        <f t="shared" si="7"/>
        <v>32.869838371880142</v>
      </c>
    </row>
    <row r="101" spans="1:12">
      <c r="A101" s="1">
        <v>1971.5</v>
      </c>
      <c r="B101" s="3">
        <v>4433.8999999999996</v>
      </c>
      <c r="C101" s="3">
        <f t="shared" si="10"/>
        <v>3.1791125942422096</v>
      </c>
      <c r="D101" s="3">
        <v>4382.6000000000004</v>
      </c>
      <c r="E101" s="3">
        <f t="shared" si="11"/>
        <v>3.4097365040649743</v>
      </c>
      <c r="F101" s="3">
        <f t="shared" si="12"/>
        <v>4408.1753753679086</v>
      </c>
      <c r="G101" s="3">
        <f t="shared" si="13"/>
        <v>3.2944245491535953</v>
      </c>
      <c r="J101" s="3">
        <f t="shared" si="8"/>
        <v>33.17918210049762</v>
      </c>
      <c r="K101" s="3">
        <f t="shared" si="9"/>
        <v>33.104208840680428</v>
      </c>
      <c r="L101" s="3">
        <f t="shared" si="7"/>
        <v>33.141674269985806</v>
      </c>
    </row>
    <row r="102" spans="1:12">
      <c r="A102" s="1">
        <v>1971.75</v>
      </c>
      <c r="B102" s="3">
        <v>4446.3</v>
      </c>
      <c r="C102" s="3">
        <f t="shared" si="10"/>
        <v>1.1170926834375805</v>
      </c>
      <c r="D102" s="3">
        <v>4437.6000000000004</v>
      </c>
      <c r="E102" s="3">
        <f t="shared" si="11"/>
        <v>4.9886136718886727</v>
      </c>
      <c r="F102" s="3">
        <f t="shared" si="12"/>
        <v>4441.9478700227901</v>
      </c>
      <c r="G102" s="3">
        <f t="shared" si="13"/>
        <v>3.0528531776631236</v>
      </c>
      <c r="J102" s="3">
        <f t="shared" si="8"/>
        <v>33.271972162981257</v>
      </c>
      <c r="K102" s="3">
        <f t="shared" si="9"/>
        <v>33.519654349336804</v>
      </c>
      <c r="L102" s="3">
        <f t="shared" si="7"/>
        <v>33.395583636521273</v>
      </c>
    </row>
    <row r="103" spans="1:12">
      <c r="A103" s="1">
        <v>1972</v>
      </c>
      <c r="B103" s="3">
        <v>4525.8</v>
      </c>
      <c r="C103" s="3">
        <f t="shared" si="10"/>
        <v>7.0888269826644716</v>
      </c>
      <c r="D103" s="3">
        <v>4499.1000000000004</v>
      </c>
      <c r="E103" s="3">
        <f t="shared" si="11"/>
        <v>5.5054748058877099</v>
      </c>
      <c r="F103" s="3">
        <f t="shared" si="12"/>
        <v>4512.4302520925467</v>
      </c>
      <c r="G103" s="3">
        <f t="shared" si="13"/>
        <v>6.297150894276152</v>
      </c>
      <c r="J103" s="3">
        <f t="shared" si="8"/>
        <v>33.866876192614207</v>
      </c>
      <c r="K103" s="3">
        <f t="shared" si="9"/>
        <v>33.984197963561655</v>
      </c>
      <c r="L103" s="3">
        <f t="shared" si="7"/>
        <v>33.925486362574588</v>
      </c>
    </row>
    <row r="104" spans="1:12">
      <c r="A104" s="1">
        <v>1972.25</v>
      </c>
      <c r="B104" s="3">
        <v>4633.1000000000004</v>
      </c>
      <c r="C104" s="3">
        <f t="shared" si="10"/>
        <v>9.3727333530840387</v>
      </c>
      <c r="D104" s="3">
        <v>4559.3</v>
      </c>
      <c r="E104" s="3">
        <f t="shared" si="11"/>
        <v>5.3166904788321094</v>
      </c>
      <c r="F104" s="3">
        <f t="shared" si="12"/>
        <v>4596.0518741633023</v>
      </c>
      <c r="G104" s="3">
        <f t="shared" si="13"/>
        <v>7.3447119159580936</v>
      </c>
      <c r="J104" s="3">
        <f t="shared" si="8"/>
        <v>34.66980955587983</v>
      </c>
      <c r="K104" s="3">
        <f t="shared" si="9"/>
        <v>34.438921956672814</v>
      </c>
      <c r="L104" s="3">
        <f t="shared" si="7"/>
        <v>34.554172910773815</v>
      </c>
    </row>
    <row r="105" spans="1:12">
      <c r="A105" s="1">
        <v>1972.5</v>
      </c>
      <c r="B105" s="3">
        <v>4677.5</v>
      </c>
      <c r="C105" s="3">
        <f t="shared" si="10"/>
        <v>3.8150354711577297</v>
      </c>
      <c r="D105" s="3">
        <v>4635.8999999999996</v>
      </c>
      <c r="E105" s="3">
        <f t="shared" si="11"/>
        <v>6.6645007819737483</v>
      </c>
      <c r="F105" s="3">
        <f t="shared" si="12"/>
        <v>4656.6535462711845</v>
      </c>
      <c r="G105" s="3">
        <f t="shared" si="13"/>
        <v>5.2397681265656759</v>
      </c>
      <c r="J105" s="3">
        <f t="shared" si="8"/>
        <v>35.002057844127663</v>
      </c>
      <c r="K105" s="3">
        <f t="shared" si="9"/>
        <v>35.017524246910597</v>
      </c>
      <c r="L105" s="3">
        <f t="shared" si="7"/>
        <v>35.009790191437993</v>
      </c>
    </row>
    <row r="106" spans="1:12">
      <c r="A106" s="1">
        <v>1972.75</v>
      </c>
      <c r="B106" s="3">
        <v>4754.5</v>
      </c>
      <c r="C106" s="3">
        <f t="shared" si="10"/>
        <v>6.5311035325017226</v>
      </c>
      <c r="D106" s="3">
        <v>4761.3</v>
      </c>
      <c r="E106" s="3">
        <f t="shared" si="11"/>
        <v>10.676154109545465</v>
      </c>
      <c r="F106" s="3">
        <f t="shared" si="12"/>
        <v>4757.8987851781803</v>
      </c>
      <c r="G106" s="3">
        <f t="shared" si="13"/>
        <v>8.6036288210235909</v>
      </c>
      <c r="J106" s="3">
        <f t="shared" si="8"/>
        <v>35.578254199872788</v>
      </c>
      <c r="K106" s="3">
        <f t="shared" si="9"/>
        <v>35.964740006647133</v>
      </c>
      <c r="L106" s="3">
        <f t="shared" si="7"/>
        <v>35.770975136118757</v>
      </c>
    </row>
    <row r="107" spans="1:12">
      <c r="A107" s="1">
        <v>1973</v>
      </c>
      <c r="B107" s="3">
        <v>4876.2</v>
      </c>
      <c r="C107" s="3">
        <f t="shared" si="10"/>
        <v>10.109876003086098</v>
      </c>
      <c r="D107" s="3">
        <v>4848.6000000000004</v>
      </c>
      <c r="E107" s="3">
        <f t="shared" si="11"/>
        <v>7.2677053143337433</v>
      </c>
      <c r="F107" s="3">
        <f t="shared" si="12"/>
        <v>4862.380417038552</v>
      </c>
      <c r="G107" s="3">
        <f t="shared" si="13"/>
        <v>8.6887906587098627</v>
      </c>
      <c r="J107" s="3">
        <f t="shared" si="8"/>
        <v>36.488943764732291</v>
      </c>
      <c r="K107" s="3">
        <f t="shared" si="9"/>
        <v>36.624165332205337</v>
      </c>
      <c r="L107" s="3">
        <f t="shared" si="7"/>
        <v>36.55649202586455</v>
      </c>
    </row>
    <row r="108" spans="1:12">
      <c r="A108" s="1">
        <v>1973.25</v>
      </c>
      <c r="B108" s="3">
        <v>4932.6000000000004</v>
      </c>
      <c r="C108" s="3">
        <f t="shared" si="10"/>
        <v>4.6000017595715166</v>
      </c>
      <c r="D108" s="3">
        <v>4874.8</v>
      </c>
      <c r="E108" s="3">
        <f t="shared" si="11"/>
        <v>2.1556297927561183</v>
      </c>
      <c r="F108" s="3">
        <f t="shared" si="12"/>
        <v>4903.6148380556979</v>
      </c>
      <c r="G108" s="3">
        <f t="shared" si="13"/>
        <v>3.3778157761638297</v>
      </c>
      <c r="J108" s="3">
        <f t="shared" si="8"/>
        <v>36.910988887641714</v>
      </c>
      <c r="K108" s="3">
        <f t="shared" si="9"/>
        <v>36.822068465419832</v>
      </c>
      <c r="L108" s="3">
        <f t="shared" si="7"/>
        <v>36.866501867509662</v>
      </c>
    </row>
    <row r="109" spans="1:12">
      <c r="A109" s="1">
        <v>1973.5</v>
      </c>
      <c r="B109" s="3">
        <v>4906.3</v>
      </c>
      <c r="C109" s="3">
        <f t="shared" si="10"/>
        <v>-2.1384555298201731</v>
      </c>
      <c r="D109" s="3">
        <v>4887.2</v>
      </c>
      <c r="E109" s="3">
        <f t="shared" si="11"/>
        <v>1.0161857544839614</v>
      </c>
      <c r="F109" s="3">
        <f t="shared" si="12"/>
        <v>4896.7406874368999</v>
      </c>
      <c r="G109" s="3">
        <f t="shared" si="13"/>
        <v>-0.56113488766813835</v>
      </c>
      <c r="J109" s="3">
        <f t="shared" si="8"/>
        <v>36.714184158341752</v>
      </c>
      <c r="K109" s="3">
        <f t="shared" si="9"/>
        <v>36.915732543735082</v>
      </c>
      <c r="L109" s="3">
        <f t="shared" si="7"/>
        <v>36.81482042535017</v>
      </c>
    </row>
    <row r="110" spans="1:12">
      <c r="A110" s="1">
        <v>1973.75</v>
      </c>
      <c r="B110" s="3">
        <v>4953.1000000000004</v>
      </c>
      <c r="C110" s="3">
        <f t="shared" si="10"/>
        <v>3.7974198427214523</v>
      </c>
      <c r="D110" s="3">
        <v>4942.5</v>
      </c>
      <c r="E110" s="3">
        <f t="shared" si="11"/>
        <v>4.5006934836859314</v>
      </c>
      <c r="F110" s="3">
        <f t="shared" si="12"/>
        <v>4947.7971613638329</v>
      </c>
      <c r="G110" s="3">
        <f t="shared" si="13"/>
        <v>4.1490566632036616</v>
      </c>
      <c r="J110" s="3">
        <f t="shared" si="8"/>
        <v>37.064391813521908</v>
      </c>
      <c r="K110" s="3">
        <f t="shared" si="9"/>
        <v>37.333444118802312</v>
      </c>
      <c r="L110" s="3">
        <f t="shared" si="7"/>
        <v>37.198674715203417</v>
      </c>
    </row>
    <row r="111" spans="1:12">
      <c r="A111" s="1">
        <v>1974</v>
      </c>
      <c r="B111" s="3">
        <v>4909.6000000000004</v>
      </c>
      <c r="C111" s="3">
        <f t="shared" si="10"/>
        <v>-3.5284684374035264</v>
      </c>
      <c r="D111" s="3">
        <v>4899.8</v>
      </c>
      <c r="E111" s="3">
        <f t="shared" si="11"/>
        <v>-3.4707552422374119</v>
      </c>
      <c r="F111" s="3">
        <f t="shared" si="12"/>
        <v>4904.6975523471374</v>
      </c>
      <c r="G111" s="3">
        <f t="shared" si="13"/>
        <v>-3.4996118398205009</v>
      </c>
      <c r="J111" s="3">
        <f t="shared" si="8"/>
        <v>36.738878287873689</v>
      </c>
      <c r="K111" s="3">
        <f t="shared" si="9"/>
        <v>37.010907332990911</v>
      </c>
      <c r="L111" s="3">
        <f t="shared" si="7"/>
        <v>36.874641962065539</v>
      </c>
    </row>
    <row r="112" spans="1:12">
      <c r="A112" s="1">
        <v>1974.25</v>
      </c>
      <c r="B112" s="3">
        <v>4922.2</v>
      </c>
      <c r="C112" s="3">
        <f t="shared" si="10"/>
        <v>1.0252451756971119</v>
      </c>
      <c r="D112" s="3">
        <v>4879.8</v>
      </c>
      <c r="E112" s="3">
        <f t="shared" si="11"/>
        <v>-1.6360610153575477</v>
      </c>
      <c r="F112" s="3">
        <f t="shared" si="12"/>
        <v>4900.9541479185455</v>
      </c>
      <c r="G112" s="3">
        <f t="shared" si="13"/>
        <v>-0.30540791983020815</v>
      </c>
      <c r="J112" s="3">
        <f t="shared" si="8"/>
        <v>36.833164964268342</v>
      </c>
      <c r="K112" s="3">
        <f t="shared" si="9"/>
        <v>36.859836238934044</v>
      </c>
      <c r="L112" s="3">
        <f t="shared" si="7"/>
        <v>36.846498188356705</v>
      </c>
    </row>
    <row r="113" spans="1:12">
      <c r="A113" s="1">
        <v>1974.5</v>
      </c>
      <c r="B113" s="3">
        <v>4873.5</v>
      </c>
      <c r="C113" s="3">
        <f t="shared" si="10"/>
        <v>-3.9772880947461968</v>
      </c>
      <c r="D113" s="3">
        <v>4859</v>
      </c>
      <c r="E113" s="3">
        <f t="shared" si="11"/>
        <v>-1.7086319979526416</v>
      </c>
      <c r="F113" s="3">
        <f t="shared" si="12"/>
        <v>4866.244599277763</v>
      </c>
      <c r="G113" s="3">
        <f t="shared" si="13"/>
        <v>-2.8429600463494102</v>
      </c>
      <c r="J113" s="3">
        <f t="shared" si="8"/>
        <v>36.468739476933436</v>
      </c>
      <c r="K113" s="3">
        <f t="shared" si="9"/>
        <v>36.702722301114903</v>
      </c>
      <c r="L113" s="3">
        <f t="shared" si="7"/>
        <v>36.585543834875466</v>
      </c>
    </row>
    <row r="114" spans="1:12">
      <c r="A114" s="1">
        <v>1974.75</v>
      </c>
      <c r="B114" s="3">
        <v>4854.3</v>
      </c>
      <c r="C114" s="3">
        <f t="shared" si="10"/>
        <v>-1.5789818813570222</v>
      </c>
      <c r="D114" s="3">
        <v>4794.8</v>
      </c>
      <c r="E114" s="3">
        <f t="shared" si="11"/>
        <v>-5.3202632291832881</v>
      </c>
      <c r="F114" s="3">
        <f t="shared" si="12"/>
        <v>4824.458274252147</v>
      </c>
      <c r="G114" s="3">
        <f t="shared" si="13"/>
        <v>-3.4496225552701132</v>
      </c>
      <c r="J114" s="3">
        <f t="shared" si="8"/>
        <v>36.325064541474916</v>
      </c>
      <c r="K114" s="3">
        <f t="shared" si="9"/>
        <v>36.217784089192378</v>
      </c>
      <c r="L114" s="3">
        <f t="shared" si="7"/>
        <v>36.271384652217456</v>
      </c>
    </row>
    <row r="115" spans="1:12">
      <c r="A115" s="1">
        <v>1975</v>
      </c>
      <c r="B115" s="3">
        <v>4795.3</v>
      </c>
      <c r="C115" s="3">
        <f t="shared" si="10"/>
        <v>-4.8914554165592028</v>
      </c>
      <c r="D115" s="3">
        <v>4737</v>
      </c>
      <c r="E115" s="3">
        <f t="shared" si="11"/>
        <v>-4.851189363677225</v>
      </c>
      <c r="F115" s="3">
        <f t="shared" si="12"/>
        <v>4766.0608577734301</v>
      </c>
      <c r="G115" s="3">
        <f t="shared" si="13"/>
        <v>-4.8713223901181841</v>
      </c>
      <c r="J115" s="3">
        <f t="shared" si="8"/>
        <v>35.883563437722152</v>
      </c>
      <c r="K115" s="3">
        <f t="shared" si="9"/>
        <v>35.781188627368046</v>
      </c>
      <c r="L115" s="3">
        <f t="shared" si="7"/>
        <v>35.832339471310881</v>
      </c>
    </row>
    <row r="116" spans="1:12">
      <c r="A116" s="1">
        <v>1975.25</v>
      </c>
      <c r="B116" s="3">
        <v>4831.8999999999996</v>
      </c>
      <c r="C116" s="3">
        <f t="shared" si="10"/>
        <v>3.0413974015145424</v>
      </c>
      <c r="D116" s="3">
        <v>4779.8</v>
      </c>
      <c r="E116" s="3">
        <f t="shared" si="11"/>
        <v>3.5978722728826131</v>
      </c>
      <c r="F116" s="3">
        <f t="shared" si="12"/>
        <v>4805.779397766818</v>
      </c>
      <c r="G116" s="3">
        <f t="shared" si="13"/>
        <v>3.31963483719854</v>
      </c>
      <c r="J116" s="3">
        <f t="shared" si="8"/>
        <v>36.157443783439966</v>
      </c>
      <c r="K116" s="3">
        <f t="shared" si="9"/>
        <v>36.104480768649729</v>
      </c>
      <c r="L116" s="3">
        <f t="shared" si="7"/>
        <v>36.130952571482837</v>
      </c>
    </row>
    <row r="117" spans="1:12">
      <c r="A117" s="1">
        <v>1975.5</v>
      </c>
      <c r="B117" s="3">
        <v>4913.3</v>
      </c>
      <c r="C117" s="3">
        <f t="shared" si="10"/>
        <v>6.6824195021715358</v>
      </c>
      <c r="D117" s="3">
        <v>4878.8</v>
      </c>
      <c r="E117" s="3">
        <f t="shared" si="11"/>
        <v>8.2002333452499236</v>
      </c>
      <c r="F117" s="3">
        <f t="shared" si="12"/>
        <v>4896.0196118888252</v>
      </c>
      <c r="G117" s="3">
        <f t="shared" si="13"/>
        <v>7.4413264237107439</v>
      </c>
      <c r="J117" s="3">
        <f t="shared" si="8"/>
        <v>36.766565645227672</v>
      </c>
      <c r="K117" s="3">
        <f t="shared" si="9"/>
        <v>36.852282684231206</v>
      </c>
      <c r="L117" s="3">
        <f t="shared" si="7"/>
        <v>36.809399213872986</v>
      </c>
    </row>
    <row r="118" spans="1:12">
      <c r="A118" s="1">
        <v>1975.75</v>
      </c>
      <c r="B118" s="3">
        <v>4977.5</v>
      </c>
      <c r="C118" s="3">
        <f t="shared" si="10"/>
        <v>5.1927772586649157</v>
      </c>
      <c r="D118" s="3">
        <v>4927.8</v>
      </c>
      <c r="E118" s="3">
        <f t="shared" si="11"/>
        <v>3.9973412020473726</v>
      </c>
      <c r="F118" s="3">
        <f t="shared" si="12"/>
        <v>4952.587656972868</v>
      </c>
      <c r="G118" s="3">
        <f t="shared" si="13"/>
        <v>4.5950592303561386</v>
      </c>
      <c r="J118" s="3">
        <f t="shared" si="8"/>
        <v>37.246978710667115</v>
      </c>
      <c r="K118" s="3">
        <f t="shared" si="9"/>
        <v>37.222406864670518</v>
      </c>
      <c r="L118" s="3">
        <f t="shared" si="7"/>
        <v>37.234690760743156</v>
      </c>
    </row>
    <row r="119" spans="1:12">
      <c r="A119" s="1">
        <v>1976</v>
      </c>
      <c r="B119" s="3">
        <v>5090.7</v>
      </c>
      <c r="C119" s="3">
        <f t="shared" si="10"/>
        <v>8.995035483415446</v>
      </c>
      <c r="D119" s="3">
        <v>5029.1000000000004</v>
      </c>
      <c r="E119" s="3">
        <f t="shared" si="11"/>
        <v>8.1393602675943928</v>
      </c>
      <c r="F119" s="3">
        <f t="shared" si="12"/>
        <v>5059.8062581486265</v>
      </c>
      <c r="G119" s="3">
        <f t="shared" si="13"/>
        <v>8.5671978755050109</v>
      </c>
      <c r="J119" s="3">
        <f t="shared" si="8"/>
        <v>38.094062184308001</v>
      </c>
      <c r="K119" s="3">
        <f t="shared" si="9"/>
        <v>37.987581956068524</v>
      </c>
      <c r="L119" s="3">
        <f t="shared" si="7"/>
        <v>38.040784814012063</v>
      </c>
    </row>
    <row r="120" spans="1:12">
      <c r="A120" s="1">
        <v>1976.25</v>
      </c>
      <c r="B120" s="3">
        <v>5128.8999999999996</v>
      </c>
      <c r="C120" s="3">
        <f t="shared" si="10"/>
        <v>2.9903462297365211</v>
      </c>
      <c r="D120" s="3">
        <v>5060.7</v>
      </c>
      <c r="E120" s="3">
        <f t="shared" si="11"/>
        <v>2.5055087964750498</v>
      </c>
      <c r="F120" s="3">
        <f t="shared" si="12"/>
        <v>5094.6858813866038</v>
      </c>
      <c r="G120" s="3">
        <f t="shared" si="13"/>
        <v>2.7479275131057865</v>
      </c>
      <c r="J120" s="3">
        <f t="shared" si="8"/>
        <v>38.379915441314019</v>
      </c>
      <c r="K120" s="3">
        <f t="shared" si="9"/>
        <v>38.226274284678368</v>
      </c>
      <c r="L120" s="3">
        <f t="shared" si="7"/>
        <v>38.30301782735183</v>
      </c>
    </row>
    <row r="121" spans="1:12">
      <c r="A121" s="1">
        <v>1976.5</v>
      </c>
      <c r="B121" s="3">
        <v>5154.1000000000004</v>
      </c>
      <c r="C121" s="3">
        <f t="shared" si="10"/>
        <v>1.9605212835012369</v>
      </c>
      <c r="D121" s="3">
        <v>5096.8999999999996</v>
      </c>
      <c r="E121" s="3">
        <f t="shared" si="11"/>
        <v>2.8510792517009498</v>
      </c>
      <c r="F121" s="3">
        <f t="shared" si="12"/>
        <v>5125.4202061879769</v>
      </c>
      <c r="G121" s="3">
        <f t="shared" si="13"/>
        <v>2.405800267601113</v>
      </c>
      <c r="J121" s="3">
        <f t="shared" si="8"/>
        <v>38.568488794103345</v>
      </c>
      <c r="K121" s="3">
        <f t="shared" si="9"/>
        <v>38.499712964921287</v>
      </c>
      <c r="L121" s="3">
        <f t="shared" si="7"/>
        <v>38.534085535584751</v>
      </c>
    </row>
    <row r="122" spans="1:12">
      <c r="A122" s="1">
        <v>1976.75</v>
      </c>
      <c r="B122" s="3">
        <v>5191.5</v>
      </c>
      <c r="C122" s="3">
        <f t="shared" si="10"/>
        <v>2.8920633254096235</v>
      </c>
      <c r="D122" s="3">
        <v>5114.1000000000004</v>
      </c>
      <c r="E122" s="3">
        <f t="shared" si="11"/>
        <v>1.3475676245445274</v>
      </c>
      <c r="F122" s="3">
        <f t="shared" si="12"/>
        <v>5152.6546701676025</v>
      </c>
      <c r="G122" s="3">
        <f t="shared" si="13"/>
        <v>2.1198154749770737</v>
      </c>
      <c r="J122" s="3">
        <f t="shared" si="8"/>
        <v>38.848355595465264</v>
      </c>
      <c r="K122" s="3">
        <f t="shared" si="9"/>
        <v>38.629634105810204</v>
      </c>
      <c r="L122" s="3">
        <f t="shared" si="7"/>
        <v>38.738840486845078</v>
      </c>
    </row>
    <row r="123" spans="1:12">
      <c r="A123" s="1">
        <v>1977</v>
      </c>
      <c r="B123" s="3">
        <v>5251.8</v>
      </c>
      <c r="C123" s="3">
        <f t="shared" si="10"/>
        <v>4.6192808891755082</v>
      </c>
      <c r="D123" s="3">
        <v>5163</v>
      </c>
      <c r="E123" s="3">
        <f t="shared" si="11"/>
        <v>3.8065500218640906</v>
      </c>
      <c r="F123" s="3">
        <f t="shared" si="12"/>
        <v>5207.2107120799328</v>
      </c>
      <c r="G123" s="3">
        <f t="shared" si="13"/>
        <v>4.2129154555197523</v>
      </c>
      <c r="J123" s="3">
        <f t="shared" si="8"/>
        <v>39.299584689639694</v>
      </c>
      <c r="K123" s="3">
        <f t="shared" si="9"/>
        <v>38.999002930779227</v>
      </c>
      <c r="L123" s="3">
        <f t="shared" si="7"/>
        <v>39.149005332060028</v>
      </c>
    </row>
    <row r="124" spans="1:12">
      <c r="A124" s="1">
        <v>1977.25</v>
      </c>
      <c r="B124" s="3">
        <v>5356.1</v>
      </c>
      <c r="C124" s="3">
        <f t="shared" si="10"/>
        <v>7.8660893280240423</v>
      </c>
      <c r="D124" s="3">
        <v>5293.7</v>
      </c>
      <c r="E124" s="3">
        <f t="shared" si="11"/>
        <v>9.9998513503023698</v>
      </c>
      <c r="F124" s="3">
        <f t="shared" si="12"/>
        <v>5324.8085946820665</v>
      </c>
      <c r="G124" s="3">
        <f t="shared" si="13"/>
        <v>8.932970339163198</v>
      </c>
      <c r="J124" s="3">
        <f t="shared" si="8"/>
        <v>40.080068844239911</v>
      </c>
      <c r="K124" s="3">
        <f t="shared" si="9"/>
        <v>39.986252530440822</v>
      </c>
      <c r="L124" s="3">
        <f t="shared" si="7"/>
        <v>40.033133205424107</v>
      </c>
    </row>
    <row r="125" spans="1:12">
      <c r="A125" s="1">
        <v>1977.5</v>
      </c>
      <c r="B125" s="3">
        <v>5451.9</v>
      </c>
      <c r="C125" s="3">
        <f t="shared" si="10"/>
        <v>7.0912293875271635</v>
      </c>
      <c r="D125" s="3">
        <v>5397.4</v>
      </c>
      <c r="E125" s="3">
        <f t="shared" si="11"/>
        <v>7.7599687464203386</v>
      </c>
      <c r="F125" s="3">
        <f t="shared" si="12"/>
        <v>5424.5815562124235</v>
      </c>
      <c r="G125" s="3">
        <f t="shared" si="13"/>
        <v>7.4255990669737333</v>
      </c>
      <c r="J125" s="3">
        <f t="shared" si="8"/>
        <v>40.796946907621503</v>
      </c>
      <c r="K125" s="3">
        <f t="shared" si="9"/>
        <v>40.769556153125656</v>
      </c>
      <c r="L125" s="3">
        <f t="shared" si="7"/>
        <v>40.783249230858992</v>
      </c>
    </row>
    <row r="126" spans="1:12">
      <c r="A126" s="1">
        <v>1977.75</v>
      </c>
      <c r="B126" s="3">
        <v>5450.8</v>
      </c>
      <c r="C126" s="3">
        <f t="shared" si="10"/>
        <v>-8.0713951863824435E-2</v>
      </c>
      <c r="D126" s="3">
        <v>5430.1</v>
      </c>
      <c r="E126" s="3">
        <f t="shared" si="11"/>
        <v>2.4160775372842083</v>
      </c>
      <c r="F126" s="3">
        <f t="shared" si="12"/>
        <v>5440.4401549874619</v>
      </c>
      <c r="G126" s="3">
        <f t="shared" si="13"/>
        <v>1.1676817927101941</v>
      </c>
      <c r="J126" s="3">
        <f t="shared" si="8"/>
        <v>40.788715531110867</v>
      </c>
      <c r="K126" s="3">
        <f t="shared" si="9"/>
        <v>41.016557391908634</v>
      </c>
      <c r="L126" s="3">
        <f t="shared" si="7"/>
        <v>40.902477816436061</v>
      </c>
    </row>
    <row r="127" spans="1:12">
      <c r="A127" s="1">
        <v>1978</v>
      </c>
      <c r="B127" s="3">
        <v>5469.4</v>
      </c>
      <c r="C127" s="3">
        <f t="shared" si="10"/>
        <v>1.3626137240661595</v>
      </c>
      <c r="D127" s="3">
        <v>5457.8</v>
      </c>
      <c r="E127" s="3">
        <f t="shared" si="11"/>
        <v>2.035291269234746</v>
      </c>
      <c r="F127" s="3">
        <f t="shared" si="12"/>
        <v>5463.5969214428696</v>
      </c>
      <c r="G127" s="3">
        <f t="shared" si="13"/>
        <v>1.6989524966504539</v>
      </c>
      <c r="J127" s="3">
        <f t="shared" si="8"/>
        <v>40.927900624836305</v>
      </c>
      <c r="K127" s="3">
        <f t="shared" si="9"/>
        <v>41.225790857177394</v>
      </c>
      <c r="L127" s="3">
        <f t="shared" si="7"/>
        <v>41.07657570176513</v>
      </c>
    </row>
    <row r="128" spans="1:12">
      <c r="A128" s="1">
        <v>1978.25</v>
      </c>
      <c r="B128" s="3">
        <v>5684.6</v>
      </c>
      <c r="C128" s="3">
        <f t="shared" si="10"/>
        <v>15.436737170126957</v>
      </c>
      <c r="D128" s="3">
        <v>5625</v>
      </c>
      <c r="E128" s="3">
        <f t="shared" si="11"/>
        <v>12.070067973947046</v>
      </c>
      <c r="F128" s="3">
        <f t="shared" si="12"/>
        <v>5654.7214785522374</v>
      </c>
      <c r="G128" s="3">
        <f t="shared" si="13"/>
        <v>13.753402572036959</v>
      </c>
      <c r="J128" s="3">
        <f t="shared" si="8"/>
        <v>42.538257193100613</v>
      </c>
      <c r="K128" s="3">
        <f t="shared" si="9"/>
        <v>42.488745203492769</v>
      </c>
      <c r="L128" s="3">
        <f t="shared" si="7"/>
        <v>42.513493990476668</v>
      </c>
    </row>
    <row r="129" spans="1:12">
      <c r="A129" s="1">
        <v>1978.5</v>
      </c>
      <c r="B129" s="3">
        <v>5740.3</v>
      </c>
      <c r="C129" s="3">
        <f t="shared" si="10"/>
        <v>3.9002838580274277</v>
      </c>
      <c r="D129" s="3">
        <v>5662.3</v>
      </c>
      <c r="E129" s="3">
        <f t="shared" si="11"/>
        <v>2.6436888026397978</v>
      </c>
      <c r="F129" s="3">
        <f t="shared" si="12"/>
        <v>5701.1666078093176</v>
      </c>
      <c r="G129" s="3">
        <f t="shared" si="13"/>
        <v>3.2719863303336245</v>
      </c>
      <c r="J129" s="3">
        <f t="shared" si="8"/>
        <v>42.955064167321439</v>
      </c>
      <c r="K129" s="3">
        <f t="shared" si="9"/>
        <v>42.770492793908815</v>
      </c>
      <c r="L129" s="3">
        <f t="shared" si="7"/>
        <v>42.862679132671026</v>
      </c>
    </row>
    <row r="130" spans="1:12">
      <c r="A130" s="1">
        <v>1978.75</v>
      </c>
      <c r="B130" s="3">
        <v>5816.2</v>
      </c>
      <c r="C130" s="3">
        <f t="shared" si="10"/>
        <v>5.2542615045395857</v>
      </c>
      <c r="D130" s="3">
        <v>5710.1</v>
      </c>
      <c r="E130" s="3">
        <f t="shared" si="11"/>
        <v>3.3625466209334656</v>
      </c>
      <c r="F130" s="3">
        <f t="shared" si="12"/>
        <v>5762.9058312625584</v>
      </c>
      <c r="G130" s="3">
        <f t="shared" si="13"/>
        <v>4.3084040627365487</v>
      </c>
      <c r="J130" s="3">
        <f t="shared" si="8"/>
        <v>43.523029146555913</v>
      </c>
      <c r="K130" s="3">
        <f t="shared" si="9"/>
        <v>43.131552708704724</v>
      </c>
      <c r="L130" s="3">
        <f t="shared" si="7"/>
        <v>43.326848785449052</v>
      </c>
    </row>
    <row r="131" spans="1:12">
      <c r="A131" s="1">
        <v>1979</v>
      </c>
      <c r="B131" s="3">
        <v>5825.9</v>
      </c>
      <c r="C131" s="3">
        <f t="shared" si="10"/>
        <v>0.66654656768528975</v>
      </c>
      <c r="D131" s="3">
        <v>5759.1</v>
      </c>
      <c r="E131" s="3">
        <f t="shared" si="11"/>
        <v>3.4178703400320547</v>
      </c>
      <c r="F131" s="3">
        <f t="shared" si="12"/>
        <v>5792.4037057166515</v>
      </c>
      <c r="G131" s="3">
        <f t="shared" si="13"/>
        <v>2.0422084538586192</v>
      </c>
      <c r="J131" s="3">
        <f t="shared" si="8"/>
        <v>43.595614921240688</v>
      </c>
      <c r="K131" s="3">
        <f t="shared" si="9"/>
        <v>43.501676889144036</v>
      </c>
      <c r="L131" s="3">
        <f t="shared" ref="L131:L194" si="14">(J131^0.5)*(K131^0.5)</f>
        <v>43.548620576171629</v>
      </c>
    </row>
    <row r="132" spans="1:12">
      <c r="A132" s="1">
        <v>1979.25</v>
      </c>
      <c r="B132" s="3">
        <v>5831.4</v>
      </c>
      <c r="C132" s="3">
        <f t="shared" si="10"/>
        <v>0.37744592028024238</v>
      </c>
      <c r="D132" s="3">
        <v>5725.9</v>
      </c>
      <c r="E132" s="3">
        <f t="shared" si="11"/>
        <v>-2.3125880697871413</v>
      </c>
      <c r="F132" s="3">
        <f t="shared" si="12"/>
        <v>5778.4092326521832</v>
      </c>
      <c r="G132" s="3">
        <f t="shared" si="13"/>
        <v>-0.96757107475345627</v>
      </c>
      <c r="J132" s="3">
        <f t="shared" ref="J132:J195" si="15">100*(B132/B$246)</f>
        <v>43.636771803793913</v>
      </c>
      <c r="K132" s="3">
        <f t="shared" ref="K132:K195" si="16">(D132/D$246)*100</f>
        <v>43.250898873009632</v>
      </c>
      <c r="L132" s="3">
        <f t="shared" si="14"/>
        <v>43.443406915554959</v>
      </c>
    </row>
    <row r="133" spans="1:12">
      <c r="A133" s="1">
        <v>1979.5</v>
      </c>
      <c r="B133" s="3">
        <v>5873.3</v>
      </c>
      <c r="C133" s="3">
        <f t="shared" ref="C133:C196" si="17">400*LN(B133/B132)</f>
        <v>2.8638190798307783</v>
      </c>
      <c r="D133" s="3">
        <v>5734</v>
      </c>
      <c r="E133" s="3">
        <f t="shared" ref="E133:E196" si="18">400*LN(D133/D132)</f>
        <v>0.56545005445959329</v>
      </c>
      <c r="F133" s="3">
        <f t="shared" ref="F133:F196" si="19">SQRT(B133*D133)</f>
        <v>5803.2320477471867</v>
      </c>
      <c r="G133" s="3">
        <f t="shared" ref="G133:G196" si="20">400*LN(F133/F132)</f>
        <v>1.7146345671452456</v>
      </c>
      <c r="J133" s="3">
        <f t="shared" si="15"/>
        <v>43.950312418153928</v>
      </c>
      <c r="K133" s="3">
        <f t="shared" si="16"/>
        <v>43.312082666102668</v>
      </c>
      <c r="L133" s="3">
        <f t="shared" si="14"/>
        <v>43.630030536960682</v>
      </c>
    </row>
    <row r="134" spans="1:12">
      <c r="A134" s="1">
        <v>1979.75</v>
      </c>
      <c r="B134" s="3">
        <v>5889.5</v>
      </c>
      <c r="C134" s="3">
        <f t="shared" si="17"/>
        <v>1.1017791847128751</v>
      </c>
      <c r="D134" s="3">
        <v>5773.8</v>
      </c>
      <c r="E134" s="3">
        <f t="shared" si="18"/>
        <v>2.7668300588380443</v>
      </c>
      <c r="F134" s="3">
        <f t="shared" si="19"/>
        <v>5831.3630567818363</v>
      </c>
      <c r="G134" s="3">
        <f t="shared" si="20"/>
        <v>1.9343046217754456</v>
      </c>
      <c r="J134" s="3">
        <f t="shared" si="15"/>
        <v>44.071538144947056</v>
      </c>
      <c r="K134" s="3">
        <f t="shared" si="16"/>
        <v>43.612714143275824</v>
      </c>
      <c r="L134" s="3">
        <f t="shared" si="14"/>
        <v>43.841525919726521</v>
      </c>
    </row>
    <row r="135" spans="1:12">
      <c r="A135" s="1">
        <v>1980</v>
      </c>
      <c r="B135" s="3">
        <v>5908.5</v>
      </c>
      <c r="C135" s="3">
        <f t="shared" si="17"/>
        <v>1.2883550720924442</v>
      </c>
      <c r="D135" s="3">
        <v>5773.9</v>
      </c>
      <c r="E135" s="3">
        <f t="shared" si="18"/>
        <v>6.9277864857596608E-3</v>
      </c>
      <c r="F135" s="3">
        <f t="shared" si="19"/>
        <v>5840.8122851192538</v>
      </c>
      <c r="G135" s="3">
        <f t="shared" si="20"/>
        <v>0.64764142928908575</v>
      </c>
      <c r="J135" s="3">
        <f t="shared" si="15"/>
        <v>44.21371646649456</v>
      </c>
      <c r="K135" s="3">
        <f t="shared" si="16"/>
        <v>43.613469498746113</v>
      </c>
      <c r="L135" s="3">
        <f t="shared" si="14"/>
        <v>43.912567387226048</v>
      </c>
    </row>
    <row r="136" spans="1:12">
      <c r="A136" s="1">
        <v>1980.25</v>
      </c>
      <c r="B136" s="3">
        <v>5787.4</v>
      </c>
      <c r="C136" s="3">
        <f t="shared" si="17"/>
        <v>-8.2835405806273847</v>
      </c>
      <c r="D136" s="3">
        <v>5663.9</v>
      </c>
      <c r="E136" s="3">
        <f t="shared" si="18"/>
        <v>-7.6940244824633668</v>
      </c>
      <c r="F136" s="3">
        <f t="shared" si="19"/>
        <v>5725.3170095637497</v>
      </c>
      <c r="G136" s="3">
        <f t="shared" si="20"/>
        <v>-7.9887825315453878</v>
      </c>
      <c r="J136" s="3">
        <f t="shared" si="15"/>
        <v>43.307516743368133</v>
      </c>
      <c r="K136" s="3">
        <f t="shared" si="16"/>
        <v>42.782578481433362</v>
      </c>
      <c r="L136" s="3">
        <f t="shared" si="14"/>
        <v>43.044247396244906</v>
      </c>
    </row>
    <row r="137" spans="1:12">
      <c r="A137" s="1">
        <v>1980.5</v>
      </c>
      <c r="B137" s="3">
        <v>5776.6</v>
      </c>
      <c r="C137" s="3">
        <f t="shared" si="17"/>
        <v>-0.74714653338161552</v>
      </c>
      <c r="D137" s="3">
        <v>5694.7</v>
      </c>
      <c r="E137" s="3">
        <f t="shared" si="18"/>
        <v>2.169286742303977</v>
      </c>
      <c r="F137" s="3">
        <f t="shared" si="19"/>
        <v>5735.5038157079107</v>
      </c>
      <c r="G137" s="3">
        <f t="shared" si="20"/>
        <v>0.71107010446121188</v>
      </c>
      <c r="J137" s="3">
        <f t="shared" si="15"/>
        <v>43.226699592172714</v>
      </c>
      <c r="K137" s="3">
        <f t="shared" si="16"/>
        <v>43.015227966280932</v>
      </c>
      <c r="L137" s="3">
        <f t="shared" si="14"/>
        <v>43.120834142989999</v>
      </c>
    </row>
    <row r="138" spans="1:12">
      <c r="A138" s="1">
        <v>1980.75</v>
      </c>
      <c r="B138" s="3">
        <v>5883.5</v>
      </c>
      <c r="C138" s="3">
        <f t="shared" si="17"/>
        <v>7.3346194439743133</v>
      </c>
      <c r="D138" s="3">
        <v>5840.2</v>
      </c>
      <c r="E138" s="3">
        <f t="shared" si="18"/>
        <v>10.091650041995406</v>
      </c>
      <c r="F138" s="3">
        <f t="shared" si="19"/>
        <v>5861.8100190981959</v>
      </c>
      <c r="G138" s="3">
        <f t="shared" si="20"/>
        <v>8.713134742984769</v>
      </c>
      <c r="J138" s="3">
        <f t="shared" si="15"/>
        <v>44.026639727616271</v>
      </c>
      <c r="K138" s="3">
        <f t="shared" si="16"/>
        <v>44.114270175544611</v>
      </c>
      <c r="L138" s="3">
        <f t="shared" si="14"/>
        <v>44.0704331708395</v>
      </c>
    </row>
    <row r="139" spans="1:12">
      <c r="A139" s="1">
        <v>1981</v>
      </c>
      <c r="B139" s="3">
        <v>6005.7</v>
      </c>
      <c r="C139" s="3">
        <f t="shared" si="17"/>
        <v>8.2228781367186468</v>
      </c>
      <c r="D139" s="3">
        <v>5890.7</v>
      </c>
      <c r="E139" s="3">
        <f t="shared" si="18"/>
        <v>3.4439173094798292</v>
      </c>
      <c r="F139" s="3">
        <f t="shared" si="19"/>
        <v>5947.9220732958493</v>
      </c>
      <c r="G139" s="3">
        <f t="shared" si="20"/>
        <v>5.8333977230992335</v>
      </c>
      <c r="J139" s="3">
        <f t="shared" si="15"/>
        <v>44.941070827253341</v>
      </c>
      <c r="K139" s="3">
        <f t="shared" si="16"/>
        <v>44.495724688038187</v>
      </c>
      <c r="L139" s="3">
        <f t="shared" si="14"/>
        <v>44.717843359391665</v>
      </c>
    </row>
    <row r="140" spans="1:12">
      <c r="A140" s="1">
        <v>1981.25</v>
      </c>
      <c r="B140" s="3">
        <v>5957.8</v>
      </c>
      <c r="C140" s="3">
        <f t="shared" si="17"/>
        <v>-3.2030931389979735</v>
      </c>
      <c r="D140" s="3">
        <v>5888.5</v>
      </c>
      <c r="E140" s="3">
        <f t="shared" si="18"/>
        <v>-0.14941592132443629</v>
      </c>
      <c r="F140" s="3">
        <f t="shared" si="19"/>
        <v>5923.0486491333168</v>
      </c>
      <c r="G140" s="3">
        <f t="shared" si="20"/>
        <v>-1.6762545301611247</v>
      </c>
      <c r="J140" s="3">
        <f t="shared" si="15"/>
        <v>44.582631795562541</v>
      </c>
      <c r="K140" s="3">
        <f t="shared" si="16"/>
        <v>44.479106867691939</v>
      </c>
      <c r="L140" s="3">
        <f t="shared" si="14"/>
        <v>44.530839247400074</v>
      </c>
    </row>
    <row r="141" spans="1:12">
      <c r="A141" s="1">
        <v>1981.5</v>
      </c>
      <c r="B141" s="3">
        <v>6030.2</v>
      </c>
      <c r="C141" s="3">
        <f t="shared" si="17"/>
        <v>4.8315569075082374</v>
      </c>
      <c r="D141" s="3">
        <v>5980.8</v>
      </c>
      <c r="E141" s="3">
        <f t="shared" si="18"/>
        <v>6.2212167918562313</v>
      </c>
      <c r="F141" s="3">
        <f t="shared" si="19"/>
        <v>6005.4492055132723</v>
      </c>
      <c r="G141" s="3">
        <f t="shared" si="20"/>
        <v>5.5263868496821766</v>
      </c>
      <c r="J141" s="3">
        <f t="shared" si="15"/>
        <v>45.124406031354056</v>
      </c>
      <c r="K141" s="3">
        <f t="shared" si="16"/>
        <v>45.176299966764361</v>
      </c>
      <c r="L141" s="3">
        <f t="shared" si="14"/>
        <v>45.150345543467566</v>
      </c>
    </row>
    <row r="142" spans="1:12">
      <c r="A142" s="1">
        <v>1981.75</v>
      </c>
      <c r="B142" s="3">
        <v>5955.1</v>
      </c>
      <c r="C142" s="3">
        <f t="shared" si="17"/>
        <v>-5.0128729629594826</v>
      </c>
      <c r="D142" s="3">
        <v>5906.7</v>
      </c>
      <c r="E142" s="3">
        <f t="shared" si="18"/>
        <v>-4.986815378138922</v>
      </c>
      <c r="F142" s="3">
        <f t="shared" si="19"/>
        <v>5930.8506278610657</v>
      </c>
      <c r="G142" s="3">
        <f t="shared" si="20"/>
        <v>-4.9998441705491556</v>
      </c>
      <c r="J142" s="3">
        <f t="shared" si="15"/>
        <v>44.562427507763687</v>
      </c>
      <c r="K142" s="3">
        <f t="shared" si="16"/>
        <v>44.616581563283681</v>
      </c>
      <c r="L142" s="3">
        <f t="shared" si="14"/>
        <v>44.589496314244847</v>
      </c>
    </row>
    <row r="143" spans="1:12">
      <c r="A143" s="1">
        <v>1982</v>
      </c>
      <c r="B143" s="3">
        <v>5857.3</v>
      </c>
      <c r="C143" s="3">
        <f t="shared" si="17"/>
        <v>-6.6236994880525408</v>
      </c>
      <c r="D143" s="3">
        <v>5862.9</v>
      </c>
      <c r="E143" s="3">
        <f t="shared" si="18"/>
        <v>-2.977175244702245</v>
      </c>
      <c r="F143" s="3">
        <f t="shared" si="19"/>
        <v>5860.0993310693975</v>
      </c>
      <c r="G143" s="3">
        <f t="shared" si="20"/>
        <v>-4.8004373663773885</v>
      </c>
      <c r="J143" s="3">
        <f t="shared" si="15"/>
        <v>43.830583305271823</v>
      </c>
      <c r="K143" s="3">
        <f t="shared" si="16"/>
        <v>44.285735867299152</v>
      </c>
      <c r="L143" s="3">
        <f t="shared" si="14"/>
        <v>44.057571825588845</v>
      </c>
    </row>
    <row r="144" spans="1:12">
      <c r="A144" s="1">
        <v>1982.25</v>
      </c>
      <c r="B144" s="3">
        <v>5889.1</v>
      </c>
      <c r="C144" s="3">
        <f t="shared" si="17"/>
        <v>2.1657752290221399</v>
      </c>
      <c r="D144" s="3">
        <v>5890.2</v>
      </c>
      <c r="E144" s="3">
        <f t="shared" si="18"/>
        <v>1.8582364889559388</v>
      </c>
      <c r="F144" s="3">
        <f t="shared" si="19"/>
        <v>5889.6499743193572</v>
      </c>
      <c r="G144" s="3">
        <f t="shared" si="20"/>
        <v>2.0120058589890593</v>
      </c>
      <c r="J144" s="3">
        <f t="shared" si="15"/>
        <v>44.06854491712501</v>
      </c>
      <c r="K144" s="3">
        <f t="shared" si="16"/>
        <v>44.491947910686768</v>
      </c>
      <c r="L144" s="3">
        <f t="shared" si="14"/>
        <v>44.279740344230632</v>
      </c>
    </row>
    <row r="145" spans="1:12">
      <c r="A145" s="1">
        <v>1982.5</v>
      </c>
      <c r="B145" s="3">
        <v>5866.4</v>
      </c>
      <c r="C145" s="3">
        <f t="shared" si="17"/>
        <v>-1.5448107329966281</v>
      </c>
      <c r="D145" s="3">
        <v>5862.6</v>
      </c>
      <c r="E145" s="3">
        <f t="shared" si="18"/>
        <v>-1.8787046992712289</v>
      </c>
      <c r="F145" s="3">
        <f t="shared" si="19"/>
        <v>5864.4996922158671</v>
      </c>
      <c r="G145" s="3">
        <f t="shared" si="20"/>
        <v>-1.7117577161339528</v>
      </c>
      <c r="J145" s="3">
        <f t="shared" si="15"/>
        <v>43.898679238223515</v>
      </c>
      <c r="K145" s="3">
        <f t="shared" si="16"/>
        <v>44.283469800888305</v>
      </c>
      <c r="L145" s="3">
        <f t="shared" si="14"/>
        <v>44.090654750692387</v>
      </c>
    </row>
    <row r="146" spans="1:12">
      <c r="A146" s="1">
        <v>1982.75</v>
      </c>
      <c r="B146" s="3">
        <v>5871</v>
      </c>
      <c r="C146" s="3">
        <f t="shared" si="17"/>
        <v>0.31352771383850331</v>
      </c>
      <c r="D146" s="3">
        <v>5834.6</v>
      </c>
      <c r="E146" s="3">
        <f t="shared" si="18"/>
        <v>-1.9149918599247449</v>
      </c>
      <c r="F146" s="3">
        <f t="shared" si="19"/>
        <v>5852.7717023646155</v>
      </c>
      <c r="G146" s="3">
        <f t="shared" si="20"/>
        <v>-0.80073207304312055</v>
      </c>
      <c r="J146" s="3">
        <f t="shared" si="15"/>
        <v>43.933101358177126</v>
      </c>
      <c r="K146" s="3">
        <f t="shared" si="16"/>
        <v>44.071970269208691</v>
      </c>
      <c r="L146" s="3">
        <f t="shared" si="14"/>
        <v>44.002481031093176</v>
      </c>
    </row>
    <row r="147" spans="1:12">
      <c r="A147" s="1">
        <v>1983</v>
      </c>
      <c r="B147" s="3">
        <v>5944</v>
      </c>
      <c r="C147" s="3">
        <f t="shared" si="17"/>
        <v>4.9429321333636862</v>
      </c>
      <c r="D147" s="3">
        <v>5903.2</v>
      </c>
      <c r="E147" s="3">
        <f t="shared" si="18"/>
        <v>4.6755460862464533</v>
      </c>
      <c r="F147" s="3">
        <f t="shared" si="19"/>
        <v>5923.5648726083855</v>
      </c>
      <c r="G147" s="3">
        <f t="shared" si="20"/>
        <v>4.8092391098050511</v>
      </c>
      <c r="J147" s="3">
        <f t="shared" si="15"/>
        <v>44.479365435701723</v>
      </c>
      <c r="K147" s="3">
        <f t="shared" si="16"/>
        <v>44.590144121823734</v>
      </c>
      <c r="L147" s="3">
        <f t="shared" si="14"/>
        <v>44.534720333973191</v>
      </c>
    </row>
    <row r="148" spans="1:12">
      <c r="A148" s="1">
        <v>1983.25</v>
      </c>
      <c r="B148" s="3">
        <v>6077.6</v>
      </c>
      <c r="C148" s="3">
        <f t="shared" si="17"/>
        <v>8.8910295165667286</v>
      </c>
      <c r="D148" s="3">
        <v>6000.7</v>
      </c>
      <c r="E148" s="3">
        <f t="shared" si="18"/>
        <v>6.5526209310702326</v>
      </c>
      <c r="F148" s="3">
        <f t="shared" si="19"/>
        <v>6039.0275972212612</v>
      </c>
      <c r="G148" s="3">
        <f t="shared" si="20"/>
        <v>7.7218252238184348</v>
      </c>
      <c r="J148" s="3">
        <f t="shared" si="15"/>
        <v>45.479103528267302</v>
      </c>
      <c r="K148" s="3">
        <f t="shared" si="16"/>
        <v>45.326615705350939</v>
      </c>
      <c r="L148" s="3">
        <f t="shared" si="14"/>
        <v>45.402795599496322</v>
      </c>
    </row>
    <row r="149" spans="1:12">
      <c r="A149" s="1">
        <v>1983.5</v>
      </c>
      <c r="B149" s="3">
        <v>6197.5</v>
      </c>
      <c r="C149" s="3">
        <f t="shared" si="17"/>
        <v>7.8144414881334487</v>
      </c>
      <c r="D149" s="3">
        <v>6085</v>
      </c>
      <c r="E149" s="3">
        <f t="shared" si="18"/>
        <v>5.580238939918071</v>
      </c>
      <c r="F149" s="3">
        <f t="shared" si="19"/>
        <v>6140.9923872286308</v>
      </c>
      <c r="G149" s="3">
        <f t="shared" si="20"/>
        <v>6.6973402140257585</v>
      </c>
      <c r="J149" s="3">
        <f t="shared" si="15"/>
        <v>46.376323567927564</v>
      </c>
      <c r="K149" s="3">
        <f t="shared" si="16"/>
        <v>45.963380366800621</v>
      </c>
      <c r="L149" s="3">
        <f t="shared" si="14"/>
        <v>46.169390294506542</v>
      </c>
    </row>
    <row r="150" spans="1:12">
      <c r="A150" s="1">
        <v>1983.75</v>
      </c>
      <c r="B150" s="3">
        <v>6325.6</v>
      </c>
      <c r="C150" s="3">
        <f t="shared" si="17"/>
        <v>8.1835627389487442</v>
      </c>
      <c r="D150" s="3">
        <v>6211.8</v>
      </c>
      <c r="E150" s="3">
        <f t="shared" si="18"/>
        <v>8.2495930313979748</v>
      </c>
      <c r="F150" s="3">
        <f t="shared" si="19"/>
        <v>6268.441758523406</v>
      </c>
      <c r="G150" s="3">
        <f t="shared" si="20"/>
        <v>8.2165778851733524</v>
      </c>
      <c r="J150" s="3">
        <f t="shared" si="15"/>
        <v>47.334904777939911</v>
      </c>
      <c r="K150" s="3">
        <f t="shared" si="16"/>
        <v>46.921171103121132</v>
      </c>
      <c r="L150" s="3">
        <f t="shared" si="14"/>
        <v>47.127583921050579</v>
      </c>
    </row>
    <row r="151" spans="1:12">
      <c r="A151" s="1">
        <v>1984</v>
      </c>
      <c r="B151" s="3">
        <v>6448.3</v>
      </c>
      <c r="C151" s="3">
        <f t="shared" si="17"/>
        <v>7.6846553608137027</v>
      </c>
      <c r="D151" s="3">
        <v>6378.4</v>
      </c>
      <c r="E151" s="3">
        <f t="shared" si="18"/>
        <v>10.58662927526531</v>
      </c>
      <c r="F151" s="3">
        <f t="shared" si="19"/>
        <v>6413.254768056544</v>
      </c>
      <c r="G151" s="3">
        <f t="shared" si="20"/>
        <v>9.1356423180394035</v>
      </c>
      <c r="J151" s="3">
        <f t="shared" si="15"/>
        <v>48.25307741235455</v>
      </c>
      <c r="K151" s="3">
        <f t="shared" si="16"/>
        <v>48.179593316614799</v>
      </c>
      <c r="L151" s="3">
        <f t="shared" si="14"/>
        <v>48.216321365305063</v>
      </c>
    </row>
    <row r="152" spans="1:12">
      <c r="A152" s="1">
        <v>1984.25</v>
      </c>
      <c r="B152" s="3">
        <v>6559.6</v>
      </c>
      <c r="C152" s="3">
        <f t="shared" si="17"/>
        <v>6.8452381242156193</v>
      </c>
      <c r="D152" s="3">
        <v>6498.5</v>
      </c>
      <c r="E152" s="3">
        <f t="shared" si="18"/>
        <v>7.4616395333430336</v>
      </c>
      <c r="F152" s="3">
        <f t="shared" si="19"/>
        <v>6528.9785265384353</v>
      </c>
      <c r="G152" s="3">
        <f t="shared" si="20"/>
        <v>7.1534388287792972</v>
      </c>
      <c r="J152" s="3">
        <f t="shared" si="15"/>
        <v>49.085943053840687</v>
      </c>
      <c r="K152" s="3">
        <f t="shared" si="16"/>
        <v>49.08677523642627</v>
      </c>
      <c r="L152" s="3">
        <f t="shared" si="14"/>
        <v>49.086359143369933</v>
      </c>
    </row>
    <row r="153" spans="1:12">
      <c r="A153" s="1">
        <v>1984.5</v>
      </c>
      <c r="B153" s="3">
        <v>6623.3</v>
      </c>
      <c r="C153" s="3">
        <f t="shared" si="17"/>
        <v>3.8656438732664182</v>
      </c>
      <c r="D153" s="3">
        <v>6573</v>
      </c>
      <c r="E153" s="3">
        <f t="shared" si="18"/>
        <v>4.5595872967732678</v>
      </c>
      <c r="F153" s="3">
        <f t="shared" si="19"/>
        <v>6598.1020680192569</v>
      </c>
      <c r="G153" s="3">
        <f t="shared" si="20"/>
        <v>4.2126155850198392</v>
      </c>
      <c r="J153" s="3">
        <f t="shared" si="15"/>
        <v>49.562614584502562</v>
      </c>
      <c r="K153" s="3">
        <f t="shared" si="16"/>
        <v>49.64951506178808</v>
      </c>
      <c r="L153" s="3">
        <f t="shared" si="14"/>
        <v>49.606045793984201</v>
      </c>
    </row>
    <row r="154" spans="1:12">
      <c r="A154" s="1">
        <v>1984.75</v>
      </c>
      <c r="B154" s="3">
        <v>6677.3</v>
      </c>
      <c r="C154" s="3">
        <f t="shared" si="17"/>
        <v>3.2479916216076021</v>
      </c>
      <c r="D154" s="3">
        <v>6647</v>
      </c>
      <c r="E154" s="3">
        <f t="shared" si="18"/>
        <v>4.4781103112022924</v>
      </c>
      <c r="F154" s="3">
        <f t="shared" si="19"/>
        <v>6662.132774119711</v>
      </c>
      <c r="G154" s="3">
        <f t="shared" si="20"/>
        <v>3.8630509664049426</v>
      </c>
      <c r="J154" s="3">
        <f t="shared" si="15"/>
        <v>49.966700340479662</v>
      </c>
      <c r="K154" s="3">
        <f t="shared" si="16"/>
        <v>50.20847810979847</v>
      </c>
      <c r="L154" s="3">
        <f t="shared" si="14"/>
        <v>50.087443339262514</v>
      </c>
    </row>
    <row r="155" spans="1:12">
      <c r="A155" s="1">
        <v>1985</v>
      </c>
      <c r="B155" s="3">
        <v>6740.3</v>
      </c>
      <c r="C155" s="3">
        <f t="shared" si="17"/>
        <v>3.7562880380303434</v>
      </c>
      <c r="D155" s="3">
        <v>6701.1</v>
      </c>
      <c r="E155" s="3">
        <f t="shared" si="18"/>
        <v>3.2424267864155669</v>
      </c>
      <c r="F155" s="3">
        <f t="shared" si="19"/>
        <v>6720.6714195830173</v>
      </c>
      <c r="G155" s="3">
        <f t="shared" si="20"/>
        <v>3.499357412223008</v>
      </c>
      <c r="J155" s="3">
        <f t="shared" si="15"/>
        <v>50.438133722452946</v>
      </c>
      <c r="K155" s="3">
        <f t="shared" si="16"/>
        <v>50.617125419222283</v>
      </c>
      <c r="L155" s="3">
        <f t="shared" si="14"/>
        <v>50.527550312091186</v>
      </c>
    </row>
    <row r="156" spans="1:12">
      <c r="A156" s="1">
        <v>1985.25</v>
      </c>
      <c r="B156" s="3">
        <v>6797.3</v>
      </c>
      <c r="C156" s="3">
        <f t="shared" si="17"/>
        <v>3.3684160761559916</v>
      </c>
      <c r="D156" s="3">
        <v>6741.9</v>
      </c>
      <c r="E156" s="3">
        <f t="shared" si="18"/>
        <v>2.4280369129742647</v>
      </c>
      <c r="F156" s="3">
        <f t="shared" si="19"/>
        <v>6769.5433280244242</v>
      </c>
      <c r="G156" s="3">
        <f t="shared" si="20"/>
        <v>2.898226494565098</v>
      </c>
      <c r="J156" s="3">
        <f t="shared" si="15"/>
        <v>50.864668687095445</v>
      </c>
      <c r="K156" s="3">
        <f t="shared" si="16"/>
        <v>50.925310451098284</v>
      </c>
      <c r="L156" s="3">
        <f t="shared" si="14"/>
        <v>50.894980537206159</v>
      </c>
    </row>
    <row r="157" spans="1:12">
      <c r="A157" s="1">
        <v>1985.5</v>
      </c>
      <c r="B157" s="3">
        <v>6903.5</v>
      </c>
      <c r="C157" s="3">
        <f t="shared" si="17"/>
        <v>6.2012219457061786</v>
      </c>
      <c r="D157" s="3">
        <v>6819.3</v>
      </c>
      <c r="E157" s="3">
        <f t="shared" si="18"/>
        <v>4.5660171933962168</v>
      </c>
      <c r="F157" s="3">
        <f t="shared" si="19"/>
        <v>6861.2708407408027</v>
      </c>
      <c r="G157" s="3">
        <f t="shared" si="20"/>
        <v>5.3836195695511648</v>
      </c>
      <c r="J157" s="3">
        <f t="shared" si="15"/>
        <v>51.659370673850411</v>
      </c>
      <c r="K157" s="3">
        <f t="shared" si="16"/>
        <v>51.509955585098353</v>
      </c>
      <c r="L157" s="3">
        <f t="shared" si="14"/>
        <v>51.584609031804888</v>
      </c>
    </row>
    <row r="158" spans="1:12">
      <c r="A158" s="1">
        <v>1985.75</v>
      </c>
      <c r="B158" s="3">
        <v>6955.9</v>
      </c>
      <c r="C158" s="3">
        <f t="shared" si="17"/>
        <v>3.024676374569514</v>
      </c>
      <c r="D158" s="3">
        <v>6860.4</v>
      </c>
      <c r="E158" s="3">
        <f t="shared" si="18"/>
        <v>2.4035687137515054</v>
      </c>
      <c r="F158" s="3">
        <f t="shared" si="19"/>
        <v>6907.9849710317112</v>
      </c>
      <c r="G158" s="3">
        <f t="shared" si="20"/>
        <v>2.7141225441605408</v>
      </c>
      <c r="J158" s="3">
        <f t="shared" si="15"/>
        <v>52.0514835185393</v>
      </c>
      <c r="K158" s="3">
        <f t="shared" si="16"/>
        <v>51.820406683385201</v>
      </c>
      <c r="L158" s="3">
        <f t="shared" si="14"/>
        <v>51.935816585514743</v>
      </c>
    </row>
    <row r="159" spans="1:12">
      <c r="A159" s="1">
        <v>1986</v>
      </c>
      <c r="B159" s="3">
        <v>7022.8</v>
      </c>
      <c r="C159" s="3">
        <f t="shared" si="17"/>
        <v>3.8287114409690215</v>
      </c>
      <c r="D159" s="3">
        <v>6932.9</v>
      </c>
      <c r="E159" s="3">
        <f t="shared" si="18"/>
        <v>4.2049788040669478</v>
      </c>
      <c r="F159" s="3">
        <f t="shared" si="19"/>
        <v>6977.7052187664103</v>
      </c>
      <c r="G159" s="3">
        <f t="shared" si="20"/>
        <v>4.01684512251801</v>
      </c>
      <c r="J159" s="3">
        <f t="shared" si="15"/>
        <v>52.552100871777604</v>
      </c>
      <c r="K159" s="3">
        <f t="shared" si="16"/>
        <v>52.368039399341328</v>
      </c>
      <c r="L159" s="3">
        <f t="shared" si="14"/>
        <v>52.459989410706228</v>
      </c>
    </row>
    <row r="160" spans="1:12">
      <c r="A160" s="1">
        <v>1986.25</v>
      </c>
      <c r="B160" s="3">
        <v>7051</v>
      </c>
      <c r="C160" s="3">
        <f t="shared" si="17"/>
        <v>1.6029807295948333</v>
      </c>
      <c r="D160" s="3">
        <v>6950.1</v>
      </c>
      <c r="E160" s="3">
        <f t="shared" si="18"/>
        <v>0.99114075057596029</v>
      </c>
      <c r="F160" s="3">
        <f t="shared" si="19"/>
        <v>7000.3682117442941</v>
      </c>
      <c r="G160" s="3">
        <f t="shared" si="20"/>
        <v>1.2970607400854139</v>
      </c>
      <c r="J160" s="3">
        <f t="shared" si="15"/>
        <v>52.763123433232316</v>
      </c>
      <c r="K160" s="3">
        <f t="shared" si="16"/>
        <v>52.497960540230238</v>
      </c>
      <c r="L160" s="3">
        <f t="shared" si="14"/>
        <v>52.630374993696627</v>
      </c>
    </row>
    <row r="161" spans="1:12">
      <c r="A161" s="1">
        <v>1986.5</v>
      </c>
      <c r="B161" s="3">
        <v>7119</v>
      </c>
      <c r="C161" s="3">
        <f t="shared" si="17"/>
        <v>3.8391261539330563</v>
      </c>
      <c r="D161" s="3">
        <v>6991.7</v>
      </c>
      <c r="E161" s="3">
        <f t="shared" si="18"/>
        <v>2.3870733167408158</v>
      </c>
      <c r="F161" s="3">
        <f t="shared" si="19"/>
        <v>7055.0628841988355</v>
      </c>
      <c r="G161" s="3">
        <f t="shared" si="20"/>
        <v>3.1130997353369425</v>
      </c>
      <c r="J161" s="3">
        <f t="shared" si="15"/>
        <v>53.27197216298125</v>
      </c>
      <c r="K161" s="3">
        <f t="shared" si="16"/>
        <v>52.812188415868512</v>
      </c>
      <c r="L161" s="3">
        <f t="shared" si="14"/>
        <v>53.041582095147469</v>
      </c>
    </row>
    <row r="162" spans="1:12">
      <c r="A162" s="1">
        <v>1986.75</v>
      </c>
      <c r="B162" s="3">
        <v>7153.4</v>
      </c>
      <c r="C162" s="3">
        <f t="shared" si="17"/>
        <v>1.928200813508284</v>
      </c>
      <c r="D162" s="3">
        <v>7041.1</v>
      </c>
      <c r="E162" s="3">
        <f t="shared" si="18"/>
        <v>2.816270683977236</v>
      </c>
      <c r="F162" s="3">
        <f t="shared" si="19"/>
        <v>7097.0278807399372</v>
      </c>
      <c r="G162" s="3">
        <f t="shared" si="20"/>
        <v>2.3722357487427934</v>
      </c>
      <c r="J162" s="3">
        <f t="shared" si="15"/>
        <v>53.529389755677784</v>
      </c>
      <c r="K162" s="3">
        <f t="shared" si="16"/>
        <v>53.185334018188968</v>
      </c>
      <c r="L162" s="3">
        <f t="shared" si="14"/>
        <v>53.357084571268942</v>
      </c>
    </row>
    <row r="163" spans="1:12">
      <c r="A163" s="1">
        <v>1987</v>
      </c>
      <c r="B163" s="3">
        <v>7193</v>
      </c>
      <c r="C163" s="3">
        <f t="shared" si="17"/>
        <v>2.2082250918848509</v>
      </c>
      <c r="D163" s="3">
        <v>7099.9</v>
      </c>
      <c r="E163" s="3">
        <f t="shared" si="18"/>
        <v>3.3265165907394416</v>
      </c>
      <c r="F163" s="3">
        <f t="shared" si="19"/>
        <v>7146.2983914751276</v>
      </c>
      <c r="G163" s="3">
        <f t="shared" si="20"/>
        <v>2.7673708413120979</v>
      </c>
      <c r="J163" s="3">
        <f t="shared" si="15"/>
        <v>53.825719310060983</v>
      </c>
      <c r="K163" s="3">
        <f t="shared" si="16"/>
        <v>53.629483034716138</v>
      </c>
      <c r="L163" s="3">
        <f t="shared" si="14"/>
        <v>53.727511579918797</v>
      </c>
    </row>
    <row r="164" spans="1:12">
      <c r="A164" s="1">
        <v>1987.25</v>
      </c>
      <c r="B164" s="3">
        <v>7269.5</v>
      </c>
      <c r="C164" s="3">
        <f t="shared" si="17"/>
        <v>4.2316730016496198</v>
      </c>
      <c r="D164" s="3">
        <v>7210</v>
      </c>
      <c r="E164" s="3">
        <f t="shared" si="18"/>
        <v>6.1553007423271504</v>
      </c>
      <c r="F164" s="3">
        <f t="shared" si="19"/>
        <v>7239.6888745304514</v>
      </c>
      <c r="G164" s="3">
        <f t="shared" si="20"/>
        <v>5.1934868719883314</v>
      </c>
      <c r="J164" s="3">
        <f t="shared" si="15"/>
        <v>54.39817413102854</v>
      </c>
      <c r="K164" s="3">
        <f t="shared" si="16"/>
        <v>54.461129407499179</v>
      </c>
      <c r="L164" s="3">
        <f t="shared" si="14"/>
        <v>54.429642667223341</v>
      </c>
    </row>
    <row r="165" spans="1:12">
      <c r="A165" s="1">
        <v>1987.5</v>
      </c>
      <c r="B165" s="3">
        <v>7332.6</v>
      </c>
      <c r="C165" s="3">
        <f t="shared" si="17"/>
        <v>3.4570585202118371</v>
      </c>
      <c r="D165" s="3">
        <v>7317.8</v>
      </c>
      <c r="E165" s="3">
        <f t="shared" si="18"/>
        <v>5.9363140220560089</v>
      </c>
      <c r="F165" s="3">
        <f t="shared" si="19"/>
        <v>7325.1962622171432</v>
      </c>
      <c r="G165" s="3">
        <f t="shared" si="20"/>
        <v>4.6966862711339488</v>
      </c>
      <c r="J165" s="3">
        <f t="shared" si="15"/>
        <v>54.870355819957354</v>
      </c>
      <c r="K165" s="3">
        <f t="shared" si="16"/>
        <v>55.275402604465661</v>
      </c>
      <c r="L165" s="3">
        <f t="shared" si="14"/>
        <v>55.072506834158439</v>
      </c>
    </row>
    <row r="166" spans="1:12">
      <c r="A166" s="1">
        <v>1987.75</v>
      </c>
      <c r="B166" s="3">
        <v>7458</v>
      </c>
      <c r="C166" s="3">
        <f t="shared" si="17"/>
        <v>6.7828488267025175</v>
      </c>
      <c r="D166" s="3">
        <v>7421.6</v>
      </c>
      <c r="E166" s="3">
        <f t="shared" si="18"/>
        <v>5.633972401970758</v>
      </c>
      <c r="F166" s="3">
        <f t="shared" si="19"/>
        <v>7439.7777386155831</v>
      </c>
      <c r="G166" s="3">
        <f t="shared" si="20"/>
        <v>6.2084106143366666</v>
      </c>
      <c r="J166" s="3">
        <f t="shared" si="15"/>
        <v>55.808732742170839</v>
      </c>
      <c r="K166" s="3">
        <f t="shared" si="16"/>
        <v>56.059461582620784</v>
      </c>
      <c r="L166" s="3">
        <f t="shared" si="14"/>
        <v>55.933956673334642</v>
      </c>
    </row>
    <row r="167" spans="1:12">
      <c r="A167" s="1">
        <v>1988</v>
      </c>
      <c r="B167" s="3">
        <v>7496.6</v>
      </c>
      <c r="C167" s="3">
        <f t="shared" si="17"/>
        <v>2.0649210662725164</v>
      </c>
      <c r="D167" s="3">
        <v>7507.1</v>
      </c>
      <c r="E167" s="3">
        <f t="shared" si="18"/>
        <v>4.5818288182843965</v>
      </c>
      <c r="F167" s="3">
        <f t="shared" si="19"/>
        <v>7501.8481629529142</v>
      </c>
      <c r="G167" s="3">
        <f t="shared" si="20"/>
        <v>3.3233749422784884</v>
      </c>
      <c r="J167" s="3">
        <f t="shared" si="15"/>
        <v>56.097579226998917</v>
      </c>
      <c r="K167" s="3">
        <f t="shared" si="16"/>
        <v>56.705290509713876</v>
      </c>
      <c r="L167" s="3">
        <f t="shared" si="14"/>
        <v>56.400616370379005</v>
      </c>
    </row>
    <row r="168" spans="1:12">
      <c r="A168" s="1">
        <v>1988.25</v>
      </c>
      <c r="B168" s="3">
        <v>7592.9</v>
      </c>
      <c r="C168" s="3">
        <f t="shared" si="17"/>
        <v>5.1056062788150758</v>
      </c>
      <c r="D168" s="3">
        <v>7592.6</v>
      </c>
      <c r="E168" s="3">
        <f t="shared" si="18"/>
        <v>4.5299397362894229</v>
      </c>
      <c r="F168" s="3">
        <f t="shared" si="19"/>
        <v>7592.7499985183231</v>
      </c>
      <c r="G168" s="3">
        <f t="shared" si="20"/>
        <v>4.8177730075522147</v>
      </c>
      <c r="J168" s="3">
        <f t="shared" si="15"/>
        <v>56.818198825158071</v>
      </c>
      <c r="K168" s="3">
        <f t="shared" si="16"/>
        <v>57.351119436806961</v>
      </c>
      <c r="L168" s="3">
        <f t="shared" si="14"/>
        <v>57.084037234641045</v>
      </c>
    </row>
    <row r="169" spans="1:12">
      <c r="A169" s="1">
        <v>1988.5</v>
      </c>
      <c r="B169" s="3">
        <v>7632.1</v>
      </c>
      <c r="C169" s="3">
        <f t="shared" si="17"/>
        <v>2.0597746664657279</v>
      </c>
      <c r="D169" s="3">
        <v>7654.3</v>
      </c>
      <c r="E169" s="3">
        <f t="shared" si="18"/>
        <v>3.2373970736384794</v>
      </c>
      <c r="F169" s="3">
        <f t="shared" si="19"/>
        <v>7643.1919398900354</v>
      </c>
      <c r="G169" s="3">
        <f t="shared" si="20"/>
        <v>2.6485858700521341</v>
      </c>
      <c r="J169" s="3">
        <f t="shared" si="15"/>
        <v>57.111535151719238</v>
      </c>
      <c r="K169" s="3">
        <f t="shared" si="16"/>
        <v>57.817173761972384</v>
      </c>
      <c r="L169" s="3">
        <f t="shared" si="14"/>
        <v>57.463271327691956</v>
      </c>
    </row>
    <row r="170" spans="1:12">
      <c r="A170" s="1">
        <v>1988.75</v>
      </c>
      <c r="B170" s="3">
        <v>7734</v>
      </c>
      <c r="C170" s="3">
        <f t="shared" si="17"/>
        <v>5.3052625598371446</v>
      </c>
      <c r="D170" s="3">
        <v>7758.1</v>
      </c>
      <c r="E170" s="3">
        <f t="shared" si="18"/>
        <v>5.3879509709312456</v>
      </c>
      <c r="F170" s="3">
        <f t="shared" si="19"/>
        <v>7746.0406273140607</v>
      </c>
      <c r="G170" s="3">
        <f t="shared" si="20"/>
        <v>5.3466067653842781</v>
      </c>
      <c r="J170" s="3">
        <f t="shared" si="15"/>
        <v>57.874059939387138</v>
      </c>
      <c r="K170" s="3">
        <f t="shared" si="16"/>
        <v>58.601232740127507</v>
      </c>
      <c r="L170" s="3">
        <f t="shared" si="14"/>
        <v>58.236511366359466</v>
      </c>
    </row>
    <row r="171" spans="1:12">
      <c r="A171" s="1">
        <v>1989</v>
      </c>
      <c r="B171" s="3">
        <v>7806.6</v>
      </c>
      <c r="C171" s="3">
        <f t="shared" si="17"/>
        <v>3.73733462809717</v>
      </c>
      <c r="D171" s="3">
        <v>7800.7</v>
      </c>
      <c r="E171" s="3">
        <f t="shared" si="18"/>
        <v>2.1904057615163444</v>
      </c>
      <c r="F171" s="3">
        <f t="shared" si="19"/>
        <v>7803.6494424083403</v>
      </c>
      <c r="G171" s="3">
        <f t="shared" si="20"/>
        <v>2.9638701948067117</v>
      </c>
      <c r="J171" s="3">
        <f t="shared" si="15"/>
        <v>58.417330789089682</v>
      </c>
      <c r="K171" s="3">
        <f t="shared" si="16"/>
        <v>58.923014170468626</v>
      </c>
      <c r="L171" s="3">
        <f t="shared" si="14"/>
        <v>58.669627661052054</v>
      </c>
    </row>
    <row r="172" spans="1:12">
      <c r="A172" s="1">
        <v>1989.25</v>
      </c>
      <c r="B172" s="3">
        <v>7865</v>
      </c>
      <c r="C172" s="3">
        <f t="shared" si="17"/>
        <v>2.9812027019571397</v>
      </c>
      <c r="D172" s="3">
        <v>7780.8</v>
      </c>
      <c r="E172" s="3">
        <f t="shared" si="18"/>
        <v>-1.0217250364760952</v>
      </c>
      <c r="F172" s="3">
        <f t="shared" si="19"/>
        <v>7822.7867157426708</v>
      </c>
      <c r="G172" s="3">
        <f t="shared" si="20"/>
        <v>0.97973883274049645</v>
      </c>
      <c r="J172" s="3">
        <f t="shared" si="15"/>
        <v>58.854342051109363</v>
      </c>
      <c r="K172" s="3">
        <f t="shared" si="16"/>
        <v>58.772698431882056</v>
      </c>
      <c r="L172" s="3">
        <f t="shared" si="14"/>
        <v>58.813506074512219</v>
      </c>
    </row>
    <row r="173" spans="1:12">
      <c r="A173" s="1">
        <v>1989.5</v>
      </c>
      <c r="B173" s="3">
        <v>7927.4</v>
      </c>
      <c r="C173" s="3">
        <f t="shared" si="17"/>
        <v>3.1610306093251177</v>
      </c>
      <c r="D173" s="3">
        <v>7815.1</v>
      </c>
      <c r="E173" s="3">
        <f t="shared" si="18"/>
        <v>1.7594396117996614</v>
      </c>
      <c r="F173" s="3">
        <f t="shared" si="19"/>
        <v>7871.0497228768672</v>
      </c>
      <c r="G173" s="3">
        <f t="shared" si="20"/>
        <v>2.4602351105624103</v>
      </c>
      <c r="J173" s="3">
        <f t="shared" si="15"/>
        <v>59.321285591349572</v>
      </c>
      <c r="K173" s="3">
        <f t="shared" si="16"/>
        <v>59.031785358189573</v>
      </c>
      <c r="L173" s="3">
        <f t="shared" si="14"/>
        <v>59.176358439839902</v>
      </c>
    </row>
    <row r="174" spans="1:12">
      <c r="A174" s="1">
        <v>1989.75</v>
      </c>
      <c r="B174" s="3">
        <v>7944.7</v>
      </c>
      <c r="C174" s="3">
        <f t="shared" si="17"/>
        <v>0.87197065799313722</v>
      </c>
      <c r="D174" s="3">
        <v>7825.8</v>
      </c>
      <c r="E174" s="3">
        <f t="shared" si="18"/>
        <v>0.54728317010878913</v>
      </c>
      <c r="F174" s="3">
        <f t="shared" si="19"/>
        <v>7885.0258883531887</v>
      </c>
      <c r="G174" s="3">
        <f t="shared" si="20"/>
        <v>0.70962691405089495</v>
      </c>
      <c r="J174" s="3">
        <f t="shared" si="15"/>
        <v>59.45074269465335</v>
      </c>
      <c r="K174" s="3">
        <f t="shared" si="16"/>
        <v>59.112608393509994</v>
      </c>
      <c r="L174" s="3">
        <f t="shared" si="14"/>
        <v>59.281434459806796</v>
      </c>
    </row>
    <row r="175" spans="1:12">
      <c r="A175" s="1">
        <v>1990</v>
      </c>
      <c r="B175" s="3">
        <v>8027.7</v>
      </c>
      <c r="C175" s="3">
        <f t="shared" si="17"/>
        <v>4.1572085398143406</v>
      </c>
      <c r="D175" s="3">
        <v>7891.1</v>
      </c>
      <c r="E175" s="3">
        <f t="shared" si="18"/>
        <v>3.3238298006026379</v>
      </c>
      <c r="F175" s="3">
        <f t="shared" si="19"/>
        <v>7959.106951787996</v>
      </c>
      <c r="G175" s="3">
        <f t="shared" si="20"/>
        <v>3.7405191702084872</v>
      </c>
      <c r="J175" s="3">
        <f t="shared" si="15"/>
        <v>60.07183746772926</v>
      </c>
      <c r="K175" s="3">
        <f t="shared" si="16"/>
        <v>59.605855515605654</v>
      </c>
      <c r="L175" s="3">
        <f t="shared" si="14"/>
        <v>59.838392898359295</v>
      </c>
    </row>
    <row r="176" spans="1:12">
      <c r="A176" s="1">
        <v>1990.25</v>
      </c>
      <c r="B176" s="3">
        <v>8059.6</v>
      </c>
      <c r="C176" s="3">
        <f t="shared" si="17"/>
        <v>1.5863465869605982</v>
      </c>
      <c r="D176" s="3">
        <v>7945.2</v>
      </c>
      <c r="E176" s="3">
        <f t="shared" si="18"/>
        <v>2.7329722452006595</v>
      </c>
      <c r="F176" s="3">
        <f t="shared" si="19"/>
        <v>8002.1955687173759</v>
      </c>
      <c r="G176" s="3">
        <f t="shared" si="20"/>
        <v>2.1596594160806637</v>
      </c>
      <c r="J176" s="3">
        <f t="shared" si="15"/>
        <v>60.310547386537962</v>
      </c>
      <c r="K176" s="3">
        <f t="shared" si="16"/>
        <v>60.01450282502946</v>
      </c>
      <c r="L176" s="3">
        <f t="shared" si="14"/>
        <v>60.162343010461747</v>
      </c>
    </row>
    <row r="177" spans="1:12">
      <c r="A177" s="1">
        <v>1990.5</v>
      </c>
      <c r="B177" s="3">
        <v>8059.5</v>
      </c>
      <c r="C177" s="3">
        <f t="shared" si="17"/>
        <v>-4.9630562501179467E-3</v>
      </c>
      <c r="D177" s="3">
        <v>7936.4</v>
      </c>
      <c r="E177" s="3">
        <f t="shared" si="18"/>
        <v>-0.44328031939418217</v>
      </c>
      <c r="F177" s="3">
        <f t="shared" si="19"/>
        <v>7997.7131606478606</v>
      </c>
      <c r="G177" s="3">
        <f t="shared" si="20"/>
        <v>-0.22412168782219283</v>
      </c>
      <c r="J177" s="3">
        <f t="shared" si="15"/>
        <v>60.309799079582447</v>
      </c>
      <c r="K177" s="3">
        <f t="shared" si="16"/>
        <v>59.94803154364444</v>
      </c>
      <c r="L177" s="3">
        <f t="shared" si="14"/>
        <v>60.128643237758716</v>
      </c>
    </row>
    <row r="178" spans="1:12">
      <c r="A178" s="1">
        <v>1990.75</v>
      </c>
      <c r="B178" s="3">
        <v>7988.9</v>
      </c>
      <c r="C178" s="3">
        <f t="shared" si="17"/>
        <v>-3.5193766577801129</v>
      </c>
      <c r="D178" s="3">
        <v>7895.9</v>
      </c>
      <c r="E178" s="3">
        <f t="shared" si="18"/>
        <v>-2.0464538110076873</v>
      </c>
      <c r="F178" s="3">
        <f t="shared" si="19"/>
        <v>7942.2638781395317</v>
      </c>
      <c r="G178" s="3">
        <f t="shared" si="20"/>
        <v>-2.7829152343938848</v>
      </c>
      <c r="J178" s="3">
        <f t="shared" si="15"/>
        <v>59.78149436899016</v>
      </c>
      <c r="K178" s="3">
        <f t="shared" si="16"/>
        <v>59.642112578179294</v>
      </c>
      <c r="L178" s="3">
        <f t="shared" si="14"/>
        <v>59.711762804719662</v>
      </c>
    </row>
    <row r="179" spans="1:12">
      <c r="A179" s="1">
        <v>1991</v>
      </c>
      <c r="B179" s="3">
        <v>7950.2</v>
      </c>
      <c r="C179" s="3">
        <f t="shared" si="17"/>
        <v>-1.9423970511566073</v>
      </c>
      <c r="D179" s="3">
        <v>7879</v>
      </c>
      <c r="E179" s="3">
        <f t="shared" si="18"/>
        <v>-0.85705805884315178</v>
      </c>
      <c r="F179" s="3">
        <f t="shared" si="19"/>
        <v>7914.5199349044533</v>
      </c>
      <c r="G179" s="3">
        <f t="shared" si="20"/>
        <v>-1.3997275549999164</v>
      </c>
      <c r="J179" s="3">
        <f t="shared" si="15"/>
        <v>59.491899577206567</v>
      </c>
      <c r="K179" s="3">
        <f t="shared" si="16"/>
        <v>59.514457503701244</v>
      </c>
      <c r="L179" s="3">
        <f t="shared" si="14"/>
        <v>59.503177471477287</v>
      </c>
    </row>
    <row r="180" spans="1:12">
      <c r="A180" s="1">
        <v>1991.25</v>
      </c>
      <c r="B180" s="3">
        <v>8003.8</v>
      </c>
      <c r="C180" s="3">
        <f t="shared" si="17"/>
        <v>2.6877373282160528</v>
      </c>
      <c r="D180" s="3">
        <v>7899.6</v>
      </c>
      <c r="E180" s="3">
        <f t="shared" si="18"/>
        <v>1.0444532064573253</v>
      </c>
      <c r="F180" s="3">
        <f t="shared" si="19"/>
        <v>7951.5293170559335</v>
      </c>
      <c r="G180" s="3">
        <f t="shared" si="20"/>
        <v>1.8660952673367186</v>
      </c>
      <c r="J180" s="3">
        <f t="shared" si="15"/>
        <v>59.892992105361621</v>
      </c>
      <c r="K180" s="3">
        <f t="shared" si="16"/>
        <v>59.67006073057982</v>
      </c>
      <c r="L180" s="3">
        <f t="shared" si="14"/>
        <v>59.781422501167249</v>
      </c>
    </row>
    <row r="181" spans="1:12">
      <c r="A181" s="1">
        <v>1991.5</v>
      </c>
      <c r="B181" s="3">
        <v>8037.5</v>
      </c>
      <c r="C181" s="3">
        <f t="shared" si="17"/>
        <v>1.680664264276267</v>
      </c>
      <c r="D181" s="3">
        <v>7914.9</v>
      </c>
      <c r="E181" s="3">
        <f t="shared" si="18"/>
        <v>0.77397349387255721</v>
      </c>
      <c r="F181" s="3">
        <f t="shared" si="19"/>
        <v>7975.9644401163177</v>
      </c>
      <c r="G181" s="3">
        <f t="shared" si="20"/>
        <v>1.2273188790744027</v>
      </c>
      <c r="J181" s="3">
        <f t="shared" si="15"/>
        <v>60.14517154936955</v>
      </c>
      <c r="K181" s="3">
        <f t="shared" si="16"/>
        <v>59.785630117533316</v>
      </c>
      <c r="L181" s="3">
        <f t="shared" si="14"/>
        <v>59.965131364870672</v>
      </c>
    </row>
    <row r="182" spans="1:12">
      <c r="A182" s="1">
        <v>1991.75</v>
      </c>
      <c r="B182" s="3">
        <v>8069</v>
      </c>
      <c r="C182" s="3">
        <f t="shared" si="17"/>
        <v>1.5645877210526786</v>
      </c>
      <c r="D182" s="3">
        <v>7941</v>
      </c>
      <c r="E182" s="3">
        <f t="shared" si="18"/>
        <v>1.3168611594792834</v>
      </c>
      <c r="F182" s="3">
        <f t="shared" si="19"/>
        <v>8004.7441558116025</v>
      </c>
      <c r="G182" s="3">
        <f t="shared" si="20"/>
        <v>1.4407244402660053</v>
      </c>
      <c r="J182" s="3">
        <f t="shared" si="15"/>
        <v>60.380888240356192</v>
      </c>
      <c r="K182" s="3">
        <f t="shared" si="16"/>
        <v>59.982777895277515</v>
      </c>
      <c r="L182" s="3">
        <f t="shared" si="14"/>
        <v>60.181503873207255</v>
      </c>
    </row>
    <row r="183" spans="1:12">
      <c r="A183" s="1">
        <v>1992</v>
      </c>
      <c r="B183" s="3">
        <v>8157.6</v>
      </c>
      <c r="C183" s="3">
        <f t="shared" si="17"/>
        <v>4.3681796806037658</v>
      </c>
      <c r="D183" s="3">
        <v>8063.5</v>
      </c>
      <c r="E183" s="3">
        <f t="shared" si="18"/>
        <v>6.1233974101437854</v>
      </c>
      <c r="F183" s="3">
        <f t="shared" si="19"/>
        <v>8110.4135282980487</v>
      </c>
      <c r="G183" s="3">
        <f t="shared" si="20"/>
        <v>5.2457885453737978</v>
      </c>
      <c r="J183" s="3">
        <f t="shared" si="15"/>
        <v>61.043888202940842</v>
      </c>
      <c r="K183" s="3">
        <f t="shared" si="16"/>
        <v>60.908088346375813</v>
      </c>
      <c r="L183" s="3">
        <f t="shared" si="14"/>
        <v>60.975950469599148</v>
      </c>
    </row>
    <row r="184" spans="1:12">
      <c r="A184" s="1">
        <v>1992.25</v>
      </c>
      <c r="B184" s="3">
        <v>8244.2999999999993</v>
      </c>
      <c r="C184" s="3">
        <f t="shared" si="17"/>
        <v>4.2288177600488535</v>
      </c>
      <c r="D184" s="3">
        <v>8126.1</v>
      </c>
      <c r="E184" s="3">
        <f t="shared" si="18"/>
        <v>3.0933592916330115</v>
      </c>
      <c r="F184" s="3">
        <f t="shared" si="19"/>
        <v>8184.9866359084544</v>
      </c>
      <c r="G184" s="3">
        <f t="shared" si="20"/>
        <v>3.6610885258409156</v>
      </c>
      <c r="J184" s="3">
        <f t="shared" si="15"/>
        <v>61.692670333370749</v>
      </c>
      <c r="K184" s="3">
        <f t="shared" si="16"/>
        <v>61.380940870773792</v>
      </c>
      <c r="L184" s="3">
        <f t="shared" si="14"/>
        <v>61.536608209201546</v>
      </c>
    </row>
    <row r="185" spans="1:12">
      <c r="A185" s="1">
        <v>1992.5</v>
      </c>
      <c r="B185" s="3">
        <v>8329.4</v>
      </c>
      <c r="C185" s="3">
        <f t="shared" si="17"/>
        <v>4.1077489220104813</v>
      </c>
      <c r="D185" s="3">
        <v>8151</v>
      </c>
      <c r="E185" s="3">
        <f t="shared" si="18"/>
        <v>1.2238061779217622</v>
      </c>
      <c r="F185" s="3">
        <f t="shared" si="19"/>
        <v>8239.7171917487558</v>
      </c>
      <c r="G185" s="3">
        <f t="shared" si="20"/>
        <v>2.6657775499661716</v>
      </c>
      <c r="J185" s="3">
        <f t="shared" si="15"/>
        <v>62.329479552512431</v>
      </c>
      <c r="K185" s="3">
        <f t="shared" si="16"/>
        <v>61.569024382874581</v>
      </c>
      <c r="L185" s="3">
        <f t="shared" si="14"/>
        <v>61.948085090182737</v>
      </c>
    </row>
    <row r="186" spans="1:12">
      <c r="A186" s="1">
        <v>1992.75</v>
      </c>
      <c r="B186" s="3">
        <v>8417</v>
      </c>
      <c r="C186" s="3">
        <f t="shared" si="17"/>
        <v>4.1848181825646957</v>
      </c>
      <c r="D186" s="3">
        <v>8233.6</v>
      </c>
      <c r="E186" s="3">
        <f t="shared" si="18"/>
        <v>4.033089597187085</v>
      </c>
      <c r="F186" s="3">
        <f t="shared" si="19"/>
        <v>8324.7949644420678</v>
      </c>
      <c r="G186" s="3">
        <f t="shared" si="20"/>
        <v>4.1089538898758908</v>
      </c>
      <c r="J186" s="3">
        <f t="shared" si="15"/>
        <v>62.984996445541967</v>
      </c>
      <c r="K186" s="3">
        <f t="shared" si="16"/>
        <v>62.192948001329427</v>
      </c>
      <c r="L186" s="3">
        <f t="shared" si="14"/>
        <v>62.587719312989108</v>
      </c>
    </row>
    <row r="187" spans="1:12">
      <c r="A187" s="1">
        <v>1993</v>
      </c>
      <c r="B187" s="3">
        <v>8432.5</v>
      </c>
      <c r="C187" s="3">
        <f t="shared" si="17"/>
        <v>0.73592708969165244</v>
      </c>
      <c r="D187" s="3">
        <v>8235.4</v>
      </c>
      <c r="E187" s="3">
        <f t="shared" si="18"/>
        <v>8.7437003202010838E-2</v>
      </c>
      <c r="F187" s="3">
        <f t="shared" si="19"/>
        <v>8333.3672965974565</v>
      </c>
      <c r="G187" s="3">
        <f t="shared" si="20"/>
        <v>0.41168204644684647</v>
      </c>
      <c r="J187" s="3">
        <f t="shared" si="15"/>
        <v>63.100984023646504</v>
      </c>
      <c r="K187" s="3">
        <f t="shared" si="16"/>
        <v>62.206544399794538</v>
      </c>
      <c r="L187" s="3">
        <f t="shared" si="14"/>
        <v>62.652168073720254</v>
      </c>
    </row>
    <row r="188" spans="1:12">
      <c r="A188" s="1">
        <v>1993.25</v>
      </c>
      <c r="B188" s="3">
        <v>8486.4</v>
      </c>
      <c r="C188" s="3">
        <f t="shared" si="17"/>
        <v>2.5486376702514195</v>
      </c>
      <c r="D188" s="3">
        <v>8326.7999999999993</v>
      </c>
      <c r="E188" s="3">
        <f t="shared" si="18"/>
        <v>4.4149172392293918</v>
      </c>
      <c r="F188" s="3">
        <f t="shared" si="19"/>
        <v>8406.2212390586046</v>
      </c>
      <c r="G188" s="3">
        <f t="shared" si="20"/>
        <v>3.4817774547403686</v>
      </c>
      <c r="J188" s="3">
        <f t="shared" si="15"/>
        <v>63.504321472668089</v>
      </c>
      <c r="K188" s="3">
        <f t="shared" si="16"/>
        <v>62.896939299634404</v>
      </c>
      <c r="L188" s="3">
        <f t="shared" si="14"/>
        <v>63.199900735134655</v>
      </c>
    </row>
    <row r="189" spans="1:12">
      <c r="A189" s="1">
        <v>1993.5</v>
      </c>
      <c r="B189" s="3">
        <v>8531.1</v>
      </c>
      <c r="C189" s="3">
        <f t="shared" si="17"/>
        <v>2.1013710735125297</v>
      </c>
      <c r="D189" s="3">
        <v>8350.2000000000007</v>
      </c>
      <c r="E189" s="3">
        <f t="shared" si="18"/>
        <v>1.1225047841437581</v>
      </c>
      <c r="F189" s="3">
        <f t="shared" si="19"/>
        <v>8440.1653550152678</v>
      </c>
      <c r="G189" s="3">
        <f t="shared" si="20"/>
        <v>1.6119379288281936</v>
      </c>
      <c r="J189" s="3">
        <f t="shared" si="15"/>
        <v>63.838814681782473</v>
      </c>
      <c r="K189" s="3">
        <f t="shared" si="16"/>
        <v>63.073692479680943</v>
      </c>
      <c r="L189" s="3">
        <f t="shared" si="14"/>
        <v>63.455100390008752</v>
      </c>
    </row>
    <row r="190" spans="1:12">
      <c r="A190" s="1">
        <v>1993.75</v>
      </c>
      <c r="B190" s="3">
        <v>8643.7999999999993</v>
      </c>
      <c r="C190" s="3">
        <f t="shared" si="17"/>
        <v>5.2495964510058091</v>
      </c>
      <c r="D190" s="3">
        <v>8486.7999999999993</v>
      </c>
      <c r="E190" s="3">
        <f t="shared" si="18"/>
        <v>6.4906098340394545</v>
      </c>
      <c r="F190" s="3">
        <f t="shared" si="19"/>
        <v>8564.9402706615529</v>
      </c>
      <c r="G190" s="3">
        <f t="shared" si="20"/>
        <v>5.8701031425226322</v>
      </c>
      <c r="J190" s="3">
        <f t="shared" si="15"/>
        <v>64.682156620645785</v>
      </c>
      <c r="K190" s="3">
        <f t="shared" si="16"/>
        <v>64.105508052089306</v>
      </c>
      <c r="L190" s="3">
        <f t="shared" si="14"/>
        <v>64.393186845126024</v>
      </c>
    </row>
    <row r="191" spans="1:12">
      <c r="A191" s="1">
        <v>1994</v>
      </c>
      <c r="B191" s="3">
        <v>8727.9</v>
      </c>
      <c r="C191" s="3">
        <f t="shared" si="17"/>
        <v>3.872996058395489</v>
      </c>
      <c r="D191" s="3">
        <v>8583.7000000000007</v>
      </c>
      <c r="E191" s="3">
        <f t="shared" si="18"/>
        <v>4.5412162876025119</v>
      </c>
      <c r="F191" s="3">
        <f t="shared" si="19"/>
        <v>8655.4997100109704</v>
      </c>
      <c r="G191" s="3">
        <f t="shared" si="20"/>
        <v>4.2071061729989516</v>
      </c>
      <c r="J191" s="3">
        <f t="shared" si="15"/>
        <v>65.311482770232345</v>
      </c>
      <c r="K191" s="3">
        <f t="shared" si="16"/>
        <v>64.837447502794817</v>
      </c>
      <c r="L191" s="3">
        <f t="shared" si="14"/>
        <v>65.074033496046852</v>
      </c>
    </row>
    <row r="192" spans="1:12">
      <c r="A192" s="1">
        <v>1994.25</v>
      </c>
      <c r="B192" s="3">
        <v>8847.2999999999993</v>
      </c>
      <c r="C192" s="3">
        <f t="shared" si="17"/>
        <v>5.4350146558700398</v>
      </c>
      <c r="D192" s="3">
        <v>8688.2000000000007</v>
      </c>
      <c r="E192" s="3">
        <f t="shared" si="18"/>
        <v>4.8402908834455971</v>
      </c>
      <c r="F192" s="3">
        <f t="shared" si="19"/>
        <v>8767.3891130712345</v>
      </c>
      <c r="G192" s="3">
        <f t="shared" si="20"/>
        <v>5.1376527696578798</v>
      </c>
      <c r="J192" s="3">
        <f t="shared" si="15"/>
        <v>66.204961275115053</v>
      </c>
      <c r="K192" s="3">
        <f t="shared" si="16"/>
        <v>65.62679396924193</v>
      </c>
      <c r="L192" s="3">
        <f t="shared" si="14"/>
        <v>65.915243709961487</v>
      </c>
    </row>
    <row r="193" spans="1:12">
      <c r="A193" s="1">
        <v>1994.5</v>
      </c>
      <c r="B193" s="3">
        <v>8904.2999999999993</v>
      </c>
      <c r="C193" s="3">
        <f t="shared" si="17"/>
        <v>2.5687913607087483</v>
      </c>
      <c r="D193" s="3">
        <v>8780.2999999999993</v>
      </c>
      <c r="E193" s="3">
        <f t="shared" si="18"/>
        <v>4.2179169775075094</v>
      </c>
      <c r="F193" s="3">
        <f t="shared" si="19"/>
        <v>8842.0826330678447</v>
      </c>
      <c r="G193" s="3">
        <f t="shared" si="20"/>
        <v>3.3933541691081084</v>
      </c>
      <c r="J193" s="3">
        <f t="shared" si="15"/>
        <v>66.631496239757553</v>
      </c>
      <c r="K193" s="3">
        <f t="shared" si="16"/>
        <v>66.322476357373787</v>
      </c>
      <c r="L193" s="3">
        <f t="shared" si="14"/>
        <v>66.476806737521343</v>
      </c>
    </row>
    <row r="194" spans="1:12">
      <c r="A194" s="1">
        <v>1994.75</v>
      </c>
      <c r="B194" s="3">
        <v>9003.2000000000007</v>
      </c>
      <c r="C194" s="3">
        <f t="shared" si="17"/>
        <v>4.418305427539587</v>
      </c>
      <c r="D194" s="3">
        <v>8885.2000000000007</v>
      </c>
      <c r="E194" s="3">
        <f t="shared" si="18"/>
        <v>4.7505582292468116</v>
      </c>
      <c r="F194" s="3">
        <f t="shared" si="19"/>
        <v>8944.0054025028421</v>
      </c>
      <c r="G194" s="3">
        <f t="shared" si="20"/>
        <v>4.5844318283932619</v>
      </c>
      <c r="J194" s="3">
        <f t="shared" si="15"/>
        <v>67.37157181876006</v>
      </c>
      <c r="K194" s="3">
        <f t="shared" si="16"/>
        <v>67.114844245702031</v>
      </c>
      <c r="L194" s="3">
        <f t="shared" si="14"/>
        <v>67.243085512223558</v>
      </c>
    </row>
    <row r="195" spans="1:12">
      <c r="A195" s="1">
        <v>1995</v>
      </c>
      <c r="B195" s="3">
        <v>9025.2999999999993</v>
      </c>
      <c r="C195" s="3">
        <f t="shared" si="17"/>
        <v>0.98066998673087769</v>
      </c>
      <c r="D195" s="3">
        <v>8931.1</v>
      </c>
      <c r="E195" s="3">
        <f t="shared" si="18"/>
        <v>2.0610385568646339</v>
      </c>
      <c r="F195" s="3">
        <f t="shared" si="19"/>
        <v>8978.0764548983425</v>
      </c>
      <c r="G195" s="3">
        <f t="shared" si="20"/>
        <v>1.5208542717976856</v>
      </c>
      <c r="J195" s="3">
        <f t="shared" si="15"/>
        <v>67.536947655928458</v>
      </c>
      <c r="K195" s="3">
        <f t="shared" si="16"/>
        <v>67.461552406562532</v>
      </c>
      <c r="L195" s="3">
        <f t="shared" ref="L195:L256" si="21">(J195^0.5)*(K195^0.5)</f>
        <v>67.499239504380256</v>
      </c>
    </row>
    <row r="196" spans="1:12">
      <c r="A196" s="1">
        <v>1995.25</v>
      </c>
      <c r="B196" s="3">
        <v>9044.7000000000007</v>
      </c>
      <c r="C196" s="3">
        <f t="shared" si="17"/>
        <v>0.85888245505848926</v>
      </c>
      <c r="D196" s="3">
        <v>8973.9</v>
      </c>
      <c r="E196" s="3">
        <f t="shared" si="18"/>
        <v>1.9123186381350077</v>
      </c>
      <c r="F196" s="3">
        <f t="shared" si="19"/>
        <v>9009.2304515979613</v>
      </c>
      <c r="G196" s="3">
        <f t="shared" si="20"/>
        <v>1.3856005465967804</v>
      </c>
      <c r="J196" s="3">
        <f t="shared" ref="J196:J256" si="22">100*(B196/B$246)</f>
        <v>67.682119205298022</v>
      </c>
      <c r="K196" s="3">
        <f t="shared" ref="K196:K256" si="23">(D196/D$246)*100</f>
        <v>67.784844547844216</v>
      </c>
      <c r="L196" s="3">
        <f t="shared" si="21"/>
        <v>67.733462402270462</v>
      </c>
    </row>
    <row r="197" spans="1:12">
      <c r="A197" s="1">
        <v>1995.5</v>
      </c>
      <c r="B197" s="3">
        <v>9120.7000000000007</v>
      </c>
      <c r="C197" s="3">
        <f t="shared" ref="C197:C255" si="24">400*LN(B197/B196)</f>
        <v>3.3470418901548027</v>
      </c>
      <c r="D197" s="3">
        <v>9078.2000000000007</v>
      </c>
      <c r="E197" s="3">
        <f t="shared" ref="E197:E256" si="25">400*LN(D197/D196)</f>
        <v>4.6222283548732319</v>
      </c>
      <c r="F197" s="3">
        <f t="shared" ref="F197:F256" si="26">SQRT(B197*D197)</f>
        <v>9099.4251873401336</v>
      </c>
      <c r="G197" s="3">
        <f t="shared" ref="G197:G256" si="27">400*LN(F197/F196)</f>
        <v>3.9846351225140344</v>
      </c>
      <c r="J197" s="3">
        <f t="shared" si="22"/>
        <v>68.250832491488012</v>
      </c>
      <c r="K197" s="3">
        <f t="shared" si="23"/>
        <v>68.572680303350765</v>
      </c>
      <c r="L197" s="3">
        <f t="shared" si="21"/>
        <v>68.411567127762495</v>
      </c>
    </row>
    <row r="198" spans="1:12">
      <c r="A198" s="1">
        <v>1995.75</v>
      </c>
      <c r="B198" s="3">
        <v>9184.2999999999993</v>
      </c>
      <c r="C198" s="3">
        <f t="shared" si="24"/>
        <v>2.7795796088772859</v>
      </c>
      <c r="D198" s="3">
        <v>9133.7000000000007</v>
      </c>
      <c r="E198" s="3">
        <f t="shared" si="25"/>
        <v>2.4379739317900917</v>
      </c>
      <c r="F198" s="3">
        <f t="shared" si="26"/>
        <v>9158.9650567080989</v>
      </c>
      <c r="G198" s="3">
        <f t="shared" si="27"/>
        <v>2.6087767703336642</v>
      </c>
      <c r="J198" s="3">
        <f t="shared" si="22"/>
        <v>68.726755715194372</v>
      </c>
      <c r="K198" s="3">
        <f t="shared" si="23"/>
        <v>68.991902589358574</v>
      </c>
      <c r="L198" s="3">
        <f t="shared" si="21"/>
        <v>68.85920153171493</v>
      </c>
    </row>
    <row r="199" spans="1:12">
      <c r="A199" s="1">
        <v>1996</v>
      </c>
      <c r="B199" s="3">
        <v>9247.2000000000007</v>
      </c>
      <c r="C199" s="3">
        <f t="shared" si="24"/>
        <v>2.7301193795957799</v>
      </c>
      <c r="D199" s="3">
        <v>9219</v>
      </c>
      <c r="E199" s="3">
        <f t="shared" si="25"/>
        <v>3.7182807643877851</v>
      </c>
      <c r="F199" s="3">
        <f t="shared" si="26"/>
        <v>9233.0892338371777</v>
      </c>
      <c r="G199" s="3">
        <f t="shared" si="27"/>
        <v>3.2242000719917683</v>
      </c>
      <c r="J199" s="3">
        <f t="shared" si="22"/>
        <v>69.197440790212156</v>
      </c>
      <c r="K199" s="3">
        <f t="shared" si="23"/>
        <v>69.636220805511073</v>
      </c>
      <c r="L199" s="3">
        <f t="shared" si="21"/>
        <v>69.416484108916748</v>
      </c>
    </row>
    <row r="200" spans="1:12">
      <c r="A200" s="1">
        <v>1996.25</v>
      </c>
      <c r="B200" s="3">
        <v>9407.1</v>
      </c>
      <c r="C200" s="3">
        <f t="shared" si="24"/>
        <v>6.8575681268089923</v>
      </c>
      <c r="D200" s="3">
        <v>9362.7999999999993</v>
      </c>
      <c r="E200" s="3">
        <f t="shared" si="25"/>
        <v>6.1911276948619172</v>
      </c>
      <c r="F200" s="3">
        <f t="shared" si="26"/>
        <v>9384.9238611722358</v>
      </c>
      <c r="G200" s="3">
        <f t="shared" si="27"/>
        <v>6.5243479108355</v>
      </c>
      <c r="J200" s="3">
        <f t="shared" si="22"/>
        <v>70.393983612077676</v>
      </c>
      <c r="K200" s="3">
        <f t="shared" si="23"/>
        <v>70.722421971779909</v>
      </c>
      <c r="L200" s="3">
        <f t="shared" si="21"/>
        <v>70.558011687461246</v>
      </c>
    </row>
    <row r="201" spans="1:12">
      <c r="A201" s="1">
        <v>1996.5</v>
      </c>
      <c r="B201" s="3">
        <v>9488.9</v>
      </c>
      <c r="C201" s="3">
        <f t="shared" si="24"/>
        <v>3.4631884411453671</v>
      </c>
      <c r="D201" s="3">
        <v>9453.7999999999993</v>
      </c>
      <c r="E201" s="3">
        <f t="shared" si="25"/>
        <v>3.8689544108089349</v>
      </c>
      <c r="F201" s="3">
        <f t="shared" si="26"/>
        <v>9471.3337402923353</v>
      </c>
      <c r="G201" s="3">
        <f t="shared" si="27"/>
        <v>3.6660714259771807</v>
      </c>
      <c r="J201" s="3">
        <f t="shared" si="22"/>
        <v>71.006098701687421</v>
      </c>
      <c r="K201" s="3">
        <f t="shared" si="23"/>
        <v>71.409795449738638</v>
      </c>
      <c r="L201" s="3">
        <f t="shared" si="21"/>
        <v>71.207660992139409</v>
      </c>
    </row>
    <row r="202" spans="1:12">
      <c r="A202" s="1">
        <v>1996.75</v>
      </c>
      <c r="B202" s="3">
        <v>9592.5</v>
      </c>
      <c r="C202" s="3">
        <f t="shared" si="24"/>
        <v>4.3435394884655087</v>
      </c>
      <c r="D202" s="3">
        <v>9575.2000000000007</v>
      </c>
      <c r="E202" s="3">
        <f t="shared" si="25"/>
        <v>5.1038581985556686</v>
      </c>
      <c r="F202" s="3">
        <f t="shared" si="26"/>
        <v>9583.8460964270489</v>
      </c>
      <c r="G202" s="3">
        <f t="shared" si="27"/>
        <v>4.7236988435105589</v>
      </c>
      <c r="J202" s="3">
        <f t="shared" si="22"/>
        <v>71.781344707599061</v>
      </c>
      <c r="K202" s="3">
        <f t="shared" si="23"/>
        <v>72.326796990663809</v>
      </c>
      <c r="L202" s="3">
        <f t="shared" si="21"/>
        <v>72.053554710252683</v>
      </c>
    </row>
    <row r="203" spans="1:12">
      <c r="A203" s="1">
        <v>1997</v>
      </c>
      <c r="B203" s="3">
        <v>9666.2000000000007</v>
      </c>
      <c r="C203" s="3">
        <f t="shared" si="24"/>
        <v>3.0614884608032851</v>
      </c>
      <c r="D203" s="3">
        <v>9677.2000000000007</v>
      </c>
      <c r="E203" s="3">
        <f t="shared" si="25"/>
        <v>4.2384722681886586</v>
      </c>
      <c r="F203" s="3">
        <f t="shared" si="26"/>
        <v>9671.6984361589784</v>
      </c>
      <c r="G203" s="3">
        <f t="shared" si="27"/>
        <v>3.6499803644960847</v>
      </c>
      <c r="J203" s="3">
        <f t="shared" si="22"/>
        <v>72.332846933812249</v>
      </c>
      <c r="K203" s="3">
        <f t="shared" si="23"/>
        <v>73.097259570353827</v>
      </c>
      <c r="L203" s="3">
        <f t="shared" si="21"/>
        <v>72.714048764895125</v>
      </c>
    </row>
    <row r="204" spans="1:12">
      <c r="A204" s="1">
        <v>1997.25</v>
      </c>
      <c r="B204" s="3">
        <v>9809.6</v>
      </c>
      <c r="C204" s="3">
        <f t="shared" si="24"/>
        <v>5.8904934941232172</v>
      </c>
      <c r="D204" s="3">
        <v>9789.2000000000007</v>
      </c>
      <c r="E204" s="3">
        <f t="shared" si="25"/>
        <v>4.6028535676856466</v>
      </c>
      <c r="F204" s="3">
        <f t="shared" si="26"/>
        <v>9799.3946915102879</v>
      </c>
      <c r="G204" s="3">
        <f t="shared" si="27"/>
        <v>5.246673530904391</v>
      </c>
      <c r="J204" s="3">
        <f t="shared" si="22"/>
        <v>73.405919108018111</v>
      </c>
      <c r="K204" s="3">
        <f t="shared" si="23"/>
        <v>73.943257697072255</v>
      </c>
      <c r="L204" s="3">
        <f t="shared" si="21"/>
        <v>73.674098522442918</v>
      </c>
    </row>
    <row r="205" spans="1:12">
      <c r="A205" s="1">
        <v>1997.5</v>
      </c>
      <c r="B205" s="3">
        <v>9932.7000000000007</v>
      </c>
      <c r="C205" s="3">
        <f t="shared" si="24"/>
        <v>4.9883385580193593</v>
      </c>
      <c r="D205" s="3">
        <v>9948.9</v>
      </c>
      <c r="E205" s="3">
        <f t="shared" si="25"/>
        <v>6.472902051426126</v>
      </c>
      <c r="F205" s="3">
        <f t="shared" si="26"/>
        <v>9940.7966999632372</v>
      </c>
      <c r="G205" s="3">
        <f t="shared" si="27"/>
        <v>5.73062030472276</v>
      </c>
      <c r="J205" s="3">
        <f t="shared" si="22"/>
        <v>74.327084970254802</v>
      </c>
      <c r="K205" s="3">
        <f t="shared" si="23"/>
        <v>75.149560383116295</v>
      </c>
      <c r="L205" s="3">
        <f t="shared" si="21"/>
        <v>74.737191277657601</v>
      </c>
    </row>
    <row r="206" spans="1:12">
      <c r="A206" s="1">
        <v>1997.75</v>
      </c>
      <c r="B206" s="3">
        <v>10008.9</v>
      </c>
      <c r="C206" s="3">
        <f t="shared" si="24"/>
        <v>3.0569411030174312</v>
      </c>
      <c r="D206" s="3">
        <v>10067.799999999999</v>
      </c>
      <c r="E206" s="3">
        <f t="shared" si="25"/>
        <v>4.7520879447721365</v>
      </c>
      <c r="F206" s="3">
        <f t="shared" si="26"/>
        <v>10038.306800451955</v>
      </c>
      <c r="G206" s="3">
        <f t="shared" si="27"/>
        <v>3.904514523894806</v>
      </c>
      <c r="J206" s="3">
        <f t="shared" si="22"/>
        <v>74.897294870355807</v>
      </c>
      <c r="K206" s="3">
        <f t="shared" si="23"/>
        <v>76.047678037284356</v>
      </c>
      <c r="L206" s="3">
        <f t="shared" si="21"/>
        <v>75.470294594392357</v>
      </c>
    </row>
    <row r="207" spans="1:12">
      <c r="A207" s="1">
        <v>1998</v>
      </c>
      <c r="B207" s="3">
        <v>10103.4</v>
      </c>
      <c r="C207" s="3">
        <f t="shared" si="24"/>
        <v>3.7589214733210601</v>
      </c>
      <c r="D207" s="3">
        <v>10174.9</v>
      </c>
      <c r="E207" s="3">
        <f t="shared" si="25"/>
        <v>4.2326764453320243</v>
      </c>
      <c r="F207" s="3">
        <f t="shared" si="26"/>
        <v>10139.086973687523</v>
      </c>
      <c r="G207" s="3">
        <f t="shared" si="27"/>
        <v>3.995798959326625</v>
      </c>
      <c r="J207" s="3">
        <f t="shared" si="22"/>
        <v>75.604444943315741</v>
      </c>
      <c r="K207" s="3">
        <f t="shared" si="23"/>
        <v>76.856663745958855</v>
      </c>
      <c r="L207" s="3">
        <f t="shared" si="21"/>
        <v>76.227983068609888</v>
      </c>
    </row>
    <row r="208" spans="1:12">
      <c r="A208" s="1">
        <v>1998.25</v>
      </c>
      <c r="B208" s="3">
        <v>10194.299999999999</v>
      </c>
      <c r="C208" s="3">
        <f t="shared" si="24"/>
        <v>3.5826958794275878</v>
      </c>
      <c r="D208" s="3">
        <v>10318.4</v>
      </c>
      <c r="E208" s="3">
        <f t="shared" si="25"/>
        <v>5.6019224013761653</v>
      </c>
      <c r="F208" s="3">
        <f t="shared" si="26"/>
        <v>10256.162299807856</v>
      </c>
      <c r="G208" s="3">
        <f t="shared" si="27"/>
        <v>4.5923091404018086</v>
      </c>
      <c r="J208" s="3">
        <f t="shared" si="22"/>
        <v>76.284655965877207</v>
      </c>
      <c r="K208" s="3">
        <f t="shared" si="23"/>
        <v>77.940598845816851</v>
      </c>
      <c r="L208" s="3">
        <f t="shared" si="21"/>
        <v>77.108182242402677</v>
      </c>
    </row>
    <row r="209" spans="1:12">
      <c r="A209" s="1">
        <v>1998.5</v>
      </c>
      <c r="B209" s="3">
        <v>10328.799999999999</v>
      </c>
      <c r="C209" s="3">
        <f t="shared" si="24"/>
        <v>5.2429477270486444</v>
      </c>
      <c r="D209" s="3">
        <v>10469</v>
      </c>
      <c r="E209" s="3">
        <f t="shared" si="25"/>
        <v>5.7959200252968479</v>
      </c>
      <c r="F209" s="3">
        <f t="shared" si="26"/>
        <v>10398.663721844263</v>
      </c>
      <c r="G209" s="3">
        <f t="shared" si="27"/>
        <v>5.5194338761727435</v>
      </c>
      <c r="J209" s="3">
        <f t="shared" si="22"/>
        <v>77.291128821042392</v>
      </c>
      <c r="K209" s="3">
        <f t="shared" si="23"/>
        <v>79.078164184065031</v>
      </c>
      <c r="L209" s="3">
        <f t="shared" si="21"/>
        <v>78.17954064128358</v>
      </c>
    </row>
    <row r="210" spans="1:12">
      <c r="A210" s="1">
        <v>1998.75</v>
      </c>
      <c r="B210" s="3">
        <v>10507.6</v>
      </c>
      <c r="C210" s="3">
        <f t="shared" si="24"/>
        <v>6.8650779940539248</v>
      </c>
      <c r="D210" s="3">
        <v>10570.9</v>
      </c>
      <c r="E210" s="3">
        <f t="shared" si="25"/>
        <v>3.8745734246387484</v>
      </c>
      <c r="F210" s="3">
        <f t="shared" si="26"/>
        <v>10539.202476468512</v>
      </c>
      <c r="G210" s="3">
        <f t="shared" si="27"/>
        <v>5.3698257093464408</v>
      </c>
      <c r="J210" s="3">
        <f t="shared" si="22"/>
        <v>78.629101657499916</v>
      </c>
      <c r="K210" s="3">
        <f t="shared" si="23"/>
        <v>79.847871408284746</v>
      </c>
      <c r="L210" s="3">
        <f t="shared" si="21"/>
        <v>79.236143256073504</v>
      </c>
    </row>
    <row r="211" spans="1:12">
      <c r="A211" s="1">
        <v>1999</v>
      </c>
      <c r="B211" s="3">
        <v>10601.2</v>
      </c>
      <c r="C211" s="3">
        <f t="shared" si="24"/>
        <v>3.5473589576775773</v>
      </c>
      <c r="D211" s="3">
        <v>10712.3</v>
      </c>
      <c r="E211" s="3">
        <f t="shared" si="25"/>
        <v>5.3150684290017898</v>
      </c>
      <c r="F211" s="3">
        <f t="shared" si="26"/>
        <v>10656.605217422666</v>
      </c>
      <c r="G211" s="3">
        <f t="shared" si="27"/>
        <v>4.4312136933396058</v>
      </c>
      <c r="J211" s="3">
        <f t="shared" si="22"/>
        <v>79.329516967860229</v>
      </c>
      <c r="K211" s="3">
        <f t="shared" si="23"/>
        <v>80.915944043266762</v>
      </c>
      <c r="L211" s="3">
        <f t="shared" si="21"/>
        <v>80.118804009737687</v>
      </c>
    </row>
    <row r="212" spans="1:12">
      <c r="A212" s="1">
        <v>1999.25</v>
      </c>
      <c r="B212" s="3">
        <v>10684</v>
      </c>
      <c r="C212" s="3">
        <f t="shared" si="24"/>
        <v>3.1120371960055735</v>
      </c>
      <c r="D212" s="3">
        <v>10784.1</v>
      </c>
      <c r="E212" s="3">
        <f t="shared" si="25"/>
        <v>2.6720852610682568</v>
      </c>
      <c r="F212" s="3">
        <f t="shared" si="26"/>
        <v>10733.933314493806</v>
      </c>
      <c r="G212" s="3">
        <f t="shared" si="27"/>
        <v>2.8920612285369081</v>
      </c>
      <c r="J212" s="3">
        <f t="shared" si="22"/>
        <v>79.949115127025109</v>
      </c>
      <c r="K212" s="3">
        <f t="shared" si="23"/>
        <v>81.458289270930905</v>
      </c>
      <c r="L212" s="3">
        <f t="shared" si="21"/>
        <v>80.700174392452027</v>
      </c>
    </row>
    <row r="213" spans="1:12">
      <c r="A213" s="1">
        <v>1999.5</v>
      </c>
      <c r="B213" s="3">
        <v>10819.9</v>
      </c>
      <c r="C213" s="3">
        <f t="shared" si="24"/>
        <v>5.0558943934938876</v>
      </c>
      <c r="D213" s="3">
        <v>10881.8</v>
      </c>
      <c r="E213" s="3">
        <f t="shared" si="25"/>
        <v>3.6075367185580132</v>
      </c>
      <c r="F213" s="3">
        <f t="shared" si="26"/>
        <v>10850.805860395807</v>
      </c>
      <c r="G213" s="3">
        <f t="shared" si="27"/>
        <v>4.331715556025979</v>
      </c>
      <c r="J213" s="3">
        <f t="shared" si="22"/>
        <v>80.966064279567476</v>
      </c>
      <c r="K213" s="3">
        <f t="shared" si="23"/>
        <v>82.196271565398675</v>
      </c>
      <c r="L213" s="3">
        <f t="shared" si="21"/>
        <v>81.578849018019696</v>
      </c>
    </row>
    <row r="214" spans="1:12">
      <c r="A214" s="1">
        <v>1999.75</v>
      </c>
      <c r="B214" s="3">
        <v>11014.3</v>
      </c>
      <c r="C214" s="3">
        <f t="shared" si="24"/>
        <v>7.1229589194166136</v>
      </c>
      <c r="D214" s="3">
        <v>11069.1</v>
      </c>
      <c r="E214" s="3">
        <f t="shared" si="25"/>
        <v>6.8263094728248763</v>
      </c>
      <c r="F214" s="3">
        <f t="shared" si="26"/>
        <v>11041.666003371049</v>
      </c>
      <c r="G214" s="3">
        <f t="shared" si="27"/>
        <v>6.9746341961207321</v>
      </c>
      <c r="J214" s="3">
        <f t="shared" si="22"/>
        <v>82.420773001085038</v>
      </c>
      <c r="K214" s="3">
        <f t="shared" si="23"/>
        <v>83.611052361241207</v>
      </c>
      <c r="L214" s="3">
        <f t="shared" si="21"/>
        <v>83.013779380580516</v>
      </c>
    </row>
    <row r="215" spans="1:12">
      <c r="A215" s="1">
        <v>2000</v>
      </c>
      <c r="B215" s="3">
        <v>11043</v>
      </c>
      <c r="C215" s="3">
        <f t="shared" si="24"/>
        <v>1.0409258140013264</v>
      </c>
      <c r="D215" s="3">
        <v>11294.3</v>
      </c>
      <c r="E215" s="3">
        <f t="shared" si="25"/>
        <v>8.0562924288436299</v>
      </c>
      <c r="F215" s="3">
        <f t="shared" si="26"/>
        <v>11167.943181266637</v>
      </c>
      <c r="G215" s="3">
        <f t="shared" si="27"/>
        <v>4.5486091214224187</v>
      </c>
      <c r="J215" s="3">
        <f t="shared" si="22"/>
        <v>82.635537097317325</v>
      </c>
      <c r="K215" s="3">
        <f t="shared" si="23"/>
        <v>85.312112880321479</v>
      </c>
      <c r="L215" s="3">
        <f t="shared" si="21"/>
        <v>83.963160188098755</v>
      </c>
    </row>
    <row r="216" spans="1:12">
      <c r="A216" s="1">
        <v>2000.25</v>
      </c>
      <c r="B216" s="3">
        <v>11258.5</v>
      </c>
      <c r="C216" s="3">
        <f t="shared" si="24"/>
        <v>7.7306623410335558</v>
      </c>
      <c r="D216" s="3">
        <v>11356.9</v>
      </c>
      <c r="E216" s="3">
        <f t="shared" si="25"/>
        <v>2.2109260215938216</v>
      </c>
      <c r="F216" s="3">
        <f t="shared" si="26"/>
        <v>11307.592964464187</v>
      </c>
      <c r="G216" s="3">
        <f t="shared" si="27"/>
        <v>4.9707941813136891</v>
      </c>
      <c r="J216" s="3">
        <f t="shared" si="22"/>
        <v>84.248138586448164</v>
      </c>
      <c r="K216" s="3">
        <f t="shared" si="23"/>
        <v>85.784965404719458</v>
      </c>
      <c r="L216" s="3">
        <f t="shared" si="21"/>
        <v>85.01307931165924</v>
      </c>
    </row>
    <row r="217" spans="1:12">
      <c r="A217" s="1">
        <v>2000.5</v>
      </c>
      <c r="B217" s="3">
        <v>11267.9</v>
      </c>
      <c r="C217" s="3">
        <f t="shared" si="24"/>
        <v>0.33383054711290677</v>
      </c>
      <c r="D217" s="3">
        <v>11440.6</v>
      </c>
      <c r="E217" s="3">
        <f t="shared" si="25"/>
        <v>2.9371773600935622</v>
      </c>
      <c r="F217" s="3">
        <f t="shared" si="26"/>
        <v>11353.921645845545</v>
      </c>
      <c r="G217" s="3">
        <f t="shared" si="27"/>
        <v>1.6355039536032598</v>
      </c>
      <c r="J217" s="3">
        <f t="shared" si="22"/>
        <v>84.318479440266387</v>
      </c>
      <c r="K217" s="3">
        <f t="shared" si="23"/>
        <v>86.417197933347438</v>
      </c>
      <c r="L217" s="3">
        <f t="shared" si="21"/>
        <v>85.361388971995922</v>
      </c>
    </row>
    <row r="218" spans="1:12">
      <c r="A218" s="1">
        <v>2000.75</v>
      </c>
      <c r="B218" s="3">
        <v>11334.5</v>
      </c>
      <c r="C218" s="3">
        <f t="shared" si="24"/>
        <v>2.3572786164332173</v>
      </c>
      <c r="D218" s="3">
        <v>11418</v>
      </c>
      <c r="E218" s="3">
        <f t="shared" si="25"/>
        <v>-0.7909498346828745</v>
      </c>
      <c r="F218" s="3">
        <f t="shared" si="26"/>
        <v>11376.173390028827</v>
      </c>
      <c r="G218" s="3">
        <f t="shared" si="27"/>
        <v>0.78316439087512901</v>
      </c>
      <c r="J218" s="3">
        <f t="shared" si="22"/>
        <v>84.816851872638154</v>
      </c>
      <c r="K218" s="3">
        <f t="shared" si="23"/>
        <v>86.246487597063179</v>
      </c>
      <c r="L218" s="3">
        <f t="shared" si="21"/>
        <v>85.52868269215557</v>
      </c>
    </row>
    <row r="219" spans="1:12">
      <c r="A219" s="1">
        <v>2001</v>
      </c>
      <c r="B219" s="3">
        <v>11297.2</v>
      </c>
      <c r="C219" s="3">
        <f t="shared" si="24"/>
        <v>-1.3185057692758873</v>
      </c>
      <c r="D219" s="3">
        <v>11532.4</v>
      </c>
      <c r="E219" s="3">
        <f t="shared" si="25"/>
        <v>3.9877630893669149</v>
      </c>
      <c r="F219" s="3">
        <f t="shared" si="26"/>
        <v>11414.194201957491</v>
      </c>
      <c r="G219" s="3">
        <f t="shared" si="27"/>
        <v>1.3346286600455024</v>
      </c>
      <c r="J219" s="3">
        <f t="shared" si="22"/>
        <v>84.537733378231763</v>
      </c>
      <c r="K219" s="3">
        <f t="shared" si="23"/>
        <v>87.110614255068441</v>
      </c>
      <c r="L219" s="3">
        <f t="shared" si="21"/>
        <v>85.814531883061449</v>
      </c>
    </row>
    <row r="220" spans="1:12">
      <c r="A220" s="1">
        <v>2001.25</v>
      </c>
      <c r="B220" s="3">
        <v>11371.3</v>
      </c>
      <c r="C220" s="3">
        <f t="shared" si="24"/>
        <v>2.6150919180751835</v>
      </c>
      <c r="D220" s="3">
        <v>11491.6</v>
      </c>
      <c r="E220" s="3">
        <f t="shared" si="25"/>
        <v>-1.4176526305400929</v>
      </c>
      <c r="F220" s="3">
        <f t="shared" si="26"/>
        <v>11431.291750279142</v>
      </c>
      <c r="G220" s="3">
        <f t="shared" si="27"/>
        <v>0.59871964376754738</v>
      </c>
      <c r="J220" s="3">
        <f t="shared" si="22"/>
        <v>85.092228832266997</v>
      </c>
      <c r="K220" s="3">
        <f t="shared" si="23"/>
        <v>86.802429223192448</v>
      </c>
      <c r="L220" s="3">
        <f t="shared" si="21"/>
        <v>85.943075175703086</v>
      </c>
    </row>
    <row r="221" spans="1:12">
      <c r="A221" s="1">
        <v>2001.5</v>
      </c>
      <c r="B221" s="3">
        <v>11340.1</v>
      </c>
      <c r="C221" s="3">
        <f t="shared" si="24"/>
        <v>-1.0990082382259763</v>
      </c>
      <c r="D221" s="3">
        <v>11438.7</v>
      </c>
      <c r="E221" s="3">
        <f t="shared" si="25"/>
        <v>-1.8455962232879062</v>
      </c>
      <c r="F221" s="3">
        <f t="shared" si="26"/>
        <v>11389.293299849645</v>
      </c>
      <c r="G221" s="3">
        <f t="shared" si="27"/>
        <v>-1.4723022307569147</v>
      </c>
      <c r="J221" s="3">
        <f t="shared" si="22"/>
        <v>84.858757062146893</v>
      </c>
      <c r="K221" s="3">
        <f t="shared" si="23"/>
        <v>86.402846179412037</v>
      </c>
      <c r="L221" s="3">
        <f t="shared" si="21"/>
        <v>85.627321185570054</v>
      </c>
    </row>
    <row r="222" spans="1:12">
      <c r="A222" s="1">
        <v>2001.75</v>
      </c>
      <c r="B222" s="3">
        <v>11380.1</v>
      </c>
      <c r="C222" s="3">
        <f t="shared" si="24"/>
        <v>1.4084397611686299</v>
      </c>
      <c r="D222" s="3">
        <v>11383.7</v>
      </c>
      <c r="E222" s="3">
        <f t="shared" si="25"/>
        <v>-1.9279341865718744</v>
      </c>
      <c r="F222" s="3">
        <f t="shared" si="26"/>
        <v>11381.899857668755</v>
      </c>
      <c r="G222" s="3">
        <f t="shared" si="27"/>
        <v>-0.25974721270162054</v>
      </c>
      <c r="J222" s="3">
        <f t="shared" si="22"/>
        <v>85.158079844352159</v>
      </c>
      <c r="K222" s="3">
        <f t="shared" si="23"/>
        <v>85.987400670755662</v>
      </c>
      <c r="L222" s="3">
        <f t="shared" si="21"/>
        <v>85.571735590254988</v>
      </c>
    </row>
    <row r="223" spans="1:12">
      <c r="A223" s="1">
        <v>2002</v>
      </c>
      <c r="B223" s="3">
        <v>11477.9</v>
      </c>
      <c r="C223" s="3">
        <f t="shared" si="24"/>
        <v>3.4228925292804786</v>
      </c>
      <c r="D223" s="3">
        <v>11525.2</v>
      </c>
      <c r="E223" s="3">
        <f t="shared" si="25"/>
        <v>4.94137385873253</v>
      </c>
      <c r="F223" s="3">
        <f t="shared" si="26"/>
        <v>11501.525684881984</v>
      </c>
      <c r="G223" s="3">
        <f t="shared" si="27"/>
        <v>4.182133194006413</v>
      </c>
      <c r="J223" s="3">
        <f t="shared" si="22"/>
        <v>85.889924046844015</v>
      </c>
      <c r="K223" s="3">
        <f t="shared" si="23"/>
        <v>87.056228661207982</v>
      </c>
      <c r="L223" s="3">
        <f t="shared" si="21"/>
        <v>86.471110016674572</v>
      </c>
    </row>
    <row r="224" spans="1:12">
      <c r="A224" s="1">
        <v>2002.25</v>
      </c>
      <c r="B224" s="3">
        <v>11538.8</v>
      </c>
      <c r="C224" s="3">
        <f t="shared" si="24"/>
        <v>2.1167288835358002</v>
      </c>
      <c r="D224" s="3">
        <v>11588</v>
      </c>
      <c r="E224" s="3">
        <f t="shared" si="25"/>
        <v>2.1736550383150757</v>
      </c>
      <c r="F224" s="3">
        <f t="shared" si="26"/>
        <v>11563.373832926098</v>
      </c>
      <c r="G224" s="3">
        <f t="shared" si="27"/>
        <v>2.1451919609254051</v>
      </c>
      <c r="J224" s="3">
        <f t="shared" si="22"/>
        <v>86.345642982751514</v>
      </c>
      <c r="K224" s="3">
        <f t="shared" si="23"/>
        <v>87.530591896546511</v>
      </c>
      <c r="L224" s="3">
        <f t="shared" si="21"/>
        <v>86.936098589527973</v>
      </c>
    </row>
    <row r="225" spans="1:21">
      <c r="A225" s="1">
        <v>2002.5</v>
      </c>
      <c r="B225" s="3">
        <v>11596.4</v>
      </c>
      <c r="C225" s="3">
        <f t="shared" si="24"/>
        <v>1.9917742319889715</v>
      </c>
      <c r="D225" s="3">
        <v>11574.2</v>
      </c>
      <c r="E225" s="3">
        <f t="shared" si="25"/>
        <v>-0.47663871766541077</v>
      </c>
      <c r="F225" s="3">
        <f t="shared" si="26"/>
        <v>11585.294682484344</v>
      </c>
      <c r="G225" s="3">
        <f t="shared" si="27"/>
        <v>0.75756775716182678</v>
      </c>
      <c r="J225" s="3">
        <f t="shared" si="22"/>
        <v>86.776667789127089</v>
      </c>
      <c r="K225" s="3">
        <f t="shared" si="23"/>
        <v>87.426352841647287</v>
      </c>
      <c r="L225" s="3">
        <f t="shared" si="21"/>
        <v>87.100904567947126</v>
      </c>
    </row>
    <row r="226" spans="1:21">
      <c r="A226" s="1">
        <v>2002.75</v>
      </c>
      <c r="B226" s="3">
        <v>11598.8</v>
      </c>
      <c r="C226" s="3">
        <f t="shared" si="24"/>
        <v>8.2775747001638117E-2</v>
      </c>
      <c r="D226" s="3">
        <v>11620.8</v>
      </c>
      <c r="E226" s="3">
        <f t="shared" si="25"/>
        <v>1.6072451027304688</v>
      </c>
      <c r="F226" s="3">
        <f t="shared" si="26"/>
        <v>11609.794788884083</v>
      </c>
      <c r="G226" s="3">
        <f t="shared" si="27"/>
        <v>0.84501042486601652</v>
      </c>
      <c r="J226" s="3">
        <f t="shared" si="22"/>
        <v>86.794627156059406</v>
      </c>
      <c r="K226" s="3">
        <f t="shared" si="23"/>
        <v>87.778348490799772</v>
      </c>
      <c r="L226" s="3">
        <f t="shared" si="21"/>
        <v>87.285101991311308</v>
      </c>
    </row>
    <row r="227" spans="1:21">
      <c r="A227" s="1">
        <v>2003</v>
      </c>
      <c r="B227" s="3">
        <v>11645.8</v>
      </c>
      <c r="C227" s="3">
        <f t="shared" si="24"/>
        <v>1.6175822015088313</v>
      </c>
      <c r="D227" s="3">
        <v>11653.5</v>
      </c>
      <c r="E227" s="3">
        <f t="shared" si="25"/>
        <v>1.1239872826725656</v>
      </c>
      <c r="F227" s="3">
        <f t="shared" si="26"/>
        <v>11649.649363822071</v>
      </c>
      <c r="G227" s="3">
        <f t="shared" si="27"/>
        <v>1.3707847420906716</v>
      </c>
      <c r="J227" s="3">
        <f t="shared" si="22"/>
        <v>87.146331425150592</v>
      </c>
      <c r="K227" s="3">
        <f t="shared" si="23"/>
        <v>88.025349729582743</v>
      </c>
      <c r="L227" s="3">
        <f t="shared" si="21"/>
        <v>87.584737833420547</v>
      </c>
    </row>
    <row r="228" spans="1:21">
      <c r="A228" s="1">
        <v>2003.25</v>
      </c>
      <c r="B228" s="3">
        <v>11738.7</v>
      </c>
      <c r="C228" s="3">
        <f t="shared" si="24"/>
        <v>3.1781902964931552</v>
      </c>
      <c r="D228" s="3">
        <v>11770.2</v>
      </c>
      <c r="E228" s="3">
        <f t="shared" si="25"/>
        <v>3.9857397619239272</v>
      </c>
      <c r="F228" s="3">
        <f t="shared" si="26"/>
        <v>11754.439448140434</v>
      </c>
      <c r="G228" s="3">
        <f t="shared" si="27"/>
        <v>3.5819650292085288</v>
      </c>
      <c r="J228" s="3">
        <f t="shared" si="22"/>
        <v>87.841508586822314</v>
      </c>
      <c r="K228" s="3">
        <f t="shared" si="23"/>
        <v>88.906849563404549</v>
      </c>
      <c r="L228" s="3">
        <f t="shared" si="21"/>
        <v>88.372573739543881</v>
      </c>
    </row>
    <row r="229" spans="1:21">
      <c r="A229" s="1">
        <v>2003.5</v>
      </c>
      <c r="B229" s="3">
        <v>11935.5</v>
      </c>
      <c r="C229" s="3">
        <f t="shared" si="24"/>
        <v>6.650430709296959</v>
      </c>
      <c r="D229" s="3">
        <v>11870.4</v>
      </c>
      <c r="E229" s="3">
        <f t="shared" si="25"/>
        <v>3.390797188746538</v>
      </c>
      <c r="F229" s="3">
        <f t="shared" si="26"/>
        <v>11902.905494037999</v>
      </c>
      <c r="G229" s="3">
        <f t="shared" si="27"/>
        <v>5.0206139490217385</v>
      </c>
      <c r="J229" s="3">
        <f t="shared" si="22"/>
        <v>89.314176675272194</v>
      </c>
      <c r="K229" s="3">
        <f t="shared" si="23"/>
        <v>89.663715744629428</v>
      </c>
      <c r="L229" s="3">
        <f t="shared" si="21"/>
        <v>89.48877554965884</v>
      </c>
    </row>
    <row r="230" spans="1:21">
      <c r="A230" s="1">
        <v>2003.75</v>
      </c>
      <c r="B230" s="3">
        <v>12042.8</v>
      </c>
      <c r="C230" s="3">
        <f t="shared" si="24"/>
        <v>3.5799273916781225</v>
      </c>
      <c r="D230" s="3">
        <v>11998.8</v>
      </c>
      <c r="E230" s="3">
        <f t="shared" si="25"/>
        <v>4.3034953338170139</v>
      </c>
      <c r="F230" s="3">
        <f t="shared" si="26"/>
        <v>12020.779868211546</v>
      </c>
      <c r="G230" s="3">
        <f t="shared" si="27"/>
        <v>3.9417113627476121</v>
      </c>
      <c r="J230" s="3">
        <f t="shared" si="22"/>
        <v>90.117110038537803</v>
      </c>
      <c r="K230" s="3">
        <f t="shared" si="23"/>
        <v>90.633592168474479</v>
      </c>
      <c r="L230" s="3">
        <f t="shared" si="21"/>
        <v>90.374982150119251</v>
      </c>
    </row>
    <row r="231" spans="1:21">
      <c r="A231" s="1">
        <v>2004</v>
      </c>
      <c r="B231" s="3">
        <v>12127.6</v>
      </c>
      <c r="C231" s="3">
        <f t="shared" si="24"/>
        <v>2.8067503372051101</v>
      </c>
      <c r="D231" s="3">
        <v>12096.4</v>
      </c>
      <c r="E231" s="3">
        <f t="shared" si="25"/>
        <v>3.2404971543276004</v>
      </c>
      <c r="F231" s="3">
        <f t="shared" si="26"/>
        <v>12111.989953760694</v>
      </c>
      <c r="G231" s="3">
        <f t="shared" si="27"/>
        <v>3.0236237457663151</v>
      </c>
      <c r="J231" s="3">
        <f t="shared" si="22"/>
        <v>90.751674336812954</v>
      </c>
      <c r="K231" s="3">
        <f t="shared" si="23"/>
        <v>91.370819107471974</v>
      </c>
      <c r="L231" s="3">
        <f t="shared" si="21"/>
        <v>91.060720508510926</v>
      </c>
    </row>
    <row r="232" spans="1:21">
      <c r="A232" s="1">
        <v>2004.25</v>
      </c>
      <c r="B232" s="3">
        <v>12213.8</v>
      </c>
      <c r="C232" s="3">
        <f t="shared" si="24"/>
        <v>2.8330452756271987</v>
      </c>
      <c r="D232" s="3">
        <v>12213.8</v>
      </c>
      <c r="E232" s="3">
        <f t="shared" si="25"/>
        <v>3.8634289365409775</v>
      </c>
      <c r="F232" s="3">
        <f t="shared" si="26"/>
        <v>12213.8</v>
      </c>
      <c r="G232" s="3">
        <f t="shared" si="27"/>
        <v>3.3482371060840834</v>
      </c>
      <c r="J232" s="3">
        <f t="shared" si="22"/>
        <v>91.396714932465301</v>
      </c>
      <c r="K232" s="3">
        <f t="shared" si="23"/>
        <v>92.257606429585763</v>
      </c>
      <c r="L232" s="3">
        <f t="shared" si="21"/>
        <v>91.826151804354879</v>
      </c>
    </row>
    <row r="233" spans="1:21">
      <c r="A233" s="1">
        <v>2004.5</v>
      </c>
      <c r="B233" s="3">
        <v>12303.5</v>
      </c>
      <c r="C233" s="3">
        <f t="shared" si="24"/>
        <v>2.92692589263183</v>
      </c>
      <c r="D233" s="3">
        <v>12343.4</v>
      </c>
      <c r="E233" s="3">
        <f t="shared" si="25"/>
        <v>4.2220189016731524</v>
      </c>
      <c r="F233" s="3">
        <f t="shared" si="26"/>
        <v>12323.43385181257</v>
      </c>
      <c r="G233" s="3">
        <f t="shared" si="27"/>
        <v>3.5744723971524826</v>
      </c>
      <c r="J233" s="3">
        <f t="shared" si="22"/>
        <v>92.067946271560601</v>
      </c>
      <c r="K233" s="3">
        <f t="shared" si="23"/>
        <v>93.236547119074245</v>
      </c>
      <c r="L233" s="3">
        <f t="shared" si="21"/>
        <v>92.650404266278059</v>
      </c>
    </row>
    <row r="234" spans="1:21">
      <c r="A234" s="1">
        <v>2004.75</v>
      </c>
      <c r="B234" s="3">
        <v>12410.3</v>
      </c>
      <c r="C234" s="3">
        <f t="shared" si="24"/>
        <v>3.4571992924373172</v>
      </c>
      <c r="D234" s="3">
        <v>12433.3</v>
      </c>
      <c r="E234" s="3">
        <f t="shared" si="25"/>
        <v>2.9027398975590804</v>
      </c>
      <c r="F234" s="3">
        <f t="shared" si="26"/>
        <v>12421.794676696278</v>
      </c>
      <c r="G234" s="3">
        <f t="shared" si="27"/>
        <v>3.1799695949982496</v>
      </c>
      <c r="J234" s="3">
        <f t="shared" si="22"/>
        <v>92.867138100048635</v>
      </c>
      <c r="K234" s="3">
        <f t="shared" si="23"/>
        <v>93.915611686859833</v>
      </c>
      <c r="L234" s="3">
        <f t="shared" si="21"/>
        <v>93.389903524279077</v>
      </c>
    </row>
    <row r="235" spans="1:21">
      <c r="A235" s="1">
        <v>2005</v>
      </c>
      <c r="B235" s="3">
        <v>12534.1</v>
      </c>
      <c r="C235" s="3">
        <f t="shared" si="24"/>
        <v>3.9704628368691743</v>
      </c>
      <c r="D235" s="3">
        <v>12563.5</v>
      </c>
      <c r="E235" s="3">
        <f t="shared" si="25"/>
        <v>4.1669710513420499</v>
      </c>
      <c r="F235" s="3">
        <f t="shared" si="26"/>
        <v>12548.791390010434</v>
      </c>
      <c r="G235" s="3">
        <f t="shared" si="27"/>
        <v>4.0687169441055948</v>
      </c>
      <c r="J235" s="3">
        <f t="shared" si="22"/>
        <v>93.793542110973931</v>
      </c>
      <c r="K235" s="3">
        <f t="shared" si="23"/>
        <v>94.899084509170024</v>
      </c>
      <c r="L235" s="3">
        <f t="shared" si="21"/>
        <v>94.344693964227318</v>
      </c>
    </row>
    <row r="236" spans="1:21">
      <c r="A236" s="1">
        <v>2005.25</v>
      </c>
      <c r="B236" s="3">
        <v>12587.5</v>
      </c>
      <c r="C236" s="3">
        <f t="shared" si="24"/>
        <v>1.7005311899986977</v>
      </c>
      <c r="D236" s="3">
        <v>12655.6</v>
      </c>
      <c r="E236" s="3">
        <f t="shared" si="25"/>
        <v>2.9216081287914784</v>
      </c>
      <c r="F236" s="3">
        <f t="shared" si="26"/>
        <v>12621.504070434712</v>
      </c>
      <c r="G236" s="3">
        <f t="shared" si="27"/>
        <v>2.3110696593951423</v>
      </c>
      <c r="J236" s="3">
        <f t="shared" si="22"/>
        <v>94.193138025217948</v>
      </c>
      <c r="K236" s="3">
        <f t="shared" si="23"/>
        <v>95.594766897301881</v>
      </c>
      <c r="L236" s="3">
        <f t="shared" si="21"/>
        <v>94.891364585225006</v>
      </c>
    </row>
    <row r="237" spans="1:21">
      <c r="A237" s="1">
        <v>2005.5</v>
      </c>
      <c r="B237" s="3">
        <v>12683.2</v>
      </c>
      <c r="C237" s="3">
        <f t="shared" si="24"/>
        <v>3.029610022429527</v>
      </c>
      <c r="D237" s="3">
        <v>12750.4</v>
      </c>
      <c r="E237" s="3">
        <f t="shared" si="25"/>
        <v>2.9851354792375804</v>
      </c>
      <c r="F237" s="3">
        <f t="shared" si="26"/>
        <v>12716.755611397115</v>
      </c>
      <c r="G237" s="3">
        <f t="shared" si="27"/>
        <v>3.0073727508335608</v>
      </c>
      <c r="J237" s="3">
        <f t="shared" si="22"/>
        <v>94.909267781644033</v>
      </c>
      <c r="K237" s="3">
        <f t="shared" si="23"/>
        <v>96.310843883131398</v>
      </c>
      <c r="L237" s="3">
        <f t="shared" si="21"/>
        <v>95.607487533039119</v>
      </c>
    </row>
    <row r="238" spans="1:21">
      <c r="A238" s="1">
        <v>2005.75</v>
      </c>
      <c r="B238" s="3">
        <v>12748.7</v>
      </c>
      <c r="C238" s="3">
        <f t="shared" si="24"/>
        <v>2.0604090084051978</v>
      </c>
      <c r="D238" s="3">
        <v>12901.3</v>
      </c>
      <c r="E238" s="3">
        <f t="shared" si="25"/>
        <v>4.7061751290397638</v>
      </c>
      <c r="F238" s="3">
        <f t="shared" si="26"/>
        <v>12824.773031519895</v>
      </c>
      <c r="G238" s="3">
        <f t="shared" si="27"/>
        <v>3.3832920687224632</v>
      </c>
      <c r="J238" s="3">
        <f t="shared" si="22"/>
        <v>95.399408837505149</v>
      </c>
      <c r="K238" s="3">
        <f t="shared" si="23"/>
        <v>97.450675287790432</v>
      </c>
      <c r="L238" s="3">
        <f t="shared" si="21"/>
        <v>96.419587290502747</v>
      </c>
    </row>
    <row r="239" spans="1:21">
      <c r="A239" s="1">
        <v>2006</v>
      </c>
      <c r="B239" s="3">
        <v>12915.9</v>
      </c>
      <c r="C239" s="3">
        <f t="shared" si="24"/>
        <v>5.2119219636804441</v>
      </c>
      <c r="D239" s="3">
        <v>13104.3</v>
      </c>
      <c r="E239" s="3">
        <f t="shared" si="25"/>
        <v>6.2449356550410791</v>
      </c>
      <c r="F239" s="3">
        <f t="shared" si="26"/>
        <v>13009.758966637313</v>
      </c>
      <c r="G239" s="3">
        <f t="shared" si="27"/>
        <v>5.7284288093607918</v>
      </c>
      <c r="J239" s="3">
        <f t="shared" si="22"/>
        <v>96.650578067123121</v>
      </c>
      <c r="K239" s="3">
        <f t="shared" si="23"/>
        <v>98.984046892467589</v>
      </c>
      <c r="L239" s="3">
        <f t="shared" si="21"/>
        <v>97.810354010095551</v>
      </c>
      <c r="U239" s="3">
        <v>0</v>
      </c>
    </row>
    <row r="240" spans="1:21">
      <c r="A240" s="1">
        <v>2006.25</v>
      </c>
      <c r="B240" s="3">
        <v>12962.5</v>
      </c>
      <c r="C240" s="3">
        <f t="shared" si="24"/>
        <v>1.4405852098709098</v>
      </c>
      <c r="D240" s="3">
        <v>13147.6</v>
      </c>
      <c r="E240" s="3">
        <f t="shared" si="25"/>
        <v>1.3195247358539177</v>
      </c>
      <c r="F240" s="3">
        <f t="shared" si="26"/>
        <v>13054.721942653547</v>
      </c>
      <c r="G240" s="3">
        <f t="shared" si="27"/>
        <v>1.3800549728623563</v>
      </c>
      <c r="J240" s="3">
        <f t="shared" si="22"/>
        <v>96.999289108392261</v>
      </c>
      <c r="K240" s="3">
        <f t="shared" si="23"/>
        <v>99.31111581110072</v>
      </c>
      <c r="L240" s="3">
        <f t="shared" si="21"/>
        <v>98.148395984030145</v>
      </c>
      <c r="U240" s="3">
        <v>0</v>
      </c>
    </row>
    <row r="241" spans="1:21">
      <c r="A241" s="1">
        <v>2006.5</v>
      </c>
      <c r="B241" s="3">
        <v>12965.9</v>
      </c>
      <c r="C241" s="3">
        <f t="shared" si="24"/>
        <v>0.10490427545051294</v>
      </c>
      <c r="D241" s="3">
        <v>13210.1</v>
      </c>
      <c r="E241" s="3">
        <f t="shared" si="25"/>
        <v>1.8969824268431426</v>
      </c>
      <c r="F241" s="3">
        <f t="shared" si="26"/>
        <v>13087.43044260408</v>
      </c>
      <c r="G241" s="3">
        <f t="shared" si="27"/>
        <v>1.0009433511468515</v>
      </c>
      <c r="J241" s="3">
        <f t="shared" si="22"/>
        <v>97.0247315448797</v>
      </c>
      <c r="K241" s="3">
        <f t="shared" si="23"/>
        <v>99.783212980028409</v>
      </c>
      <c r="L241" s="3">
        <f t="shared" si="21"/>
        <v>98.394305994162124</v>
      </c>
      <c r="U241" s="3">
        <v>0</v>
      </c>
    </row>
    <row r="242" spans="1:21">
      <c r="A242" s="1">
        <v>2006.75</v>
      </c>
      <c r="B242" s="3">
        <v>13060.7</v>
      </c>
      <c r="C242" s="3">
        <f t="shared" si="24"/>
        <v>2.9139547770141516</v>
      </c>
      <c r="D242" s="3">
        <v>13296.6</v>
      </c>
      <c r="E242" s="3">
        <f t="shared" si="25"/>
        <v>2.6106699681713015</v>
      </c>
      <c r="F242" s="3">
        <f t="shared" si="26"/>
        <v>13178.122158335003</v>
      </c>
      <c r="G242" s="3">
        <f t="shared" si="27"/>
        <v>2.7623123725926337</v>
      </c>
      <c r="J242" s="3">
        <f t="shared" si="22"/>
        <v>97.734126538706178</v>
      </c>
      <c r="K242" s="3">
        <f t="shared" si="23"/>
        <v>100.43659546182435</v>
      </c>
      <c r="L242" s="3">
        <f t="shared" si="21"/>
        <v>99.07614712928023</v>
      </c>
      <c r="U242" s="3">
        <v>0</v>
      </c>
    </row>
    <row r="243" spans="1:21">
      <c r="A243" s="1">
        <v>2007</v>
      </c>
      <c r="B243" s="3">
        <v>13089.3</v>
      </c>
      <c r="C243" s="3">
        <f t="shared" si="24"/>
        <v>0.87495254771345865</v>
      </c>
      <c r="D243" s="3">
        <v>13218.1</v>
      </c>
      <c r="E243" s="3">
        <f t="shared" si="25"/>
        <v>-2.3685043952045026</v>
      </c>
      <c r="F243" s="3">
        <f t="shared" si="26"/>
        <v>13153.542349116453</v>
      </c>
      <c r="G243" s="3">
        <f t="shared" si="27"/>
        <v>-0.74677592374554436</v>
      </c>
      <c r="J243" s="3">
        <f t="shared" si="22"/>
        <v>97.948142327982936</v>
      </c>
      <c r="K243" s="3">
        <f t="shared" si="23"/>
        <v>99.843641417651156</v>
      </c>
      <c r="L243" s="3">
        <f t="shared" si="21"/>
        <v>98.89135048183023</v>
      </c>
      <c r="U243" s="3">
        <v>0</v>
      </c>
    </row>
    <row r="244" spans="1:21">
      <c r="A244" s="1">
        <v>2007.25</v>
      </c>
      <c r="B244" s="3">
        <v>13194.1</v>
      </c>
      <c r="C244" s="3">
        <f t="shared" si="24"/>
        <v>3.1898629674137089</v>
      </c>
      <c r="D244" s="3">
        <v>13223.3</v>
      </c>
      <c r="E244" s="3">
        <f t="shared" si="25"/>
        <v>0.15732903906860773</v>
      </c>
      <c r="F244" s="3">
        <f t="shared" si="26"/>
        <v>13208.691931073266</v>
      </c>
      <c r="G244" s="3">
        <f t="shared" si="27"/>
        <v>1.6735960032411703</v>
      </c>
      <c r="J244" s="3">
        <f t="shared" si="22"/>
        <v>98.732368017360727</v>
      </c>
      <c r="K244" s="3">
        <f t="shared" si="23"/>
        <v>99.882919902105925</v>
      </c>
      <c r="L244" s="3">
        <f t="shared" si="21"/>
        <v>99.305977697333432</v>
      </c>
      <c r="U244" s="3">
        <v>0</v>
      </c>
    </row>
    <row r="245" spans="1:21">
      <c r="A245" s="1">
        <v>2007.5</v>
      </c>
      <c r="B245" s="3">
        <v>13268.5</v>
      </c>
      <c r="C245" s="3">
        <f t="shared" si="24"/>
        <v>2.2492180219763234</v>
      </c>
      <c r="D245" s="3">
        <v>13158.2</v>
      </c>
      <c r="E245" s="3">
        <f t="shared" si="25"/>
        <v>-1.9741146526759703</v>
      </c>
      <c r="F245" s="3">
        <f t="shared" si="26"/>
        <v>13213.234906713798</v>
      </c>
      <c r="G245" s="3">
        <f t="shared" si="27"/>
        <v>0.13755168465017745</v>
      </c>
      <c r="J245" s="3">
        <f t="shared" si="22"/>
        <v>99.289108392262506</v>
      </c>
      <c r="K245" s="3">
        <f t="shared" si="23"/>
        <v>99.391183490950851</v>
      </c>
      <c r="L245" s="3">
        <f t="shared" si="21"/>
        <v>99.340132830937321</v>
      </c>
      <c r="U245" s="3">
        <v>0</v>
      </c>
    </row>
    <row r="246" spans="1:21">
      <c r="A246" s="1">
        <v>2007.75</v>
      </c>
      <c r="B246" s="18">
        <v>13363.5</v>
      </c>
      <c r="C246" s="3">
        <f t="shared" si="24"/>
        <v>2.8537219268420877</v>
      </c>
      <c r="D246" s="3">
        <v>13238.8</v>
      </c>
      <c r="E246" s="3">
        <f t="shared" si="25"/>
        <v>2.4427094134140339</v>
      </c>
      <c r="F246" s="3">
        <f t="shared" si="26"/>
        <v>13301.003864370537</v>
      </c>
      <c r="G246" s="3">
        <f t="shared" si="27"/>
        <v>2.6482156701280943</v>
      </c>
      <c r="J246" s="3">
        <f t="shared" si="22"/>
        <v>100</v>
      </c>
      <c r="K246" s="3">
        <f t="shared" si="23"/>
        <v>100</v>
      </c>
      <c r="L246" s="3">
        <f t="shared" si="21"/>
        <v>100</v>
      </c>
      <c r="U246" s="3">
        <v>0</v>
      </c>
    </row>
    <row r="247" spans="1:21">
      <c r="A247" s="2">
        <v>2008</v>
      </c>
      <c r="B247" s="3">
        <v>13339.2</v>
      </c>
      <c r="C247" s="3">
        <f t="shared" si="24"/>
        <v>-0.72801646898364336</v>
      </c>
      <c r="D247" s="3">
        <v>13266.7</v>
      </c>
      <c r="E247" s="3">
        <f t="shared" si="25"/>
        <v>0.84208968868588752</v>
      </c>
      <c r="F247" s="3">
        <f t="shared" si="26"/>
        <v>13302.900610017352</v>
      </c>
      <c r="G247" s="3">
        <f t="shared" si="27"/>
        <v>5.703660985110872E-2</v>
      </c>
      <c r="J247" s="3">
        <f t="shared" si="22"/>
        <v>99.818161409810315</v>
      </c>
      <c r="K247" s="3">
        <f t="shared" si="23"/>
        <v>100.21074417620935</v>
      </c>
      <c r="L247" s="3">
        <f t="shared" si="21"/>
        <v>100.01426016912826</v>
      </c>
      <c r="U247" s="3">
        <v>0</v>
      </c>
    </row>
    <row r="248" spans="1:21">
      <c r="A248" s="2">
        <v>2008.25</v>
      </c>
      <c r="B248" s="3">
        <v>13359</v>
      </c>
      <c r="C248" s="3">
        <f t="shared" si="24"/>
        <v>0.59329853338523408</v>
      </c>
      <c r="D248" s="3">
        <v>13184.5</v>
      </c>
      <c r="E248" s="3">
        <f t="shared" si="25"/>
        <v>-2.4860955906671833</v>
      </c>
      <c r="F248" s="3">
        <f t="shared" si="26"/>
        <v>13271.463201169643</v>
      </c>
      <c r="G248" s="3">
        <f t="shared" si="27"/>
        <v>-0.94639852864101237</v>
      </c>
      <c r="J248" s="3">
        <f t="shared" si="22"/>
        <v>99.966326187001911</v>
      </c>
      <c r="K248" s="3">
        <f t="shared" si="23"/>
        <v>99.589841979635622</v>
      </c>
      <c r="L248" s="3">
        <f t="shared" si="21"/>
        <v>99.777906513657769</v>
      </c>
      <c r="U248" s="3">
        <v>0</v>
      </c>
    </row>
    <row r="249" spans="1:21">
      <c r="A249" s="2">
        <v>2008.5</v>
      </c>
      <c r="B249" s="3">
        <v>13223.5</v>
      </c>
      <c r="C249" s="3">
        <f t="shared" si="24"/>
        <v>-4.0779060984467348</v>
      </c>
      <c r="D249" s="3">
        <v>13096.8</v>
      </c>
      <c r="E249" s="3">
        <f t="shared" si="25"/>
        <v>-2.6695886589108877</v>
      </c>
      <c r="F249" s="3">
        <f t="shared" si="26"/>
        <v>13159.997522796119</v>
      </c>
      <c r="G249" s="3">
        <f t="shared" si="27"/>
        <v>-3.3737473786788397</v>
      </c>
      <c r="J249" s="3">
        <f t="shared" si="22"/>
        <v>98.95237026228159</v>
      </c>
      <c r="K249" s="3">
        <f t="shared" si="23"/>
        <v>98.927395232196275</v>
      </c>
      <c r="L249" s="3">
        <f t="shared" si="21"/>
        <v>98.939881959194565</v>
      </c>
      <c r="U249" s="3">
        <v>0</v>
      </c>
    </row>
    <row r="250" spans="1:21">
      <c r="A250" s="2">
        <v>2008.75</v>
      </c>
      <c r="B250" s="3">
        <v>12993.7</v>
      </c>
      <c r="C250" s="3">
        <f t="shared" si="24"/>
        <v>-7.0123700594494727</v>
      </c>
      <c r="D250" s="3">
        <v>12864.8</v>
      </c>
      <c r="E250" s="3">
        <f t="shared" si="25"/>
        <v>-7.1492104001268233</v>
      </c>
      <c r="F250" s="3">
        <f t="shared" si="26"/>
        <v>12929.089363137684</v>
      </c>
      <c r="G250" s="3">
        <f t="shared" si="27"/>
        <v>-7.080790229788124</v>
      </c>
      <c r="J250" s="3">
        <f t="shared" si="22"/>
        <v>97.232760878512366</v>
      </c>
      <c r="K250" s="3">
        <f t="shared" si="23"/>
        <v>97.174970541136659</v>
      </c>
      <c r="L250" s="3">
        <f t="shared" si="21"/>
        <v>97.203861415083836</v>
      </c>
      <c r="U250" s="3">
        <v>0</v>
      </c>
    </row>
    <row r="251" spans="1:21">
      <c r="A251" s="2">
        <v>2009</v>
      </c>
      <c r="B251" s="3">
        <v>12832.6</v>
      </c>
      <c r="C251" s="3">
        <f t="shared" si="24"/>
        <v>-4.9903265908655046</v>
      </c>
      <c r="D251" s="3">
        <v>12704.5</v>
      </c>
      <c r="E251" s="3">
        <f t="shared" si="25"/>
        <v>-5.01545525790858</v>
      </c>
      <c r="F251" s="3">
        <f t="shared" si="26"/>
        <v>12768.389354182462</v>
      </c>
      <c r="G251" s="3">
        <f t="shared" si="27"/>
        <v>-5.0028909243870077</v>
      </c>
      <c r="J251" s="3">
        <f t="shared" si="22"/>
        <v>96.02723837318068</v>
      </c>
      <c r="K251" s="3">
        <f t="shared" si="23"/>
        <v>95.96413572227091</v>
      </c>
      <c r="L251" s="3">
        <f t="shared" si="21"/>
        <v>95.995681862669073</v>
      </c>
      <c r="U251" s="3">
        <v>0</v>
      </c>
    </row>
    <row r="252" spans="1:21">
      <c r="A252" s="2">
        <v>2009.25</v>
      </c>
      <c r="B252" s="18">
        <v>12810</v>
      </c>
      <c r="C252" s="3">
        <f t="shared" si="24"/>
        <v>-0.70507689085114011</v>
      </c>
      <c r="D252" s="3">
        <v>12652.9</v>
      </c>
      <c r="E252" s="3">
        <f t="shared" si="25"/>
        <v>-1.6279294004234903</v>
      </c>
      <c r="F252" s="3">
        <f t="shared" si="26"/>
        <v>12731.207680342035</v>
      </c>
      <c r="G252" s="3">
        <f t="shared" si="27"/>
        <v>-1.1665031456373103</v>
      </c>
      <c r="J252" s="3">
        <f t="shared" si="22"/>
        <v>95.858121001234707</v>
      </c>
      <c r="K252" s="3">
        <f t="shared" si="23"/>
        <v>95.574372299604192</v>
      </c>
      <c r="L252" s="3">
        <f t="shared" si="21"/>
        <v>95.716141504515917</v>
      </c>
      <c r="U252" s="3">
        <v>0</v>
      </c>
    </row>
    <row r="253" spans="1:21">
      <c r="A253" s="2">
        <v>2009.5</v>
      </c>
      <c r="B253" s="3">
        <v>12860.8</v>
      </c>
      <c r="C253" s="3">
        <f t="shared" si="24"/>
        <v>1.5831237456407588</v>
      </c>
      <c r="D253" s="3">
        <v>12652.3</v>
      </c>
      <c r="E253" s="3">
        <f t="shared" si="25"/>
        <v>-1.8968433369028734E-2</v>
      </c>
      <c r="F253" s="3">
        <f t="shared" si="26"/>
        <v>12756.124013194603</v>
      </c>
      <c r="G253" s="3">
        <f t="shared" si="27"/>
        <v>0.78207765613590141</v>
      </c>
      <c r="J253" s="3">
        <f t="shared" si="22"/>
        <v>96.238260934635377</v>
      </c>
      <c r="K253" s="3">
        <f t="shared" si="23"/>
        <v>95.569840166782484</v>
      </c>
      <c r="L253" s="3">
        <f t="shared" si="21"/>
        <v>95.903468213887933</v>
      </c>
      <c r="U253" s="3">
        <v>0</v>
      </c>
    </row>
    <row r="254" spans="1:21">
      <c r="A254" s="1">
        <v>2009.75</v>
      </c>
      <c r="B254" s="3">
        <v>13019</v>
      </c>
      <c r="C254" s="3">
        <f t="shared" si="24"/>
        <v>4.8903614570061098</v>
      </c>
      <c r="D254" s="3">
        <v>12859.3</v>
      </c>
      <c r="E254" s="3">
        <f t="shared" si="25"/>
        <v>6.4913072604748825</v>
      </c>
      <c r="F254" s="3">
        <f t="shared" si="26"/>
        <v>12938.903612748647</v>
      </c>
      <c r="G254" s="3">
        <f t="shared" si="27"/>
        <v>5.690834358740485</v>
      </c>
      <c r="J254" s="3">
        <f t="shared" si="22"/>
        <v>97.4220825382572</v>
      </c>
      <c r="K254" s="3">
        <f t="shared" si="23"/>
        <v>97.133425990271022</v>
      </c>
      <c r="L254" s="3">
        <f t="shared" si="21"/>
        <v>97.27764719630035</v>
      </c>
      <c r="U254" s="3">
        <v>0</v>
      </c>
    </row>
    <row r="255" spans="1:21">
      <c r="A255" s="2">
        <v>2010</v>
      </c>
      <c r="B255" s="3">
        <v>13138.8</v>
      </c>
      <c r="C255" s="3">
        <f t="shared" si="24"/>
        <v>3.6639423079929583</v>
      </c>
      <c r="D255" s="3">
        <v>12989.5</v>
      </c>
      <c r="E255" s="3">
        <f t="shared" si="25"/>
        <v>4.0296215260226536</v>
      </c>
      <c r="F255" s="3">
        <f t="shared" si="26"/>
        <v>13063.936719075149</v>
      </c>
      <c r="G255" s="3">
        <f t="shared" si="27"/>
        <v>3.8467819170077919</v>
      </c>
      <c r="J255" s="3">
        <f t="shared" si="22"/>
        <v>98.31855427096194</v>
      </c>
      <c r="K255" s="3">
        <f t="shared" si="23"/>
        <v>98.116898812581212</v>
      </c>
      <c r="L255" s="3">
        <f t="shared" si="21"/>
        <v>98.217674788213387</v>
      </c>
      <c r="U255" s="3">
        <v>0</v>
      </c>
    </row>
    <row r="256" spans="1:21">
      <c r="A256" s="2">
        <v>2010.25</v>
      </c>
      <c r="B256" s="3">
        <v>13191.5</v>
      </c>
      <c r="C256" s="3">
        <f>400*LN(B256/B255)</f>
        <v>1.6011992380496025</v>
      </c>
      <c r="D256" s="19">
        <v>13063.7</v>
      </c>
      <c r="E256" s="3">
        <f t="shared" si="25"/>
        <v>2.2784210958576185</v>
      </c>
      <c r="F256" s="3">
        <f t="shared" si="26"/>
        <v>13127.44447902942</v>
      </c>
      <c r="G256" s="3">
        <f t="shared" si="27"/>
        <v>1.939810166953579</v>
      </c>
      <c r="J256" s="3">
        <f t="shared" si="22"/>
        <v>98.71291203651738</v>
      </c>
      <c r="K256" s="3">
        <f t="shared" si="23"/>
        <v>98.677372571532175</v>
      </c>
      <c r="L256" s="3">
        <f t="shared" si="21"/>
        <v>98.695140704334108</v>
      </c>
      <c r="U256" s="3">
        <v>0</v>
      </c>
    </row>
    <row r="258" spans="4:4">
      <c r="D258" s="3" t="s">
        <v>3</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zoomScalePageLayoutView="85" workbookViewId="0">
      <selection activeCell="A4" sqref="A4"/>
    </sheetView>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zoomScalePageLayoutView="85" workbookViewId="0">
      <selection activeCell="Q5" sqref="Q5"/>
    </sheetView>
  </sheetViews>
  <sheetFormatPr baseColWidth="10" defaultColWidth="8.83203125" defaultRowHeight="14" x14ac:dyDescent="0"/>
  <sheetData/>
  <phoneticPr fontId="3" type="noConversion"/>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zoomScalePageLayoutView="85" workbookViewId="0">
      <selection activeCell="O139" sqref="O139"/>
    </sheetView>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zoomScalePageLayoutView="85" workbookViewId="0">
      <selection activeCell="O5" sqref="O5"/>
    </sheetView>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Monthly Data Sheet</vt:lpstr>
      <vt:lpstr>Quarterly Data Sheet</vt:lpstr>
      <vt:lpstr>Monthly Graphs</vt:lpstr>
      <vt:lpstr>Quarterly Graphs</vt:lpstr>
      <vt:lpstr>Monthly Graphs (JPEGS)</vt:lpstr>
      <vt:lpstr>Quarterly Graphs (JPEGS)</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Research  Automation</cp:lastModifiedBy>
  <dcterms:created xsi:type="dcterms:W3CDTF">2010-07-30T04:29:43Z</dcterms:created>
  <dcterms:modified xsi:type="dcterms:W3CDTF">2015-02-06T15:36:00Z</dcterms:modified>
</cp:coreProperties>
</file>