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0" yWindow="-80" windowWidth="23100" windowHeight="15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22" i="1"/>
  <c r="F121"/>
  <c r="G122"/>
  <c r="F120"/>
  <c r="G121"/>
  <c r="F119"/>
  <c r="G120"/>
  <c r="F118"/>
  <c r="G119"/>
  <c r="F117"/>
  <c r="G118"/>
  <c r="F116"/>
  <c r="G117"/>
  <c r="F115"/>
  <c r="G116"/>
  <c r="F114"/>
  <c r="G115"/>
  <c r="F113"/>
  <c r="G114"/>
  <c r="F112"/>
  <c r="G113"/>
  <c r="F111"/>
  <c r="G112"/>
  <c r="F110"/>
  <c r="G111"/>
  <c r="F109"/>
  <c r="G110"/>
  <c r="F108"/>
  <c r="G109"/>
  <c r="F107"/>
  <c r="G108"/>
  <c r="F106"/>
  <c r="G107"/>
  <c r="F105"/>
  <c r="G106"/>
  <c r="F104"/>
  <c r="G105"/>
  <c r="F103"/>
  <c r="G104"/>
  <c r="F102"/>
  <c r="G103"/>
  <c r="F101"/>
  <c r="G102"/>
  <c r="F100"/>
  <c r="G101"/>
  <c r="F99"/>
  <c r="G100"/>
  <c r="F98"/>
  <c r="G99"/>
  <c r="F97"/>
  <c r="G98"/>
  <c r="F96"/>
  <c r="G97"/>
  <c r="F95"/>
  <c r="G96"/>
  <c r="F94"/>
  <c r="G95"/>
  <c r="F93"/>
  <c r="G94"/>
  <c r="F92"/>
  <c r="G93"/>
  <c r="F91"/>
  <c r="G92"/>
  <c r="F90"/>
  <c r="G91"/>
  <c r="F89"/>
  <c r="G90"/>
  <c r="F88"/>
  <c r="G89"/>
  <c r="F87"/>
  <c r="G88"/>
  <c r="F86"/>
  <c r="G87"/>
  <c r="F85"/>
  <c r="G86"/>
  <c r="F84"/>
  <c r="G85"/>
  <c r="F83"/>
  <c r="G84"/>
  <c r="F82"/>
  <c r="G83"/>
  <c r="F81"/>
  <c r="G82"/>
  <c r="F80"/>
  <c r="G81"/>
  <c r="F79"/>
  <c r="G80"/>
  <c r="F78"/>
  <c r="G79"/>
  <c r="F77"/>
  <c r="G78"/>
  <c r="F76"/>
  <c r="G77"/>
  <c r="F75"/>
  <c r="G76"/>
  <c r="F74"/>
  <c r="G75"/>
  <c r="F73"/>
  <c r="G74"/>
  <c r="F72"/>
  <c r="G73"/>
  <c r="F71"/>
  <c r="G72"/>
  <c r="F70"/>
  <c r="G71"/>
  <c r="F69"/>
  <c r="G70"/>
  <c r="F68"/>
  <c r="G69"/>
  <c r="F67"/>
  <c r="G68"/>
  <c r="F66"/>
  <c r="G67"/>
  <c r="F65"/>
  <c r="G66"/>
  <c r="F64"/>
  <c r="G65"/>
  <c r="F63"/>
  <c r="G64"/>
  <c r="F62"/>
  <c r="G63"/>
  <c r="F61"/>
  <c r="G62"/>
  <c r="F60"/>
  <c r="G61"/>
  <c r="F59"/>
  <c r="G60"/>
  <c r="F58"/>
  <c r="G59"/>
  <c r="F57"/>
  <c r="G58"/>
  <c r="F56"/>
  <c r="G57"/>
  <c r="F55"/>
  <c r="G56"/>
  <c r="F54"/>
  <c r="G55"/>
  <c r="F53"/>
  <c r="G54"/>
  <c r="F52"/>
  <c r="G53"/>
  <c r="F51"/>
  <c r="G52"/>
  <c r="F50"/>
  <c r="G51"/>
  <c r="F49"/>
  <c r="G50"/>
  <c r="F48"/>
  <c r="G49"/>
  <c r="F47"/>
  <c r="G48"/>
  <c r="F46"/>
  <c r="G47"/>
  <c r="F45"/>
  <c r="G46"/>
  <c r="F44"/>
  <c r="G45"/>
  <c r="F43"/>
  <c r="G44"/>
  <c r="F42"/>
  <c r="G43"/>
  <c r="F41"/>
  <c r="G42"/>
  <c r="F40"/>
  <c r="G41"/>
  <c r="F39"/>
  <c r="G40"/>
  <c r="F38"/>
  <c r="G39"/>
  <c r="F37"/>
  <c r="G38"/>
  <c r="F36"/>
  <c r="G37"/>
  <c r="F35"/>
  <c r="G36"/>
  <c r="F34"/>
  <c r="G35"/>
  <c r="F33"/>
  <c r="G34"/>
  <c r="F32"/>
  <c r="G33"/>
  <c r="F31"/>
  <c r="G32"/>
  <c r="F30"/>
  <c r="G31"/>
  <c r="F29"/>
  <c r="G30"/>
  <c r="F28"/>
  <c r="G29"/>
  <c r="F27"/>
  <c r="G28"/>
  <c r="F26"/>
  <c r="G27"/>
  <c r="F25"/>
  <c r="G26"/>
  <c r="F24"/>
  <c r="G25"/>
  <c r="F23"/>
  <c r="G24"/>
  <c r="F22"/>
  <c r="G23"/>
  <c r="F21"/>
  <c r="G22"/>
  <c r="F20"/>
  <c r="G21"/>
  <c r="F19"/>
  <c r="G20"/>
  <c r="F18"/>
  <c r="G19"/>
  <c r="F17"/>
  <c r="G18"/>
  <c r="F16"/>
  <c r="G17"/>
  <c r="F15"/>
  <c r="G16"/>
  <c r="F14"/>
  <c r="G15"/>
  <c r="I122"/>
  <c r="H122"/>
  <c r="H121"/>
  <c r="I121"/>
  <c r="H120"/>
  <c r="I120"/>
  <c r="H119"/>
  <c r="I119"/>
  <c r="H118"/>
  <c r="I118"/>
  <c r="H117"/>
  <c r="I117"/>
  <c r="H116"/>
  <c r="I116"/>
  <c r="H115"/>
  <c r="I115"/>
  <c r="H114"/>
  <c r="I114"/>
  <c r="H113"/>
  <c r="I113"/>
  <c r="H112"/>
  <c r="I112"/>
  <c r="H111"/>
  <c r="I111"/>
  <c r="H110"/>
  <c r="I110"/>
  <c r="H109"/>
  <c r="I109"/>
  <c r="H108"/>
  <c r="I108"/>
  <c r="H107"/>
  <c r="I107"/>
  <c r="H106"/>
  <c r="I106"/>
  <c r="H105"/>
  <c r="I105"/>
  <c r="H104"/>
  <c r="I104"/>
  <c r="H103"/>
  <c r="I103"/>
  <c r="H102"/>
  <c r="I102"/>
  <c r="H101"/>
  <c r="I101"/>
  <c r="H100"/>
  <c r="I100"/>
  <c r="H99"/>
  <c r="I99"/>
  <c r="H98"/>
  <c r="I98"/>
  <c r="H97"/>
  <c r="I97"/>
  <c r="H96"/>
  <c r="I96"/>
  <c r="H95"/>
  <c r="I95"/>
  <c r="H94"/>
  <c r="I94"/>
  <c r="H93"/>
  <c r="I93"/>
  <c r="H92"/>
  <c r="I92"/>
  <c r="H91"/>
  <c r="I91"/>
  <c r="H90"/>
  <c r="I90"/>
  <c r="H89"/>
  <c r="I89"/>
  <c r="H88"/>
  <c r="I88"/>
  <c r="H87"/>
  <c r="I87"/>
  <c r="H86"/>
  <c r="I86"/>
  <c r="H85"/>
  <c r="I85"/>
  <c r="H84"/>
  <c r="I84"/>
  <c r="H83"/>
  <c r="I83"/>
  <c r="H82"/>
  <c r="I82"/>
  <c r="H81"/>
  <c r="I81"/>
  <c r="H80"/>
  <c r="I80"/>
  <c r="H79"/>
  <c r="I79"/>
  <c r="H78"/>
  <c r="I78"/>
  <c r="H77"/>
  <c r="I77"/>
  <c r="H76"/>
  <c r="I76"/>
  <c r="H75"/>
  <c r="I75"/>
  <c r="H74"/>
  <c r="I74"/>
  <c r="H73"/>
  <c r="I73"/>
  <c r="H72"/>
  <c r="I72"/>
  <c r="H71"/>
  <c r="I71"/>
  <c r="H70"/>
  <c r="I70"/>
  <c r="H69"/>
  <c r="I69"/>
  <c r="H68"/>
  <c r="I68"/>
  <c r="H67"/>
  <c r="I67"/>
  <c r="H66"/>
  <c r="I66"/>
  <c r="H65"/>
  <c r="I65"/>
  <c r="H64"/>
  <c r="I64"/>
  <c r="H63"/>
  <c r="I63"/>
  <c r="H62"/>
  <c r="I62"/>
  <c r="H61"/>
  <c r="I61"/>
  <c r="H60"/>
  <c r="I60"/>
  <c r="H59"/>
  <c r="I59"/>
  <c r="H58"/>
  <c r="I58"/>
  <c r="H57"/>
  <c r="I57"/>
  <c r="H56"/>
  <c r="I56"/>
  <c r="H55"/>
  <c r="I55"/>
  <c r="H54"/>
  <c r="I54"/>
  <c r="H53"/>
  <c r="I53"/>
  <c r="H52"/>
  <c r="I52"/>
  <c r="H51"/>
  <c r="I51"/>
  <c r="H50"/>
  <c r="I50"/>
  <c r="H49"/>
  <c r="I49"/>
  <c r="H48"/>
  <c r="I48"/>
  <c r="H47"/>
  <c r="I47"/>
  <c r="H46"/>
  <c r="I46"/>
  <c r="H45"/>
  <c r="I45"/>
  <c r="H44"/>
  <c r="I44"/>
  <c r="H43"/>
  <c r="I43"/>
  <c r="H42"/>
  <c r="I42"/>
  <c r="H41"/>
  <c r="I41"/>
  <c r="H40"/>
  <c r="I40"/>
  <c r="H39"/>
  <c r="I39"/>
  <c r="H38"/>
  <c r="I38"/>
  <c r="H37"/>
  <c r="I37"/>
  <c r="H36"/>
  <c r="I36"/>
  <c r="H35"/>
  <c r="I35"/>
  <c r="H34"/>
  <c r="I34"/>
  <c r="H33"/>
  <c r="I33"/>
  <c r="H32"/>
  <c r="I32"/>
  <c r="H31"/>
  <c r="I31"/>
  <c r="H30"/>
  <c r="I30"/>
  <c r="H29"/>
  <c r="I29"/>
  <c r="H28"/>
  <c r="I28"/>
  <c r="H27"/>
  <c r="I27"/>
  <c r="H26"/>
  <c r="I26"/>
  <c r="H25"/>
  <c r="I25"/>
  <c r="H24"/>
  <c r="I24"/>
  <c r="H23"/>
  <c r="I23"/>
  <c r="H22"/>
  <c r="I22"/>
  <c r="H21"/>
  <c r="I21"/>
  <c r="H20"/>
  <c r="I20"/>
  <c r="H19"/>
  <c r="I19"/>
  <c r="H18"/>
  <c r="I18"/>
  <c r="H17"/>
  <c r="I17"/>
  <c r="H16"/>
  <c r="I16"/>
  <c r="H15"/>
  <c r="I15"/>
  <c r="I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</calcChain>
</file>

<file path=xl/sharedStrings.xml><?xml version="1.0" encoding="utf-8"?>
<sst xmlns="http://schemas.openxmlformats.org/spreadsheetml/2006/main" count="15" uniqueCount="15">
  <si>
    <t>http://research.stlouisfed.org/fred2/</t>
  </si>
  <si>
    <t>DATE</t>
    <phoneticPr fontId="1" type="noConversion"/>
  </si>
  <si>
    <t>GDPC96</t>
    <phoneticPr fontId="1" type="noConversion"/>
  </si>
  <si>
    <t>GDPC96 = Real GDP, Billions of Chained 2005 Dollars, SAAR</t>
    <phoneticPr fontId="1" type="noConversion"/>
  </si>
  <si>
    <t>GDPDEF = GDP Implicit Price Deflator, 2005=100, SA</t>
    <phoneticPr fontId="1" type="noConversion"/>
  </si>
  <si>
    <t>GDPDEF</t>
    <phoneticPr fontId="1" type="noConversion"/>
  </si>
  <si>
    <t>CNP160V</t>
    <phoneticPr fontId="1" type="noConversion"/>
  </si>
  <si>
    <t>TM3MS</t>
    <phoneticPr fontId="1" type="noConversion"/>
  </si>
  <si>
    <t>TB3MS = 3-month US Treasury Bill Rate, Secondary Market, Discount Basis, Average of Daily Figures</t>
    <phoneticPr fontId="1" type="noConversion"/>
  </si>
  <si>
    <t>CNP16OV = Civilian Noninstitutional Population, Ages 16 and Over, Thousands, NSA</t>
    <phoneticPr fontId="1" type="noConversion"/>
  </si>
  <si>
    <t>ln(Y)</t>
    <phoneticPr fontId="1" type="noConversion"/>
  </si>
  <si>
    <t>ln(R)</t>
    <phoneticPr fontId="1" type="noConversion"/>
  </si>
  <si>
    <t>Downloaded from the Federal Reserve Bank of St Louis FRED Database on 3/7/2010</t>
    <phoneticPr fontId="1" type="noConversion"/>
  </si>
  <si>
    <t>ln(gy)</t>
    <phoneticPr fontId="1" type="noConversion"/>
  </si>
  <si>
    <t>ln(Pi)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</si>
</sst>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22"/>
  <sheetViews>
    <sheetView tabSelected="1" workbookViewId="0"/>
  </sheetViews>
  <sheetFormatPr baseColWidth="10" defaultRowHeight="13"/>
  <sheetData>
    <row r="1" spans="1:9">
      <c r="A1" t="s">
        <v>12</v>
      </c>
    </row>
    <row r="3" spans="1:9">
      <c r="B3" t="s">
        <v>0</v>
      </c>
    </row>
    <row r="5" spans="1:9">
      <c r="B5" t="s">
        <v>3</v>
      </c>
    </row>
    <row r="6" spans="1:9">
      <c r="B6" t="s">
        <v>4</v>
      </c>
    </row>
    <row r="7" spans="1:9">
      <c r="B7" t="s">
        <v>8</v>
      </c>
    </row>
    <row r="8" spans="1:9">
      <c r="B8" t="s">
        <v>9</v>
      </c>
    </row>
    <row r="12" spans="1:9">
      <c r="A12" t="s">
        <v>1</v>
      </c>
      <c r="B12" t="s">
        <v>2</v>
      </c>
      <c r="C12" t="s">
        <v>5</v>
      </c>
      <c r="D12" t="s">
        <v>7</v>
      </c>
      <c r="E12" t="s">
        <v>6</v>
      </c>
      <c r="F12" t="s">
        <v>10</v>
      </c>
      <c r="G12" t="s">
        <v>13</v>
      </c>
      <c r="H12" t="s">
        <v>14</v>
      </c>
      <c r="I12" t="s">
        <v>11</v>
      </c>
    </row>
    <row r="14" spans="1:9">
      <c r="A14" s="2">
        <v>1982.75</v>
      </c>
      <c r="B14" s="1">
        <v>5871.0010000000002</v>
      </c>
      <c r="C14" s="1">
        <v>56.421999999999997</v>
      </c>
      <c r="D14">
        <v>7.9066666666666601</v>
      </c>
      <c r="E14">
        <v>173046</v>
      </c>
      <c r="F14">
        <f t="shared" ref="F14:F67" si="0">LN(1000000*B14/E14)</f>
        <v>10.431978250267571</v>
      </c>
      <c r="I14">
        <f>-LN(1-(91/360)*(D14/100))</f>
        <v>2.018872404415957E-2</v>
      </c>
    </row>
    <row r="15" spans="1:9">
      <c r="A15" s="2">
        <f t="shared" ref="A15:A65" si="1">A14+0.25</f>
        <v>1983</v>
      </c>
      <c r="B15" s="1">
        <v>5944.02</v>
      </c>
      <c r="C15" s="1">
        <v>56.88</v>
      </c>
      <c r="D15">
        <v>8.1066666666666602</v>
      </c>
      <c r="E15">
        <v>173505</v>
      </c>
      <c r="F15">
        <f t="shared" si="0"/>
        <v>10.441689812696147</v>
      </c>
      <c r="G15">
        <f>F15-F14</f>
        <v>9.7115624285759594E-3</v>
      </c>
      <c r="H15">
        <f>LN(C15/C14)</f>
        <v>8.0846321268705414E-3</v>
      </c>
      <c r="I15">
        <f>-LN(1-(91/360)*(D15/100))</f>
        <v>2.0704722951030742E-2</v>
      </c>
    </row>
    <row r="16" spans="1:9">
      <c r="A16" s="2">
        <f t="shared" si="1"/>
        <v>1983.25</v>
      </c>
      <c r="B16" s="1">
        <v>6077.6189999999997</v>
      </c>
      <c r="C16" s="1">
        <v>57.295999999999999</v>
      </c>
      <c r="D16">
        <v>8.3966666666666594</v>
      </c>
      <c r="E16">
        <v>173957.33333333299</v>
      </c>
      <c r="F16">
        <f t="shared" si="0"/>
        <v>10.46131350698281</v>
      </c>
      <c r="G16">
        <f t="shared" ref="G16:G79" si="2">F16-F15</f>
        <v>1.9623694286662996E-2</v>
      </c>
      <c r="H16">
        <f>LN(C16/C15)</f>
        <v>7.2870277610913902E-3</v>
      </c>
      <c r="I16">
        <f>-LN(1-(91/360)*(D16/100))</f>
        <v>2.1453394618688539E-2</v>
      </c>
    </row>
    <row r="17" spans="1:9">
      <c r="A17" s="2">
        <f t="shared" si="1"/>
        <v>1983.5</v>
      </c>
      <c r="B17" s="1">
        <v>6197.4679999999998</v>
      </c>
      <c r="C17" s="1">
        <v>57.88</v>
      </c>
      <c r="D17">
        <v>9.14</v>
      </c>
      <c r="E17">
        <v>174449.33333333299</v>
      </c>
      <c r="F17">
        <f t="shared" si="0"/>
        <v>10.478017033414693</v>
      </c>
      <c r="G17">
        <f t="shared" si="2"/>
        <v>1.6703526431882665E-2</v>
      </c>
      <c r="H17">
        <f>LN(C17/C16)</f>
        <v>1.0141088507206386E-2</v>
      </c>
      <c r="I17">
        <f>-LN(1-(91/360)*(D17/100))</f>
        <v>2.337496717760551E-2</v>
      </c>
    </row>
    <row r="18" spans="1:9">
      <c r="A18" s="2">
        <f t="shared" si="1"/>
        <v>1983.75</v>
      </c>
      <c r="B18" s="1">
        <v>6325.5739999999996</v>
      </c>
      <c r="C18" s="1">
        <v>58.305</v>
      </c>
      <c r="D18">
        <v>8.7999999999999901</v>
      </c>
      <c r="E18">
        <v>174950.33333333299</v>
      </c>
      <c r="F18">
        <f t="shared" si="0"/>
        <v>10.495609215330221</v>
      </c>
      <c r="G18">
        <f t="shared" si="2"/>
        <v>1.7592181915528471E-2</v>
      </c>
      <c r="H18">
        <f>LN(C18/C17)</f>
        <v>7.3159512090130883E-3</v>
      </c>
      <c r="I18">
        <f>-LN(1-(91/360)*(D18/100))</f>
        <v>2.2495583383054199E-2</v>
      </c>
    </row>
    <row r="19" spans="1:9">
      <c r="A19" s="2">
        <f t="shared" si="1"/>
        <v>1984</v>
      </c>
      <c r="B19" s="1">
        <v>6448.2640000000001</v>
      </c>
      <c r="C19" s="1">
        <v>59.045000000000002</v>
      </c>
      <c r="D19">
        <v>9.17</v>
      </c>
      <c r="E19">
        <v>175678.66666666599</v>
      </c>
      <c r="F19">
        <f t="shared" si="0"/>
        <v>10.510664936522911</v>
      </c>
      <c r="G19">
        <f t="shared" si="2"/>
        <v>1.505572119268983E-2</v>
      </c>
      <c r="H19">
        <f>LN(C19/C18)</f>
        <v>1.2612012080948748E-2</v>
      </c>
      <c r="I19">
        <f>-LN(1-(91/360)*(D19/100))</f>
        <v>2.3452597005355982E-2</v>
      </c>
    </row>
    <row r="20" spans="1:9">
      <c r="A20" s="2">
        <f t="shared" si="1"/>
        <v>1984.25</v>
      </c>
      <c r="B20" s="1">
        <v>6559.5940000000001</v>
      </c>
      <c r="C20" s="1">
        <v>59.551000000000002</v>
      </c>
      <c r="D20">
        <v>9.7966666666666598</v>
      </c>
      <c r="E20">
        <v>176125.33333333299</v>
      </c>
      <c r="F20">
        <f t="shared" si="0"/>
        <v>10.525243405948817</v>
      </c>
      <c r="G20">
        <f t="shared" si="2"/>
        <v>1.4578469425906349E-2</v>
      </c>
      <c r="H20">
        <f>LN(C20/C19)</f>
        <v>8.5332232183208522E-3</v>
      </c>
      <c r="I20">
        <f>-LN(1-(91/360)*(D20/100))</f>
        <v>2.5075577115628887E-2</v>
      </c>
    </row>
    <row r="21" spans="1:9">
      <c r="A21" s="2">
        <f t="shared" si="1"/>
        <v>1984.5</v>
      </c>
      <c r="B21" s="1">
        <v>6623.3429999999998</v>
      </c>
      <c r="C21" s="1">
        <v>60.029000000000003</v>
      </c>
      <c r="D21">
        <v>10.32</v>
      </c>
      <c r="E21">
        <v>176595.33333333299</v>
      </c>
      <c r="F21">
        <f t="shared" si="0"/>
        <v>10.532249922590841</v>
      </c>
      <c r="G21">
        <f t="shared" si="2"/>
        <v>7.0065166420238967E-3</v>
      </c>
      <c r="H21">
        <f>LN(C21/C20)</f>
        <v>7.9946905159363185E-3</v>
      </c>
      <c r="I21">
        <f>-LN(1-(91/360)*(D21/100))</f>
        <v>2.6432959449152228E-2</v>
      </c>
    </row>
    <row r="22" spans="1:9">
      <c r="A22" s="2">
        <f t="shared" si="1"/>
        <v>1984.75</v>
      </c>
      <c r="B22" s="1">
        <v>6677.2640000000001</v>
      </c>
      <c r="C22" s="1">
        <v>60.412999999999997</v>
      </c>
      <c r="D22">
        <v>8.8033333333333292</v>
      </c>
      <c r="E22">
        <v>177132.33333333299</v>
      </c>
      <c r="F22">
        <f t="shared" si="0"/>
        <v>10.537321781596507</v>
      </c>
      <c r="G22">
        <f t="shared" si="2"/>
        <v>5.0718590056657575E-3</v>
      </c>
      <c r="H22">
        <f>LN(C22/C21)</f>
        <v>6.3765347823080713E-3</v>
      </c>
      <c r="I22">
        <f>-LN(1-(91/360)*(D22/100))</f>
        <v>2.2504201040283583E-2</v>
      </c>
    </row>
    <row r="23" spans="1:9">
      <c r="A23" s="2">
        <f t="shared" si="1"/>
        <v>1985</v>
      </c>
      <c r="B23" s="1">
        <v>6740.2749999999996</v>
      </c>
      <c r="C23" s="1">
        <v>61.082999999999998</v>
      </c>
      <c r="D23">
        <v>8.18333333333333</v>
      </c>
      <c r="E23">
        <v>177522.33333333299</v>
      </c>
      <c r="F23">
        <f t="shared" si="0"/>
        <v>10.544514860646249</v>
      </c>
      <c r="G23">
        <f t="shared" si="2"/>
        <v>7.1930790497418684E-3</v>
      </c>
      <c r="H23">
        <f>LN(C23/C22)</f>
        <v>1.1029281488030323E-2</v>
      </c>
      <c r="I23">
        <f>-LN(1-(91/360)*(D23/100))</f>
        <v>2.0902593147976649E-2</v>
      </c>
    </row>
    <row r="24" spans="1:9">
      <c r="A24" s="2">
        <f t="shared" si="1"/>
        <v>1985.25</v>
      </c>
      <c r="B24" s="1">
        <v>6797.3440000000001</v>
      </c>
      <c r="C24" s="1">
        <v>61.430999999999997</v>
      </c>
      <c r="D24">
        <v>7.46</v>
      </c>
      <c r="E24">
        <v>177946.33333333299</v>
      </c>
      <c r="F24">
        <f t="shared" si="0"/>
        <v>10.550560498906544</v>
      </c>
      <c r="G24">
        <f t="shared" si="2"/>
        <v>6.0456382602946945E-3</v>
      </c>
      <c r="H24">
        <f>LN(C24/C23)</f>
        <v>5.6809986766920423E-3</v>
      </c>
      <c r="I24">
        <f>-LN(1-(91/360)*(D24/100))</f>
        <v>1.9037286910529434E-2</v>
      </c>
    </row>
    <row r="25" spans="1:9">
      <c r="A25" s="2">
        <f t="shared" si="1"/>
        <v>1985.5</v>
      </c>
      <c r="B25" s="1">
        <v>6903.5230000000001</v>
      </c>
      <c r="C25" s="1">
        <v>61.683</v>
      </c>
      <c r="D25">
        <v>7.1066666666666602</v>
      </c>
      <c r="E25">
        <v>178413.33333333299</v>
      </c>
      <c r="F25">
        <f t="shared" si="0"/>
        <v>10.563439463207487</v>
      </c>
      <c r="G25">
        <f t="shared" si="2"/>
        <v>1.2878964300943707E-2</v>
      </c>
      <c r="H25">
        <f>LN(C25/C24)</f>
        <v>4.0937724700413338E-3</v>
      </c>
      <c r="I25">
        <f>-LN(1-(91/360)*(D25/100))</f>
        <v>1.8127386850912607E-2</v>
      </c>
    </row>
    <row r="26" spans="1:9">
      <c r="A26" s="2">
        <f t="shared" si="1"/>
        <v>1985.75</v>
      </c>
      <c r="B26" s="1">
        <v>6955.9179999999997</v>
      </c>
      <c r="C26" s="1">
        <v>62.087000000000003</v>
      </c>
      <c r="D26">
        <v>7.1666666666666599</v>
      </c>
      <c r="E26">
        <v>178940.66666666599</v>
      </c>
      <c r="F26">
        <f t="shared" si="0"/>
        <v>10.568049086246587</v>
      </c>
      <c r="G26">
        <f t="shared" si="2"/>
        <v>4.6096230390997306E-3</v>
      </c>
      <c r="H26">
        <f>LN(C26/C25)</f>
        <v>6.5282610456728297E-3</v>
      </c>
      <c r="I26">
        <f>-LN(1-(91/360)*(D26/100))</f>
        <v>1.8281839835420092E-2</v>
      </c>
    </row>
    <row r="27" spans="1:9">
      <c r="A27" s="2">
        <f t="shared" si="1"/>
        <v>1986</v>
      </c>
      <c r="B27" s="1">
        <v>7022.7569999999996</v>
      </c>
      <c r="C27" s="1">
        <v>62.402999999999999</v>
      </c>
      <c r="D27">
        <v>6.8966666666666603</v>
      </c>
      <c r="E27">
        <v>179825.33333333299</v>
      </c>
      <c r="F27">
        <f t="shared" si="0"/>
        <v>10.572680424538792</v>
      </c>
      <c r="G27">
        <f t="shared" si="2"/>
        <v>4.6313382922047452E-3</v>
      </c>
      <c r="H27">
        <f>LN(C27/C26)</f>
        <v>5.0767238925538095E-3</v>
      </c>
      <c r="I27">
        <f>-LN(1-(91/360)*(D27/100))</f>
        <v>1.7586989191625494E-2</v>
      </c>
    </row>
    <row r="28" spans="1:9">
      <c r="A28" s="2">
        <f t="shared" si="1"/>
        <v>1986.25</v>
      </c>
      <c r="B28" s="1">
        <v>7050.9690000000001</v>
      </c>
      <c r="C28" s="1">
        <v>62.731999999999999</v>
      </c>
      <c r="D28">
        <v>6.14</v>
      </c>
      <c r="E28">
        <v>180320.66666666599</v>
      </c>
      <c r="F28">
        <f t="shared" si="0"/>
        <v>10.573938864736361</v>
      </c>
      <c r="G28">
        <f t="shared" si="2"/>
        <v>1.258440197569044E-3</v>
      </c>
      <c r="H28">
        <f>LN(C28/C27)</f>
        <v>5.2583331293775404E-3</v>
      </c>
      <c r="I28">
        <f>-LN(1-(91/360)*(D28/100))</f>
        <v>1.5642260303820332E-2</v>
      </c>
    </row>
    <row r="29" spans="1:9">
      <c r="A29" s="2">
        <f t="shared" si="1"/>
        <v>1986.5</v>
      </c>
      <c r="B29" s="1">
        <v>7118.95</v>
      </c>
      <c r="C29" s="1">
        <v>63.088999999999999</v>
      </c>
      <c r="D29">
        <v>5.5233333333333299</v>
      </c>
      <c r="E29">
        <v>180835.66666666599</v>
      </c>
      <c r="F29">
        <f t="shared" si="0"/>
        <v>10.580682100713933</v>
      </c>
      <c r="G29">
        <f t="shared" si="2"/>
        <v>6.7432359775718709E-3</v>
      </c>
      <c r="H29">
        <f>LN(C29/C28)</f>
        <v>5.6747436124377241E-3</v>
      </c>
      <c r="I29">
        <f>-LN(1-(91/360)*(D29/100))</f>
        <v>1.4060141418851556E-2</v>
      </c>
    </row>
    <row r="30" spans="1:9">
      <c r="A30" s="2">
        <f t="shared" si="1"/>
        <v>1986.75</v>
      </c>
      <c r="B30" s="1">
        <v>7153.3590000000004</v>
      </c>
      <c r="C30" s="1">
        <v>63.512999999999998</v>
      </c>
      <c r="D30">
        <v>5.3533333333333299</v>
      </c>
      <c r="E30">
        <v>181365.33333333299</v>
      </c>
      <c r="F30">
        <f t="shared" si="0"/>
        <v>10.582579181356145</v>
      </c>
      <c r="G30">
        <f t="shared" si="2"/>
        <v>1.8970806422125008E-3</v>
      </c>
      <c r="H30">
        <f>LN(C30/C29)</f>
        <v>6.6981814702966169E-3</v>
      </c>
      <c r="I30">
        <f>-LN(1-(91/360)*(D30/100))</f>
        <v>1.3624429502494824E-2</v>
      </c>
    </row>
    <row r="31" spans="1:9">
      <c r="A31" s="2">
        <f t="shared" si="1"/>
        <v>1987</v>
      </c>
      <c r="B31" s="1">
        <v>7193.0190000000002</v>
      </c>
      <c r="C31" s="1">
        <v>64.105000000000004</v>
      </c>
      <c r="D31">
        <v>5.53666666666666</v>
      </c>
      <c r="E31">
        <v>182001.33333333299</v>
      </c>
      <c r="F31">
        <f t="shared" si="0"/>
        <v>10.584607517245692</v>
      </c>
      <c r="G31">
        <f t="shared" si="2"/>
        <v>2.0283358895465398E-3</v>
      </c>
      <c r="H31">
        <f>LN(C31/C30)</f>
        <v>9.2777546497514324E-3</v>
      </c>
      <c r="I31">
        <f>-LN(1-(91/360)*(D31/100))</f>
        <v>1.4094322932647077E-2</v>
      </c>
    </row>
    <row r="32" spans="1:9">
      <c r="A32" s="2">
        <f t="shared" si="1"/>
        <v>1987.25</v>
      </c>
      <c r="B32" s="1">
        <v>7269.51</v>
      </c>
      <c r="C32" s="1">
        <v>64.471000000000004</v>
      </c>
      <c r="D32">
        <v>5.6566666666666601</v>
      </c>
      <c r="E32">
        <v>182526.66666666599</v>
      </c>
      <c r="F32">
        <f t="shared" si="0"/>
        <v>10.592303165893394</v>
      </c>
      <c r="G32">
        <f t="shared" si="2"/>
        <v>7.6956486477026687E-3</v>
      </c>
      <c r="H32">
        <f>LN(C32/C31)</f>
        <v>5.6931462879986523E-3</v>
      </c>
      <c r="I32">
        <f>-LN(1-(91/360)*(D32/100))</f>
        <v>1.4402009145106377E-2</v>
      </c>
    </row>
    <row r="33" spans="1:9">
      <c r="A33" s="2">
        <f t="shared" si="1"/>
        <v>1987.5</v>
      </c>
      <c r="B33" s="1">
        <v>7332.558</v>
      </c>
      <c r="C33" s="1">
        <v>64.977000000000004</v>
      </c>
      <c r="D33">
        <v>6.0433333333333303</v>
      </c>
      <c r="E33">
        <v>183016</v>
      </c>
      <c r="F33">
        <f t="shared" si="0"/>
        <v>10.598261409078749</v>
      </c>
      <c r="G33">
        <f t="shared" si="2"/>
        <v>5.9582431853542062E-3</v>
      </c>
      <c r="H33">
        <f>LN(C33/C32)</f>
        <v>7.8178508308059599E-3</v>
      </c>
      <c r="I33">
        <f>-LN(1-(91/360)*(D33/100))</f>
        <v>1.539408698371752E-2</v>
      </c>
    </row>
    <row r="34" spans="1:9">
      <c r="A34" s="2">
        <f t="shared" si="1"/>
        <v>1987.75</v>
      </c>
      <c r="B34" s="1">
        <v>7458.0219999999999</v>
      </c>
      <c r="C34" s="1">
        <v>65.474999999999994</v>
      </c>
      <c r="D34">
        <v>5.8633333333333297</v>
      </c>
      <c r="E34">
        <v>183467</v>
      </c>
      <c r="F34">
        <f t="shared" si="0"/>
        <v>10.61276597475922</v>
      </c>
      <c r="G34">
        <f t="shared" si="2"/>
        <v>1.450456568047187E-2</v>
      </c>
      <c r="H34">
        <f>LN(C34/C33)</f>
        <v>7.6350292703067568E-3</v>
      </c>
      <c r="I34">
        <f>-LN(1-(91/360)*(D34/100))</f>
        <v>1.4932135200109109E-2</v>
      </c>
    </row>
    <row r="35" spans="1:9">
      <c r="A35" s="2">
        <f t="shared" si="1"/>
        <v>1988</v>
      </c>
      <c r="B35" s="1">
        <v>7496.6</v>
      </c>
      <c r="C35" s="1">
        <v>66.012</v>
      </c>
      <c r="D35">
        <v>5.7233333333333301</v>
      </c>
      <c r="E35">
        <v>183967.33333333299</v>
      </c>
      <c r="F35">
        <f t="shared" si="0"/>
        <v>10.615201936770907</v>
      </c>
      <c r="G35">
        <f t="shared" si="2"/>
        <v>2.4359620116864988E-3</v>
      </c>
      <c r="H35">
        <f>LN(C35/C34)</f>
        <v>8.1681532875458058E-3</v>
      </c>
      <c r="I35">
        <f>-LN(1-(91/360)*(D35/100))</f>
        <v>1.4572986845803305E-2</v>
      </c>
    </row>
    <row r="36" spans="1:9">
      <c r="A36" s="2">
        <f t="shared" si="1"/>
        <v>1988.25</v>
      </c>
      <c r="B36" s="1">
        <v>7592.8810000000003</v>
      </c>
      <c r="C36" s="1">
        <v>66.632000000000005</v>
      </c>
      <c r="D36">
        <v>6.21</v>
      </c>
      <c r="E36">
        <v>184389.33333333299</v>
      </c>
      <c r="F36">
        <f t="shared" si="0"/>
        <v>10.62567219155731</v>
      </c>
      <c r="G36">
        <f t="shared" si="2"/>
        <v>1.0470254786403288E-2</v>
      </c>
      <c r="H36">
        <f>LN(C36/C35)</f>
        <v>9.3483989517181357E-3</v>
      </c>
      <c r="I36">
        <f>-LN(1-(91/360)*(D36/100))</f>
        <v>1.5822010474142875E-2</v>
      </c>
    </row>
    <row r="37" spans="1:9">
      <c r="A37" s="2">
        <f t="shared" si="1"/>
        <v>1988.5</v>
      </c>
      <c r="B37" s="1">
        <v>7632.0820000000003</v>
      </c>
      <c r="C37" s="1">
        <v>67.384</v>
      </c>
      <c r="D37">
        <v>7.01</v>
      </c>
      <c r="E37">
        <v>184840.33333333299</v>
      </c>
      <c r="F37">
        <f t="shared" si="0"/>
        <v>10.628378846925438</v>
      </c>
      <c r="G37">
        <f t="shared" si="2"/>
        <v>2.7066553681276417E-3</v>
      </c>
      <c r="H37">
        <f>LN(C37/C36)</f>
        <v>1.1222658380023112E-2</v>
      </c>
      <c r="I37">
        <f>-LN(1-(91/360)*(D37/100))</f>
        <v>1.7878596098536224E-2</v>
      </c>
    </row>
    <row r="38" spans="1:9">
      <c r="A38" s="2">
        <f t="shared" si="1"/>
        <v>1988.75</v>
      </c>
      <c r="B38" s="1">
        <v>7733.991</v>
      </c>
      <c r="C38" s="1">
        <v>67.894999999999996</v>
      </c>
      <c r="D38">
        <v>7.7266666666666604</v>
      </c>
      <c r="E38">
        <v>185253.33333333299</v>
      </c>
      <c r="F38">
        <f t="shared" si="0"/>
        <v>10.639411329739403</v>
      </c>
      <c r="G38">
        <f t="shared" si="2"/>
        <v>1.1032482813964961E-2</v>
      </c>
      <c r="H38">
        <f>LN(C38/C37)</f>
        <v>7.5547931376953505E-3</v>
      </c>
      <c r="I38">
        <f>-LN(1-(91/360)*(D38/100))</f>
        <v>1.9724552566312923E-2</v>
      </c>
    </row>
    <row r="39" spans="1:9">
      <c r="A39" s="2">
        <f t="shared" si="1"/>
        <v>1989</v>
      </c>
      <c r="B39" s="1">
        <v>7806.6030000000001</v>
      </c>
      <c r="C39" s="1">
        <v>68.664000000000001</v>
      </c>
      <c r="D39">
        <v>8.5399999999999903</v>
      </c>
      <c r="E39">
        <v>185772.66666666599</v>
      </c>
      <c r="F39">
        <f t="shared" si="0"/>
        <v>10.645956768041524</v>
      </c>
      <c r="G39">
        <f t="shared" si="2"/>
        <v>6.5454383021208429E-3</v>
      </c>
      <c r="H39">
        <f>LN(C39/C38)</f>
        <v>1.1262650265160927E-2</v>
      </c>
      <c r="I39">
        <f>-LN(1-(91/360)*(D39/100))</f>
        <v>2.1823634823462616E-2</v>
      </c>
    </row>
    <row r="40" spans="1:9">
      <c r="A40" s="2">
        <f t="shared" si="1"/>
        <v>1989.25</v>
      </c>
      <c r="B40" s="1">
        <v>7865.0159999999996</v>
      </c>
      <c r="C40" s="1">
        <v>69.34</v>
      </c>
      <c r="D40">
        <v>8.4099999999999895</v>
      </c>
      <c r="E40">
        <v>186178</v>
      </c>
      <c r="F40">
        <f t="shared" si="0"/>
        <v>10.651231923463513</v>
      </c>
      <c r="G40">
        <f t="shared" si="2"/>
        <v>5.2751554219891972E-3</v>
      </c>
      <c r="H40">
        <f>LN(C40/C39)</f>
        <v>9.7968958409585406E-3</v>
      </c>
      <c r="I40">
        <f>-LN(1-(91/360)*(D40/100))</f>
        <v>2.1487829785928128E-2</v>
      </c>
    </row>
    <row r="41" spans="1:9">
      <c r="A41" s="2">
        <f t="shared" si="1"/>
        <v>1989.5</v>
      </c>
      <c r="B41" s="1">
        <v>7927.393</v>
      </c>
      <c r="C41" s="1">
        <v>69.795000000000002</v>
      </c>
      <c r="D41">
        <v>7.8433333333333302</v>
      </c>
      <c r="E41">
        <v>186602.33333333299</v>
      </c>
      <c r="F41">
        <f t="shared" si="0"/>
        <v>10.656854995183149</v>
      </c>
      <c r="G41">
        <f t="shared" si="2"/>
        <v>5.6230717196363855E-3</v>
      </c>
      <c r="H41">
        <f>LN(C41/C40)</f>
        <v>6.5404337078440863E-3</v>
      </c>
      <c r="I41">
        <f>-LN(1-(91/360)*(D41/100))</f>
        <v>2.0025379881472592E-2</v>
      </c>
    </row>
    <row r="42" spans="1:9">
      <c r="A42" s="2">
        <f t="shared" si="1"/>
        <v>1989.75</v>
      </c>
      <c r="B42" s="1">
        <v>7944.6970000000001</v>
      </c>
      <c r="C42" s="1">
        <v>70.257000000000005</v>
      </c>
      <c r="D42">
        <v>7.6533333333333298</v>
      </c>
      <c r="E42">
        <v>187017.66666666599</v>
      </c>
      <c r="F42">
        <f t="shared" si="0"/>
        <v>10.65681213348703</v>
      </c>
      <c r="G42">
        <f t="shared" si="2"/>
        <v>-4.2861696119445014E-5</v>
      </c>
      <c r="H42">
        <f>LN(C42/C41)</f>
        <v>6.5975734131011356E-3</v>
      </c>
      <c r="I42">
        <f>-LN(1-(91/360)*(D42/100))</f>
        <v>1.9535507420314995E-2</v>
      </c>
    </row>
    <row r="43" spans="1:9">
      <c r="A43" s="2">
        <f t="shared" si="1"/>
        <v>1990</v>
      </c>
      <c r="B43" s="1">
        <v>8027.6930000000002</v>
      </c>
      <c r="C43" s="1">
        <v>71.105999999999995</v>
      </c>
      <c r="D43">
        <v>7.76</v>
      </c>
      <c r="E43">
        <v>188519.66666666599</v>
      </c>
      <c r="F43">
        <f t="shared" si="0"/>
        <v>10.659205413116229</v>
      </c>
      <c r="G43">
        <f t="shared" si="2"/>
        <v>2.3932796291994407E-3</v>
      </c>
      <c r="H43">
        <f>LN(C43/C42)</f>
        <v>1.2011774056543722E-2</v>
      </c>
      <c r="I43">
        <f>-LN(1-(91/360)*(D43/100))</f>
        <v>1.9810493993788817E-2</v>
      </c>
    </row>
    <row r="44" spans="1:9">
      <c r="A44" s="2">
        <f t="shared" si="1"/>
        <v>1990.25</v>
      </c>
      <c r="B44" s="1">
        <v>8059.598</v>
      </c>
      <c r="C44" s="1">
        <v>71.930999999999997</v>
      </c>
      <c r="D44">
        <v>7.7466666666666599</v>
      </c>
      <c r="E44">
        <v>188916.33333333299</v>
      </c>
      <c r="F44">
        <f t="shared" si="0"/>
        <v>10.66107000103688</v>
      </c>
      <c r="G44">
        <f t="shared" si="2"/>
        <v>1.8645879206502514E-3</v>
      </c>
      <c r="H44">
        <f>LN(C44/C43)</f>
        <v>1.1535604753376899E-2</v>
      </c>
      <c r="I44">
        <f>-LN(1-(91/360)*(D44/100))</f>
        <v>1.9776116536481838E-2</v>
      </c>
    </row>
    <row r="45" spans="1:9">
      <c r="A45" s="2">
        <f t="shared" si="1"/>
        <v>1990.5</v>
      </c>
      <c r="B45" s="1">
        <v>8059.4759999999997</v>
      </c>
      <c r="C45" s="1">
        <v>72.593000000000004</v>
      </c>
      <c r="D45">
        <v>7.4766666666666604</v>
      </c>
      <c r="E45">
        <v>189352.66666666599</v>
      </c>
      <c r="F45">
        <f t="shared" si="0"/>
        <v>10.658747862446516</v>
      </c>
      <c r="G45">
        <f t="shared" si="2"/>
        <v>-2.322138590363565E-3</v>
      </c>
      <c r="H45">
        <f>LN(C45/C44)</f>
        <v>9.1611722616398161E-3</v>
      </c>
      <c r="I45">
        <f>-LN(1-(91/360)*(D45/100))</f>
        <v>1.9080227178876901E-2</v>
      </c>
    </row>
    <row r="46" spans="1:9">
      <c r="A46" s="2">
        <f t="shared" si="1"/>
        <v>1990.75</v>
      </c>
      <c r="B46" s="1">
        <v>7988.8639999999996</v>
      </c>
      <c r="C46" s="1">
        <v>73.176000000000002</v>
      </c>
      <c r="D46">
        <v>6.9899999999999904</v>
      </c>
      <c r="E46">
        <v>189866.33333333299</v>
      </c>
      <c r="F46">
        <f t="shared" si="0"/>
        <v>10.647238814101959</v>
      </c>
      <c r="G46">
        <f t="shared" si="2"/>
        <v>-1.1509048344557016E-2</v>
      </c>
      <c r="H46">
        <f>LN(C46/C45)</f>
        <v>7.9989999046801551E-3</v>
      </c>
      <c r="I46">
        <f>-LN(1-(91/360)*(D46/100))</f>
        <v>1.7827129876767663E-2</v>
      </c>
    </row>
    <row r="47" spans="1:9">
      <c r="A47" s="2">
        <f t="shared" si="1"/>
        <v>1991</v>
      </c>
      <c r="B47" s="1">
        <v>7950.1639999999998</v>
      </c>
      <c r="C47" s="1">
        <v>73.962999999999994</v>
      </c>
      <c r="D47">
        <v>6.0233333333333299</v>
      </c>
      <c r="E47">
        <v>190271.66666666599</v>
      </c>
      <c r="F47">
        <f t="shared" si="0"/>
        <v>10.640250239852477</v>
      </c>
      <c r="G47">
        <f t="shared" si="2"/>
        <v>-6.9885742494815162E-3</v>
      </c>
      <c r="H47">
        <f>LN(C47/C46)</f>
        <v>1.0697469808423919E-2</v>
      </c>
      <c r="I47">
        <f>-LN(1-(91/360)*(D47/100))</f>
        <v>1.5342748468254275E-2</v>
      </c>
    </row>
    <row r="48" spans="1:9">
      <c r="A48" s="2">
        <f t="shared" si="1"/>
        <v>1991.25</v>
      </c>
      <c r="B48" s="1">
        <v>8003.8220000000001</v>
      </c>
      <c r="C48" s="1">
        <v>74.489999999999995</v>
      </c>
      <c r="D48">
        <v>5.56</v>
      </c>
      <c r="E48">
        <v>190655.66666666599</v>
      </c>
      <c r="F48">
        <f t="shared" si="0"/>
        <v>10.644960726818187</v>
      </c>
      <c r="G48">
        <f t="shared" si="2"/>
        <v>4.7104869657097481E-3</v>
      </c>
      <c r="H48">
        <f>LN(C48/C47)</f>
        <v>7.0999200256975318E-3</v>
      </c>
      <c r="I48">
        <f>-LN(1-(91/360)*(D48/100))</f>
        <v>1.4154143393337924E-2</v>
      </c>
    </row>
    <row r="49" spans="1:9">
      <c r="A49" s="2">
        <f t="shared" si="1"/>
        <v>1991.5</v>
      </c>
      <c r="B49" s="1">
        <v>8037.5379999999996</v>
      </c>
      <c r="C49" s="1">
        <v>75.069000000000003</v>
      </c>
      <c r="D49">
        <v>5.3766666666666598</v>
      </c>
      <c r="E49">
        <v>191121.33333333299</v>
      </c>
      <c r="F49">
        <f t="shared" si="0"/>
        <v>10.646724895942175</v>
      </c>
      <c r="G49">
        <f t="shared" si="2"/>
        <v>1.764169123987358E-3</v>
      </c>
      <c r="H49">
        <f>LN(C49/C48)</f>
        <v>7.7428024075093232E-3</v>
      </c>
      <c r="I49">
        <f>-LN(1-(91/360)*(D49/100))</f>
        <v>1.3684221859707165E-2</v>
      </c>
    </row>
    <row r="50" spans="1:9">
      <c r="A50" s="2">
        <f t="shared" si="1"/>
        <v>1991.75</v>
      </c>
      <c r="B50" s="1">
        <v>8069.0460000000003</v>
      </c>
      <c r="C50" s="1">
        <v>75.504999999999995</v>
      </c>
      <c r="D50">
        <v>4.54</v>
      </c>
      <c r="E50">
        <v>191650.66666666599</v>
      </c>
      <c r="F50">
        <f t="shared" si="0"/>
        <v>10.647871547260868</v>
      </c>
      <c r="G50">
        <f t="shared" si="2"/>
        <v>1.1466513186935146E-3</v>
      </c>
      <c r="H50">
        <f>LN(C50/C49)</f>
        <v>5.7911886320583276E-3</v>
      </c>
      <c r="I50">
        <f>-LN(1-(91/360)*(D50/100))</f>
        <v>1.1542469856306692E-2</v>
      </c>
    </row>
    <row r="51" spans="1:9">
      <c r="A51" s="2">
        <f t="shared" si="1"/>
        <v>1992</v>
      </c>
      <c r="B51" s="1">
        <v>8157.616</v>
      </c>
      <c r="C51" s="1">
        <v>75.888999999999996</v>
      </c>
      <c r="D51">
        <v>3.89333333333333</v>
      </c>
      <c r="E51">
        <v>192074.66666666599</v>
      </c>
      <c r="F51">
        <f t="shared" si="0"/>
        <v>10.656578342072432</v>
      </c>
      <c r="G51">
        <f t="shared" si="2"/>
        <v>8.7067948115642224E-3</v>
      </c>
      <c r="H51">
        <f>LN(C51/C50)</f>
        <v>5.0728671345897517E-3</v>
      </c>
      <c r="I51">
        <f>-LN(1-(91/360)*(D51/100))</f>
        <v>9.8902289556195774E-3</v>
      </c>
    </row>
    <row r="52" spans="1:9">
      <c r="A52" s="2">
        <f t="shared" si="1"/>
        <v>1992.25</v>
      </c>
      <c r="B52" s="1">
        <v>8244.2939999999999</v>
      </c>
      <c r="C52" s="1">
        <v>76.358000000000004</v>
      </c>
      <c r="D52">
        <v>3.68</v>
      </c>
      <c r="E52">
        <v>192506.66666666599</v>
      </c>
      <c r="F52">
        <f t="shared" si="0"/>
        <v>10.664901097493663</v>
      </c>
      <c r="G52">
        <f t="shared" si="2"/>
        <v>8.322755421231065E-3</v>
      </c>
      <c r="H52">
        <f>LN(C52/C51)</f>
        <v>6.1610604287802868E-3</v>
      </c>
      <c r="I52">
        <f>-LN(1-(91/360)*(D52/100))</f>
        <v>9.3457580885613224E-3</v>
      </c>
    </row>
    <row r="53" spans="1:9">
      <c r="A53" s="2">
        <f t="shared" si="1"/>
        <v>1992.5</v>
      </c>
      <c r="B53" s="1">
        <v>8329.3610000000008</v>
      </c>
      <c r="C53" s="1">
        <v>76.712999999999994</v>
      </c>
      <c r="D53">
        <v>3.0833333333333299</v>
      </c>
      <c r="E53">
        <v>193024.33333333299</v>
      </c>
      <c r="F53">
        <f t="shared" si="0"/>
        <v>10.672481040111476</v>
      </c>
      <c r="G53">
        <f t="shared" si="2"/>
        <v>7.5799426178129181E-3</v>
      </c>
      <c r="H53">
        <f>LN(C53/C52)</f>
        <v>4.638378745446081E-3</v>
      </c>
      <c r="I53">
        <f>-LN(1-(91/360)*(D53/100))</f>
        <v>7.8245133015774262E-3</v>
      </c>
    </row>
    <row r="54" spans="1:9">
      <c r="A54" s="2">
        <f t="shared" si="1"/>
        <v>1992.75</v>
      </c>
      <c r="B54" s="1">
        <v>8417.0159999999996</v>
      </c>
      <c r="C54" s="1">
        <v>77.149000000000001</v>
      </c>
      <c r="D54">
        <v>3.07</v>
      </c>
      <c r="E54">
        <v>193615.66666666599</v>
      </c>
      <c r="F54">
        <f t="shared" si="0"/>
        <v>10.679890834673314</v>
      </c>
      <c r="G54">
        <f t="shared" si="2"/>
        <v>7.4097945618376571E-3</v>
      </c>
      <c r="H54">
        <f>LN(C54/C53)</f>
        <v>5.6674314257973675E-3</v>
      </c>
      <c r="I54">
        <f>-LN(1-(91/360)*(D54/100))</f>
        <v>7.7905454252933789E-3</v>
      </c>
    </row>
    <row r="55" spans="1:9">
      <c r="A55" s="2">
        <f t="shared" si="1"/>
        <v>1993</v>
      </c>
      <c r="B55" s="1">
        <v>8432.4850000000006</v>
      </c>
      <c r="C55" s="1">
        <v>77.61</v>
      </c>
      <c r="D55">
        <v>2.96</v>
      </c>
      <c r="E55">
        <v>194106</v>
      </c>
      <c r="F55">
        <f t="shared" si="0"/>
        <v>10.679197665486177</v>
      </c>
      <c r="G55">
        <f t="shared" si="2"/>
        <v>-6.9316918713724363E-4</v>
      </c>
      <c r="H55">
        <f>LN(C55/C54)</f>
        <v>5.9576679036817144E-3</v>
      </c>
      <c r="I55">
        <f>-LN(1-(91/360)*(D55/100))</f>
        <v>7.5103544625438152E-3</v>
      </c>
    </row>
    <row r="56" spans="1:9">
      <c r="A56" s="2">
        <f t="shared" si="1"/>
        <v>1993.25</v>
      </c>
      <c r="B56" s="1">
        <v>8486.4349999999995</v>
      </c>
      <c r="C56" s="1">
        <v>78.039000000000001</v>
      </c>
      <c r="D56">
        <v>2.9666666666666601</v>
      </c>
      <c r="E56">
        <v>194555.33333333299</v>
      </c>
      <c r="F56">
        <f t="shared" si="0"/>
        <v>10.683262951586395</v>
      </c>
      <c r="G56">
        <f t="shared" si="2"/>
        <v>4.0652861002179463E-3</v>
      </c>
      <c r="H56">
        <f>LN(C56/C55)</f>
        <v>5.512416865195365E-3</v>
      </c>
      <c r="I56">
        <f>-LN(1-(91/360)*(D56/100))</f>
        <v>7.5273334983794104E-3</v>
      </c>
    </row>
    <row r="57" spans="1:9">
      <c r="A57" s="2">
        <f t="shared" si="1"/>
        <v>1993.5</v>
      </c>
      <c r="B57" s="1">
        <v>8531.1080000000002</v>
      </c>
      <c r="C57" s="1">
        <v>78.399000000000001</v>
      </c>
      <c r="D57">
        <v>3.0033333333333299</v>
      </c>
      <c r="E57">
        <v>195068</v>
      </c>
      <c r="F57">
        <f t="shared" si="0"/>
        <v>10.685881589797846</v>
      </c>
      <c r="G57">
        <f t="shared" si="2"/>
        <v>2.618638211451696E-3</v>
      </c>
      <c r="H57">
        <f>LN(C57/C56)</f>
        <v>4.6024704417315923E-3</v>
      </c>
      <c r="I57">
        <f>-LN(1-(91/360)*(D57/100))</f>
        <v>7.6207233489671332E-3</v>
      </c>
    </row>
    <row r="58" spans="1:9">
      <c r="A58" s="2">
        <f t="shared" si="1"/>
        <v>1993.75</v>
      </c>
      <c r="B58" s="1">
        <v>8643.7690000000002</v>
      </c>
      <c r="C58" s="1">
        <v>78.828999999999994</v>
      </c>
      <c r="D58">
        <v>3.06</v>
      </c>
      <c r="E58">
        <v>195621</v>
      </c>
      <c r="F58">
        <f t="shared" si="0"/>
        <v>10.696170158711794</v>
      </c>
      <c r="G58">
        <f t="shared" si="2"/>
        <v>1.0288568913948026E-2</v>
      </c>
      <c r="H58">
        <f>LN(C58/C57)</f>
        <v>5.4697772925654826E-3</v>
      </c>
      <c r="I58">
        <f>-LN(1-(91/360)*(D58/100))</f>
        <v>7.7650702752511229E-3</v>
      </c>
    </row>
    <row r="59" spans="1:9">
      <c r="A59" s="2">
        <f t="shared" si="1"/>
        <v>1994</v>
      </c>
      <c r="B59" s="1">
        <v>8727.9189999999999</v>
      </c>
      <c r="C59" s="1">
        <v>79.244</v>
      </c>
      <c r="D59">
        <v>3.2433333333333301</v>
      </c>
      <c r="E59">
        <v>196085.33333333299</v>
      </c>
      <c r="F59">
        <f t="shared" si="0"/>
        <v>10.703487587343004</v>
      </c>
      <c r="G59">
        <f t="shared" si="2"/>
        <v>7.3174286312092107E-3</v>
      </c>
      <c r="H59">
        <f>LN(C59/C58)</f>
        <v>5.250750646540305E-3</v>
      </c>
      <c r="I59">
        <f>-LN(1-(91/360)*(D59/100))</f>
        <v>8.2322178401656627E-3</v>
      </c>
    </row>
    <row r="60" spans="1:9">
      <c r="A60" s="2">
        <f t="shared" si="1"/>
        <v>1994.25</v>
      </c>
      <c r="B60" s="1">
        <v>8847.3029999999999</v>
      </c>
      <c r="C60" s="1">
        <v>79.620999999999995</v>
      </c>
      <c r="D60">
        <v>3.9866666666666601</v>
      </c>
      <c r="E60">
        <v>196522</v>
      </c>
      <c r="F60">
        <f t="shared" si="0"/>
        <v>10.7148488404471</v>
      </c>
      <c r="G60">
        <f t="shared" si="2"/>
        <v>1.1361253104096747E-2</v>
      </c>
      <c r="H60">
        <f>LN(C60/C59)</f>
        <v>4.746177039596392E-3</v>
      </c>
      <c r="I60">
        <f>-LN(1-(91/360)*(D60/100))</f>
        <v>1.0128528210855622E-2</v>
      </c>
    </row>
    <row r="61" spans="1:9">
      <c r="A61" s="2">
        <f t="shared" si="1"/>
        <v>1994.5</v>
      </c>
      <c r="B61" s="1">
        <v>8904.2890000000007</v>
      </c>
      <c r="C61" s="1">
        <v>80.093999999999994</v>
      </c>
      <c r="D61">
        <v>4.4766666666666604</v>
      </c>
      <c r="E61">
        <v>197050</v>
      </c>
      <c r="F61">
        <f t="shared" si="0"/>
        <v>10.71858612509233</v>
      </c>
      <c r="G61">
        <f t="shared" si="2"/>
        <v>3.7372846452292663E-3</v>
      </c>
      <c r="H61">
        <f>LN(C61/C60)</f>
        <v>5.9230677499736992E-3</v>
      </c>
      <c r="I61">
        <f>-LN(1-(91/360)*(D61/100))</f>
        <v>1.1380531806856678E-2</v>
      </c>
    </row>
    <row r="62" spans="1:9">
      <c r="A62" s="2">
        <f t="shared" si="1"/>
        <v>1994.75</v>
      </c>
      <c r="B62" s="1">
        <v>9003.18</v>
      </c>
      <c r="C62" s="1">
        <v>80.507000000000005</v>
      </c>
      <c r="D62">
        <v>5.28</v>
      </c>
      <c r="E62">
        <v>197600.66666666599</v>
      </c>
      <c r="F62">
        <f t="shared" si="0"/>
        <v>10.726840247099069</v>
      </c>
      <c r="G62">
        <f t="shared" si="2"/>
        <v>8.2541220067398058E-3</v>
      </c>
      <c r="H62">
        <f>LN(C62/C61)</f>
        <v>5.1431922641075592E-3</v>
      </c>
      <c r="I62">
        <f>-LN(1-(91/360)*(D62/100))</f>
        <v>1.3436533936962498E-2</v>
      </c>
    </row>
    <row r="63" spans="1:9">
      <c r="A63" s="2">
        <f t="shared" si="1"/>
        <v>1995</v>
      </c>
      <c r="B63" s="1">
        <v>9025.2669999999998</v>
      </c>
      <c r="C63" s="1">
        <v>80.968999999999994</v>
      </c>
      <c r="D63">
        <v>5.7366666666666601</v>
      </c>
      <c r="E63">
        <v>197882</v>
      </c>
      <c r="F63">
        <f t="shared" si="0"/>
        <v>10.727867752789072</v>
      </c>
      <c r="G63">
        <f t="shared" si="2"/>
        <v>1.0275056900024282E-3</v>
      </c>
      <c r="H63">
        <f>LN(C63/C62)</f>
        <v>5.7222282028199451E-3</v>
      </c>
      <c r="I63">
        <f>-LN(1-(91/360)*(D63/100))</f>
        <v>1.460718589422751E-2</v>
      </c>
    </row>
    <row r="64" spans="1:9">
      <c r="A64" s="2">
        <f t="shared" si="1"/>
        <v>1995.25</v>
      </c>
      <c r="B64" s="1">
        <v>9044.6679999999997</v>
      </c>
      <c r="C64" s="1">
        <v>81.328000000000003</v>
      </c>
      <c r="D64">
        <v>5.5966666666666596</v>
      </c>
      <c r="E64">
        <v>198295.66666666599</v>
      </c>
      <c r="F64">
        <f t="shared" si="0"/>
        <v>10.727926787900987</v>
      </c>
      <c r="G64">
        <f t="shared" si="2"/>
        <v>5.9035111915406446E-5</v>
      </c>
      <c r="H64">
        <f>LN(C64/C63)</f>
        <v>4.4239953359690009E-3</v>
      </c>
      <c r="I64">
        <f>-LN(1-(91/360)*(D64/100))</f>
        <v>1.4248154205026106E-2</v>
      </c>
    </row>
    <row r="65" spans="1:9">
      <c r="A65" s="2">
        <f t="shared" si="1"/>
        <v>1995.5</v>
      </c>
      <c r="B65" s="1">
        <v>9120.6839999999993</v>
      </c>
      <c r="C65" s="1">
        <v>81.709999999999994</v>
      </c>
      <c r="D65">
        <v>5.36666666666666</v>
      </c>
      <c r="E65">
        <v>198807</v>
      </c>
      <c r="F65">
        <f t="shared" si="0"/>
        <v>10.733720854367977</v>
      </c>
      <c r="G65">
        <f t="shared" si="2"/>
        <v>5.7940664669899888E-3</v>
      </c>
      <c r="H65">
        <f>LN(C65/C64)</f>
        <v>4.6860326920692176E-3</v>
      </c>
      <c r="I65">
        <f>-LN(1-(91/360)*(D65/100))</f>
        <v>1.3658596125987212E-2</v>
      </c>
    </row>
    <row r="66" spans="1:9">
      <c r="A66" s="2">
        <f t="shared" ref="A66:A122" si="3">A65+0.25</f>
        <v>1995.75</v>
      </c>
      <c r="B66" s="1">
        <v>9184.2749999999996</v>
      </c>
      <c r="C66" s="1">
        <v>82.125</v>
      </c>
      <c r="D66">
        <v>5.26</v>
      </c>
      <c r="E66">
        <v>199351.66666666599</v>
      </c>
      <c r="F66">
        <f t="shared" si="0"/>
        <v>10.737932906175596</v>
      </c>
      <c r="G66">
        <f t="shared" si="2"/>
        <v>4.212051807618522E-3</v>
      </c>
      <c r="H66">
        <f>LN(C66/C65)</f>
        <v>5.0660834081586769E-3</v>
      </c>
      <c r="I66">
        <f>-LN(1-(91/360)*(D66/100))</f>
        <v>1.3385295818493827E-2</v>
      </c>
    </row>
    <row r="67" spans="1:9">
      <c r="A67" s="2">
        <f t="shared" si="3"/>
        <v>1996</v>
      </c>
      <c r="B67" s="1">
        <v>9247.1880000000001</v>
      </c>
      <c r="C67" s="1">
        <v>82.6</v>
      </c>
      <c r="D67">
        <v>4.93</v>
      </c>
      <c r="E67">
        <v>199776</v>
      </c>
      <c r="F67">
        <f t="shared" si="0"/>
        <v>10.742633324391907</v>
      </c>
      <c r="G67">
        <f t="shared" si="2"/>
        <v>4.7004182163110642E-3</v>
      </c>
      <c r="H67">
        <f>LN(C67/C66)</f>
        <v>5.7672037221577861E-3</v>
      </c>
      <c r="I67">
        <f>-LN(1-(91/360)*(D67/100))</f>
        <v>1.2540245677953062E-2</v>
      </c>
    </row>
    <row r="68" spans="1:9">
      <c r="A68" s="2">
        <f t="shared" si="3"/>
        <v>1996.25</v>
      </c>
      <c r="B68" s="1">
        <v>9407.0519999999997</v>
      </c>
      <c r="C68" s="1">
        <v>82.915999999999997</v>
      </c>
      <c r="D68">
        <v>5.0199999999999996</v>
      </c>
      <c r="E68">
        <v>200279.33333333299</v>
      </c>
      <c r="F68">
        <f t="shared" ref="F68:F122" si="4">LN(1000000*B68/E68)</f>
        <v>10.757257119954247</v>
      </c>
      <c r="G68">
        <f t="shared" si="2"/>
        <v>1.4623795562339836E-2</v>
      </c>
      <c r="H68">
        <f t="shared" ref="H68:H122" si="5">LN(C68/C67)</f>
        <v>3.8183666103324197E-3</v>
      </c>
      <c r="I68">
        <f t="shared" ref="I68:I122" si="6">-LN(1-(91/360)*(D68/100))</f>
        <v>1.2770643086368386E-2</v>
      </c>
    </row>
    <row r="69" spans="1:9">
      <c r="A69" s="2">
        <f t="shared" si="3"/>
        <v>1996.5</v>
      </c>
      <c r="B69" s="1">
        <v>9488.8790000000008</v>
      </c>
      <c r="C69" s="1">
        <v>83.179000000000002</v>
      </c>
      <c r="D69">
        <v>5.0966666666666596</v>
      </c>
      <c r="E69">
        <v>200849.66666666599</v>
      </c>
      <c r="F69">
        <f t="shared" si="4"/>
        <v>10.763074338076869</v>
      </c>
      <c r="G69">
        <f t="shared" si="2"/>
        <v>5.8172181226225916E-3</v>
      </c>
      <c r="H69">
        <f t="shared" si="5"/>
        <v>3.1668649845324618E-3</v>
      </c>
      <c r="I69">
        <f t="shared" si="6"/>
        <v>1.2966949423365013E-2</v>
      </c>
    </row>
    <row r="70" spans="1:9">
      <c r="A70" s="2">
        <f t="shared" si="3"/>
        <v>1996.75</v>
      </c>
      <c r="B70" s="1">
        <v>9592.4580000000005</v>
      </c>
      <c r="C70" s="1">
        <v>83.638000000000005</v>
      </c>
      <c r="D70">
        <v>4.9766666666666604</v>
      </c>
      <c r="E70">
        <v>201457.33333333299</v>
      </c>
      <c r="F70">
        <f t="shared" si="4"/>
        <v>10.770910108951474</v>
      </c>
      <c r="G70">
        <f t="shared" si="2"/>
        <v>7.8357708746050747E-3</v>
      </c>
      <c r="H70">
        <f t="shared" si="5"/>
        <v>5.5030501489131264E-3</v>
      </c>
      <c r="I70">
        <f t="shared" si="6"/>
        <v>1.2659704374547569E-2</v>
      </c>
    </row>
    <row r="71" spans="1:9">
      <c r="A71" s="2">
        <f t="shared" si="3"/>
        <v>1997</v>
      </c>
      <c r="B71" s="1">
        <v>9666.2350000000006</v>
      </c>
      <c r="C71" s="1">
        <v>84.179000000000002</v>
      </c>
      <c r="D71">
        <v>5.0599999999999996</v>
      </c>
      <c r="E71">
        <v>202395.66666666599</v>
      </c>
      <c r="F71">
        <f t="shared" si="4"/>
        <v>10.773924915678709</v>
      </c>
      <c r="G71">
        <f t="shared" si="2"/>
        <v>3.0148067272346424E-3</v>
      </c>
      <c r="H71">
        <f t="shared" si="5"/>
        <v>6.447521694906218E-3</v>
      </c>
      <c r="I71">
        <f t="shared" si="6"/>
        <v>1.2873058976001803E-2</v>
      </c>
    </row>
    <row r="72" spans="1:9">
      <c r="A72" s="2">
        <f t="shared" si="3"/>
        <v>1997.25</v>
      </c>
      <c r="B72" s="1">
        <v>9809.5509999999995</v>
      </c>
      <c r="C72" s="1">
        <v>84.375</v>
      </c>
      <c r="D72">
        <v>5.0466666666666598</v>
      </c>
      <c r="E72">
        <v>202835.33333333299</v>
      </c>
      <c r="F72">
        <f t="shared" si="4"/>
        <v>10.78647257684815</v>
      </c>
      <c r="G72">
        <f t="shared" si="2"/>
        <v>1.2547661169440616E-2</v>
      </c>
      <c r="H72">
        <f t="shared" si="5"/>
        <v>2.325665227077224E-3</v>
      </c>
      <c r="I72">
        <f t="shared" si="6"/>
        <v>1.2838919180664685E-2</v>
      </c>
    </row>
    <row r="73" spans="1:9">
      <c r="A73" s="2">
        <f t="shared" si="3"/>
        <v>1997.5</v>
      </c>
      <c r="B73" s="1">
        <v>9932.6720000000005</v>
      </c>
      <c r="C73" s="1">
        <v>84.668999999999997</v>
      </c>
      <c r="D73">
        <v>5.0466666666666598</v>
      </c>
      <c r="E73">
        <v>203366.66666666599</v>
      </c>
      <c r="F73">
        <f t="shared" si="4"/>
        <v>10.796329493920263</v>
      </c>
      <c r="G73">
        <f t="shared" si="2"/>
        <v>9.8569170721134469E-3</v>
      </c>
      <c r="H73">
        <f t="shared" si="5"/>
        <v>3.4783878331072805E-3</v>
      </c>
      <c r="I73">
        <f t="shared" si="6"/>
        <v>1.2838919180664685E-2</v>
      </c>
    </row>
    <row r="74" spans="1:9">
      <c r="A74" s="2">
        <f t="shared" si="3"/>
        <v>1997.75</v>
      </c>
      <c r="B74" s="1">
        <v>10008.874</v>
      </c>
      <c r="C74" s="1">
        <v>84.981999999999999</v>
      </c>
      <c r="D74">
        <v>5.09</v>
      </c>
      <c r="E74">
        <v>203935.33333333299</v>
      </c>
      <c r="F74">
        <f t="shared" si="4"/>
        <v>10.801179707324607</v>
      </c>
      <c r="G74">
        <f t="shared" si="2"/>
        <v>4.8502134043442169E-3</v>
      </c>
      <c r="H74">
        <f t="shared" si="5"/>
        <v>3.6899323333215886E-3</v>
      </c>
      <c r="I74">
        <f t="shared" si="6"/>
        <v>1.2949877777230183E-2</v>
      </c>
    </row>
    <row r="75" spans="1:9">
      <c r="A75" s="2">
        <f t="shared" si="3"/>
        <v>1998</v>
      </c>
      <c r="B75" s="1">
        <v>10103.424999999999</v>
      </c>
      <c r="C75" s="1">
        <v>85.125</v>
      </c>
      <c r="D75">
        <v>5.0533333333333301</v>
      </c>
      <c r="E75">
        <v>204395</v>
      </c>
      <c r="F75">
        <f t="shared" si="4"/>
        <v>10.808330637047124</v>
      </c>
      <c r="G75">
        <f t="shared" si="2"/>
        <v>7.1509297225169632E-3</v>
      </c>
      <c r="H75">
        <f t="shared" si="5"/>
        <v>1.6812951105536096E-3</v>
      </c>
      <c r="I75">
        <f t="shared" si="6"/>
        <v>1.2855988932642542E-2</v>
      </c>
    </row>
    <row r="76" spans="1:9">
      <c r="A76" s="2">
        <f t="shared" si="3"/>
        <v>1998.25</v>
      </c>
      <c r="B76" s="1">
        <v>10194.277</v>
      </c>
      <c r="C76" s="1">
        <v>85.328999999999994</v>
      </c>
      <c r="D76">
        <v>4.9766666666666604</v>
      </c>
      <c r="E76">
        <v>204905</v>
      </c>
      <c r="F76">
        <f t="shared" si="4"/>
        <v>10.814790585265206</v>
      </c>
      <c r="G76">
        <f t="shared" si="2"/>
        <v>6.4599482180813794E-3</v>
      </c>
      <c r="H76">
        <f t="shared" si="5"/>
        <v>2.3936088023648523E-3</v>
      </c>
      <c r="I76">
        <f t="shared" si="6"/>
        <v>1.2659704374547569E-2</v>
      </c>
    </row>
    <row r="77" spans="1:9">
      <c r="A77" s="2">
        <f t="shared" si="3"/>
        <v>1998.5</v>
      </c>
      <c r="B77" s="1">
        <v>10328.787</v>
      </c>
      <c r="C77" s="1">
        <v>85.656000000000006</v>
      </c>
      <c r="D77">
        <v>4.8233333333333297</v>
      </c>
      <c r="E77">
        <v>205482.66666666599</v>
      </c>
      <c r="F77">
        <f t="shared" si="4"/>
        <v>10.825083725967147</v>
      </c>
      <c r="G77">
        <f t="shared" si="2"/>
        <v>1.0293140701941539E-2</v>
      </c>
      <c r="H77">
        <f t="shared" si="5"/>
        <v>3.8249015839274991E-3</v>
      </c>
      <c r="I77">
        <f t="shared" si="6"/>
        <v>1.2267250803442476E-2</v>
      </c>
    </row>
    <row r="78" spans="1:9">
      <c r="A78" s="2">
        <f t="shared" si="3"/>
        <v>1998.75</v>
      </c>
      <c r="B78" s="1">
        <v>10507.575000000001</v>
      </c>
      <c r="C78" s="1">
        <v>85.914000000000001</v>
      </c>
      <c r="D78">
        <v>4.2533333333333303</v>
      </c>
      <c r="E78">
        <v>206097.66666666599</v>
      </c>
      <c r="F78">
        <f t="shared" si="4"/>
        <v>10.839256817127389</v>
      </c>
      <c r="G78">
        <f t="shared" si="2"/>
        <v>1.4173091160241569E-2</v>
      </c>
      <c r="H78">
        <f t="shared" si="5"/>
        <v>3.0075210639553224E-3</v>
      </c>
      <c r="I78">
        <f t="shared" si="6"/>
        <v>1.0809696298196354E-2</v>
      </c>
    </row>
    <row r="79" spans="1:9">
      <c r="A79" s="2">
        <f t="shared" si="3"/>
        <v>1999</v>
      </c>
      <c r="B79" s="1">
        <v>10601.179</v>
      </c>
      <c r="C79" s="1">
        <v>86.298000000000002</v>
      </c>
      <c r="D79">
        <v>4.4066666666666601</v>
      </c>
      <c r="E79">
        <v>206876</v>
      </c>
      <c r="F79">
        <f t="shared" si="4"/>
        <v>10.844356199355689</v>
      </c>
      <c r="G79">
        <f t="shared" si="2"/>
        <v>5.0993822283000867E-3</v>
      </c>
      <c r="H79">
        <f t="shared" si="5"/>
        <v>4.4596269298829063E-3</v>
      </c>
      <c r="I79">
        <f t="shared" si="6"/>
        <v>1.1201578151489557E-2</v>
      </c>
    </row>
    <row r="80" spans="1:9">
      <c r="A80" s="2">
        <f t="shared" si="3"/>
        <v>1999.25</v>
      </c>
      <c r="B80" s="1">
        <v>10684.049000000001</v>
      </c>
      <c r="C80" s="1">
        <v>86.602000000000004</v>
      </c>
      <c r="D80">
        <v>4.4533333333333296</v>
      </c>
      <c r="E80">
        <v>207431.66666666599</v>
      </c>
      <c r="F80">
        <f t="shared" si="4"/>
        <v>10.849460471333904</v>
      </c>
      <c r="G80">
        <f t="shared" ref="G80:G122" si="7">F80-F79</f>
        <v>5.1042719782152801E-3</v>
      </c>
      <c r="H80">
        <f t="shared" si="5"/>
        <v>3.5164871401257652E-3</v>
      </c>
      <c r="I80">
        <f t="shared" si="6"/>
        <v>1.1320877030062397E-2</v>
      </c>
    </row>
    <row r="81" spans="1:9">
      <c r="A81" s="2">
        <f t="shared" si="3"/>
        <v>1999.5</v>
      </c>
      <c r="B81" s="1">
        <v>10819.914000000001</v>
      </c>
      <c r="C81" s="1">
        <v>86.924000000000007</v>
      </c>
      <c r="D81">
        <v>4.6499999999999897</v>
      </c>
      <c r="E81">
        <v>208043.66666666599</v>
      </c>
      <c r="F81">
        <f t="shared" si="4"/>
        <v>10.859150889541736</v>
      </c>
      <c r="G81">
        <f t="shared" si="7"/>
        <v>9.6904182078318968E-3</v>
      </c>
      <c r="H81">
        <f t="shared" si="5"/>
        <v>3.7112636675569865E-3</v>
      </c>
      <c r="I81">
        <f t="shared" si="6"/>
        <v>1.1823793021330433E-2</v>
      </c>
    </row>
    <row r="82" spans="1:9">
      <c r="A82" s="2">
        <f t="shared" si="3"/>
        <v>1999.75</v>
      </c>
      <c r="B82" s="1">
        <v>11014.254000000001</v>
      </c>
      <c r="C82" s="1">
        <v>87.23</v>
      </c>
      <c r="D82">
        <v>5.0433333333333303</v>
      </c>
      <c r="E82">
        <v>208660.33333333299</v>
      </c>
      <c r="F82">
        <f t="shared" si="4"/>
        <v>10.873993079562995</v>
      </c>
      <c r="G82">
        <f t="shared" si="7"/>
        <v>1.4842190021258972E-2</v>
      </c>
      <c r="H82">
        <f t="shared" si="5"/>
        <v>3.5141347876371338E-3</v>
      </c>
      <c r="I82">
        <f t="shared" si="6"/>
        <v>1.2830384413940733E-2</v>
      </c>
    </row>
    <row r="83" spans="1:9">
      <c r="A83" s="2">
        <f t="shared" si="3"/>
        <v>2000</v>
      </c>
      <c r="B83" s="1">
        <v>11043.044</v>
      </c>
      <c r="C83" s="1">
        <v>87.924000000000007</v>
      </c>
      <c r="D83">
        <v>5.52</v>
      </c>
      <c r="E83">
        <v>211586</v>
      </c>
      <c r="F83">
        <f t="shared" si="4"/>
        <v>10.862679750221435</v>
      </c>
      <c r="G83">
        <f t="shared" si="7"/>
        <v>-1.1313329341559708E-2</v>
      </c>
      <c r="H83">
        <f t="shared" si="5"/>
        <v>7.9244965207000799E-3</v>
      </c>
      <c r="I83">
        <f t="shared" si="6"/>
        <v>1.4051596222958344E-2</v>
      </c>
    </row>
    <row r="84" spans="1:9">
      <c r="A84" s="2">
        <f t="shared" si="3"/>
        <v>2000.25</v>
      </c>
      <c r="B84" s="1">
        <v>11258.454</v>
      </c>
      <c r="C84" s="1">
        <v>88.37</v>
      </c>
      <c r="D84">
        <v>5.7133333333333303</v>
      </c>
      <c r="E84">
        <v>212242</v>
      </c>
      <c r="F84">
        <f t="shared" si="4"/>
        <v>10.878902737992197</v>
      </c>
      <c r="G84">
        <f t="shared" si="7"/>
        <v>1.6222987770762032E-2</v>
      </c>
      <c r="H84">
        <f t="shared" si="5"/>
        <v>5.0597405640859837E-3</v>
      </c>
      <c r="I84">
        <f t="shared" si="6"/>
        <v>1.454733832699687E-2</v>
      </c>
    </row>
    <row r="85" spans="1:9">
      <c r="A85" s="2">
        <f t="shared" si="3"/>
        <v>2000.5</v>
      </c>
      <c r="B85" s="1">
        <v>11267.867</v>
      </c>
      <c r="C85" s="1">
        <v>88.903000000000006</v>
      </c>
      <c r="D85">
        <v>6.0166666666666604</v>
      </c>
      <c r="E85">
        <v>212918.66666666599</v>
      </c>
      <c r="F85">
        <f t="shared" si="4"/>
        <v>10.876555358419793</v>
      </c>
      <c r="G85">
        <f t="shared" si="7"/>
        <v>-2.3473795724040514E-3</v>
      </c>
      <c r="H85">
        <f t="shared" si="5"/>
        <v>6.0133422023469479E-3</v>
      </c>
      <c r="I85">
        <f t="shared" si="6"/>
        <v>1.5325636215448342E-2</v>
      </c>
    </row>
    <row r="86" spans="1:9">
      <c r="A86" s="2">
        <f t="shared" si="3"/>
        <v>2000.75</v>
      </c>
      <c r="B86" s="1">
        <v>11334.544</v>
      </c>
      <c r="C86" s="1">
        <v>89.370999999999995</v>
      </c>
      <c r="D86">
        <v>6.0166666666666604</v>
      </c>
      <c r="E86">
        <v>213560.33333333299</v>
      </c>
      <c r="F86">
        <f t="shared" si="4"/>
        <v>10.87944622726414</v>
      </c>
      <c r="G86">
        <f t="shared" si="7"/>
        <v>2.890868844346528E-3</v>
      </c>
      <c r="H86">
        <f t="shared" si="5"/>
        <v>5.2503570356104553E-3</v>
      </c>
      <c r="I86">
        <f t="shared" si="6"/>
        <v>1.5325636215448342E-2</v>
      </c>
    </row>
    <row r="87" spans="1:9">
      <c r="A87" s="2">
        <f t="shared" si="3"/>
        <v>2001</v>
      </c>
      <c r="B87" s="1">
        <v>11297.171</v>
      </c>
      <c r="C87" s="1">
        <v>89.978999999999999</v>
      </c>
      <c r="D87">
        <v>4.8166666666666602</v>
      </c>
      <c r="E87">
        <v>214101</v>
      </c>
      <c r="F87">
        <f t="shared" si="4"/>
        <v>10.873615032057129</v>
      </c>
      <c r="G87">
        <f t="shared" si="7"/>
        <v>-5.8311952070102535E-3</v>
      </c>
      <c r="H87">
        <f t="shared" si="5"/>
        <v>6.7800650026035294E-3</v>
      </c>
      <c r="I87">
        <f t="shared" si="6"/>
        <v>1.2250191098035055E-2</v>
      </c>
    </row>
    <row r="88" spans="1:9">
      <c r="A88" s="2">
        <f t="shared" si="3"/>
        <v>2001.25</v>
      </c>
      <c r="B88" s="1">
        <v>11371.251</v>
      </c>
      <c r="C88" s="1">
        <v>90.59</v>
      </c>
      <c r="D88">
        <v>3.66</v>
      </c>
      <c r="E88">
        <v>214735.66666666599</v>
      </c>
      <c r="F88">
        <f t="shared" si="4"/>
        <v>10.877191071698912</v>
      </c>
      <c r="G88">
        <f t="shared" si="7"/>
        <v>3.5760396417821028E-3</v>
      </c>
      <c r="H88">
        <f t="shared" si="5"/>
        <v>6.7675219107221829E-3</v>
      </c>
      <c r="I88">
        <f t="shared" si="6"/>
        <v>9.2947291402765021E-3</v>
      </c>
    </row>
    <row r="89" spans="1:9">
      <c r="A89" s="2">
        <f t="shared" si="3"/>
        <v>2001.5</v>
      </c>
      <c r="B89" s="1">
        <v>11340.075000000001</v>
      </c>
      <c r="C89" s="1">
        <v>90.873999999999995</v>
      </c>
      <c r="D89">
        <v>3.17</v>
      </c>
      <c r="E89">
        <v>215421.66666666599</v>
      </c>
      <c r="F89">
        <f t="shared" si="4"/>
        <v>10.871256122281743</v>
      </c>
      <c r="G89">
        <f t="shared" si="7"/>
        <v>-5.9349494171687667E-3</v>
      </c>
      <c r="H89">
        <f t="shared" si="5"/>
        <v>3.1300999853935271E-3</v>
      </c>
      <c r="I89">
        <f t="shared" si="6"/>
        <v>8.0453326261627923E-3</v>
      </c>
    </row>
    <row r="90" spans="1:9">
      <c r="A90" s="2">
        <f t="shared" si="3"/>
        <v>2001.75</v>
      </c>
      <c r="B90" s="1">
        <v>11380.128000000001</v>
      </c>
      <c r="C90" s="1">
        <v>91.150999999999996</v>
      </c>
      <c r="D90">
        <v>1.9066666666666601</v>
      </c>
      <c r="E90">
        <v>216111.66666666599</v>
      </c>
      <c r="F90">
        <f t="shared" si="4"/>
        <v>10.87158398499526</v>
      </c>
      <c r="G90">
        <f t="shared" si="7"/>
        <v>3.2786271351703533E-4</v>
      </c>
      <c r="H90">
        <f t="shared" si="5"/>
        <v>3.0435403249450166E-3</v>
      </c>
      <c r="I90">
        <f t="shared" si="6"/>
        <v>4.831281498048544E-3</v>
      </c>
    </row>
    <row r="91" spans="1:9">
      <c r="A91" s="2">
        <f t="shared" si="3"/>
        <v>2002</v>
      </c>
      <c r="B91" s="1">
        <v>11477.868</v>
      </c>
      <c r="C91" s="1">
        <v>91.468999999999994</v>
      </c>
      <c r="D91">
        <v>1.7233333333333301</v>
      </c>
      <c r="E91">
        <v>216664</v>
      </c>
      <c r="F91">
        <f t="shared" si="4"/>
        <v>10.877583450869421</v>
      </c>
      <c r="G91">
        <f t="shared" si="7"/>
        <v>5.9994658741615581E-3</v>
      </c>
      <c r="H91">
        <f t="shared" si="5"/>
        <v>3.4826450707871903E-3</v>
      </c>
      <c r="I91">
        <f t="shared" si="6"/>
        <v>4.3657196045817402E-3</v>
      </c>
    </row>
    <row r="92" spans="1:9">
      <c r="A92" s="2">
        <f t="shared" si="3"/>
        <v>2002.25</v>
      </c>
      <c r="B92" s="1">
        <v>11538.77</v>
      </c>
      <c r="C92" s="1">
        <v>91.881</v>
      </c>
      <c r="D92">
        <v>1.7166666666666599</v>
      </c>
      <c r="E92">
        <v>217203.66666666599</v>
      </c>
      <c r="F92">
        <f t="shared" si="4"/>
        <v>10.880387758135305</v>
      </c>
      <c r="G92">
        <f t="shared" si="7"/>
        <v>2.8043072658832102E-3</v>
      </c>
      <c r="H92">
        <f t="shared" si="5"/>
        <v>4.4941444607754077E-3</v>
      </c>
      <c r="I92">
        <f t="shared" si="6"/>
        <v>4.3487941646779948E-3</v>
      </c>
    </row>
    <row r="93" spans="1:9">
      <c r="A93" s="2">
        <f t="shared" si="3"/>
        <v>2002.5</v>
      </c>
      <c r="B93" s="1">
        <v>11596.43</v>
      </c>
      <c r="C93" s="1">
        <v>92.284000000000006</v>
      </c>
      <c r="D93">
        <v>1.64333333333333</v>
      </c>
      <c r="E93">
        <v>217867.66666666599</v>
      </c>
      <c r="F93">
        <f t="shared" si="4"/>
        <v>10.882320005258073</v>
      </c>
      <c r="G93">
        <f t="shared" si="7"/>
        <v>1.9322471227685156E-3</v>
      </c>
      <c r="H93">
        <f t="shared" si="5"/>
        <v>4.376517180264404E-3</v>
      </c>
      <c r="I93">
        <f t="shared" si="6"/>
        <v>4.1626332303377851E-3</v>
      </c>
    </row>
    <row r="94" spans="1:9">
      <c r="A94" s="2">
        <f t="shared" si="3"/>
        <v>2002.75</v>
      </c>
      <c r="B94" s="1">
        <v>11598.824000000001</v>
      </c>
      <c r="C94" s="1">
        <v>92.828000000000003</v>
      </c>
      <c r="D94">
        <v>1.3333333333333299</v>
      </c>
      <c r="E94">
        <v>218543</v>
      </c>
      <c r="F94">
        <f t="shared" si="4"/>
        <v>10.87943148011456</v>
      </c>
      <c r="G94">
        <f t="shared" si="7"/>
        <v>-2.888525143513121E-3</v>
      </c>
      <c r="H94">
        <f t="shared" si="5"/>
        <v>5.877539717150001E-3</v>
      </c>
      <c r="I94">
        <f t="shared" si="6"/>
        <v>3.3760628627243438E-3</v>
      </c>
    </row>
    <row r="95" spans="1:9">
      <c r="A95" s="2">
        <f t="shared" si="3"/>
        <v>2003</v>
      </c>
      <c r="B95" s="1">
        <v>11645.819</v>
      </c>
      <c r="C95" s="1">
        <v>93.495999999999995</v>
      </c>
      <c r="D95">
        <v>1.1566666666666601</v>
      </c>
      <c r="E95">
        <v>220109.33333333299</v>
      </c>
      <c r="F95">
        <f t="shared" si="4"/>
        <v>10.876333396840705</v>
      </c>
      <c r="G95">
        <f t="shared" si="7"/>
        <v>-3.098083273854968E-3</v>
      </c>
      <c r="H95">
        <f t="shared" si="5"/>
        <v>7.1703362103435961E-3</v>
      </c>
      <c r="I95">
        <f t="shared" si="6"/>
        <v>2.9280789384399496E-3</v>
      </c>
    </row>
    <row r="96" spans="1:9">
      <c r="A96" s="2">
        <f t="shared" si="3"/>
        <v>2003.25</v>
      </c>
      <c r="B96" s="1">
        <v>11738.706</v>
      </c>
      <c r="C96" s="1">
        <v>93.775999999999996</v>
      </c>
      <c r="D96">
        <v>1.04</v>
      </c>
      <c r="E96">
        <v>220774</v>
      </c>
      <c r="F96">
        <f t="shared" si="4"/>
        <v>10.881262590978066</v>
      </c>
      <c r="G96">
        <f t="shared" si="7"/>
        <v>4.9291941373610371E-3</v>
      </c>
      <c r="H96">
        <f t="shared" si="5"/>
        <v>2.9903051032175144E-3</v>
      </c>
      <c r="I96">
        <f t="shared" si="6"/>
        <v>2.6323504853832773E-3</v>
      </c>
    </row>
    <row r="97" spans="1:9">
      <c r="A97" s="2">
        <f t="shared" si="3"/>
        <v>2003.5</v>
      </c>
      <c r="B97" s="1">
        <v>11935.460999999999</v>
      </c>
      <c r="C97" s="1">
        <v>94.304000000000002</v>
      </c>
      <c r="D97">
        <v>0.93</v>
      </c>
      <c r="E97">
        <v>221512.66666666599</v>
      </c>
      <c r="F97">
        <f t="shared" si="4"/>
        <v>10.894544669195181</v>
      </c>
      <c r="G97">
        <f t="shared" si="7"/>
        <v>1.3282078217114801E-2</v>
      </c>
      <c r="H97">
        <f t="shared" si="5"/>
        <v>5.6146468212107965E-3</v>
      </c>
      <c r="I97">
        <f t="shared" si="6"/>
        <v>2.3536008802256163E-3</v>
      </c>
    </row>
    <row r="98" spans="1:9">
      <c r="A98" s="2">
        <f t="shared" si="3"/>
        <v>2003.75</v>
      </c>
      <c r="B98" s="1">
        <v>12042.816999999999</v>
      </c>
      <c r="C98" s="1">
        <v>94.799000000000007</v>
      </c>
      <c r="D98">
        <v>0.91666666666666696</v>
      </c>
      <c r="E98">
        <v>222275.66666666599</v>
      </c>
      <c r="F98">
        <f t="shared" si="4"/>
        <v>10.900060587287511</v>
      </c>
      <c r="G98">
        <f t="shared" si="7"/>
        <v>5.5159180923300966E-3</v>
      </c>
      <c r="H98">
        <f t="shared" si="5"/>
        <v>5.2352541268491891E-3</v>
      </c>
      <c r="I98">
        <f t="shared" si="6"/>
        <v>2.3198183286689779E-3</v>
      </c>
    </row>
    <row r="99" spans="1:9">
      <c r="A99" s="2">
        <f t="shared" si="3"/>
        <v>2004</v>
      </c>
      <c r="B99" s="1">
        <v>12127.623</v>
      </c>
      <c r="C99" s="1">
        <v>95.626000000000005</v>
      </c>
      <c r="D99">
        <v>0.91666666666666696</v>
      </c>
      <c r="E99">
        <v>222356</v>
      </c>
      <c r="F99">
        <f t="shared" si="4"/>
        <v>10.906716600212238</v>
      </c>
      <c r="G99">
        <f t="shared" si="7"/>
        <v>6.6560129247275057E-3</v>
      </c>
      <c r="H99">
        <f t="shared" si="5"/>
        <v>8.6858889262270682E-3</v>
      </c>
      <c r="I99">
        <f t="shared" si="6"/>
        <v>2.3198183286689779E-3</v>
      </c>
    </row>
    <row r="100" spans="1:9">
      <c r="A100" s="2">
        <f t="shared" si="3"/>
        <v>2004.25</v>
      </c>
      <c r="B100" s="1">
        <v>12213.817999999999</v>
      </c>
      <c r="C100" s="1">
        <v>96.435000000000002</v>
      </c>
      <c r="D100">
        <v>1.07666666666666</v>
      </c>
      <c r="E100">
        <v>222973.33333333299</v>
      </c>
      <c r="F100">
        <f t="shared" si="4"/>
        <v>10.911026308876032</v>
      </c>
      <c r="G100">
        <f t="shared" si="7"/>
        <v>4.3097086637935433E-3</v>
      </c>
      <c r="H100">
        <f t="shared" si="5"/>
        <v>8.4244566533993644E-3</v>
      </c>
      <c r="I100">
        <f t="shared" si="6"/>
        <v>2.7252842900751168E-3</v>
      </c>
    </row>
    <row r="101" spans="1:9">
      <c r="A101" s="2">
        <f t="shared" si="3"/>
        <v>2004.5</v>
      </c>
      <c r="B101" s="1">
        <v>12303.532999999999</v>
      </c>
      <c r="C101" s="1">
        <v>97.131</v>
      </c>
      <c r="D101">
        <v>1.4866666666666599</v>
      </c>
      <c r="E101">
        <v>223680</v>
      </c>
      <c r="F101">
        <f t="shared" si="4"/>
        <v>10.915180555825261</v>
      </c>
      <c r="G101">
        <f t="shared" si="7"/>
        <v>4.1542469492288348E-3</v>
      </c>
      <c r="H101">
        <f t="shared" si="5"/>
        <v>7.1913765797655838E-3</v>
      </c>
      <c r="I101">
        <f t="shared" si="6"/>
        <v>3.7650418461306592E-3</v>
      </c>
    </row>
    <row r="102" spans="1:9">
      <c r="A102" s="2">
        <f t="shared" si="3"/>
        <v>2004.75</v>
      </c>
      <c r="B102" s="1">
        <v>12410.281999999999</v>
      </c>
      <c r="C102" s="1">
        <v>97.861999999999995</v>
      </c>
      <c r="D102">
        <v>2.0066666666666602</v>
      </c>
      <c r="E102">
        <v>224418</v>
      </c>
      <c r="F102">
        <f t="shared" si="4"/>
        <v>10.920525496197284</v>
      </c>
      <c r="G102">
        <f t="shared" si="7"/>
        <v>5.3449403720229327E-3</v>
      </c>
      <c r="H102">
        <f t="shared" si="5"/>
        <v>7.4977401701054628E-3</v>
      </c>
      <c r="I102">
        <f t="shared" si="6"/>
        <v>5.0853157352272306E-3</v>
      </c>
    </row>
    <row r="103" spans="1:9">
      <c r="A103" s="2">
        <f t="shared" si="3"/>
        <v>2005</v>
      </c>
      <c r="B103" s="1">
        <v>12534.112999999999</v>
      </c>
      <c r="C103" s="1">
        <v>98.766000000000005</v>
      </c>
      <c r="D103">
        <v>2.53666666666666</v>
      </c>
      <c r="E103">
        <v>225038</v>
      </c>
      <c r="F103">
        <f t="shared" si="4"/>
        <v>10.927695248370833</v>
      </c>
      <c r="G103">
        <f t="shared" si="7"/>
        <v>7.1697521735494263E-3</v>
      </c>
      <c r="H103">
        <f t="shared" si="5"/>
        <v>9.1950929613725651E-3</v>
      </c>
      <c r="I103">
        <f t="shared" si="6"/>
        <v>6.4327756367270426E-3</v>
      </c>
    </row>
    <row r="104" spans="1:9">
      <c r="A104" s="2">
        <f t="shared" si="3"/>
        <v>2005.25</v>
      </c>
      <c r="B104" s="1">
        <v>12587.535</v>
      </c>
      <c r="C104" s="1">
        <v>99.438000000000002</v>
      </c>
      <c r="D104">
        <v>2.8633333333333302</v>
      </c>
      <c r="E104">
        <v>225674</v>
      </c>
      <c r="F104">
        <f t="shared" si="4"/>
        <v>10.929126116517926</v>
      </c>
      <c r="G104">
        <f t="shared" si="7"/>
        <v>1.430868147092923E-3</v>
      </c>
      <c r="H104">
        <f t="shared" si="5"/>
        <v>6.780918396458932E-3</v>
      </c>
      <c r="I104">
        <f t="shared" si="6"/>
        <v>7.2641908337537624E-3</v>
      </c>
    </row>
    <row r="105" spans="1:9">
      <c r="A105" s="2">
        <f t="shared" si="3"/>
        <v>2005.5</v>
      </c>
      <c r="B105" s="1">
        <v>12683.153</v>
      </c>
      <c r="C105" s="1">
        <v>100.461</v>
      </c>
      <c r="D105">
        <v>3.36</v>
      </c>
      <c r="E105">
        <v>226422.33333333299</v>
      </c>
      <c r="F105">
        <f t="shared" si="4"/>
        <v>10.93338314843961</v>
      </c>
      <c r="G105">
        <f t="shared" si="7"/>
        <v>4.2570319216839181E-3</v>
      </c>
      <c r="H105">
        <f t="shared" si="5"/>
        <v>1.0235258113524883E-2</v>
      </c>
      <c r="I105">
        <f t="shared" si="6"/>
        <v>8.529607225761909E-3</v>
      </c>
    </row>
    <row r="106" spans="1:9">
      <c r="A106" s="2">
        <f t="shared" si="3"/>
        <v>2005.75</v>
      </c>
      <c r="B106" s="1">
        <v>12748.699000000001</v>
      </c>
      <c r="C106" s="1">
        <v>101.309</v>
      </c>
      <c r="D106">
        <v>3.82666666666666</v>
      </c>
      <c r="E106">
        <v>227196</v>
      </c>
      <c r="F106">
        <f t="shared" si="4"/>
        <v>10.935126704088455</v>
      </c>
      <c r="G106">
        <f t="shared" si="7"/>
        <v>1.7435556488454296E-3</v>
      </c>
      <c r="H106">
        <f t="shared" si="5"/>
        <v>8.4056598399735744E-3</v>
      </c>
      <c r="I106">
        <f t="shared" si="6"/>
        <v>9.720049962440358E-3</v>
      </c>
    </row>
    <row r="107" spans="1:9">
      <c r="A107" s="2">
        <f t="shared" si="3"/>
        <v>2006</v>
      </c>
      <c r="B107" s="1">
        <v>12915.938</v>
      </c>
      <c r="C107" s="1">
        <v>102.071</v>
      </c>
      <c r="D107">
        <v>4.39333333333333</v>
      </c>
      <c r="E107">
        <v>227763.66666666599</v>
      </c>
      <c r="F107">
        <f t="shared" si="4"/>
        <v>10.945664068943364</v>
      </c>
      <c r="G107">
        <f t="shared" si="7"/>
        <v>1.0537364854908304E-2</v>
      </c>
      <c r="H107">
        <f t="shared" si="5"/>
        <v>7.4933972424555762E-3</v>
      </c>
      <c r="I107">
        <f t="shared" si="6"/>
        <v>1.116749537152993E-2</v>
      </c>
    </row>
    <row r="108" spans="1:9">
      <c r="A108" s="2">
        <f t="shared" si="3"/>
        <v>2006.25</v>
      </c>
      <c r="B108" s="1">
        <v>12962.462</v>
      </c>
      <c r="C108" s="1">
        <v>102.973</v>
      </c>
      <c r="D108">
        <v>4.7033333333333296</v>
      </c>
      <c r="E108">
        <v>228432.66666666599</v>
      </c>
      <c r="F108">
        <f t="shared" si="4"/>
        <v>10.946326708492832</v>
      </c>
      <c r="G108">
        <f t="shared" si="7"/>
        <v>6.6263954946776948E-4</v>
      </c>
      <c r="H108">
        <f t="shared" si="5"/>
        <v>8.7981683782631884E-3</v>
      </c>
      <c r="I108">
        <f t="shared" si="6"/>
        <v>1.1960220625381383E-2</v>
      </c>
    </row>
    <row r="109" spans="1:9">
      <c r="A109" s="2">
        <f t="shared" si="3"/>
        <v>2006.5</v>
      </c>
      <c r="B109" s="1">
        <v>12965.915999999999</v>
      </c>
      <c r="C109" s="1">
        <v>103.756</v>
      </c>
      <c r="D109">
        <v>4.9066666666666601</v>
      </c>
      <c r="E109">
        <v>229166.33333333299</v>
      </c>
      <c r="F109">
        <f t="shared" si="4"/>
        <v>10.943386539887806</v>
      </c>
      <c r="G109">
        <f t="shared" si="7"/>
        <v>-2.9401686050256615E-3</v>
      </c>
      <c r="H109">
        <f t="shared" si="5"/>
        <v>7.5751708202630181E-3</v>
      </c>
      <c r="I109">
        <f t="shared" si="6"/>
        <v>1.248052168062218E-2</v>
      </c>
    </row>
    <row r="110" spans="1:9">
      <c r="A110" s="2">
        <f t="shared" si="3"/>
        <v>2006.75</v>
      </c>
      <c r="B110" s="1">
        <v>13060.679</v>
      </c>
      <c r="C110" s="1">
        <v>104.218</v>
      </c>
      <c r="D110">
        <v>4.9033333333333298</v>
      </c>
      <c r="E110">
        <v>229896</v>
      </c>
      <c r="F110">
        <f t="shared" si="4"/>
        <v>10.947489638524022</v>
      </c>
      <c r="G110">
        <f t="shared" si="7"/>
        <v>4.1030986362162736E-3</v>
      </c>
      <c r="H110">
        <f t="shared" si="5"/>
        <v>4.4428703583620117E-3</v>
      </c>
      <c r="I110">
        <f t="shared" si="6"/>
        <v>1.2471989972176164E-2</v>
      </c>
    </row>
    <row r="111" spans="1:9">
      <c r="A111" s="2">
        <f t="shared" si="3"/>
        <v>2007</v>
      </c>
      <c r="B111" s="1">
        <v>13099.901</v>
      </c>
      <c r="C111" s="1">
        <v>105.31</v>
      </c>
      <c r="D111">
        <v>4.9833333333333298</v>
      </c>
      <c r="E111">
        <v>230839.33333333299</v>
      </c>
      <c r="F111">
        <f t="shared" si="4"/>
        <v>10.946393289055557</v>
      </c>
      <c r="G111">
        <f t="shared" si="7"/>
        <v>-1.096349468465263E-3</v>
      </c>
      <c r="H111">
        <f t="shared" si="5"/>
        <v>1.042352227020147E-2</v>
      </c>
      <c r="I111">
        <f t="shared" si="6"/>
        <v>1.2676771067621138E-2</v>
      </c>
    </row>
    <row r="112" spans="1:9">
      <c r="A112" s="2">
        <f t="shared" si="3"/>
        <v>2007.25</v>
      </c>
      <c r="B112" s="1">
        <v>13203.977000000001</v>
      </c>
      <c r="C112" s="1">
        <v>106.008</v>
      </c>
      <c r="D112">
        <v>4.7366666666666601</v>
      </c>
      <c r="E112">
        <v>231482</v>
      </c>
      <c r="F112">
        <f t="shared" si="4"/>
        <v>10.951526513333699</v>
      </c>
      <c r="G112">
        <f t="shared" si="7"/>
        <v>5.1332242781416682E-3</v>
      </c>
      <c r="H112">
        <f t="shared" si="5"/>
        <v>6.6061815698290963E-3</v>
      </c>
      <c r="I112">
        <f t="shared" si="6"/>
        <v>1.2045497330536092E-2</v>
      </c>
    </row>
    <row r="113" spans="1:9">
      <c r="A113" s="2">
        <f t="shared" si="3"/>
        <v>2007.5</v>
      </c>
      <c r="B113" s="1">
        <v>13321.109</v>
      </c>
      <c r="C113" s="1">
        <v>106.447</v>
      </c>
      <c r="D113">
        <v>4.3033333333333301</v>
      </c>
      <c r="E113">
        <v>232210</v>
      </c>
      <c r="F113">
        <f t="shared" si="4"/>
        <v>10.9572183432104</v>
      </c>
      <c r="G113">
        <f t="shared" si="7"/>
        <v>5.6918298767012487E-3</v>
      </c>
      <c r="H113">
        <f t="shared" si="5"/>
        <v>4.1326457348410109E-3</v>
      </c>
      <c r="I113">
        <f t="shared" si="6"/>
        <v>1.0937466985836792E-2</v>
      </c>
    </row>
    <row r="114" spans="1:9">
      <c r="A114" s="2">
        <f t="shared" si="3"/>
        <v>2007.75</v>
      </c>
      <c r="B114" s="1">
        <v>13391.249</v>
      </c>
      <c r="C114" s="1">
        <v>107.069</v>
      </c>
      <c r="D114">
        <v>3.39</v>
      </c>
      <c r="E114">
        <v>232936.66666666599</v>
      </c>
      <c r="F114">
        <f t="shared" si="4"/>
        <v>10.959345392147739</v>
      </c>
      <c r="G114">
        <f t="shared" si="7"/>
        <v>2.127048937339282E-3</v>
      </c>
      <c r="H114">
        <f t="shared" si="5"/>
        <v>5.8262777450687553E-3</v>
      </c>
      <c r="I114">
        <f t="shared" si="6"/>
        <v>8.6060930790681726E-3</v>
      </c>
    </row>
    <row r="115" spans="1:9">
      <c r="A115" s="2">
        <f t="shared" si="3"/>
        <v>2008</v>
      </c>
      <c r="B115" s="1">
        <v>13366.865</v>
      </c>
      <c r="C115" s="1">
        <v>107.53400000000001</v>
      </c>
      <c r="D115">
        <v>2.0433333333333299</v>
      </c>
      <c r="E115">
        <v>232806.66666666599</v>
      </c>
      <c r="F115">
        <f t="shared" si="4"/>
        <v>10.958081089072286</v>
      </c>
      <c r="G115">
        <f t="shared" si="7"/>
        <v>-1.2643030754535545E-3</v>
      </c>
      <c r="H115">
        <f t="shared" si="5"/>
        <v>4.3335901895587507E-3</v>
      </c>
      <c r="I115">
        <f t="shared" si="6"/>
        <v>5.1784777937665411E-3</v>
      </c>
    </row>
    <row r="116" spans="1:9">
      <c r="A116" s="2">
        <f t="shared" si="3"/>
        <v>2008.25</v>
      </c>
      <c r="B116" s="1">
        <v>13415.266</v>
      </c>
      <c r="C116" s="1">
        <v>108.069</v>
      </c>
      <c r="D116">
        <v>1.62666666666666</v>
      </c>
      <c r="E116">
        <v>233410</v>
      </c>
      <c r="F116">
        <f t="shared" si="4"/>
        <v>10.959107306359313</v>
      </c>
      <c r="G116">
        <f t="shared" si="7"/>
        <v>1.0262172870270092E-3</v>
      </c>
      <c r="H116">
        <f t="shared" si="5"/>
        <v>4.9628353786842451E-3</v>
      </c>
      <c r="I116">
        <f t="shared" si="6"/>
        <v>4.1203287598506671E-3</v>
      </c>
    </row>
    <row r="117" spans="1:9">
      <c r="A117" s="2">
        <f t="shared" si="3"/>
        <v>2008.5</v>
      </c>
      <c r="B117" s="1">
        <v>13324.6</v>
      </c>
      <c r="C117" s="1">
        <v>109.172</v>
      </c>
      <c r="D117">
        <v>1.4933333333333301</v>
      </c>
      <c r="E117">
        <v>234110.33333333299</v>
      </c>
      <c r="F117">
        <f t="shared" si="4"/>
        <v>10.949329994600571</v>
      </c>
      <c r="G117">
        <f t="shared" si="7"/>
        <v>-9.7773117587411917E-3</v>
      </c>
      <c r="H117">
        <f t="shared" si="5"/>
        <v>1.015470816517626E-2</v>
      </c>
      <c r="I117">
        <f t="shared" si="6"/>
        <v>3.7819574085693306E-3</v>
      </c>
    </row>
    <row r="118" spans="1:9">
      <c r="A118" s="2">
        <f t="shared" si="3"/>
        <v>2008.75</v>
      </c>
      <c r="B118" s="1">
        <v>13141.92</v>
      </c>
      <c r="C118" s="1">
        <v>109.172</v>
      </c>
      <c r="D118">
        <v>0.29666666666666702</v>
      </c>
      <c r="E118">
        <v>234825</v>
      </c>
      <c r="F118">
        <f t="shared" si="4"/>
        <v>10.93247712318732</v>
      </c>
      <c r="G118">
        <f t="shared" si="7"/>
        <v>-1.685287141325098E-2</v>
      </c>
      <c r="H118">
        <f t="shared" si="5"/>
        <v>0</v>
      </c>
      <c r="I118">
        <f t="shared" si="6"/>
        <v>7.5018872861931055E-4</v>
      </c>
    </row>
    <row r="119" spans="1:9">
      <c r="A119" s="2">
        <f t="shared" si="3"/>
        <v>2009</v>
      </c>
      <c r="B119" s="1">
        <v>12925.41</v>
      </c>
      <c r="C119" s="1">
        <v>109.691</v>
      </c>
      <c r="D119">
        <v>0.21333333333333299</v>
      </c>
      <c r="E119">
        <v>234912.66666666599</v>
      </c>
      <c r="F119">
        <f t="shared" si="4"/>
        <v>10.915491885459179</v>
      </c>
      <c r="G119">
        <f t="shared" si="7"/>
        <v>-1.69852377281412E-2</v>
      </c>
      <c r="H119">
        <f t="shared" si="5"/>
        <v>4.7427018073537145E-3</v>
      </c>
      <c r="I119">
        <f t="shared" si="6"/>
        <v>5.3940471182703433E-4</v>
      </c>
    </row>
    <row r="120" spans="1:9">
      <c r="A120" s="2">
        <f t="shared" si="3"/>
        <v>2009.25</v>
      </c>
      <c r="B120" s="1">
        <v>12901.504000000001</v>
      </c>
      <c r="C120" s="1">
        <v>109.68600000000001</v>
      </c>
      <c r="D120">
        <v>0.17333333333333301</v>
      </c>
      <c r="E120">
        <v>235459.33333333299</v>
      </c>
      <c r="F120">
        <f t="shared" si="4"/>
        <v>10.9113162353744</v>
      </c>
      <c r="G120">
        <f t="shared" si="7"/>
        <v>-4.1756500847789368E-3</v>
      </c>
      <c r="H120">
        <f t="shared" si="5"/>
        <v>-4.5583630014647812E-5</v>
      </c>
      <c r="I120">
        <f t="shared" si="6"/>
        <v>4.3824416309486646E-4</v>
      </c>
    </row>
    <row r="121" spans="1:9">
      <c r="A121" s="2">
        <f t="shared" si="3"/>
        <v>2009.5</v>
      </c>
      <c r="B121" s="1">
        <v>12973.045</v>
      </c>
      <c r="C121" s="1">
        <v>109.783</v>
      </c>
      <c r="D121">
        <v>0.15666666666666701</v>
      </c>
      <c r="E121">
        <v>236093</v>
      </c>
      <c r="F121">
        <f t="shared" si="4"/>
        <v>10.914158506092008</v>
      </c>
      <c r="G121">
        <f t="shared" si="7"/>
        <v>2.8422707176076756E-3</v>
      </c>
      <c r="H121">
        <f t="shared" si="5"/>
        <v>8.8395177739065522E-4</v>
      </c>
      <c r="I121">
        <f t="shared" si="6"/>
        <v>3.9609695456083128E-4</v>
      </c>
    </row>
    <row r="122" spans="1:9">
      <c r="A122" s="2">
        <f t="shared" si="3"/>
        <v>2009.75</v>
      </c>
      <c r="B122" s="1">
        <v>13161.088</v>
      </c>
      <c r="C122" s="1">
        <v>109.88200000000001</v>
      </c>
      <c r="D122">
        <v>5.6666666666666997E-2</v>
      </c>
      <c r="E122">
        <v>236739</v>
      </c>
      <c r="F122">
        <f t="shared" si="4"/>
        <v>10.925816886742538</v>
      </c>
      <c r="G122">
        <f t="shared" si="7"/>
        <v>1.1658380650530376E-2</v>
      </c>
      <c r="H122">
        <f t="shared" si="5"/>
        <v>9.0137260558495523E-4</v>
      </c>
      <c r="I122">
        <f t="shared" si="6"/>
        <v>1.4325100067546706E-4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Ireland</dc:creator>
  <cp:lastModifiedBy>Peter</cp:lastModifiedBy>
  <dcterms:created xsi:type="dcterms:W3CDTF">2010-02-15T17:17:23Z</dcterms:created>
  <dcterms:modified xsi:type="dcterms:W3CDTF">2010-08-30T18:56:28Z</dcterms:modified>
</cp:coreProperties>
</file>