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<sst xmlns="http://schemas.openxmlformats.org/spreadsheetml/2006/main" count="61" uniqueCount="51">
  <si>
    <t>亿迅科技研发人员绩效考核评分表</t>
  </si>
  <si>
    <t>姓名：</t>
  </si>
  <si>
    <t>侯陈</t>
  </si>
  <si>
    <t>部门</t>
  </si>
  <si>
    <t>测试组</t>
  </si>
  <si>
    <t>任职职位：</t>
  </si>
  <si>
    <t>测试工程师</t>
  </si>
  <si>
    <t>上级姓名：</t>
  </si>
  <si>
    <t>赵振兴</t>
  </si>
  <si>
    <t>考核周期：</t>
  </si>
  <si>
    <t>KPI类别</t>
  </si>
  <si>
    <t>考核指标</t>
  </si>
  <si>
    <t>权重
60%</t>
  </si>
  <si>
    <t>考核标准</t>
  </si>
  <si>
    <t>百分制</t>
  </si>
  <si>
    <t>健康</t>
  </si>
  <si>
    <t>合格</t>
  </si>
  <si>
    <t>失控</t>
  </si>
  <si>
    <t>100-95</t>
  </si>
  <si>
    <t>95-80</t>
  </si>
  <si>
    <t>80-70</t>
  </si>
  <si>
    <t>自评结果</t>
  </si>
  <si>
    <t>上级评定</t>
  </si>
  <si>
    <t>测试本职工作</t>
  </si>
  <si>
    <t>按期完成测试工作不能出现因测试导致项目延期情况</t>
  </si>
  <si>
    <t>BUG有效率90%以上</t>
  </si>
  <si>
    <t>对游戏提出有效优化建议5次以上</t>
  </si>
  <si>
    <t>积极推动解决测试过程中遇到的问题</t>
  </si>
  <si>
    <t>验收BUG率不超过1%</t>
  </si>
  <si>
    <t>总计</t>
  </si>
  <si>
    <t>工作态度</t>
  </si>
  <si>
    <t>责任心/服务意识</t>
  </si>
  <si>
    <t>积极主动推动进度，耐心解释配合内容，妥善解决冲突和问题</t>
  </si>
  <si>
    <t>工作勤奋，责任心强，基本能完成日常工作</t>
  </si>
  <si>
    <t>工作马虎，敷衍、频繁延期交付</t>
  </si>
  <si>
    <t>主动性</t>
  </si>
  <si>
    <t>积极主动完成本职工作</t>
  </si>
  <si>
    <t>工作较为主动，基本能完成本职工作</t>
  </si>
  <si>
    <t>工作被动，懈怠</t>
  </si>
  <si>
    <t>考勤</t>
  </si>
  <si>
    <t>总计：</t>
  </si>
  <si>
    <t>个人评价：</t>
  </si>
  <si>
    <t>1.坐骑功能和部落科技相关功能回归2.聊天功能回归3.地图功能回归4.部落联盟用例编写和内部评审优化5.部落建造功能体验6.抱蛋相关功能回归7.日常BUG回归验证</t>
  </si>
  <si>
    <t>上级评价：</t>
  </si>
  <si>
    <t>自评级/分：</t>
  </si>
  <si>
    <t>上级评级/分：</t>
  </si>
  <si>
    <t>被考核人签字：</t>
  </si>
  <si>
    <t>考核人签字：</t>
  </si>
  <si>
    <t>备注：</t>
  </si>
  <si>
    <t>1、如果出现某一项工作内容需要延续好几个月的情况，每个月的工作内容要划出节点，按节点执行。
2、如果出现原本不在月工作计划上，临时追加的紧急任务，考核时进行对应工作量的折算。
3、连续2个月工作计划完成情况得分70分以下的，做离职处理。
4、每月初确定工作计划时，每条工作内容占分数的比重，由人事、各组组长和员工本人三方确认</t>
  </si>
  <si>
    <t>每个月有两天带薪假不变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</si>
</sst>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=100]&quot;S&quot;;[&gt;90]&quot;A&quot;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26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4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4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41" applyNumberFormat="0" applyFill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3" borderId="45" applyNumberFormat="0" applyAlignment="0" applyProtection="0">
      <alignment vertical="center"/>
    </xf>
    <xf numFmtId="0" fontId="20" fillId="23" borderId="42" applyNumberFormat="0" applyAlignment="0" applyProtection="0">
      <alignment vertical="center"/>
    </xf>
    <xf numFmtId="0" fontId="19" fillId="24" borderId="4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52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49" fontId="0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vertical="center" wrapText="1"/>
    </xf>
    <xf numFmtId="49" fontId="2" fillId="2" borderId="7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/>
    </xf>
    <xf numFmtId="0" fontId="0" fillId="0" borderId="3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49" fontId="2" fillId="2" borderId="13" xfId="0" applyNumberFormat="1" applyFont="1" applyFill="1" applyBorder="1" applyAlignment="1">
      <alignment vertical="center" wrapText="1"/>
    </xf>
    <xf numFmtId="49" fontId="2" fillId="2" borderId="15" xfId="0" applyNumberFormat="1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vertical="center" wrapText="1"/>
    </xf>
    <xf numFmtId="49" fontId="2" fillId="2" borderId="17" xfId="0" applyNumberFormat="1" applyFont="1" applyFill="1" applyBorder="1" applyAlignment="1">
      <alignment vertical="center" wrapText="1"/>
    </xf>
    <xf numFmtId="49" fontId="2" fillId="2" borderId="19" xfId="0" applyNumberFormat="1" applyFont="1" applyFill="1" applyBorder="1" applyAlignment="1">
      <alignment vertical="center" wrapText="1"/>
    </xf>
    <xf numFmtId="0" fontId="0" fillId="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9" fontId="2" fillId="4" borderId="9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9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right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9" fontId="2" fillId="2" borderId="22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9" fontId="2" fillId="2" borderId="24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vertical="center" wrapText="1"/>
    </xf>
    <xf numFmtId="9" fontId="2" fillId="2" borderId="25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9" fontId="2" fillId="2" borderId="13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vertical="center" wrapText="1"/>
    </xf>
    <xf numFmtId="49" fontId="2" fillId="2" borderId="18" xfId="0" applyNumberFormat="1" applyFont="1" applyFill="1" applyBorder="1" applyAlignment="1">
      <alignment horizontal="right" vertical="center" wrapText="1"/>
    </xf>
    <xf numFmtId="49" fontId="2" fillId="2" borderId="26" xfId="0" applyNumberFormat="1" applyFont="1" applyFill="1" applyBorder="1" applyAlignment="1">
      <alignment horizontal="right" vertical="center" wrapText="1"/>
    </xf>
    <xf numFmtId="49" fontId="2" fillId="2" borderId="27" xfId="0" applyNumberFormat="1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9" fontId="2" fillId="2" borderId="1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1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right" vertical="center" wrapText="1"/>
    </xf>
    <xf numFmtId="49" fontId="2" fillId="2" borderId="17" xfId="0" applyNumberFormat="1" applyFont="1" applyFill="1" applyBorder="1" applyAlignment="1">
      <alignment horizontal="right" vertical="center" wrapText="1"/>
    </xf>
    <xf numFmtId="49" fontId="2" fillId="2" borderId="19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76" fontId="4" fillId="2" borderId="12" xfId="0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76" fontId="2" fillId="2" borderId="16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0" fillId="0" borderId="6" xfId="0" applyFill="1" applyBorder="1"/>
    <xf numFmtId="0" fontId="2" fillId="0" borderId="7" xfId="0" applyFont="1" applyFill="1" applyBorder="1" applyAlignment="1">
      <alignment vertical="center" wrapText="1"/>
    </xf>
    <xf numFmtId="0" fontId="0" fillId="2" borderId="31" xfId="0" applyFill="1" applyBorder="1"/>
    <xf numFmtId="0" fontId="0" fillId="3" borderId="32" xfId="0" applyFill="1" applyBorder="1"/>
    <xf numFmtId="0" fontId="0" fillId="2" borderId="33" xfId="0" applyFill="1" applyBorder="1"/>
    <xf numFmtId="0" fontId="0" fillId="2" borderId="32" xfId="0" applyFill="1" applyBorder="1"/>
    <xf numFmtId="0" fontId="2" fillId="2" borderId="0" xfId="0" applyFont="1" applyFill="1" applyBorder="1" applyAlignment="1">
      <alignment horizontal="center" vertical="center" wrapText="1"/>
    </xf>
    <xf numFmtId="57" fontId="2" fillId="0" borderId="0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34" xfId="0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0" fillId="0" borderId="32" xfId="0" applyFill="1" applyBorder="1"/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2" fillId="3" borderId="11" xfId="0" applyFont="1" applyFill="1" applyBorder="1" applyAlignment="1">
      <alignment vertical="center" wrapText="1"/>
    </xf>
    <xf numFmtId="0" fontId="0" fillId="0" borderId="32" xfId="0" applyFill="1" applyBorder="1" applyAlignment="1">
      <alignment horizontal="center"/>
    </xf>
    <xf numFmtId="0" fontId="0" fillId="0" borderId="0" xfId="0" applyBorder="1"/>
    <xf numFmtId="0" fontId="2" fillId="3" borderId="13" xfId="0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37" xfId="0" applyFont="1" applyFill="1" applyBorder="1" applyAlignment="1">
      <alignment horizontal="right" vertical="center" wrapText="1"/>
    </xf>
    <xf numFmtId="0" fontId="2" fillId="3" borderId="38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2" fillId="4" borderId="19" xfId="0" applyFont="1" applyFill="1" applyBorder="1" applyAlignment="1">
      <alignment vertical="center" wrapText="1"/>
    </xf>
    <xf numFmtId="0" fontId="2" fillId="3" borderId="32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0" borderId="32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horizontal="right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right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0" fillId="0" borderId="34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56"/>
  <sheetViews>
    <sheetView showGridLines="0" tabSelected="1" workbookViewId="0">
      <selection activeCell="G46" sqref="G46"/>
    </sheetView>
  </sheetViews>
  <sheetFormatPr defaultColWidth="9" defaultRowHeight="14.25"/>
  <cols>
    <col min="1" max="1" width="10.375" customWidth="1"/>
    <col min="2" max="2" width="0.75" customWidth="1"/>
    <col min="3" max="3" width="13.625" customWidth="1"/>
    <col min="4" max="4" width="16.75" customWidth="1"/>
    <col min="5" max="5" width="6.25" customWidth="1"/>
    <col min="6" max="6" width="28.5" customWidth="1"/>
    <col min="7" max="7" width="23.125" customWidth="1"/>
    <col min="8" max="8" width="22.25" customWidth="1"/>
    <col min="9" max="9" width="15.125" customWidth="1"/>
    <col min="10" max="10" width="11.625" customWidth="1"/>
    <col min="11" max="11" width="0.875" customWidth="1"/>
  </cols>
  <sheetData>
    <row r="1" ht="16.5" customHeight="1"/>
    <row r="2" ht="21.75" customHeight="1" spans="2:11">
      <c r="B2" s="1"/>
      <c r="C2" s="2" t="s">
        <v>0</v>
      </c>
      <c r="D2" s="2"/>
      <c r="E2" s="2"/>
      <c r="F2" s="2"/>
      <c r="G2" s="2"/>
      <c r="H2" s="2"/>
      <c r="I2" s="2"/>
      <c r="J2" s="2"/>
      <c r="K2" s="106"/>
    </row>
    <row r="3" ht="4.5" customHeight="1" spans="2:11">
      <c r="B3" s="3"/>
      <c r="C3" s="4"/>
      <c r="D3" s="4"/>
      <c r="E3" s="4"/>
      <c r="F3" s="4"/>
      <c r="G3" s="4"/>
      <c r="H3" s="4"/>
      <c r="I3" s="4"/>
      <c r="J3" s="4"/>
      <c r="K3" s="107"/>
    </row>
    <row r="4" ht="6.75" customHeight="1" spans="2:11">
      <c r="B4" s="5"/>
      <c r="C4" s="6"/>
      <c r="D4" s="6"/>
      <c r="E4" s="6"/>
      <c r="F4" s="6"/>
      <c r="G4" s="6"/>
      <c r="H4" s="6"/>
      <c r="I4" s="6"/>
      <c r="J4" s="6"/>
      <c r="K4" s="108"/>
    </row>
    <row r="5" customHeight="1" spans="2:11">
      <c r="B5" s="7"/>
      <c r="C5" s="8" t="s">
        <v>1</v>
      </c>
      <c r="D5" s="9" t="s">
        <v>2</v>
      </c>
      <c r="E5" s="8" t="s">
        <v>3</v>
      </c>
      <c r="F5" s="10" t="s">
        <v>4</v>
      </c>
      <c r="G5" s="11"/>
      <c r="H5" s="12" t="s">
        <v>5</v>
      </c>
      <c r="I5" s="81" t="s">
        <v>6</v>
      </c>
      <c r="J5" s="81"/>
      <c r="K5" s="109"/>
    </row>
    <row r="6" ht="5.25" customHeight="1" spans="2:11">
      <c r="B6" s="7"/>
      <c r="C6" s="8"/>
      <c r="D6" s="13"/>
      <c r="E6" s="14"/>
      <c r="F6" s="11"/>
      <c r="G6" s="15"/>
      <c r="H6" s="12"/>
      <c r="I6" s="110"/>
      <c r="J6" s="110"/>
      <c r="K6" s="109"/>
    </row>
    <row r="7" ht="15.75" customHeight="1" spans="2:11">
      <c r="B7" s="7"/>
      <c r="C7" s="8" t="s">
        <v>7</v>
      </c>
      <c r="D7" s="9" t="s">
        <v>8</v>
      </c>
      <c r="E7" s="14"/>
      <c r="F7" s="11"/>
      <c r="G7" s="15"/>
      <c r="H7" s="12" t="s">
        <v>9</v>
      </c>
      <c r="I7" s="111">
        <v>44651</v>
      </c>
      <c r="J7" s="81"/>
      <c r="K7" s="109"/>
    </row>
    <row r="8" ht="6" customHeight="1" spans="2:11">
      <c r="B8" s="16"/>
      <c r="C8" s="17"/>
      <c r="D8" s="18"/>
      <c r="E8" s="18"/>
      <c r="F8" s="19"/>
      <c r="G8" s="20"/>
      <c r="H8" s="20"/>
      <c r="I8" s="112"/>
      <c r="J8" s="112"/>
      <c r="K8" s="113"/>
    </row>
    <row r="9" ht="4.5" customHeight="1" spans="2:11">
      <c r="B9" s="3"/>
      <c r="C9" s="21"/>
      <c r="D9" s="21"/>
      <c r="E9" s="21"/>
      <c r="F9" s="22"/>
      <c r="G9" s="22"/>
      <c r="H9" s="23"/>
      <c r="I9" s="21"/>
      <c r="J9" s="21"/>
      <c r="K9" s="107"/>
    </row>
    <row r="10" ht="4.5" customHeight="1" spans="2:11">
      <c r="B10" s="5"/>
      <c r="C10" s="24"/>
      <c r="D10" s="24"/>
      <c r="E10" s="24"/>
      <c r="F10" s="25"/>
      <c r="G10" s="25"/>
      <c r="H10" s="25"/>
      <c r="I10" s="24"/>
      <c r="J10" s="24"/>
      <c r="K10" s="108"/>
    </row>
    <row r="11" ht="16.5" customHeight="1" spans="2:11">
      <c r="B11" s="26"/>
      <c r="C11" s="27" t="s">
        <v>10</v>
      </c>
      <c r="D11" s="28" t="s">
        <v>11</v>
      </c>
      <c r="E11" s="29" t="s">
        <v>12</v>
      </c>
      <c r="F11" s="30" t="s">
        <v>13</v>
      </c>
      <c r="G11" s="31"/>
      <c r="H11" s="32"/>
      <c r="I11" s="114" t="s">
        <v>14</v>
      </c>
      <c r="J11" s="115"/>
      <c r="K11" s="116"/>
    </row>
    <row r="12" customHeight="1" spans="2:11">
      <c r="B12" s="26"/>
      <c r="C12" s="33"/>
      <c r="D12" s="34"/>
      <c r="E12" s="35"/>
      <c r="F12" s="36" t="s">
        <v>15</v>
      </c>
      <c r="G12" s="37" t="s">
        <v>16</v>
      </c>
      <c r="H12" s="38" t="s">
        <v>17</v>
      </c>
      <c r="I12" s="117"/>
      <c r="J12" s="118"/>
      <c r="K12" s="116"/>
    </row>
    <row r="13" ht="16.5" spans="2:11">
      <c r="B13" s="26"/>
      <c r="C13" s="39"/>
      <c r="D13" s="40"/>
      <c r="E13" s="41"/>
      <c r="F13" s="42" t="s">
        <v>18</v>
      </c>
      <c r="G13" s="43" t="s">
        <v>19</v>
      </c>
      <c r="H13" s="44" t="s">
        <v>20</v>
      </c>
      <c r="I13" s="119" t="s">
        <v>21</v>
      </c>
      <c r="J13" s="120" t="s">
        <v>22</v>
      </c>
      <c r="K13" s="116"/>
    </row>
    <row r="14" ht="6" customHeight="1" spans="2:11">
      <c r="B14" s="26"/>
      <c r="C14" s="21"/>
      <c r="D14" s="21"/>
      <c r="E14" s="21"/>
      <c r="F14" s="22"/>
      <c r="G14" s="22"/>
      <c r="H14" s="22"/>
      <c r="I14" s="21"/>
      <c r="J14" s="21"/>
      <c r="K14" s="116"/>
    </row>
    <row r="15" ht="27" customHeight="1" spans="2:15">
      <c r="B15" s="45"/>
      <c r="C15" s="46" t="s">
        <v>23</v>
      </c>
      <c r="D15" s="47"/>
      <c r="E15" s="48">
        <v>0.1</v>
      </c>
      <c r="F15" s="49" t="s">
        <v>24</v>
      </c>
      <c r="G15" s="49"/>
      <c r="H15" s="49"/>
      <c r="I15" s="121">
        <v>98</v>
      </c>
      <c r="J15" s="122"/>
      <c r="K15" s="123"/>
      <c r="L15" s="124"/>
      <c r="M15" s="124"/>
      <c r="N15" s="124"/>
      <c r="O15" s="124"/>
    </row>
    <row r="16" ht="27" customHeight="1" spans="2:15">
      <c r="B16" s="45"/>
      <c r="C16" s="50"/>
      <c r="D16" s="51"/>
      <c r="E16" s="52">
        <v>0.1</v>
      </c>
      <c r="F16" s="53" t="s">
        <v>25</v>
      </c>
      <c r="G16" s="53"/>
      <c r="H16" s="53"/>
      <c r="I16" s="125">
        <v>97</v>
      </c>
      <c r="J16" s="126"/>
      <c r="K16" s="123"/>
      <c r="L16" s="124"/>
      <c r="M16" s="124"/>
      <c r="N16" s="124"/>
      <c r="O16" s="124"/>
    </row>
    <row r="17" ht="27" customHeight="1" spans="2:15">
      <c r="B17" s="45"/>
      <c r="C17" s="50"/>
      <c r="D17" s="51"/>
      <c r="E17" s="52">
        <v>0.1</v>
      </c>
      <c r="F17" s="53" t="s">
        <v>26</v>
      </c>
      <c r="G17" s="53"/>
      <c r="H17" s="53"/>
      <c r="I17" s="125">
        <v>95</v>
      </c>
      <c r="J17" s="126"/>
      <c r="K17" s="123"/>
      <c r="L17" s="124"/>
      <c r="M17" s="124"/>
      <c r="N17" s="124"/>
      <c r="O17" s="124"/>
    </row>
    <row r="18" ht="27" customHeight="1" spans="2:15">
      <c r="B18" s="45"/>
      <c r="C18" s="50"/>
      <c r="D18" s="51"/>
      <c r="E18" s="52">
        <v>0.15</v>
      </c>
      <c r="F18" s="53" t="s">
        <v>27</v>
      </c>
      <c r="G18" s="53"/>
      <c r="H18" s="53"/>
      <c r="I18" s="127">
        <v>96</v>
      </c>
      <c r="J18" s="128"/>
      <c r="K18" s="123"/>
      <c r="L18" s="124"/>
      <c r="M18" s="124"/>
      <c r="N18" s="124"/>
      <c r="O18" s="124"/>
    </row>
    <row r="19" ht="27" customHeight="1" spans="2:15">
      <c r="B19" s="45"/>
      <c r="C19" s="50"/>
      <c r="D19" s="51"/>
      <c r="E19" s="52">
        <v>0.15</v>
      </c>
      <c r="F19" s="53" t="s">
        <v>28</v>
      </c>
      <c r="G19" s="53"/>
      <c r="H19" s="53"/>
      <c r="I19" s="127">
        <v>96</v>
      </c>
      <c r="J19" s="128"/>
      <c r="K19" s="123"/>
      <c r="L19" s="124"/>
      <c r="M19" s="124"/>
      <c r="N19" s="124"/>
      <c r="O19" s="124"/>
    </row>
    <row r="20" ht="16.5" spans="2:15">
      <c r="B20" s="45"/>
      <c r="C20" s="54"/>
      <c r="D20" s="55"/>
      <c r="E20" s="56" t="s">
        <v>29</v>
      </c>
      <c r="F20" s="57"/>
      <c r="G20" s="57"/>
      <c r="H20" s="58"/>
      <c r="I20" s="129">
        <f>+I15*E15+I16*E16+I17*E17+I19*E19+E18*I18</f>
        <v>57.8</v>
      </c>
      <c r="J20" s="130">
        <f>J15*E15+J16*E16+J17*E17+J18*E18+J19*E19</f>
        <v>0</v>
      </c>
      <c r="K20" s="123"/>
      <c r="L20" s="124"/>
      <c r="M20" s="124"/>
      <c r="N20" s="124"/>
      <c r="O20" s="124"/>
    </row>
    <row r="21" ht="3.75" customHeight="1" spans="2:11">
      <c r="B21" s="26"/>
      <c r="C21" s="59"/>
      <c r="D21" s="21"/>
      <c r="E21" s="21"/>
      <c r="F21" s="22"/>
      <c r="G21" s="22"/>
      <c r="H21" s="22"/>
      <c r="I21" s="21"/>
      <c r="J21" s="131"/>
      <c r="K21" s="116"/>
    </row>
    <row r="22" ht="15.75" spans="2:11">
      <c r="B22" s="45"/>
      <c r="C22" s="27" t="s">
        <v>30</v>
      </c>
      <c r="D22" s="28" t="s">
        <v>31</v>
      </c>
      <c r="E22" s="60">
        <v>0.1</v>
      </c>
      <c r="F22" s="61" t="s">
        <v>18</v>
      </c>
      <c r="G22" s="61" t="s">
        <v>19</v>
      </c>
      <c r="H22" s="61" t="s">
        <v>20</v>
      </c>
      <c r="I22" s="132" t="s">
        <v>14</v>
      </c>
      <c r="J22" s="115"/>
      <c r="K22" s="116"/>
    </row>
    <row r="23" ht="47.25" spans="2:11">
      <c r="B23" s="45"/>
      <c r="C23" s="33"/>
      <c r="D23" s="34"/>
      <c r="E23" s="62"/>
      <c r="F23" s="37" t="s">
        <v>32</v>
      </c>
      <c r="G23" s="37" t="s">
        <v>33</v>
      </c>
      <c r="H23" s="37" t="s">
        <v>34</v>
      </c>
      <c r="I23" s="133">
        <v>96</v>
      </c>
      <c r="J23" s="134">
        <v>98</v>
      </c>
      <c r="K23" s="116"/>
    </row>
    <row r="24" ht="31.5" spans="2:11">
      <c r="B24" s="45"/>
      <c r="C24" s="33"/>
      <c r="D24" s="63" t="s">
        <v>35</v>
      </c>
      <c r="E24" s="64">
        <v>0.1</v>
      </c>
      <c r="F24" s="37" t="s">
        <v>36</v>
      </c>
      <c r="G24" s="37" t="s">
        <v>37</v>
      </c>
      <c r="H24" s="37" t="s">
        <v>38</v>
      </c>
      <c r="I24" s="135">
        <v>97</v>
      </c>
      <c r="J24" s="126">
        <v>98</v>
      </c>
      <c r="K24" s="116"/>
    </row>
    <row r="25" ht="16.5" customHeight="1" spans="2:11">
      <c r="B25" s="45"/>
      <c r="C25" s="39"/>
      <c r="D25" s="65"/>
      <c r="E25" s="66" t="s">
        <v>29</v>
      </c>
      <c r="F25" s="67"/>
      <c r="G25" s="67"/>
      <c r="H25" s="68"/>
      <c r="I25" s="65">
        <f>I23*E22+I24*E24</f>
        <v>19.3</v>
      </c>
      <c r="J25" s="136">
        <f>J23*E22+J24*E24</f>
        <v>19.6</v>
      </c>
      <c r="K25" s="116"/>
    </row>
    <row r="26" ht="4.5" customHeight="1" spans="2:11">
      <c r="B26" s="26"/>
      <c r="C26" s="69"/>
      <c r="D26" s="70"/>
      <c r="E26" s="70"/>
      <c r="F26" s="71"/>
      <c r="G26" s="71"/>
      <c r="H26" s="71"/>
      <c r="I26" s="70"/>
      <c r="J26" s="137"/>
      <c r="K26" s="116"/>
    </row>
    <row r="27" ht="18" customHeight="1" spans="2:11">
      <c r="B27" s="26"/>
      <c r="C27" s="46" t="s">
        <v>39</v>
      </c>
      <c r="D27" s="47"/>
      <c r="E27" s="72">
        <v>0.2</v>
      </c>
      <c r="F27" s="73" t="s">
        <v>18</v>
      </c>
      <c r="G27" s="61" t="s">
        <v>19</v>
      </c>
      <c r="H27" s="74" t="s">
        <v>20</v>
      </c>
      <c r="I27" s="114" t="s">
        <v>14</v>
      </c>
      <c r="J27" s="115"/>
      <c r="K27" s="116"/>
    </row>
    <row r="28" ht="15.75" customHeight="1" spans="2:11">
      <c r="B28" s="26"/>
      <c r="C28" s="50"/>
      <c r="D28" s="51"/>
      <c r="E28" s="35"/>
      <c r="F28" s="75"/>
      <c r="G28" s="76"/>
      <c r="H28" s="77"/>
      <c r="I28" s="138"/>
      <c r="J28" s="139"/>
      <c r="K28" s="116"/>
    </row>
    <row r="29" ht="15.75" customHeight="1" spans="2:11">
      <c r="B29" s="26"/>
      <c r="C29" s="50"/>
      <c r="D29" s="51"/>
      <c r="E29" s="35"/>
      <c r="F29" s="75"/>
      <c r="G29" s="76"/>
      <c r="H29" s="77"/>
      <c r="I29" s="140"/>
      <c r="J29" s="141"/>
      <c r="K29" s="116"/>
    </row>
    <row r="30" ht="15.75" customHeight="1" spans="2:11">
      <c r="B30" s="26"/>
      <c r="C30" s="50"/>
      <c r="D30" s="51"/>
      <c r="E30" s="35"/>
      <c r="F30" s="75"/>
      <c r="G30" s="76"/>
      <c r="H30" s="77"/>
      <c r="I30" s="140"/>
      <c r="J30" s="141"/>
      <c r="K30" s="116"/>
    </row>
    <row r="31" ht="15.75" customHeight="1" spans="2:11">
      <c r="B31" s="26"/>
      <c r="C31" s="50"/>
      <c r="D31" s="51"/>
      <c r="E31" s="35"/>
      <c r="F31" s="75"/>
      <c r="G31" s="76"/>
      <c r="H31" s="77"/>
      <c r="I31" s="140"/>
      <c r="J31" s="141"/>
      <c r="K31" s="116"/>
    </row>
    <row r="32" ht="16.5" spans="2:11">
      <c r="B32" s="26"/>
      <c r="C32" s="54"/>
      <c r="D32" s="55"/>
      <c r="E32" s="41"/>
      <c r="F32" s="78" t="s">
        <v>40</v>
      </c>
      <c r="G32" s="79"/>
      <c r="H32" s="80"/>
      <c r="I32" s="119">
        <f>I28*E27</f>
        <v>0</v>
      </c>
      <c r="J32" s="142">
        <f>J28*E27</f>
        <v>0</v>
      </c>
      <c r="K32" s="116"/>
    </row>
    <row r="33" ht="3" customHeight="1" spans="2:11">
      <c r="B33" s="26"/>
      <c r="C33" s="81"/>
      <c r="D33" s="70"/>
      <c r="E33" s="70"/>
      <c r="F33" s="71"/>
      <c r="G33" s="71"/>
      <c r="H33" s="71"/>
      <c r="I33" s="70"/>
      <c r="J33" s="70"/>
      <c r="K33" s="116"/>
    </row>
    <row r="34" ht="15.75" customHeight="1" spans="2:11">
      <c r="B34" s="26"/>
      <c r="C34" s="82" t="s">
        <v>41</v>
      </c>
      <c r="D34" s="83"/>
      <c r="E34" s="83"/>
      <c r="F34" s="83"/>
      <c r="G34" s="83"/>
      <c r="H34" s="83"/>
      <c r="I34" s="83"/>
      <c r="J34" s="143"/>
      <c r="K34" s="116"/>
    </row>
    <row r="35" ht="15.75" customHeight="1" spans="2:11">
      <c r="B35" s="26"/>
      <c r="C35" s="84" t="s">
        <v>42</v>
      </c>
      <c r="D35" s="85"/>
      <c r="E35" s="85"/>
      <c r="F35" s="85"/>
      <c r="G35" s="85"/>
      <c r="H35" s="85"/>
      <c r="I35" s="85"/>
      <c r="J35" s="144"/>
      <c r="K35" s="116"/>
    </row>
    <row r="36" ht="15.75" customHeight="1" spans="2:11">
      <c r="B36" s="26"/>
      <c r="C36" s="84"/>
      <c r="D36" s="85"/>
      <c r="E36" s="85"/>
      <c r="F36" s="85"/>
      <c r="G36" s="85"/>
      <c r="H36" s="85"/>
      <c r="I36" s="85"/>
      <c r="J36" s="144"/>
      <c r="K36" s="116"/>
    </row>
    <row r="37" ht="15.75" customHeight="1" spans="2:11">
      <c r="B37" s="26"/>
      <c r="C37" s="86"/>
      <c r="D37" s="87"/>
      <c r="E37" s="87"/>
      <c r="F37" s="87"/>
      <c r="G37" s="87"/>
      <c r="H37" s="87"/>
      <c r="I37" s="87"/>
      <c r="J37" s="145"/>
      <c r="K37" s="116"/>
    </row>
    <row r="38" ht="3.75" customHeight="1" spans="2:11">
      <c r="B38" s="26"/>
      <c r="C38" s="70"/>
      <c r="D38" s="70"/>
      <c r="E38" s="70"/>
      <c r="F38" s="71"/>
      <c r="G38" s="71"/>
      <c r="H38" s="71"/>
      <c r="I38" s="70"/>
      <c r="J38" s="70"/>
      <c r="K38" s="116"/>
    </row>
    <row r="39" ht="15.75" spans="2:11">
      <c r="B39" s="26"/>
      <c r="C39" s="82" t="s">
        <v>43</v>
      </c>
      <c r="D39" s="83"/>
      <c r="E39" s="83"/>
      <c r="F39" s="83"/>
      <c r="G39" s="83"/>
      <c r="H39" s="83"/>
      <c r="I39" s="83"/>
      <c r="J39" s="143"/>
      <c r="K39" s="116"/>
    </row>
    <row r="40" ht="15.75" customHeight="1" spans="2:11">
      <c r="B40" s="26"/>
      <c r="C40" s="84"/>
      <c r="D40" s="85"/>
      <c r="E40" s="85"/>
      <c r="F40" s="85"/>
      <c r="G40" s="85"/>
      <c r="H40" s="85"/>
      <c r="I40" s="85"/>
      <c r="J40" s="144"/>
      <c r="K40" s="116"/>
    </row>
    <row r="41" ht="15.75" customHeight="1" spans="2:11">
      <c r="B41" s="26"/>
      <c r="C41" s="84"/>
      <c r="D41" s="85"/>
      <c r="E41" s="85"/>
      <c r="F41" s="85"/>
      <c r="G41" s="85"/>
      <c r="H41" s="85"/>
      <c r="I41" s="85"/>
      <c r="J41" s="144"/>
      <c r="K41" s="116"/>
    </row>
    <row r="42" ht="15.75" customHeight="1" spans="2:11">
      <c r="B42" s="26"/>
      <c r="C42" s="86"/>
      <c r="D42" s="87"/>
      <c r="E42" s="87"/>
      <c r="F42" s="87"/>
      <c r="G42" s="87"/>
      <c r="H42" s="87"/>
      <c r="I42" s="87"/>
      <c r="J42" s="145"/>
      <c r="K42" s="116"/>
    </row>
    <row r="43" ht="3" customHeight="1" spans="2:11">
      <c r="B43" s="26"/>
      <c r="C43" s="70"/>
      <c r="D43" s="70"/>
      <c r="E43" s="70"/>
      <c r="F43" s="71"/>
      <c r="G43" s="71"/>
      <c r="H43" s="71"/>
      <c r="I43" s="70"/>
      <c r="J43" s="70"/>
      <c r="K43" s="116"/>
    </row>
    <row r="44" ht="15.75" customHeight="1" spans="2:11">
      <c r="B44" s="26"/>
      <c r="C44" s="27" t="s">
        <v>44</v>
      </c>
      <c r="D44" s="88" t="str">
        <f>INDEX({"D","C","B","A-","A","S"},MATCH(E44,{0,70,80,85,90,100},1))</f>
        <v>C</v>
      </c>
      <c r="E44" s="89">
        <f>I20+I25+I32</f>
        <v>77.1</v>
      </c>
      <c r="F44" s="24"/>
      <c r="G44" s="24"/>
      <c r="H44" s="24"/>
      <c r="I44" s="24"/>
      <c r="J44" s="146"/>
      <c r="K44" s="116"/>
    </row>
    <row r="45" ht="15.75" customHeight="1" spans="2:11">
      <c r="B45" s="26"/>
      <c r="C45" s="33"/>
      <c r="D45" s="90"/>
      <c r="E45" s="91"/>
      <c r="F45" s="15"/>
      <c r="G45" s="15"/>
      <c r="H45" s="15"/>
      <c r="I45" s="14"/>
      <c r="J45" s="147"/>
      <c r="K45" s="116"/>
    </row>
    <row r="46" ht="15.75" customHeight="1" spans="2:11">
      <c r="B46" s="26"/>
      <c r="C46" s="92" t="s">
        <v>45</v>
      </c>
      <c r="D46" s="93" t="str">
        <f>INDEX({"D","C","B","A-","A","S"},MATCH(E46,{0,70,80,85,90,100},1))</f>
        <v>D</v>
      </c>
      <c r="E46" s="94">
        <f>J20+J25+J32</f>
        <v>19.6</v>
      </c>
      <c r="F46" s="15"/>
      <c r="G46" s="15"/>
      <c r="H46" s="15"/>
      <c r="I46" s="14"/>
      <c r="J46" s="147"/>
      <c r="K46" s="116"/>
    </row>
    <row r="47" ht="15.75" customHeight="1" spans="2:11">
      <c r="B47" s="26"/>
      <c r="C47" s="92"/>
      <c r="D47" s="93"/>
      <c r="E47" s="95"/>
      <c r="F47" s="12" t="s">
        <v>46</v>
      </c>
      <c r="G47" s="22" t="s">
        <v>2</v>
      </c>
      <c r="H47" s="12" t="s">
        <v>47</v>
      </c>
      <c r="I47" s="21"/>
      <c r="J47" s="147"/>
      <c r="K47" s="116"/>
    </row>
    <row r="48" ht="16.5" customHeight="1" spans="2:11">
      <c r="B48" s="26"/>
      <c r="C48" s="96"/>
      <c r="D48" s="97"/>
      <c r="E48" s="98"/>
      <c r="F48" s="57"/>
      <c r="G48" s="20"/>
      <c r="H48" s="57"/>
      <c r="I48" s="112"/>
      <c r="J48" s="148"/>
      <c r="K48" s="116"/>
    </row>
    <row r="49" ht="3.75" customHeight="1" spans="2:11">
      <c r="B49" s="26"/>
      <c r="C49" s="70"/>
      <c r="D49" s="70"/>
      <c r="E49" s="70"/>
      <c r="F49" s="71"/>
      <c r="G49" s="71"/>
      <c r="H49" s="71"/>
      <c r="I49" s="70"/>
      <c r="J49" s="70"/>
      <c r="K49" s="116"/>
    </row>
    <row r="50" ht="15.75" spans="2:11">
      <c r="B50" s="26"/>
      <c r="C50" s="99" t="s">
        <v>48</v>
      </c>
      <c r="D50" s="24"/>
      <c r="E50" s="24"/>
      <c r="F50" s="25"/>
      <c r="G50" s="25"/>
      <c r="H50" s="25"/>
      <c r="I50" s="24"/>
      <c r="J50" s="146"/>
      <c r="K50" s="116"/>
    </row>
    <row r="51" ht="15.75" customHeight="1" spans="2:11">
      <c r="B51" s="26"/>
      <c r="C51" s="100" t="s">
        <v>49</v>
      </c>
      <c r="D51" s="101"/>
      <c r="E51" s="101"/>
      <c r="F51" s="101"/>
      <c r="G51" s="101"/>
      <c r="H51" s="101"/>
      <c r="I51" s="101"/>
      <c r="J51" s="149"/>
      <c r="K51" s="116"/>
    </row>
    <row r="52" ht="15.75" customHeight="1" spans="2:11">
      <c r="B52" s="26"/>
      <c r="C52" s="100"/>
      <c r="D52" s="101"/>
      <c r="E52" s="101"/>
      <c r="F52" s="101"/>
      <c r="G52" s="101"/>
      <c r="H52" s="101"/>
      <c r="I52" s="101"/>
      <c r="J52" s="149"/>
      <c r="K52" s="116"/>
    </row>
    <row r="53" ht="15.75" customHeight="1" spans="2:11">
      <c r="B53" s="26"/>
      <c r="C53" s="100"/>
      <c r="D53" s="101"/>
      <c r="E53" s="101"/>
      <c r="F53" s="101"/>
      <c r="G53" s="101"/>
      <c r="H53" s="101"/>
      <c r="I53" s="101"/>
      <c r="J53" s="149"/>
      <c r="K53" s="116"/>
    </row>
    <row r="54" ht="15.75" customHeight="1" spans="2:11">
      <c r="B54" s="26"/>
      <c r="C54" s="100"/>
      <c r="D54" s="101"/>
      <c r="E54" s="101"/>
      <c r="F54" s="101"/>
      <c r="G54" s="101"/>
      <c r="H54" s="101"/>
      <c r="I54" s="101"/>
      <c r="J54" s="149"/>
      <c r="K54" s="116"/>
    </row>
    <row r="55" ht="15.75" customHeight="1" spans="2:11">
      <c r="B55" s="26"/>
      <c r="C55" s="102"/>
      <c r="D55" s="103"/>
      <c r="E55" s="103"/>
      <c r="F55" s="103"/>
      <c r="G55" s="103"/>
      <c r="H55" s="103"/>
      <c r="I55" s="103"/>
      <c r="J55" s="150"/>
      <c r="K55" s="116"/>
    </row>
    <row r="56" ht="2.25" customHeight="1" spans="2:11">
      <c r="B56" s="104"/>
      <c r="C56" s="105"/>
      <c r="D56" s="105"/>
      <c r="E56" s="105"/>
      <c r="F56" s="105"/>
      <c r="G56" s="105"/>
      <c r="H56" s="105"/>
      <c r="I56" s="105"/>
      <c r="J56" s="105"/>
      <c r="K56" s="151"/>
    </row>
  </sheetData>
  <mergeCells count="43">
    <mergeCell ref="C2:J2"/>
    <mergeCell ref="I5:J5"/>
    <mergeCell ref="I7:J7"/>
    <mergeCell ref="I8:J8"/>
    <mergeCell ref="F11:H11"/>
    <mergeCell ref="F15:H15"/>
    <mergeCell ref="F16:H16"/>
    <mergeCell ref="F17:H17"/>
    <mergeCell ref="F18:H18"/>
    <mergeCell ref="F19:H19"/>
    <mergeCell ref="E20:H20"/>
    <mergeCell ref="I22:J22"/>
    <mergeCell ref="E25:H25"/>
    <mergeCell ref="I27:J27"/>
    <mergeCell ref="F32:H32"/>
    <mergeCell ref="C34:J34"/>
    <mergeCell ref="C39:J39"/>
    <mergeCell ref="I48:J48"/>
    <mergeCell ref="B15:B20"/>
    <mergeCell ref="B22:B25"/>
    <mergeCell ref="C11:C13"/>
    <mergeCell ref="C22:C25"/>
    <mergeCell ref="C44:C45"/>
    <mergeCell ref="C46:C48"/>
    <mergeCell ref="D11:D13"/>
    <mergeCell ref="D22:D23"/>
    <mergeCell ref="D44:D45"/>
    <mergeCell ref="D46:D48"/>
    <mergeCell ref="E11:E13"/>
    <mergeCell ref="E22:E23"/>
    <mergeCell ref="E27:E32"/>
    <mergeCell ref="E44:E45"/>
    <mergeCell ref="E46:E48"/>
    <mergeCell ref="I28:I31"/>
    <mergeCell ref="J28:J31"/>
    <mergeCell ref="K15:K20"/>
    <mergeCell ref="I11:J12"/>
    <mergeCell ref="C51:J55"/>
    <mergeCell ref="C35:J37"/>
    <mergeCell ref="C40:J42"/>
    <mergeCell ref="C27:D32"/>
    <mergeCell ref="C15:D20"/>
    <mergeCell ref="F28:H31"/>
  </mergeCells>
  <conditionalFormatting sqref="C46">
    <cfRule type="cellIs" dxfId="0" priority="2" operator="equal">
      <formula>100</formula>
    </cfRule>
  </conditionalFormatting>
  <conditionalFormatting sqref="D46">
    <cfRule type="cellIs" dxfId="0" priority="1" operator="equal">
      <formula>100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0"/>
  <sheetViews>
    <sheetView workbookViewId="0">
      <selection activeCell="K12" sqref="K12"/>
    </sheetView>
  </sheetViews>
  <sheetFormatPr defaultColWidth="9" defaultRowHeight="14.25"/>
  <sheetData>
    <row r="10" spans="10:10">
      <c r="J10" t="s">
        <v>50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cp:lastPrinted>2020-06-01T05:35:00Z</cp:lastPrinted>
  <dcterms:modified xsi:type="dcterms:W3CDTF">2022-03-31T02:15:50Z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3D8D779D6E6B4D87B5B2E0ED120A7728</vt:lpwstr>
  </property>
</Properties>
</file>