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\Downloads\map\"/>
    </mc:Choice>
  </mc:AlternateContent>
  <xr:revisionPtr revIDLastSave="0" documentId="13_ncr:1_{62F9CC3F-5F12-460E-A860-925AB91219B0}" xr6:coauthVersionLast="47" xr6:coauthVersionMax="47" xr10:uidLastSave="{00000000-0000-0000-0000-000000000000}"/>
  <bookViews>
    <workbookView xWindow="-108" yWindow="-108" windowWidth="23256" windowHeight="12456" activeTab="1" xr2:uid="{44EB356B-2604-4564-A676-6C20C9D89755}"/>
  </bookViews>
  <sheets>
    <sheet name="Problem" sheetId="1" r:id="rId1"/>
    <sheet name="Solution" sheetId="6" r:id="rId2"/>
  </sheets>
  <definedNames>
    <definedName name="solver_adj" localSheetId="1" hidden="1">Solution!$H$23:$J$30,Solution!$H$15:$J$17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Problem!$H$24:$J$30</definedName>
    <definedName name="solver_lhs1" localSheetId="1" hidden="1">Solution!$H$15:$J$17</definedName>
    <definedName name="solver_lhs2" localSheetId="0" hidden="1">Problem!$H$31:$J$31</definedName>
    <definedName name="solver_lhs2" localSheetId="1" hidden="1">Solution!$H$15:$J$17</definedName>
    <definedName name="solver_lhs3" localSheetId="0" hidden="1">Problem!$H$31:$J$31</definedName>
    <definedName name="solver_lhs3" localSheetId="1" hidden="1">Solution!$H$23:$J$30</definedName>
    <definedName name="solver_lhs4" localSheetId="0" hidden="1">Problem!#REF!</definedName>
    <definedName name="solver_lhs4" localSheetId="1" hidden="1">Solution!$H$23:$J$30</definedName>
    <definedName name="solver_lhs5" localSheetId="0" hidden="1">Problem!$K$23:$K$30</definedName>
    <definedName name="solver_lhs5" localSheetId="1" hidden="1">Solution!$H$31:$J$31</definedName>
    <definedName name="solver_lhs6" localSheetId="0" hidden="1">Problem!#REF!</definedName>
    <definedName name="solver_lhs6" localSheetId="1" hidden="1">Solution!$I$34:$K$34</definedName>
    <definedName name="solver_lhs7" localSheetId="0" hidden="1">Problem!$K$23:$K$30</definedName>
    <definedName name="solver_lhs7" localSheetId="1" hidden="1">Solution!$K$15:$K$17</definedName>
    <definedName name="solver_lhs8" localSheetId="1" hidden="1">Solution!$K$23:$K$30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8</definedName>
    <definedName name="solver_nwt" localSheetId="0" hidden="1">1</definedName>
    <definedName name="solver_nwt" localSheetId="1" hidden="1">1</definedName>
    <definedName name="solver_opt" localSheetId="0" hidden="1">Problem!#REF!</definedName>
    <definedName name="solver_opt" localSheetId="1" hidden="1">Solution!$H$40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4</definedName>
    <definedName name="solver_rel2" localSheetId="0" hidden="1">1</definedName>
    <definedName name="solver_rel2" localSheetId="1" hidden="1">3</definedName>
    <definedName name="solver_rel3" localSheetId="0" hidden="1">2</definedName>
    <definedName name="solver_rel3" localSheetId="1" hidden="1">4</definedName>
    <definedName name="solver_rel4" localSheetId="0" hidden="1">3</definedName>
    <definedName name="solver_rel4" localSheetId="1" hidden="1">3</definedName>
    <definedName name="solver_rel5" localSheetId="0" hidden="1">2</definedName>
    <definedName name="solver_rel5" localSheetId="1" hidden="1">1</definedName>
    <definedName name="solver_rel6" localSheetId="0" hidden="1">1</definedName>
    <definedName name="solver_rel6" localSheetId="1" hidden="1">2</definedName>
    <definedName name="solver_rel7" localSheetId="0" hidden="1">2</definedName>
    <definedName name="solver_rel7" localSheetId="1" hidden="1">1</definedName>
    <definedName name="solver_rel8" localSheetId="1" hidden="1">2</definedName>
    <definedName name="solver_rhs1" localSheetId="0" hidden="1">0</definedName>
    <definedName name="solver_rhs1" localSheetId="1" hidden="1">"integer"</definedName>
    <definedName name="solver_rhs2" localSheetId="0" hidden="1">Problem!#REF!</definedName>
    <definedName name="solver_rhs2" localSheetId="1" hidden="1">0</definedName>
    <definedName name="solver_rhs3" localSheetId="0" hidden="1">Problem!#REF!</definedName>
    <definedName name="solver_rhs3" localSheetId="1" hidden="1">"integer"</definedName>
    <definedName name="solver_rhs4" localSheetId="0" hidden="1">0</definedName>
    <definedName name="solver_rhs4" localSheetId="1" hidden="1">0</definedName>
    <definedName name="solver_rhs5" localSheetId="0" hidden="1">Problem!$D$3:$D$10</definedName>
    <definedName name="solver_rhs5" localSheetId="1" hidden="1">Solution!$H$11:$J$11</definedName>
    <definedName name="solver_rhs6" localSheetId="0" hidden="1">Problem!$J$3:$J$5</definedName>
    <definedName name="solver_rhs6" localSheetId="1" hidden="1">Solution!$I$36:$K$36</definedName>
    <definedName name="solver_rhs7" localSheetId="0" hidden="1">Problem!$D$3:$D$10</definedName>
    <definedName name="solver_rhs7" localSheetId="1" hidden="1">Solution!$J$3:$J$5</definedName>
    <definedName name="solver_rhs8" localSheetId="1" hidden="1">Solution!$D$3:$D$10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9" i="6" l="1"/>
  <c r="H38" i="6"/>
  <c r="K23" i="6"/>
  <c r="K30" i="6"/>
  <c r="J31" i="6"/>
  <c r="K36" i="6" s="1"/>
  <c r="I31" i="6"/>
  <c r="J36" i="6" s="1"/>
  <c r="H31" i="6"/>
  <c r="I36" i="6" s="1"/>
  <c r="K29" i="6"/>
  <c r="K28" i="6"/>
  <c r="K27" i="6"/>
  <c r="K26" i="6"/>
  <c r="K25" i="6"/>
  <c r="K24" i="6"/>
  <c r="J18" i="6"/>
  <c r="K34" i="6" s="1"/>
  <c r="I18" i="6"/>
  <c r="J34" i="6" s="1"/>
  <c r="H18" i="6"/>
  <c r="I34" i="6" s="1"/>
  <c r="K17" i="6"/>
  <c r="K16" i="6"/>
  <c r="K15" i="6"/>
  <c r="D11" i="6"/>
  <c r="J6" i="6"/>
  <c r="G6" i="6"/>
  <c r="H40" i="6" l="1"/>
  <c r="D11" i="1"/>
  <c r="J6" i="1"/>
  <c r="G6" i="1"/>
</calcChain>
</file>

<file path=xl/sharedStrings.xml><?xml version="1.0" encoding="utf-8"?>
<sst xmlns="http://schemas.openxmlformats.org/spreadsheetml/2006/main" count="133" uniqueCount="36">
  <si>
    <t>City</t>
  </si>
  <si>
    <t>State</t>
  </si>
  <si>
    <t>Demand</t>
  </si>
  <si>
    <t>Distribution Center</t>
  </si>
  <si>
    <t>Capacity</t>
  </si>
  <si>
    <t>Factory</t>
  </si>
  <si>
    <t>Abilene</t>
  </si>
  <si>
    <t>Texas</t>
  </si>
  <si>
    <t>Amarillo</t>
  </si>
  <si>
    <t>Albuquerque</t>
  </si>
  <si>
    <t>Canton</t>
  </si>
  <si>
    <t>Oklahoma</t>
  </si>
  <si>
    <t>Kansas City</t>
  </si>
  <si>
    <t>Fort Worth</t>
  </si>
  <si>
    <t>Dodge City</t>
  </si>
  <si>
    <t>Kansas</t>
  </si>
  <si>
    <t>Tulsa</t>
  </si>
  <si>
    <t>Springfield</t>
  </si>
  <si>
    <t>Lawton</t>
  </si>
  <si>
    <t>Manhattan</t>
  </si>
  <si>
    <t>Oklahoma City</t>
  </si>
  <si>
    <t>Sweetwater</t>
  </si>
  <si>
    <t>Wichita Falls</t>
  </si>
  <si>
    <t>Inbound cost per mile</t>
  </si>
  <si>
    <t>Outbound cost per mile</t>
  </si>
  <si>
    <t>Total Cost</t>
  </si>
  <si>
    <t>Inbound Transport</t>
  </si>
  <si>
    <t>Outbound Transport</t>
  </si>
  <si>
    <t>Outbound Cost</t>
  </si>
  <si>
    <t>Inbound Cost</t>
  </si>
  <si>
    <t>Conservation of Flow</t>
  </si>
  <si>
    <t>=</t>
  </si>
  <si>
    <t>Inbound Distance (in miles)</t>
  </si>
  <si>
    <t>Outbound Distance (in miles)</t>
  </si>
  <si>
    <t>Inbound Transport (in miles)</t>
  </si>
  <si>
    <t>Outbound Transport (in 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</si>
</sst>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5" xfId="0" applyBorder="1"/>
    <xf numFmtId="0" fontId="3" fillId="2" borderId="5" xfId="0" applyFont="1" applyFill="1" applyBorder="1" applyAlignment="1">
      <alignment horizontal="center"/>
    </xf>
    <xf numFmtId="44" fontId="3" fillId="2" borderId="5" xfId="1" applyFont="1" applyFill="1" applyBorder="1"/>
    <xf numFmtId="0" fontId="3" fillId="4" borderId="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0" borderId="6" xfId="0" applyBorder="1"/>
    <xf numFmtId="0" fontId="3" fillId="4" borderId="6" xfId="0" applyFont="1" applyFill="1" applyBorder="1" applyAlignment="1">
      <alignment horizontal="center"/>
    </xf>
    <xf numFmtId="0" fontId="0" fillId="0" borderId="4" xfId="0" applyBorder="1"/>
    <xf numFmtId="0" fontId="2" fillId="0" borderId="5" xfId="0" applyFont="1" applyBorder="1"/>
    <xf numFmtId="44" fontId="2" fillId="0" borderId="5" xfId="0" applyNumberFormat="1" applyFont="1" applyBorder="1"/>
    <xf numFmtId="44" fontId="2" fillId="3" borderId="5" xfId="0" applyNumberFormat="1" applyFont="1" applyFill="1" applyBorder="1"/>
    <xf numFmtId="0" fontId="3" fillId="2" borderId="13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0" fillId="0" borderId="14" xfId="0" applyBorder="1"/>
    <xf numFmtId="44" fontId="3" fillId="2" borderId="12" xfId="1" applyFont="1" applyFill="1" applyBorder="1"/>
    <xf numFmtId="44" fontId="3" fillId="2" borderId="8" xfId="1" applyFont="1" applyFill="1" applyBorder="1"/>
    <xf numFmtId="0" fontId="0" fillId="0" borderId="7" xfId="0" applyBorder="1"/>
    <xf numFmtId="0" fontId="3" fillId="4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0" borderId="16" xfId="0" applyBorder="1"/>
    <xf numFmtId="0" fontId="2" fillId="0" borderId="17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44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" xfId="0" applyBorder="1"/>
    <xf numFmtId="0" fontId="0" fillId="0" borderId="27" xfId="0" applyBorder="1"/>
    <xf numFmtId="0" fontId="4" fillId="0" borderId="5" xfId="0" applyFont="1" applyBorder="1"/>
    <xf numFmtId="0" fontId="0" fillId="0" borderId="5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D1C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B5BE-7EDC-437E-8EF2-F3A7238D417D}">
  <dimension ref="B2:J20"/>
  <sheetViews>
    <sheetView workbookViewId="0">
      <selection activeCell="E22" sqref="E22"/>
    </sheetView>
  </sheetViews>
  <sheetFormatPr defaultRowHeight="14.4" x14ac:dyDescent="0.3"/>
  <cols>
    <col min="2" max="2" width="24.21875" bestFit="1" customWidth="1"/>
    <col min="3" max="3" width="15.33203125" bestFit="1" customWidth="1"/>
    <col min="4" max="4" width="14" customWidth="1"/>
    <col min="5" max="5" width="12.33203125" customWidth="1"/>
    <col min="6" max="6" width="17" customWidth="1"/>
    <col min="7" max="7" width="23.77734375" customWidth="1"/>
    <col min="8" max="8" width="14.44140625" customWidth="1"/>
    <col min="9" max="9" width="14.109375" bestFit="1" customWidth="1"/>
    <col min="10" max="10" width="11.109375" customWidth="1"/>
    <col min="11" max="11" width="12.6640625" bestFit="1" customWidth="1"/>
  </cols>
  <sheetData>
    <row r="2" spans="2:10" x14ac:dyDescent="0.3">
      <c r="B2" s="9" t="s">
        <v>0</v>
      </c>
      <c r="C2" s="10" t="s">
        <v>1</v>
      </c>
      <c r="D2" s="8" t="s">
        <v>2</v>
      </c>
      <c r="F2" s="9" t="s">
        <v>3</v>
      </c>
      <c r="G2" s="8" t="s">
        <v>4</v>
      </c>
      <c r="H2" s="2"/>
      <c r="I2" s="9" t="s">
        <v>5</v>
      </c>
      <c r="J2" s="8" t="s">
        <v>4</v>
      </c>
    </row>
    <row r="3" spans="2:10" x14ac:dyDescent="0.3">
      <c r="B3" s="12" t="s">
        <v>6</v>
      </c>
      <c r="C3" s="12" t="s">
        <v>7</v>
      </c>
      <c r="D3" s="13">
        <v>600</v>
      </c>
      <c r="F3" s="4" t="s">
        <v>8</v>
      </c>
      <c r="G3" s="7">
        <v>1000</v>
      </c>
      <c r="I3" s="4" t="s">
        <v>9</v>
      </c>
      <c r="J3" s="7">
        <v>1500</v>
      </c>
    </row>
    <row r="4" spans="2:10" x14ac:dyDescent="0.3">
      <c r="B4" s="4" t="s">
        <v>10</v>
      </c>
      <c r="C4" s="4" t="s">
        <v>11</v>
      </c>
      <c r="D4" s="7">
        <v>350</v>
      </c>
      <c r="F4" s="4" t="s">
        <v>12</v>
      </c>
      <c r="G4" s="7">
        <v>1300</v>
      </c>
      <c r="I4" s="4" t="s">
        <v>13</v>
      </c>
      <c r="J4" s="7">
        <v>1100</v>
      </c>
    </row>
    <row r="5" spans="2:10" x14ac:dyDescent="0.3">
      <c r="B5" s="4" t="s">
        <v>14</v>
      </c>
      <c r="C5" s="4" t="s">
        <v>15</v>
      </c>
      <c r="D5" s="7">
        <v>400</v>
      </c>
      <c r="F5" s="4" t="s">
        <v>16</v>
      </c>
      <c r="G5" s="7">
        <v>1200</v>
      </c>
      <c r="I5" s="4" t="s">
        <v>17</v>
      </c>
      <c r="J5" s="7">
        <v>1100</v>
      </c>
    </row>
    <row r="6" spans="2:10" x14ac:dyDescent="0.3">
      <c r="B6" s="4" t="s">
        <v>18</v>
      </c>
      <c r="C6" s="4" t="s">
        <v>11</v>
      </c>
      <c r="D6" s="7">
        <v>425</v>
      </c>
      <c r="F6" s="4"/>
      <c r="G6" s="5">
        <f>SUM(G3:G5)</f>
        <v>3500</v>
      </c>
      <c r="I6" s="4"/>
      <c r="J6" s="5">
        <f>SUM(J3:J5)</f>
        <v>3700</v>
      </c>
    </row>
    <row r="7" spans="2:10" x14ac:dyDescent="0.3">
      <c r="B7" s="4" t="s">
        <v>19</v>
      </c>
      <c r="C7" s="4" t="s">
        <v>15</v>
      </c>
      <c r="D7" s="7">
        <v>200</v>
      </c>
    </row>
    <row r="8" spans="2:10" x14ac:dyDescent="0.3">
      <c r="B8" s="4" t="s">
        <v>20</v>
      </c>
      <c r="C8" s="4" t="s">
        <v>11</v>
      </c>
      <c r="D8" s="7">
        <v>500</v>
      </c>
      <c r="G8" s="1"/>
    </row>
    <row r="9" spans="2:10" x14ac:dyDescent="0.3">
      <c r="B9" s="4" t="s">
        <v>21</v>
      </c>
      <c r="C9" s="4" t="s">
        <v>7</v>
      </c>
      <c r="D9" s="7">
        <v>600</v>
      </c>
    </row>
    <row r="10" spans="2:10" x14ac:dyDescent="0.3">
      <c r="B10" s="4" t="s">
        <v>22</v>
      </c>
      <c r="C10" s="4" t="s">
        <v>7</v>
      </c>
      <c r="D10" s="7">
        <v>250</v>
      </c>
      <c r="G10" s="9" t="s">
        <v>33</v>
      </c>
      <c r="H10" s="11" t="s">
        <v>8</v>
      </c>
      <c r="I10" s="11" t="s">
        <v>12</v>
      </c>
      <c r="J10" s="8" t="s">
        <v>16</v>
      </c>
    </row>
    <row r="11" spans="2:10" x14ac:dyDescent="0.3">
      <c r="B11" s="4"/>
      <c r="C11" s="4"/>
      <c r="D11" s="5">
        <f>SUM(D3:D10)</f>
        <v>3325</v>
      </c>
      <c r="G11" s="4" t="s">
        <v>6</v>
      </c>
      <c r="H11" s="7">
        <v>270</v>
      </c>
      <c r="I11" s="7">
        <v>640</v>
      </c>
      <c r="J11" s="7">
        <v>395</v>
      </c>
    </row>
    <row r="12" spans="2:10" x14ac:dyDescent="0.3">
      <c r="G12" s="4" t="s">
        <v>10</v>
      </c>
      <c r="H12" s="7">
        <v>210</v>
      </c>
      <c r="I12" s="7">
        <v>359</v>
      </c>
      <c r="J12" s="7">
        <v>158</v>
      </c>
    </row>
    <row r="13" spans="2:10" x14ac:dyDescent="0.3">
      <c r="E13" s="14"/>
      <c r="G13" s="4" t="s">
        <v>14</v>
      </c>
      <c r="H13" s="7">
        <v>240</v>
      </c>
      <c r="I13" s="7">
        <v>333</v>
      </c>
      <c r="J13" s="7">
        <v>318</v>
      </c>
    </row>
    <row r="14" spans="2:10" x14ac:dyDescent="0.3">
      <c r="G14" s="4" t="s">
        <v>18</v>
      </c>
      <c r="H14" s="7">
        <v>215</v>
      </c>
      <c r="I14" s="7">
        <v>436</v>
      </c>
      <c r="J14" s="7">
        <v>191</v>
      </c>
    </row>
    <row r="15" spans="2:10" x14ac:dyDescent="0.3">
      <c r="B15" s="9" t="s">
        <v>32</v>
      </c>
      <c r="C15" s="11" t="s">
        <v>8</v>
      </c>
      <c r="D15" s="11" t="s">
        <v>12</v>
      </c>
      <c r="E15" s="8" t="s">
        <v>16</v>
      </c>
      <c r="G15" s="4" t="s">
        <v>19</v>
      </c>
      <c r="H15" s="7">
        <v>466</v>
      </c>
      <c r="I15" s="7">
        <v>119</v>
      </c>
      <c r="J15" s="7">
        <v>254</v>
      </c>
    </row>
    <row r="16" spans="2:10" x14ac:dyDescent="0.3">
      <c r="B16" s="4" t="s">
        <v>9</v>
      </c>
      <c r="C16" s="7">
        <v>289</v>
      </c>
      <c r="D16" s="7">
        <v>788</v>
      </c>
      <c r="E16" s="7">
        <v>649</v>
      </c>
      <c r="G16" s="4" t="s">
        <v>20</v>
      </c>
      <c r="H16" s="7">
        <v>259</v>
      </c>
      <c r="I16" s="7">
        <v>351</v>
      </c>
      <c r="J16" s="7">
        <v>106</v>
      </c>
    </row>
    <row r="17" spans="2:10" x14ac:dyDescent="0.3">
      <c r="B17" s="4" t="s">
        <v>13</v>
      </c>
      <c r="C17" s="7">
        <v>339</v>
      </c>
      <c r="D17" s="7">
        <v>609</v>
      </c>
      <c r="E17" s="7">
        <v>365</v>
      </c>
      <c r="G17" s="4" t="s">
        <v>21</v>
      </c>
      <c r="H17" s="7">
        <v>245</v>
      </c>
      <c r="I17" s="7">
        <v>656</v>
      </c>
      <c r="J17" s="7">
        <v>411</v>
      </c>
    </row>
    <row r="18" spans="2:10" x14ac:dyDescent="0.3">
      <c r="B18" s="4" t="s">
        <v>17</v>
      </c>
      <c r="C18" s="7">
        <v>544</v>
      </c>
      <c r="D18" s="7">
        <v>170</v>
      </c>
      <c r="E18" s="7">
        <v>182</v>
      </c>
      <c r="G18" s="4" t="s">
        <v>22</v>
      </c>
      <c r="H18" s="7">
        <v>258</v>
      </c>
      <c r="I18" s="7">
        <v>488</v>
      </c>
      <c r="J18" s="7">
        <v>243</v>
      </c>
    </row>
    <row r="20" spans="2:10" x14ac:dyDescent="0.3">
      <c r="B20" s="24" t="s">
        <v>23</v>
      </c>
      <c r="C20" s="23">
        <v>0.08</v>
      </c>
      <c r="G20" s="4" t="s">
        <v>24</v>
      </c>
      <c r="H20" s="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A833D-E9C2-47E1-8AA7-80E9C30912A8}">
  <dimension ref="B2:L41"/>
  <sheetViews>
    <sheetView tabSelected="1" zoomScale="115" zoomScaleNormal="115" workbookViewId="0">
      <selection activeCell="F8" sqref="F8"/>
    </sheetView>
  </sheetViews>
  <sheetFormatPr defaultRowHeight="14.4" x14ac:dyDescent="0.3"/>
  <cols>
    <col min="2" max="2" width="24.5546875" bestFit="1" customWidth="1"/>
    <col min="3" max="3" width="15.33203125" bestFit="1" customWidth="1"/>
    <col min="4" max="4" width="14" customWidth="1"/>
    <col min="5" max="5" width="12.33203125" customWidth="1"/>
    <col min="6" max="6" width="20" bestFit="1" customWidth="1"/>
    <col min="7" max="7" width="25.5546875" bestFit="1" customWidth="1"/>
    <col min="8" max="8" width="17.6640625" bestFit="1" customWidth="1"/>
    <col min="9" max="9" width="14.109375" bestFit="1" customWidth="1"/>
    <col min="10" max="10" width="11.109375" customWidth="1"/>
    <col min="11" max="11" width="12.6640625" bestFit="1" customWidth="1"/>
    <col min="12" max="12" width="11.88671875" customWidth="1"/>
  </cols>
  <sheetData>
    <row r="2" spans="2:12" x14ac:dyDescent="0.3">
      <c r="B2" s="9" t="s">
        <v>0</v>
      </c>
      <c r="C2" s="10" t="s">
        <v>1</v>
      </c>
      <c r="D2" s="8" t="s">
        <v>2</v>
      </c>
      <c r="F2" s="9" t="s">
        <v>3</v>
      </c>
      <c r="G2" s="8" t="s">
        <v>4</v>
      </c>
      <c r="H2" s="2"/>
      <c r="I2" s="9" t="s">
        <v>5</v>
      </c>
      <c r="J2" s="8" t="s">
        <v>4</v>
      </c>
    </row>
    <row r="3" spans="2:12" x14ac:dyDescent="0.3">
      <c r="B3" s="4" t="s">
        <v>6</v>
      </c>
      <c r="C3" s="4" t="s">
        <v>7</v>
      </c>
      <c r="D3" s="7">
        <v>600</v>
      </c>
      <c r="F3" s="4" t="s">
        <v>8</v>
      </c>
      <c r="G3" s="7">
        <v>1000</v>
      </c>
      <c r="I3" s="4" t="s">
        <v>9</v>
      </c>
      <c r="J3" s="7">
        <v>1500</v>
      </c>
    </row>
    <row r="4" spans="2:12" x14ac:dyDescent="0.3">
      <c r="B4" s="4" t="s">
        <v>10</v>
      </c>
      <c r="C4" s="4" t="s">
        <v>11</v>
      </c>
      <c r="D4" s="7">
        <v>350</v>
      </c>
      <c r="F4" s="4" t="s">
        <v>12</v>
      </c>
      <c r="G4" s="7">
        <v>1300</v>
      </c>
      <c r="I4" s="4" t="s">
        <v>13</v>
      </c>
      <c r="J4" s="7">
        <v>1100</v>
      </c>
    </row>
    <row r="5" spans="2:12" x14ac:dyDescent="0.3">
      <c r="B5" s="4" t="s">
        <v>14</v>
      </c>
      <c r="C5" s="4" t="s">
        <v>15</v>
      </c>
      <c r="D5" s="7">
        <v>400</v>
      </c>
      <c r="F5" s="4" t="s">
        <v>16</v>
      </c>
      <c r="G5" s="7">
        <v>1200</v>
      </c>
      <c r="I5" s="4" t="s">
        <v>17</v>
      </c>
      <c r="J5" s="7">
        <v>1100</v>
      </c>
    </row>
    <row r="6" spans="2:12" x14ac:dyDescent="0.3">
      <c r="B6" s="4" t="s">
        <v>18</v>
      </c>
      <c r="C6" s="4" t="s">
        <v>11</v>
      </c>
      <c r="D6" s="7">
        <v>425</v>
      </c>
      <c r="F6" s="4"/>
      <c r="G6" s="5">
        <f>SUM(G3:G5)</f>
        <v>3500</v>
      </c>
      <c r="I6" s="4"/>
      <c r="J6" s="5">
        <f>SUM(J3:J5)</f>
        <v>3700</v>
      </c>
    </row>
    <row r="7" spans="2:12" ht="15" thickBot="1" x14ac:dyDescent="0.35">
      <c r="B7" s="4" t="s">
        <v>19</v>
      </c>
      <c r="C7" s="4" t="s">
        <v>15</v>
      </c>
      <c r="D7" s="7">
        <v>200</v>
      </c>
    </row>
    <row r="8" spans="2:12" ht="15" thickBot="1" x14ac:dyDescent="0.35">
      <c r="B8" s="4" t="s">
        <v>20</v>
      </c>
      <c r="C8" s="4" t="s">
        <v>11</v>
      </c>
      <c r="D8" s="7">
        <v>500</v>
      </c>
      <c r="F8" s="27"/>
      <c r="G8" s="28"/>
      <c r="H8" s="29"/>
      <c r="I8" s="29"/>
      <c r="J8" s="29"/>
      <c r="K8" s="29"/>
      <c r="L8" s="30"/>
    </row>
    <row r="9" spans="2:12" x14ac:dyDescent="0.3">
      <c r="B9" s="4" t="s">
        <v>21</v>
      </c>
      <c r="C9" s="4" t="s">
        <v>7</v>
      </c>
      <c r="D9" s="7">
        <v>600</v>
      </c>
      <c r="F9" s="32"/>
      <c r="G9" s="33"/>
      <c r="H9" s="33"/>
      <c r="I9" s="33"/>
      <c r="J9" s="33"/>
      <c r="K9" s="33"/>
      <c r="L9" s="34"/>
    </row>
    <row r="10" spans="2:12" x14ac:dyDescent="0.3">
      <c r="B10" s="4" t="s">
        <v>22</v>
      </c>
      <c r="C10" s="4" t="s">
        <v>7</v>
      </c>
      <c r="D10" s="7">
        <v>250</v>
      </c>
      <c r="F10" s="35"/>
      <c r="G10" s="9" t="s">
        <v>3</v>
      </c>
      <c r="H10" s="11" t="s">
        <v>8</v>
      </c>
      <c r="I10" s="11" t="s">
        <v>12</v>
      </c>
      <c r="J10" s="8" t="s">
        <v>16</v>
      </c>
      <c r="L10" s="36"/>
    </row>
    <row r="11" spans="2:12" x14ac:dyDescent="0.3">
      <c r="B11" s="4"/>
      <c r="C11" s="4"/>
      <c r="D11" s="5">
        <f>SUM(D3:D10)</f>
        <v>3325</v>
      </c>
      <c r="F11" s="35"/>
      <c r="G11" s="43" t="s">
        <v>4</v>
      </c>
      <c r="H11" s="7">
        <v>1000</v>
      </c>
      <c r="I11" s="7">
        <v>1300</v>
      </c>
      <c r="J11" s="7">
        <v>1200</v>
      </c>
      <c r="L11" s="36"/>
    </row>
    <row r="12" spans="2:12" x14ac:dyDescent="0.3">
      <c r="F12" s="35"/>
      <c r="L12" s="36"/>
    </row>
    <row r="13" spans="2:12" x14ac:dyDescent="0.3">
      <c r="B13" s="3"/>
      <c r="F13" s="35"/>
      <c r="G13" s="3"/>
      <c r="L13" s="36"/>
    </row>
    <row r="14" spans="2:12" x14ac:dyDescent="0.3">
      <c r="B14" s="9" t="s">
        <v>32</v>
      </c>
      <c r="C14" s="11" t="s">
        <v>8</v>
      </c>
      <c r="D14" s="11" t="s">
        <v>12</v>
      </c>
      <c r="E14" s="18" t="s">
        <v>16</v>
      </c>
      <c r="F14" s="35"/>
      <c r="G14" s="9" t="s">
        <v>34</v>
      </c>
      <c r="H14" s="11" t="s">
        <v>8</v>
      </c>
      <c r="I14" s="11" t="s">
        <v>12</v>
      </c>
      <c r="J14" s="8" t="s">
        <v>16</v>
      </c>
      <c r="L14" s="36"/>
    </row>
    <row r="15" spans="2:12" x14ac:dyDescent="0.3">
      <c r="B15" s="4" t="s">
        <v>9</v>
      </c>
      <c r="C15" s="7">
        <v>289</v>
      </c>
      <c r="D15" s="7">
        <v>788</v>
      </c>
      <c r="E15" s="25">
        <v>649</v>
      </c>
      <c r="F15" s="35"/>
      <c r="G15" s="4" t="s">
        <v>9</v>
      </c>
      <c r="H15" s="7">
        <v>1000</v>
      </c>
      <c r="I15" s="7">
        <v>25</v>
      </c>
      <c r="J15" s="7">
        <v>100</v>
      </c>
      <c r="K15" s="2">
        <f t="shared" ref="K15:K17" si="0">SUM(H15:J15)</f>
        <v>1125</v>
      </c>
      <c r="L15" s="36"/>
    </row>
    <row r="16" spans="2:12" x14ac:dyDescent="0.3">
      <c r="B16" s="4" t="s">
        <v>13</v>
      </c>
      <c r="C16" s="7">
        <v>339</v>
      </c>
      <c r="D16" s="7">
        <v>609</v>
      </c>
      <c r="E16" s="25">
        <v>365</v>
      </c>
      <c r="F16" s="35"/>
      <c r="G16" s="4" t="s">
        <v>13</v>
      </c>
      <c r="H16" s="7">
        <v>0</v>
      </c>
      <c r="I16" s="7">
        <v>0</v>
      </c>
      <c r="J16" s="7">
        <v>1100</v>
      </c>
      <c r="K16" s="2">
        <f t="shared" si="0"/>
        <v>1100</v>
      </c>
      <c r="L16" s="36"/>
    </row>
    <row r="17" spans="2:12" x14ac:dyDescent="0.3">
      <c r="B17" s="4" t="s">
        <v>17</v>
      </c>
      <c r="C17" s="7">
        <v>544</v>
      </c>
      <c r="D17" s="7">
        <v>170</v>
      </c>
      <c r="E17" s="25">
        <v>182</v>
      </c>
      <c r="F17" s="35"/>
      <c r="G17" s="4" t="s">
        <v>17</v>
      </c>
      <c r="H17" s="7">
        <v>0</v>
      </c>
      <c r="I17" s="7">
        <v>1100</v>
      </c>
      <c r="J17" s="7">
        <v>0</v>
      </c>
      <c r="K17" s="2">
        <f t="shared" si="0"/>
        <v>1100</v>
      </c>
      <c r="L17" s="36"/>
    </row>
    <row r="18" spans="2:12" x14ac:dyDescent="0.3">
      <c r="F18" s="35"/>
      <c r="H18">
        <f t="shared" ref="H18:J18" si="1">SUM(H15:H17)</f>
        <v>1000</v>
      </c>
      <c r="I18">
        <f t="shared" si="1"/>
        <v>1125</v>
      </c>
      <c r="J18">
        <f t="shared" si="1"/>
        <v>1200</v>
      </c>
      <c r="K18" s="2"/>
      <c r="L18" s="36"/>
    </row>
    <row r="19" spans="2:12" x14ac:dyDescent="0.3">
      <c r="B19" s="4" t="s">
        <v>23</v>
      </c>
      <c r="C19" s="6">
        <v>0.08</v>
      </c>
      <c r="F19" s="35"/>
      <c r="I19" s="31"/>
      <c r="K19" s="2"/>
      <c r="L19" s="36"/>
    </row>
    <row r="20" spans="2:12" x14ac:dyDescent="0.3">
      <c r="F20" s="35"/>
      <c r="K20" s="2"/>
      <c r="L20" s="36"/>
    </row>
    <row r="21" spans="2:12" x14ac:dyDescent="0.3">
      <c r="F21" s="35"/>
      <c r="G21" s="3"/>
      <c r="K21" s="2"/>
      <c r="L21" s="36"/>
    </row>
    <row r="22" spans="2:12" x14ac:dyDescent="0.3">
      <c r="B22" s="9" t="s">
        <v>33</v>
      </c>
      <c r="C22" s="18" t="s">
        <v>8</v>
      </c>
      <c r="D22" s="11" t="s">
        <v>12</v>
      </c>
      <c r="E22" s="26" t="s">
        <v>16</v>
      </c>
      <c r="F22" s="35"/>
      <c r="G22" s="20" t="s">
        <v>35</v>
      </c>
      <c r="H22" s="11" t="s">
        <v>8</v>
      </c>
      <c r="I22" s="11" t="s">
        <v>12</v>
      </c>
      <c r="J22" s="8" t="s">
        <v>16</v>
      </c>
      <c r="K22" s="2"/>
      <c r="L22" s="36"/>
    </row>
    <row r="23" spans="2:12" x14ac:dyDescent="0.3">
      <c r="B23" s="4" t="s">
        <v>6</v>
      </c>
      <c r="C23" s="7">
        <v>270</v>
      </c>
      <c r="D23" s="7">
        <v>640</v>
      </c>
      <c r="E23" s="25">
        <v>395</v>
      </c>
      <c r="F23" s="35"/>
      <c r="G23" s="4" t="s">
        <v>6</v>
      </c>
      <c r="H23" s="7">
        <v>400</v>
      </c>
      <c r="I23" s="7">
        <v>0</v>
      </c>
      <c r="J23" s="7">
        <v>200</v>
      </c>
      <c r="K23" s="2">
        <f>SUM(H23:J23)</f>
        <v>600</v>
      </c>
      <c r="L23" s="36"/>
    </row>
    <row r="24" spans="2:12" x14ac:dyDescent="0.3">
      <c r="B24" s="4" t="s">
        <v>10</v>
      </c>
      <c r="C24" s="7">
        <v>210</v>
      </c>
      <c r="D24" s="7">
        <v>359</v>
      </c>
      <c r="E24" s="25">
        <v>158</v>
      </c>
      <c r="F24" s="35"/>
      <c r="G24" s="4" t="s">
        <v>10</v>
      </c>
      <c r="H24" s="7">
        <v>0</v>
      </c>
      <c r="I24" s="7">
        <v>350</v>
      </c>
      <c r="J24" s="7">
        <v>0</v>
      </c>
      <c r="K24" s="2">
        <f t="shared" ref="K24:K29" si="2">SUM(H24:J24)</f>
        <v>350</v>
      </c>
      <c r="L24" s="36"/>
    </row>
    <row r="25" spans="2:12" x14ac:dyDescent="0.3">
      <c r="B25" s="4" t="s">
        <v>14</v>
      </c>
      <c r="C25" s="7">
        <v>240</v>
      </c>
      <c r="D25" s="7">
        <v>333</v>
      </c>
      <c r="E25" s="25">
        <v>318</v>
      </c>
      <c r="F25" s="35"/>
      <c r="G25" s="4" t="s">
        <v>14</v>
      </c>
      <c r="H25" s="7">
        <v>0</v>
      </c>
      <c r="I25" s="7">
        <v>400</v>
      </c>
      <c r="J25" s="7">
        <v>0</v>
      </c>
      <c r="K25" s="2">
        <f t="shared" si="2"/>
        <v>400</v>
      </c>
      <c r="L25" s="36"/>
    </row>
    <row r="26" spans="2:12" x14ac:dyDescent="0.3">
      <c r="B26" s="4" t="s">
        <v>18</v>
      </c>
      <c r="C26" s="7">
        <v>215</v>
      </c>
      <c r="D26" s="7">
        <v>436</v>
      </c>
      <c r="E26" s="25">
        <v>191</v>
      </c>
      <c r="F26" s="35"/>
      <c r="G26" s="4" t="s">
        <v>18</v>
      </c>
      <c r="H26" s="7">
        <v>0</v>
      </c>
      <c r="I26" s="7">
        <v>0</v>
      </c>
      <c r="J26" s="7">
        <v>425</v>
      </c>
      <c r="K26" s="2">
        <f t="shared" si="2"/>
        <v>425</v>
      </c>
      <c r="L26" s="36"/>
    </row>
    <row r="27" spans="2:12" x14ac:dyDescent="0.3">
      <c r="B27" s="4" t="s">
        <v>19</v>
      </c>
      <c r="C27" s="7">
        <v>466</v>
      </c>
      <c r="D27" s="7">
        <v>119</v>
      </c>
      <c r="E27" s="25">
        <v>254</v>
      </c>
      <c r="F27" s="35"/>
      <c r="G27" s="4" t="s">
        <v>19</v>
      </c>
      <c r="H27" s="7">
        <v>0</v>
      </c>
      <c r="I27" s="7">
        <v>200</v>
      </c>
      <c r="J27" s="7">
        <v>0</v>
      </c>
      <c r="K27" s="2">
        <f t="shared" si="2"/>
        <v>200</v>
      </c>
      <c r="L27" s="36"/>
    </row>
    <row r="28" spans="2:12" x14ac:dyDescent="0.3">
      <c r="B28" s="4" t="s">
        <v>20</v>
      </c>
      <c r="C28" s="7">
        <v>259</v>
      </c>
      <c r="D28" s="7">
        <v>351</v>
      </c>
      <c r="E28" s="25">
        <v>106</v>
      </c>
      <c r="F28" s="35"/>
      <c r="G28" s="4" t="s">
        <v>20</v>
      </c>
      <c r="H28" s="7">
        <v>0</v>
      </c>
      <c r="I28" s="7">
        <v>175</v>
      </c>
      <c r="J28" s="7">
        <v>325</v>
      </c>
      <c r="K28" s="2">
        <f t="shared" si="2"/>
        <v>500</v>
      </c>
      <c r="L28" s="36"/>
    </row>
    <row r="29" spans="2:12" x14ac:dyDescent="0.3">
      <c r="B29" s="4" t="s">
        <v>21</v>
      </c>
      <c r="C29" s="7">
        <v>245</v>
      </c>
      <c r="D29" s="7">
        <v>656</v>
      </c>
      <c r="E29" s="25">
        <v>411</v>
      </c>
      <c r="F29" s="35"/>
      <c r="G29" s="4" t="s">
        <v>21</v>
      </c>
      <c r="H29" s="7">
        <v>600</v>
      </c>
      <c r="I29" s="7">
        <v>0</v>
      </c>
      <c r="J29" s="7">
        <v>0</v>
      </c>
      <c r="K29" s="2">
        <f t="shared" si="2"/>
        <v>600</v>
      </c>
      <c r="L29" s="36"/>
    </row>
    <row r="30" spans="2:12" x14ac:dyDescent="0.3">
      <c r="B30" s="4" t="s">
        <v>22</v>
      </c>
      <c r="C30" s="7">
        <v>258</v>
      </c>
      <c r="D30" s="7">
        <v>488</v>
      </c>
      <c r="E30" s="25">
        <v>243</v>
      </c>
      <c r="F30" s="35"/>
      <c r="G30" s="4" t="s">
        <v>22</v>
      </c>
      <c r="H30" s="7">
        <v>0</v>
      </c>
      <c r="I30" s="7">
        <v>0</v>
      </c>
      <c r="J30" s="7">
        <v>250</v>
      </c>
      <c r="K30" s="2">
        <f>SUM(H30:J30)</f>
        <v>250</v>
      </c>
      <c r="L30" s="36"/>
    </row>
    <row r="31" spans="2:12" x14ac:dyDescent="0.3">
      <c r="F31" s="35"/>
      <c r="H31" s="2">
        <f t="shared" ref="H31:J31" si="3">SUM(H23:H30)</f>
        <v>1000</v>
      </c>
      <c r="I31" s="2">
        <f t="shared" si="3"/>
        <v>1125</v>
      </c>
      <c r="J31" s="2">
        <f t="shared" si="3"/>
        <v>1200</v>
      </c>
      <c r="K31" s="2"/>
      <c r="L31" s="36"/>
    </row>
    <row r="32" spans="2:12" x14ac:dyDescent="0.3">
      <c r="B32" s="21" t="s">
        <v>24</v>
      </c>
      <c r="C32" s="22">
        <v>0.1</v>
      </c>
      <c r="F32" s="35"/>
      <c r="I32" s="2"/>
      <c r="J32" s="2"/>
      <c r="K32" s="2"/>
      <c r="L32" s="36"/>
    </row>
    <row r="33" spans="6:12" x14ac:dyDescent="0.3">
      <c r="F33" s="35"/>
      <c r="I33" s="2"/>
      <c r="J33" s="2"/>
      <c r="K33" s="2"/>
      <c r="L33" s="36"/>
    </row>
    <row r="34" spans="6:12" x14ac:dyDescent="0.3">
      <c r="F34" s="35"/>
      <c r="G34" s="44" t="s">
        <v>30</v>
      </c>
      <c r="H34" s="11" t="s">
        <v>26</v>
      </c>
      <c r="I34" s="19">
        <f>H18</f>
        <v>1000</v>
      </c>
      <c r="J34" s="19">
        <f>I18</f>
        <v>1125</v>
      </c>
      <c r="K34" s="19">
        <f>J18</f>
        <v>1200</v>
      </c>
      <c r="L34" s="36"/>
    </row>
    <row r="35" spans="6:12" x14ac:dyDescent="0.3">
      <c r="F35" s="35"/>
      <c r="G35" s="45"/>
      <c r="I35" s="1" t="s">
        <v>31</v>
      </c>
      <c r="J35" s="1" t="s">
        <v>31</v>
      </c>
      <c r="K35" s="1" t="s">
        <v>31</v>
      </c>
      <c r="L35" s="36"/>
    </row>
    <row r="36" spans="6:12" x14ac:dyDescent="0.3">
      <c r="F36" s="35"/>
      <c r="G36" s="46"/>
      <c r="H36" s="11" t="s">
        <v>27</v>
      </c>
      <c r="I36" s="19">
        <f>H31</f>
        <v>1000</v>
      </c>
      <c r="J36" s="19">
        <f>I31</f>
        <v>1125</v>
      </c>
      <c r="K36" s="19">
        <f>J31</f>
        <v>1200</v>
      </c>
      <c r="L36" s="36"/>
    </row>
    <row r="37" spans="6:12" x14ac:dyDescent="0.3">
      <c r="F37" s="35"/>
      <c r="H37" s="40"/>
      <c r="I37" s="40"/>
      <c r="K37" s="2"/>
      <c r="L37" s="36"/>
    </row>
    <row r="38" spans="6:12" x14ac:dyDescent="0.3">
      <c r="F38" s="41"/>
      <c r="G38" s="42" t="s">
        <v>29</v>
      </c>
      <c r="H38" s="16">
        <f>SUMPRODUCT(C15:E17,H15:J17)*C19</f>
        <v>76968</v>
      </c>
      <c r="K38" s="2"/>
      <c r="L38" s="36"/>
    </row>
    <row r="39" spans="6:12" x14ac:dyDescent="0.3">
      <c r="F39" s="35"/>
      <c r="G39" s="42" t="s">
        <v>28</v>
      </c>
      <c r="H39" s="16">
        <f>SUMPRODUCT(C23:E30,H23:J30)*C32</f>
        <v>85445</v>
      </c>
      <c r="L39" s="36"/>
    </row>
    <row r="40" spans="6:12" x14ac:dyDescent="0.3">
      <c r="F40" s="35"/>
      <c r="G40" s="15" t="s">
        <v>25</v>
      </c>
      <c r="H40" s="17">
        <f>SUM(H38:H39)</f>
        <v>162413</v>
      </c>
      <c r="L40" s="36"/>
    </row>
    <row r="41" spans="6:12" ht="15" thickBot="1" x14ac:dyDescent="0.35">
      <c r="F41" s="37"/>
      <c r="G41" s="38"/>
      <c r="H41" s="38"/>
      <c r="I41" s="38"/>
      <c r="J41" s="38"/>
      <c r="K41" s="38"/>
      <c r="L41" s="39"/>
    </row>
  </sheetData>
  <mergeCells count="1">
    <mergeCell ref="G34:G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Mayur Panchal</cp:lastModifiedBy>
  <dcterms:created xsi:type="dcterms:W3CDTF">2020-09-25T05:01:11Z</dcterms:created>
  <dcterms:modified xsi:type="dcterms:W3CDTF">2024-01-16T05:25:06Z</dcterms:modified>
</cp:coreProperties>
</file>