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henq\MAG\code\CNN-FPGA\vivadoHLS2019\conv\"/>
    </mc:Choice>
  </mc:AlternateContent>
  <xr:revisionPtr revIDLastSave="0" documentId="8_{1361534E-F4CE-4FE4-9EF0-F168A7053EAB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工作表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98" i="1" l="1"/>
  <c r="H98" i="1"/>
  <c r="I98" i="1"/>
  <c r="J98" i="1"/>
  <c r="K98" i="1"/>
  <c r="L98" i="1"/>
  <c r="M98" i="1"/>
  <c r="N98" i="1"/>
  <c r="O98" i="1"/>
  <c r="F98" i="1"/>
  <c r="F65" i="1"/>
  <c r="G30" i="1"/>
  <c r="H30" i="1"/>
  <c r="I30" i="1"/>
  <c r="N97" i="1"/>
  <c r="M97" i="1"/>
  <c r="N90" i="1"/>
  <c r="N88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I57" i="1"/>
  <c r="H57" i="1"/>
  <c r="G57" i="1"/>
  <c r="F57" i="1"/>
  <c r="E57" i="1"/>
  <c r="D57" i="1"/>
  <c r="I55" i="1"/>
  <c r="I64" i="1" s="1"/>
  <c r="H55" i="1"/>
  <c r="H64" i="1" s="1"/>
  <c r="G55" i="1"/>
  <c r="G64" i="1" s="1"/>
  <c r="F55" i="1"/>
  <c r="E55" i="1"/>
  <c r="D55" i="1"/>
  <c r="C55" i="1"/>
  <c r="D20" i="1"/>
  <c r="E20" i="1"/>
  <c r="F20" i="1"/>
  <c r="G20" i="1"/>
  <c r="H20" i="1"/>
  <c r="I20" i="1"/>
  <c r="M88" i="1"/>
  <c r="O88" i="1"/>
  <c r="D88" i="1"/>
  <c r="E88" i="1"/>
  <c r="F88" i="1"/>
  <c r="G88" i="1"/>
  <c r="H88" i="1"/>
  <c r="I88" i="1"/>
  <c r="J88" i="1"/>
  <c r="K88" i="1"/>
  <c r="L88" i="1"/>
  <c r="C88" i="1"/>
  <c r="C20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I22" i="1"/>
  <c r="H22" i="1"/>
  <c r="G22" i="1"/>
  <c r="F22" i="1"/>
  <c r="E22" i="1"/>
  <c r="D22" i="1"/>
  <c r="K90" i="1"/>
  <c r="E94" i="1"/>
  <c r="I92" i="1"/>
  <c r="H92" i="1"/>
  <c r="G92" i="1"/>
  <c r="F92" i="1"/>
  <c r="E92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1" i="1"/>
  <c r="H121" i="1"/>
  <c r="G121" i="1"/>
  <c r="F121" i="1"/>
  <c r="E121" i="1"/>
  <c r="D121" i="1"/>
  <c r="O95" i="1"/>
  <c r="M95" i="1"/>
  <c r="L95" i="1"/>
  <c r="K95" i="1"/>
  <c r="J95" i="1"/>
  <c r="I95" i="1"/>
  <c r="H95" i="1"/>
  <c r="G95" i="1"/>
  <c r="F95" i="1"/>
  <c r="E95" i="1"/>
  <c r="D95" i="1"/>
  <c r="O94" i="1"/>
  <c r="M94" i="1"/>
  <c r="L94" i="1"/>
  <c r="K94" i="1"/>
  <c r="J94" i="1"/>
  <c r="I94" i="1"/>
  <c r="H94" i="1"/>
  <c r="G94" i="1"/>
  <c r="F94" i="1"/>
  <c r="D94" i="1"/>
  <c r="O93" i="1"/>
  <c r="M93" i="1"/>
  <c r="L93" i="1"/>
  <c r="K93" i="1"/>
  <c r="J93" i="1"/>
  <c r="I93" i="1"/>
  <c r="H93" i="1"/>
  <c r="G93" i="1"/>
  <c r="F93" i="1"/>
  <c r="E93" i="1"/>
  <c r="D93" i="1"/>
  <c r="O90" i="1"/>
  <c r="M90" i="1"/>
  <c r="L90" i="1"/>
  <c r="J90" i="1"/>
  <c r="I90" i="1"/>
  <c r="H90" i="1"/>
  <c r="G90" i="1"/>
  <c r="F90" i="1"/>
  <c r="E90" i="1"/>
  <c r="D90" i="1"/>
  <c r="E64" i="1" l="1"/>
  <c r="F64" i="1"/>
  <c r="J97" i="1"/>
  <c r="H97" i="1"/>
  <c r="F97" i="1"/>
  <c r="H29" i="1"/>
  <c r="F29" i="1"/>
  <c r="I29" i="1"/>
  <c r="G29" i="1"/>
  <c r="E29" i="1"/>
  <c r="I97" i="1"/>
  <c r="G97" i="1"/>
  <c r="E97" i="1"/>
  <c r="O97" i="1"/>
  <c r="L97" i="1"/>
  <c r="K97" i="1"/>
</calcChain>
</file>

<file path=xl/sharedStrings.xml><?xml version="1.0" encoding="utf-8"?>
<sst xmlns="http://schemas.openxmlformats.org/spreadsheetml/2006/main" count="238" uniqueCount="57">
  <si>
    <t>S1</t>
  </si>
  <si>
    <t>no_directive</t>
  </si>
  <si>
    <t>Row_pipeline</t>
  </si>
  <si>
    <t>Chan_pipeline</t>
  </si>
  <si>
    <t>Col_pipeline</t>
  </si>
  <si>
    <t>Filter_pipeline</t>
  </si>
  <si>
    <t>W_Row_pipeline</t>
  </si>
  <si>
    <t>W_Col_pipeline</t>
  </si>
  <si>
    <t>Chan_unroll</t>
  </si>
  <si>
    <t>W_Col_unroll</t>
  </si>
  <si>
    <t>W_Row_unroll</t>
  </si>
  <si>
    <t>Filter_unroll</t>
  </si>
  <si>
    <t>Row_unroll</t>
  </si>
  <si>
    <t>Row_Loop</t>
  </si>
  <si>
    <t>PIPELINE</t>
  </si>
  <si>
    <t>UNROLL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</si>
  <si>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</si>
  <si>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</si>
  <si>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</si>
  <si>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</si>
  <si>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</si>
  <si>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</si>
  <si>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</si>
  <si>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</si>
  <si>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</si>
  <si>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</si>
  <si>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</si>
  <si>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</si>
  <si>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</si>
  <si>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</si>
  <si>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</si>
  <si>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</si>
  <si>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</si>
  <si>
    <t>S15</t>
  </si>
  <si>
    <t>S16</t>
  </si>
  <si>
    <t>Rp_apc_d1</t>
  </si>
  <si>
    <t>Chp_apc_d3</t>
  </si>
  <si>
    <t>Cp_apc_d2</t>
  </si>
  <si>
    <t>Fp_apc_d1</t>
  </si>
  <si>
    <t>WRp_apc_d2</t>
  </si>
  <si>
    <t>WCp_apc_d2</t>
  </si>
  <si>
    <t>apc_d1</t>
  </si>
  <si>
    <t>apc_d3</t>
  </si>
  <si>
    <t>apc_d2</t>
  </si>
  <si>
    <t>Fp_apc_d1_2</t>
  </si>
  <si>
    <t>apc_d1_2/d3</t>
  </si>
  <si>
    <t>34/33</t>
  </si>
  <si>
    <t>8210/7534</t>
  </si>
  <si>
    <t>9354/11698</t>
  </si>
  <si>
    <t>conv</t>
  </si>
  <si>
    <t>Error</t>
  </si>
  <si>
    <t>FLATTEN_OFF</t>
  </si>
  <si>
    <t>Col_pipeline_nf</t>
  </si>
  <si>
    <t>Filter_pipeline_nf</t>
  </si>
  <si>
    <t>W_Row_pipeline_nf</t>
  </si>
  <si>
    <t>W_Col_pipeline_nf</t>
  </si>
  <si>
    <t>Col_unroll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</si>
</sst>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/>
      <top/>
      <bottom/>
      <diagonal/>
    </border>
    <border>
      <left/>
      <right style="thin">
        <color rgb="FF6AA84F"/>
      </right>
      <top/>
      <bottom/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/>
      <right style="thin">
        <color rgb="FF6AA84F"/>
      </right>
      <top/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 style="thin">
        <color rgb="FF6AA84F"/>
      </right>
      <top/>
      <bottom/>
      <diagonal/>
    </border>
    <border>
      <left style="thin">
        <color rgb="FF6AA84F"/>
      </left>
      <right style="thin">
        <color rgb="FF6AA84F"/>
      </right>
      <top/>
      <bottom style="thin">
        <color rgb="FF6AA84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9" xfId="0" applyFont="1" applyBorder="1"/>
    <xf numFmtId="0" fontId="4" fillId="2" borderId="2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88"/>
  <sheetViews>
    <sheetView tabSelected="1" workbookViewId="0">
      <pane xSplit="2" topLeftCell="C1" activePane="topRight" state="frozen"/>
      <selection pane="topRight" activeCell="G30" sqref="G30"/>
    </sheetView>
  </sheetViews>
  <sheetFormatPr defaultColWidth="12.5703125" defaultRowHeight="15.75" customHeight="1"/>
  <cols>
    <col min="2" max="2" width="30.28515625" customWidth="1"/>
    <col min="3" max="3" width="16.85546875" customWidth="1"/>
    <col min="6" max="6" width="14.42578125" customWidth="1"/>
    <col min="7" max="7" width="15" customWidth="1"/>
    <col min="8" max="8" width="18.5703125" customWidth="1"/>
    <col min="9" max="9" width="17.7109375" customWidth="1"/>
    <col min="10" max="10" width="14.85546875" customWidth="1"/>
    <col min="11" max="11" width="15.7109375" customWidth="1"/>
    <col min="12" max="12" width="16.42578125" customWidth="1"/>
  </cols>
  <sheetData>
    <row r="1" spans="2:15" ht="15.75" customHeight="1">
      <c r="B1" s="1" t="s">
        <v>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.75" customHeight="1">
      <c r="C2" s="1" t="s">
        <v>1</v>
      </c>
      <c r="D2" s="1" t="s">
        <v>2</v>
      </c>
      <c r="E2" s="1" t="s">
        <v>3</v>
      </c>
      <c r="F2" s="1" t="s">
        <v>52</v>
      </c>
      <c r="G2" s="1" t="s">
        <v>53</v>
      </c>
      <c r="H2" s="1" t="s">
        <v>54</v>
      </c>
      <c r="I2" s="1" t="s">
        <v>55</v>
      </c>
      <c r="J2" s="1"/>
      <c r="K2" s="1"/>
      <c r="L2" s="1"/>
      <c r="M2" s="1"/>
      <c r="N2" s="1"/>
      <c r="O2" s="1"/>
    </row>
    <row r="3" spans="2:15" ht="15.75" customHeight="1">
      <c r="B3" s="2" t="s">
        <v>13</v>
      </c>
      <c r="C3" s="1"/>
      <c r="D3" s="1" t="s">
        <v>14</v>
      </c>
      <c r="F3" t="s">
        <v>51</v>
      </c>
      <c r="J3" s="1"/>
      <c r="K3" s="1"/>
      <c r="L3" s="1"/>
      <c r="M3" s="1"/>
      <c r="N3" s="1"/>
      <c r="O3" s="1"/>
    </row>
    <row r="4" spans="2:15" ht="15.75" customHeight="1">
      <c r="B4" s="1" t="s">
        <v>16</v>
      </c>
      <c r="F4" s="1" t="s">
        <v>14</v>
      </c>
      <c r="G4" t="s">
        <v>51</v>
      </c>
      <c r="J4" s="1"/>
      <c r="K4" s="1"/>
      <c r="L4" s="1"/>
      <c r="M4" s="1"/>
      <c r="N4" s="1"/>
      <c r="O4" s="1"/>
    </row>
    <row r="5" spans="2:15" ht="15.75" customHeight="1">
      <c r="B5" s="1" t="s">
        <v>17</v>
      </c>
      <c r="G5" s="1" t="s">
        <v>14</v>
      </c>
      <c r="H5" t="s">
        <v>51</v>
      </c>
      <c r="J5" s="1"/>
      <c r="K5" s="1"/>
      <c r="L5" s="1"/>
      <c r="M5" s="1"/>
      <c r="N5" s="1"/>
      <c r="O5" s="1"/>
    </row>
    <row r="6" spans="2:15" ht="15.75" customHeight="1">
      <c r="B6" s="1" t="s">
        <v>18</v>
      </c>
      <c r="H6" s="1" t="s">
        <v>14</v>
      </c>
      <c r="I6" t="s">
        <v>51</v>
      </c>
      <c r="J6" s="1"/>
      <c r="K6" s="1"/>
      <c r="L6" s="1"/>
      <c r="M6" s="1"/>
      <c r="N6" s="1"/>
      <c r="O6" s="1"/>
    </row>
    <row r="7" spans="2:15" ht="15.75" customHeight="1">
      <c r="B7" s="1" t="s">
        <v>19</v>
      </c>
      <c r="I7" s="1" t="s">
        <v>14</v>
      </c>
      <c r="J7" s="1"/>
      <c r="K7" s="1"/>
      <c r="L7" s="1"/>
      <c r="M7" s="1"/>
      <c r="N7" s="1"/>
      <c r="O7" s="1"/>
    </row>
    <row r="8" spans="2:15" ht="15.75" customHeight="1">
      <c r="B8" s="1" t="s">
        <v>20</v>
      </c>
      <c r="E8" s="1" t="s">
        <v>14</v>
      </c>
      <c r="J8" s="1"/>
      <c r="K8" s="1"/>
      <c r="L8" s="1"/>
      <c r="M8" s="1"/>
      <c r="N8" s="1"/>
      <c r="O8" s="1"/>
    </row>
    <row r="9" spans="2:15" ht="15.75" customHeight="1">
      <c r="B9" s="1" t="s">
        <v>21</v>
      </c>
      <c r="J9" s="1"/>
      <c r="K9" s="1"/>
      <c r="L9" s="1"/>
      <c r="M9" s="1"/>
      <c r="N9" s="1"/>
      <c r="O9" s="1"/>
    </row>
    <row r="10" spans="2:15" ht="15.75" customHeight="1">
      <c r="B10" s="1" t="s">
        <v>22</v>
      </c>
      <c r="J10" s="1"/>
      <c r="K10" s="1"/>
      <c r="L10" s="1"/>
      <c r="M10" s="1"/>
      <c r="N10" s="1"/>
      <c r="O10" s="1"/>
    </row>
    <row r="11" spans="2:15" ht="15.75" customHeight="1">
      <c r="B11" s="1" t="s">
        <v>23</v>
      </c>
      <c r="J11" s="1"/>
      <c r="K11" s="1"/>
      <c r="L11" s="1"/>
      <c r="M11" s="1"/>
      <c r="N11" s="1"/>
      <c r="O11" s="1"/>
    </row>
    <row r="12" spans="2:15" ht="15.75" customHeight="1">
      <c r="B12" s="1" t="s">
        <v>24</v>
      </c>
      <c r="C12" s="1">
        <v>996477</v>
      </c>
      <c r="D12" s="1" t="s">
        <v>50</v>
      </c>
      <c r="E12" s="1">
        <v>996477</v>
      </c>
      <c r="F12" s="1">
        <v>11571</v>
      </c>
      <c r="G12" s="1">
        <v>121057</v>
      </c>
      <c r="H12" s="1">
        <v>520573</v>
      </c>
      <c r="I12" s="1">
        <v>801789</v>
      </c>
      <c r="J12" s="1"/>
      <c r="K12" s="1"/>
      <c r="L12" s="1"/>
      <c r="M12" s="1"/>
      <c r="N12" s="1"/>
      <c r="O12" s="1"/>
    </row>
    <row r="13" spans="2:15" ht="15.75" customHeight="1">
      <c r="B13" s="1" t="s">
        <v>25</v>
      </c>
      <c r="C13" s="1">
        <v>996477</v>
      </c>
      <c r="D13" s="1" t="s">
        <v>50</v>
      </c>
      <c r="E13" s="1">
        <v>996477</v>
      </c>
      <c r="F13" s="1">
        <v>11571</v>
      </c>
      <c r="G13" s="1">
        <v>121057</v>
      </c>
      <c r="H13" s="1">
        <v>520573</v>
      </c>
      <c r="I13" s="1">
        <v>801789</v>
      </c>
      <c r="J13" s="1"/>
      <c r="K13" s="1"/>
      <c r="L13" s="1"/>
      <c r="M13" s="1"/>
      <c r="N13" s="1"/>
      <c r="O13" s="1"/>
    </row>
    <row r="14" spans="2:15" ht="15.75" customHeight="1">
      <c r="D14" s="1" t="s">
        <v>50</v>
      </c>
      <c r="J14" s="1"/>
      <c r="K14" s="1"/>
      <c r="L14" s="1"/>
      <c r="M14" s="1"/>
      <c r="N14" s="1"/>
      <c r="O14" s="1"/>
    </row>
    <row r="15" spans="2:15" ht="15.75" customHeight="1">
      <c r="B15" s="1" t="s">
        <v>26</v>
      </c>
      <c r="C15" s="1">
        <v>2</v>
      </c>
      <c r="D15" s="1" t="s">
        <v>50</v>
      </c>
      <c r="E15" s="1">
        <v>2</v>
      </c>
      <c r="F15" s="1">
        <v>0</v>
      </c>
      <c r="G15" s="1">
        <v>10</v>
      </c>
      <c r="H15" s="1">
        <v>4</v>
      </c>
      <c r="I15" s="1">
        <v>2</v>
      </c>
      <c r="J15" s="1"/>
      <c r="K15" s="1"/>
      <c r="L15" s="1"/>
      <c r="M15" s="1"/>
      <c r="N15" s="1"/>
      <c r="O15" s="1"/>
    </row>
    <row r="16" spans="2:15" ht="15.75" customHeight="1">
      <c r="B16" s="1" t="s">
        <v>27</v>
      </c>
      <c r="C16" s="1">
        <v>5</v>
      </c>
      <c r="D16" s="1" t="s">
        <v>50</v>
      </c>
      <c r="E16" s="1">
        <v>5</v>
      </c>
      <c r="F16" s="1">
        <v>94</v>
      </c>
      <c r="G16" s="1">
        <v>10</v>
      </c>
      <c r="H16" s="1">
        <v>5</v>
      </c>
      <c r="I16" s="1">
        <v>5</v>
      </c>
      <c r="J16" s="1"/>
      <c r="K16" s="1"/>
      <c r="L16" s="1"/>
      <c r="M16" s="1"/>
      <c r="N16" s="1"/>
      <c r="O16" s="1"/>
    </row>
    <row r="17" spans="2:15" ht="15.75" customHeight="1">
      <c r="B17" s="1" t="s">
        <v>28</v>
      </c>
      <c r="C17" s="1">
        <v>557</v>
      </c>
      <c r="D17" s="1" t="s">
        <v>50</v>
      </c>
      <c r="E17" s="1">
        <v>557</v>
      </c>
      <c r="F17" s="1">
        <v>11360</v>
      </c>
      <c r="G17" s="1">
        <v>1980</v>
      </c>
      <c r="H17" s="1">
        <v>763</v>
      </c>
      <c r="I17" s="1">
        <v>560</v>
      </c>
      <c r="J17" s="1"/>
      <c r="K17" s="1"/>
      <c r="L17" s="1"/>
      <c r="M17" s="1"/>
      <c r="N17" s="1"/>
      <c r="O17" s="1"/>
    </row>
    <row r="18" spans="2:15" ht="15.75" customHeight="1">
      <c r="B18" s="1" t="s">
        <v>29</v>
      </c>
      <c r="C18" s="1">
        <v>1429</v>
      </c>
      <c r="D18" s="1" t="s">
        <v>50</v>
      </c>
      <c r="E18" s="1">
        <v>1429</v>
      </c>
      <c r="F18" s="1">
        <v>21786</v>
      </c>
      <c r="G18" s="1">
        <v>2520</v>
      </c>
      <c r="H18" s="1">
        <v>1491</v>
      </c>
      <c r="I18" s="1">
        <v>1146</v>
      </c>
      <c r="J18" s="1"/>
      <c r="K18" s="1"/>
      <c r="L18" s="1"/>
      <c r="M18" s="1"/>
      <c r="N18" s="1"/>
      <c r="O18" s="1"/>
    </row>
    <row r="19" spans="2:15" ht="15.75" customHeight="1">
      <c r="B19" s="1" t="s">
        <v>30</v>
      </c>
      <c r="C19" s="1">
        <v>0</v>
      </c>
      <c r="D19" s="1" t="s">
        <v>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/>
      <c r="K19" s="1"/>
      <c r="L19" s="1"/>
      <c r="M19" s="1"/>
      <c r="N19" s="1"/>
      <c r="O19" s="1"/>
    </row>
    <row r="20" spans="2:15" ht="15.75" customHeight="1">
      <c r="C20">
        <f>SUM(C15:C19)</f>
        <v>1993</v>
      </c>
      <c r="D20">
        <f t="shared" ref="D20:I20" si="0">SUM(D15:D19)</f>
        <v>0</v>
      </c>
      <c r="E20">
        <f t="shared" si="0"/>
        <v>1993</v>
      </c>
      <c r="F20">
        <f t="shared" si="0"/>
        <v>33240</v>
      </c>
      <c r="G20">
        <f t="shared" si="0"/>
        <v>4520</v>
      </c>
      <c r="H20">
        <f t="shared" si="0"/>
        <v>2263</v>
      </c>
      <c r="I20">
        <f t="shared" si="0"/>
        <v>1713</v>
      </c>
      <c r="J20" s="1"/>
      <c r="K20" s="1"/>
      <c r="L20" s="1"/>
      <c r="M20" s="1"/>
      <c r="N20" s="1"/>
      <c r="O20" s="1"/>
    </row>
    <row r="21" spans="2:15" ht="15.75" customHeight="1">
      <c r="G21" s="1"/>
      <c r="H21" s="1"/>
      <c r="J21" s="1"/>
      <c r="K21" s="1"/>
      <c r="L21" s="1"/>
      <c r="M21" s="1"/>
      <c r="N21" s="1"/>
      <c r="O21" s="1"/>
    </row>
    <row r="22" spans="2:15" ht="15.75" customHeight="1">
      <c r="B22" s="3" t="s">
        <v>31</v>
      </c>
      <c r="C22" s="4"/>
      <c r="D22" s="5" t="e">
        <f>ROUND((C12-D12)/C12,2)</f>
        <v>#VALUE!</v>
      </c>
      <c r="E22" s="5">
        <f>ROUND((C12-E12)/C12,2)</f>
        <v>0</v>
      </c>
      <c r="F22" s="5">
        <f>ROUND((C12-F12)/C12,2)</f>
        <v>0.99</v>
      </c>
      <c r="G22" s="5">
        <f>ROUND((C12-G12)/C12,2)</f>
        <v>0.88</v>
      </c>
      <c r="H22" s="5">
        <f>ROUND((C12-H12)/C12,2)</f>
        <v>0.48</v>
      </c>
      <c r="I22" s="5">
        <f>ROUND((C12-I12)/C12,2)</f>
        <v>0.2</v>
      </c>
      <c r="J22" s="1"/>
      <c r="K22" s="1"/>
      <c r="L22" s="1"/>
      <c r="M22" s="1"/>
      <c r="N22" s="1"/>
      <c r="O22" s="1"/>
    </row>
    <row r="23" spans="2:15" ht="15.75" customHeight="1">
      <c r="B23" s="7" t="s">
        <v>32</v>
      </c>
      <c r="C23" s="8"/>
      <c r="G23" s="1"/>
      <c r="H23" s="1"/>
      <c r="J23" s="1"/>
      <c r="K23" s="1"/>
      <c r="L23" s="1"/>
      <c r="M23" s="1"/>
      <c r="N23" s="1"/>
      <c r="O23" s="1"/>
    </row>
    <row r="24" spans="2:15" ht="15.75" customHeight="1">
      <c r="B24" s="7" t="s">
        <v>26</v>
      </c>
      <c r="C24" s="8"/>
      <c r="E24" s="1">
        <f>ROUND((E15-C15)/C15,2)</f>
        <v>0</v>
      </c>
      <c r="F24" s="1">
        <f>ROUND((F15-C15)/C15,2)</f>
        <v>-1</v>
      </c>
      <c r="G24" s="1">
        <f>ROUND((G15-C15)/C15,2)</f>
        <v>4</v>
      </c>
      <c r="H24" s="1">
        <f>ROUND((H15-C15)/C15,2)</f>
        <v>1</v>
      </c>
      <c r="I24" s="1">
        <f>ROUND((I15-C15)/C15,2)</f>
        <v>0</v>
      </c>
      <c r="J24" s="1"/>
      <c r="K24" s="1"/>
      <c r="L24" s="1"/>
      <c r="M24" s="1"/>
      <c r="N24" s="1"/>
      <c r="O24" s="1"/>
    </row>
    <row r="25" spans="2:15" ht="15.75" customHeight="1">
      <c r="B25" s="7" t="s">
        <v>27</v>
      </c>
      <c r="C25" s="8"/>
      <c r="D25" s="1" t="e">
        <f>ROUND((D16-C16)/C16,2)</f>
        <v>#VALUE!</v>
      </c>
      <c r="E25" s="1">
        <f>ROUND((E16-C16)/C16,2)</f>
        <v>0</v>
      </c>
      <c r="F25" s="1">
        <f>ROUND((F16-C16)/C16,2)</f>
        <v>17.8</v>
      </c>
      <c r="G25" s="1">
        <f>ROUND((G16-C16)/C16,2)</f>
        <v>1</v>
      </c>
      <c r="H25" s="1">
        <f>ROUND((H16-C16)/C16,2)</f>
        <v>0</v>
      </c>
      <c r="I25" s="1">
        <f>ROUND((I16-C16)/C16,2)</f>
        <v>0</v>
      </c>
      <c r="J25" s="1"/>
      <c r="K25" s="1"/>
      <c r="L25" s="1"/>
      <c r="M25" s="1"/>
      <c r="N25" s="1"/>
      <c r="O25" s="1"/>
    </row>
    <row r="26" spans="2:15" ht="15.75" customHeight="1">
      <c r="B26" s="7" t="s">
        <v>28</v>
      </c>
      <c r="C26" s="8"/>
      <c r="D26" s="1" t="e">
        <f>ROUND((D17-C17)/C17,2)</f>
        <v>#VALUE!</v>
      </c>
      <c r="E26" s="1">
        <f>ROUND((E17-C17)/C17,2)</f>
        <v>0</v>
      </c>
      <c r="F26" s="1">
        <f>ROUND((F17-C17)/C17,2)</f>
        <v>19.39</v>
      </c>
      <c r="G26" s="1">
        <f>ROUND((G17-C17)/C17,2)</f>
        <v>2.5499999999999998</v>
      </c>
      <c r="H26" s="1">
        <f>ROUND((H17-C17)/C17,2)</f>
        <v>0.37</v>
      </c>
      <c r="I26" s="1">
        <f>ROUND((I17-C17)/C17,2)</f>
        <v>0.01</v>
      </c>
      <c r="J26" s="1"/>
      <c r="K26" s="1"/>
      <c r="L26" s="1"/>
      <c r="M26" s="1"/>
      <c r="N26" s="1"/>
      <c r="O26" s="1"/>
    </row>
    <row r="27" spans="2:15" ht="15.75" customHeight="1">
      <c r="B27" s="7" t="s">
        <v>29</v>
      </c>
      <c r="C27" s="8"/>
      <c r="D27" s="1" t="e">
        <f>ROUND((D18-C18)/C18,2)</f>
        <v>#VALUE!</v>
      </c>
      <c r="E27" s="1">
        <f>ROUND((E18-C18)/C18,2)</f>
        <v>0</v>
      </c>
      <c r="F27" s="1">
        <f>ROUND((F18-C18)/C18,2)</f>
        <v>14.25</v>
      </c>
      <c r="G27" s="1">
        <f>ROUND((G18-C18)/C18,2)</f>
        <v>0.76</v>
      </c>
      <c r="H27" s="1">
        <f>ROUND((H18-C18)/C18,2)</f>
        <v>0.04</v>
      </c>
      <c r="I27" s="1">
        <f>ROUND((I18-C18)/C18,2)</f>
        <v>-0.2</v>
      </c>
      <c r="J27" s="1"/>
      <c r="K27" s="1"/>
      <c r="L27" s="1"/>
      <c r="M27" s="1"/>
      <c r="N27" s="1"/>
      <c r="O27" s="1"/>
    </row>
    <row r="28" spans="2:15" ht="15.75" customHeight="1">
      <c r="B28" s="10" t="s">
        <v>30</v>
      </c>
      <c r="C28" s="11"/>
      <c r="D28" s="12"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 ht="15.75" customHeight="1">
      <c r="E29" s="1">
        <f>(E20-C20)/C20</f>
        <v>0</v>
      </c>
      <c r="F29" s="1">
        <f>(F20-C20)/C20</f>
        <v>15.678374310085298</v>
      </c>
      <c r="G29" s="1">
        <f>(G20-C20)/C20</f>
        <v>1.2679377822378324</v>
      </c>
      <c r="H29" s="1">
        <f>(H20-C20)/C20</f>
        <v>0.1354741595584546</v>
      </c>
      <c r="I29" s="1">
        <f>(I20-C20)/C20</f>
        <v>-0.14049172102358254</v>
      </c>
    </row>
    <row r="30" spans="2:15" ht="15.75" customHeight="1">
      <c r="F30">
        <f>(F29*100)/(F22*100)</f>
        <v>15.836741727358888</v>
      </c>
      <c r="G30">
        <f>(G29*100)/(G22*100)</f>
        <v>1.4408383889066276</v>
      </c>
      <c r="H30">
        <f>(H29*100)/(H22*100)</f>
        <v>0.28223783241344708</v>
      </c>
      <c r="I30">
        <f>(I29*100)/(I22*100)</f>
        <v>-0.70245860511791269</v>
      </c>
    </row>
    <row r="36" spans="2:9" ht="15.75" customHeight="1">
      <c r="B36" s="1" t="s">
        <v>49</v>
      </c>
      <c r="C36" s="1"/>
      <c r="D36" s="1"/>
      <c r="E36" s="1"/>
      <c r="F36" s="1"/>
      <c r="G36" s="1"/>
      <c r="H36" s="1"/>
      <c r="I36" s="1"/>
    </row>
    <row r="37" spans="2:9" ht="15.75" customHeight="1">
      <c r="C37" s="1" t="s">
        <v>1</v>
      </c>
      <c r="D37" s="1" t="s">
        <v>2</v>
      </c>
      <c r="E37" s="1" t="s">
        <v>3</v>
      </c>
      <c r="F37" s="1" t="s">
        <v>52</v>
      </c>
      <c r="G37" s="1" t="s">
        <v>53</v>
      </c>
      <c r="H37" s="1" t="s">
        <v>54</v>
      </c>
      <c r="I37" s="1" t="s">
        <v>55</v>
      </c>
    </row>
    <row r="38" spans="2:9" ht="15.75" customHeight="1">
      <c r="B38" s="2" t="s">
        <v>13</v>
      </c>
      <c r="C38" s="1"/>
      <c r="D38" s="1" t="s">
        <v>14</v>
      </c>
      <c r="F38" t="s">
        <v>51</v>
      </c>
    </row>
    <row r="39" spans="2:9" ht="15.75" customHeight="1">
      <c r="B39" s="1" t="s">
        <v>16</v>
      </c>
      <c r="F39" s="1" t="s">
        <v>14</v>
      </c>
      <c r="G39" t="s">
        <v>51</v>
      </c>
    </row>
    <row r="40" spans="2:9" ht="15.75" customHeight="1">
      <c r="B40" s="1" t="s">
        <v>17</v>
      </c>
      <c r="G40" s="1" t="s">
        <v>14</v>
      </c>
      <c r="H40" t="s">
        <v>51</v>
      </c>
    </row>
    <row r="41" spans="2:9" ht="15.75" customHeight="1">
      <c r="B41" s="1" t="s">
        <v>18</v>
      </c>
      <c r="H41" s="1" t="s">
        <v>14</v>
      </c>
      <c r="I41" t="s">
        <v>51</v>
      </c>
    </row>
    <row r="42" spans="2:9" ht="15.75" customHeight="1">
      <c r="B42" s="1" t="s">
        <v>19</v>
      </c>
      <c r="I42" s="1" t="s">
        <v>14</v>
      </c>
    </row>
    <row r="43" spans="2:9" ht="15.75" customHeight="1">
      <c r="B43" s="1" t="s">
        <v>20</v>
      </c>
      <c r="E43" s="1" t="s">
        <v>14</v>
      </c>
    </row>
    <row r="44" spans="2:9" ht="15.75" customHeight="1">
      <c r="B44" s="1" t="s">
        <v>21</v>
      </c>
    </row>
    <row r="45" spans="2:9" ht="15.75" customHeight="1">
      <c r="B45" s="1" t="s">
        <v>22</v>
      </c>
    </row>
    <row r="46" spans="2:9" ht="15.75" customHeight="1">
      <c r="B46" s="1" t="s">
        <v>23</v>
      </c>
    </row>
    <row r="47" spans="2:9" ht="15.75" customHeight="1">
      <c r="B47" s="1" t="s">
        <v>24</v>
      </c>
      <c r="C47" s="1">
        <v>996477</v>
      </c>
      <c r="D47" s="1" t="s">
        <v>50</v>
      </c>
      <c r="E47" s="1">
        <v>996477</v>
      </c>
      <c r="F47" s="1">
        <v>11571</v>
      </c>
      <c r="G47" s="1">
        <v>121057</v>
      </c>
      <c r="H47" s="1">
        <v>520573</v>
      </c>
      <c r="I47" s="1">
        <v>801789</v>
      </c>
    </row>
    <row r="48" spans="2:9" ht="15.75" customHeight="1">
      <c r="B48" s="1" t="s">
        <v>25</v>
      </c>
      <c r="C48" s="1">
        <v>996477</v>
      </c>
      <c r="D48" s="1" t="s">
        <v>50</v>
      </c>
      <c r="E48" s="1">
        <v>996477</v>
      </c>
      <c r="F48" s="1">
        <v>11571</v>
      </c>
      <c r="G48" s="1">
        <v>121057</v>
      </c>
      <c r="H48" s="1">
        <v>520573</v>
      </c>
      <c r="I48" s="1">
        <v>801789</v>
      </c>
    </row>
    <row r="49" spans="2:9" ht="15.75" customHeight="1">
      <c r="D49" s="1" t="s">
        <v>50</v>
      </c>
    </row>
    <row r="50" spans="2:9" ht="15.75" customHeight="1">
      <c r="B50" s="1" t="s">
        <v>26</v>
      </c>
      <c r="C50" s="1">
        <v>2</v>
      </c>
      <c r="D50" s="1" t="s">
        <v>50</v>
      </c>
      <c r="E50" s="1">
        <v>2</v>
      </c>
      <c r="F50" s="1">
        <v>0</v>
      </c>
      <c r="G50" s="1">
        <v>10</v>
      </c>
      <c r="H50" s="1">
        <v>4</v>
      </c>
      <c r="I50" s="1">
        <v>2</v>
      </c>
    </row>
    <row r="51" spans="2:9" ht="15.75" customHeight="1">
      <c r="B51" s="1" t="s">
        <v>27</v>
      </c>
      <c r="C51" s="1">
        <v>5</v>
      </c>
      <c r="D51" s="1" t="s">
        <v>50</v>
      </c>
      <c r="E51" s="1">
        <v>5</v>
      </c>
      <c r="F51" s="1">
        <v>94</v>
      </c>
      <c r="G51" s="1">
        <v>10</v>
      </c>
      <c r="H51" s="1">
        <v>5</v>
      </c>
      <c r="I51" s="1">
        <v>5</v>
      </c>
    </row>
    <row r="52" spans="2:9" ht="15.75" customHeight="1">
      <c r="B52" s="1" t="s">
        <v>28</v>
      </c>
      <c r="C52" s="1">
        <v>557</v>
      </c>
      <c r="D52" s="1" t="s">
        <v>50</v>
      </c>
      <c r="E52" s="1">
        <v>557</v>
      </c>
      <c r="F52" s="1">
        <v>11360</v>
      </c>
      <c r="G52" s="1">
        <v>1980</v>
      </c>
      <c r="H52" s="1">
        <v>763</v>
      </c>
      <c r="I52" s="1">
        <v>560</v>
      </c>
    </row>
    <row r="53" spans="2:9" ht="15.75" customHeight="1">
      <c r="B53" s="1" t="s">
        <v>29</v>
      </c>
      <c r="C53" s="1">
        <v>1429</v>
      </c>
      <c r="D53" s="1" t="s">
        <v>50</v>
      </c>
      <c r="E53" s="1">
        <v>1429</v>
      </c>
      <c r="F53" s="1">
        <v>21786</v>
      </c>
      <c r="G53" s="1">
        <v>2520</v>
      </c>
      <c r="H53" s="1">
        <v>1491</v>
      </c>
      <c r="I53" s="1">
        <v>1146</v>
      </c>
    </row>
    <row r="54" spans="2:9" ht="15.75" customHeight="1">
      <c r="B54" s="1" t="s">
        <v>30</v>
      </c>
      <c r="C54" s="1">
        <v>0</v>
      </c>
      <c r="D54" s="1" t="s">
        <v>50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2:9" ht="15.75" customHeight="1">
      <c r="C55">
        <f>SUM(C50:C54)</f>
        <v>1993</v>
      </c>
      <c r="D55">
        <f t="shared" ref="D55:I55" si="1">SUM(D50:D54)</f>
        <v>0</v>
      </c>
      <c r="E55">
        <f t="shared" si="1"/>
        <v>1993</v>
      </c>
      <c r="F55">
        <f t="shared" si="1"/>
        <v>33240</v>
      </c>
      <c r="G55">
        <f t="shared" si="1"/>
        <v>4520</v>
      </c>
      <c r="H55">
        <f t="shared" si="1"/>
        <v>2263</v>
      </c>
      <c r="I55">
        <f t="shared" si="1"/>
        <v>1713</v>
      </c>
    </row>
    <row r="56" spans="2:9" ht="15.75" customHeight="1">
      <c r="G56" s="1"/>
      <c r="H56" s="1"/>
    </row>
    <row r="57" spans="2:9" ht="15.75" customHeight="1">
      <c r="B57" s="3" t="s">
        <v>31</v>
      </c>
      <c r="C57" s="4"/>
      <c r="D57" s="5" t="e">
        <f>ROUND((C47-D47)/C47,2)</f>
        <v>#VALUE!</v>
      </c>
      <c r="E57" s="5">
        <f>ROUND((C47-E47)/C47,2)</f>
        <v>0</v>
      </c>
      <c r="F57" s="5">
        <f>ROUND((C47-F47)/C47,2)</f>
        <v>0.99</v>
      </c>
      <c r="G57" s="5">
        <f>ROUND((C47-G47)/C47,2)</f>
        <v>0.88</v>
      </c>
      <c r="H57" s="5">
        <f>ROUND((C47-H47)/C47,2)</f>
        <v>0.48</v>
      </c>
      <c r="I57" s="5">
        <f>ROUND((C47-I47)/C47,2)</f>
        <v>0.2</v>
      </c>
    </row>
    <row r="58" spans="2:9" ht="15.75" customHeight="1">
      <c r="B58" s="7" t="s">
        <v>32</v>
      </c>
      <c r="C58" s="8"/>
      <c r="G58" s="1"/>
      <c r="H58" s="1"/>
    </row>
    <row r="59" spans="2:9" ht="15.75" customHeight="1">
      <c r="B59" s="7" t="s">
        <v>26</v>
      </c>
      <c r="C59" s="8"/>
      <c r="E59" s="1">
        <f>ROUND((E50-C50)/C50,2)</f>
        <v>0</v>
      </c>
      <c r="F59" s="1">
        <f>ROUND((F50-C50)/C50,2)</f>
        <v>-1</v>
      </c>
      <c r="G59" s="1">
        <f>ROUND((G50-C50)/C50,2)</f>
        <v>4</v>
      </c>
      <c r="H59" s="1">
        <f>ROUND((H50-C50)/C50,2)</f>
        <v>1</v>
      </c>
      <c r="I59" s="1">
        <f>ROUND((I50-C50)/C50,2)</f>
        <v>0</v>
      </c>
    </row>
    <row r="60" spans="2:9" ht="15.75" customHeight="1">
      <c r="B60" s="7" t="s">
        <v>27</v>
      </c>
      <c r="C60" s="8"/>
      <c r="D60" s="1" t="e">
        <f>ROUND((D51-C51)/C51,2)</f>
        <v>#VALUE!</v>
      </c>
      <c r="E60" s="1">
        <f>ROUND((E51-C51)/C51,2)</f>
        <v>0</v>
      </c>
      <c r="F60" s="1">
        <f>ROUND((F51-C51)/C51,2)</f>
        <v>17.8</v>
      </c>
      <c r="G60" s="1">
        <f>ROUND((G51-C51)/C51,2)</f>
        <v>1</v>
      </c>
      <c r="H60" s="1">
        <f>ROUND((H51-C51)/C51,2)</f>
        <v>0</v>
      </c>
      <c r="I60" s="1">
        <f>ROUND((I51-C51)/C51,2)</f>
        <v>0</v>
      </c>
    </row>
    <row r="61" spans="2:9" ht="15.75" customHeight="1">
      <c r="B61" s="7" t="s">
        <v>28</v>
      </c>
      <c r="C61" s="8"/>
      <c r="D61" s="1" t="e">
        <f>ROUND((D52-C52)/C52,2)</f>
        <v>#VALUE!</v>
      </c>
      <c r="E61" s="1">
        <f>ROUND((E52-C52)/C52,2)</f>
        <v>0</v>
      </c>
      <c r="F61" s="1">
        <f>ROUND((F52-C52)/C52,2)</f>
        <v>19.39</v>
      </c>
      <c r="G61" s="1">
        <f>ROUND((G52-C52)/C52,2)</f>
        <v>2.5499999999999998</v>
      </c>
      <c r="H61" s="1">
        <f>ROUND((H52-C52)/C52,2)</f>
        <v>0.37</v>
      </c>
      <c r="I61" s="1">
        <f>ROUND((I52-C52)/C52,2)</f>
        <v>0.01</v>
      </c>
    </row>
    <row r="62" spans="2:9" ht="15.75" customHeight="1">
      <c r="B62" s="7" t="s">
        <v>29</v>
      </c>
      <c r="C62" s="8"/>
      <c r="D62" s="1" t="e">
        <f>ROUND((D53-C53)/C53,2)</f>
        <v>#VALUE!</v>
      </c>
      <c r="E62" s="1">
        <f>ROUND((E53-C53)/C53,2)</f>
        <v>0</v>
      </c>
      <c r="F62" s="1">
        <f>ROUND((F53-C53)/C53,2)</f>
        <v>14.25</v>
      </c>
      <c r="G62" s="1">
        <f>ROUND((G53-C53)/C53,2)</f>
        <v>0.76</v>
      </c>
      <c r="H62" s="1">
        <f>ROUND((H53-C53)/C53,2)</f>
        <v>0.04</v>
      </c>
      <c r="I62" s="1">
        <f>ROUND((I53-C53)/C53,2)</f>
        <v>-0.2</v>
      </c>
    </row>
    <row r="63" spans="2:9" ht="15.75" customHeight="1">
      <c r="B63" s="10" t="s">
        <v>30</v>
      </c>
      <c r="C63" s="11"/>
      <c r="D63" s="12">
        <v>0</v>
      </c>
      <c r="E63" s="12"/>
      <c r="F63" s="12"/>
      <c r="G63" s="12"/>
      <c r="H63" s="12"/>
      <c r="I63" s="12"/>
    </row>
    <row r="64" spans="2:9" ht="15.75" customHeight="1">
      <c r="E64" s="1">
        <f>(E55-C55)/C55</f>
        <v>0</v>
      </c>
      <c r="F64" s="1">
        <f>(F55-C55)/C55</f>
        <v>15.678374310085298</v>
      </c>
      <c r="G64" s="1">
        <f>(G55-C55)/C55</f>
        <v>1.2679377822378324</v>
      </c>
      <c r="H64" s="1">
        <f>(H55-C55)/C55</f>
        <v>0.1354741595584546</v>
      </c>
      <c r="I64" s="1">
        <f>(I55-C55)/C55</f>
        <v>-0.14049172102358254</v>
      </c>
    </row>
    <row r="65" spans="1:15" ht="15.75" customHeight="1">
      <c r="F65">
        <f>(F64*100)/(F57*100)</f>
        <v>15.836741727358888</v>
      </c>
    </row>
    <row r="69" spans="1:15" ht="12.75">
      <c r="B69" s="1" t="s">
        <v>49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56</v>
      </c>
      <c r="O70" s="1" t="s">
        <v>12</v>
      </c>
    </row>
    <row r="71" spans="1:15" ht="12.75">
      <c r="A71" s="1"/>
      <c r="B71" s="2" t="s">
        <v>13</v>
      </c>
      <c r="C71" s="1"/>
      <c r="D71" s="1" t="s">
        <v>14</v>
      </c>
      <c r="O71" s="1" t="s">
        <v>15</v>
      </c>
    </row>
    <row r="72" spans="1:15" ht="12.75">
      <c r="B72" s="1" t="s">
        <v>16</v>
      </c>
      <c r="F72" s="1" t="s">
        <v>14</v>
      </c>
      <c r="N72" t="s">
        <v>15</v>
      </c>
    </row>
    <row r="73" spans="1:15" ht="12.75">
      <c r="B73" s="1" t="s">
        <v>17</v>
      </c>
      <c r="G73" s="1" t="s">
        <v>14</v>
      </c>
      <c r="M73" s="1" t="s">
        <v>15</v>
      </c>
      <c r="N73" s="1"/>
    </row>
    <row r="74" spans="1:15" ht="12.75">
      <c r="B74" s="1" t="s">
        <v>18</v>
      </c>
      <c r="H74" s="1" t="s">
        <v>14</v>
      </c>
      <c r="L74" s="1" t="s">
        <v>15</v>
      </c>
    </row>
    <row r="75" spans="1:15" ht="12.75">
      <c r="B75" s="1" t="s">
        <v>19</v>
      </c>
      <c r="I75" s="1" t="s">
        <v>14</v>
      </c>
      <c r="K75" s="1" t="s">
        <v>15</v>
      </c>
    </row>
    <row r="76" spans="1:15" ht="12.75">
      <c r="B76" s="1" t="s">
        <v>20</v>
      </c>
      <c r="E76" s="1" t="s">
        <v>14</v>
      </c>
      <c r="J76" s="1" t="s">
        <v>15</v>
      </c>
    </row>
    <row r="77" spans="1:15" ht="12.75">
      <c r="B77" s="1" t="s">
        <v>21</v>
      </c>
    </row>
    <row r="78" spans="1:15" ht="12.75">
      <c r="B78" s="1" t="s">
        <v>22</v>
      </c>
    </row>
    <row r="79" spans="1:15" ht="12.75">
      <c r="B79" s="1" t="s">
        <v>23</v>
      </c>
    </row>
    <row r="80" spans="1:15" ht="12.75">
      <c r="B80" s="1" t="s">
        <v>24</v>
      </c>
      <c r="C80" s="1">
        <v>996477</v>
      </c>
      <c r="D80" s="1" t="s">
        <v>50</v>
      </c>
      <c r="E80" s="1">
        <v>996477</v>
      </c>
      <c r="F80" s="1">
        <v>10844</v>
      </c>
      <c r="G80" s="1">
        <v>108178</v>
      </c>
      <c r="H80" s="1">
        <v>389382</v>
      </c>
      <c r="I80" s="1">
        <v>519169</v>
      </c>
      <c r="J80" s="1">
        <v>996477</v>
      </c>
      <c r="K80" s="1">
        <v>607101</v>
      </c>
      <c r="L80" s="1">
        <v>909949</v>
      </c>
      <c r="M80" s="1">
        <v>952537</v>
      </c>
      <c r="N80" s="1">
        <v>995775</v>
      </c>
      <c r="O80" s="1">
        <v>996450</v>
      </c>
    </row>
    <row r="81" spans="2:15" ht="12.75">
      <c r="B81" s="1" t="s">
        <v>25</v>
      </c>
      <c r="C81" s="1">
        <v>996477</v>
      </c>
      <c r="D81" s="1" t="s">
        <v>50</v>
      </c>
      <c r="E81" s="1">
        <v>996477</v>
      </c>
      <c r="F81" s="1">
        <v>10844</v>
      </c>
      <c r="G81" s="1">
        <v>108178</v>
      </c>
      <c r="H81" s="1">
        <v>389382</v>
      </c>
      <c r="I81" s="1">
        <v>519169</v>
      </c>
      <c r="J81" s="1">
        <v>996477</v>
      </c>
      <c r="K81" s="1">
        <v>607101</v>
      </c>
      <c r="L81" s="1">
        <v>909949</v>
      </c>
      <c r="M81" s="1">
        <v>952537</v>
      </c>
      <c r="N81" s="1">
        <v>995775</v>
      </c>
      <c r="O81" s="1">
        <v>996450</v>
      </c>
    </row>
    <row r="82" spans="2:15" ht="15.75" customHeight="1">
      <c r="D82" s="1" t="s">
        <v>50</v>
      </c>
    </row>
    <row r="83" spans="2:15" ht="12.75">
      <c r="B83" s="1" t="s">
        <v>26</v>
      </c>
      <c r="C83" s="1">
        <v>2</v>
      </c>
      <c r="D83" s="1" t="s">
        <v>50</v>
      </c>
      <c r="E83" s="1">
        <v>2</v>
      </c>
      <c r="F83" s="1">
        <v>0</v>
      </c>
      <c r="G83" s="1">
        <v>10</v>
      </c>
      <c r="H83" s="1">
        <v>4</v>
      </c>
      <c r="I83" s="1">
        <v>2</v>
      </c>
      <c r="J83" s="1">
        <v>2</v>
      </c>
      <c r="K83" s="1">
        <v>4</v>
      </c>
      <c r="L83" s="1">
        <v>4</v>
      </c>
      <c r="M83" s="1">
        <v>0</v>
      </c>
      <c r="N83" s="1">
        <v>2</v>
      </c>
      <c r="O83" s="1">
        <v>2</v>
      </c>
    </row>
    <row r="84" spans="2:15" ht="12.75">
      <c r="B84" s="1" t="s">
        <v>27</v>
      </c>
      <c r="C84" s="1">
        <v>5</v>
      </c>
      <c r="D84" s="1" t="s">
        <v>50</v>
      </c>
      <c r="E84" s="1">
        <v>5</v>
      </c>
      <c r="F84" s="1">
        <v>95</v>
      </c>
      <c r="G84" s="1">
        <v>11</v>
      </c>
      <c r="H84" s="1">
        <v>6</v>
      </c>
      <c r="I84" s="1">
        <v>6</v>
      </c>
      <c r="J84" s="1">
        <v>5</v>
      </c>
      <c r="K84" s="1">
        <v>8</v>
      </c>
      <c r="L84" s="1">
        <v>5</v>
      </c>
      <c r="M84" s="1">
        <v>5</v>
      </c>
      <c r="N84" s="1">
        <v>5</v>
      </c>
      <c r="O84" s="1">
        <v>5</v>
      </c>
    </row>
    <row r="85" spans="2:15" ht="12.75">
      <c r="B85" s="1" t="s">
        <v>28</v>
      </c>
      <c r="C85" s="1">
        <v>557</v>
      </c>
      <c r="D85" s="1" t="s">
        <v>50</v>
      </c>
      <c r="E85" s="1">
        <v>557</v>
      </c>
      <c r="F85" s="1">
        <v>11355</v>
      </c>
      <c r="G85" s="1">
        <v>2082</v>
      </c>
      <c r="H85" s="1">
        <v>841</v>
      </c>
      <c r="I85" s="1">
        <v>550</v>
      </c>
      <c r="J85" s="1">
        <v>557</v>
      </c>
      <c r="K85" s="1">
        <v>792</v>
      </c>
      <c r="L85" s="1">
        <v>613</v>
      </c>
      <c r="M85" s="1">
        <v>4702</v>
      </c>
      <c r="N85" s="1">
        <v>4245</v>
      </c>
      <c r="O85" s="1">
        <v>4291</v>
      </c>
    </row>
    <row r="86" spans="2:15" ht="12.75">
      <c r="B86" s="1" t="s">
        <v>29</v>
      </c>
      <c r="C86" s="1">
        <v>1429</v>
      </c>
      <c r="D86" s="1" t="s">
        <v>50</v>
      </c>
      <c r="E86" s="1">
        <v>1429</v>
      </c>
      <c r="F86" s="1">
        <v>21802</v>
      </c>
      <c r="G86" s="1">
        <v>2758</v>
      </c>
      <c r="H86" s="1">
        <v>1755</v>
      </c>
      <c r="I86" s="1">
        <v>1518</v>
      </c>
      <c r="J86" s="1">
        <v>1429</v>
      </c>
      <c r="K86" s="1">
        <v>1761</v>
      </c>
      <c r="L86" s="1">
        <v>1636</v>
      </c>
      <c r="M86" s="1">
        <v>10703</v>
      </c>
      <c r="N86" s="1">
        <v>10487</v>
      </c>
      <c r="O86" s="1">
        <v>11572</v>
      </c>
    </row>
    <row r="87" spans="2:15" ht="12.75">
      <c r="B87" s="1" t="s">
        <v>30</v>
      </c>
      <c r="C87" s="1">
        <v>0</v>
      </c>
      <c r="D87" s="1" t="s">
        <v>50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2:15" ht="15.75" customHeight="1">
      <c r="C88">
        <f>SUM(C83:C87)</f>
        <v>1993</v>
      </c>
      <c r="D88">
        <f t="shared" ref="D88:L88" si="2">SUM(D83:D87)</f>
        <v>0</v>
      </c>
      <c r="E88">
        <f t="shared" si="2"/>
        <v>1993</v>
      </c>
      <c r="F88">
        <f t="shared" si="2"/>
        <v>33252</v>
      </c>
      <c r="G88">
        <f t="shared" si="2"/>
        <v>4861</v>
      </c>
      <c r="H88">
        <f t="shared" si="2"/>
        <v>2606</v>
      </c>
      <c r="I88">
        <f t="shared" si="2"/>
        <v>2076</v>
      </c>
      <c r="J88">
        <f t="shared" si="2"/>
        <v>1993</v>
      </c>
      <c r="K88">
        <f t="shared" si="2"/>
        <v>2565</v>
      </c>
      <c r="L88">
        <f t="shared" si="2"/>
        <v>2258</v>
      </c>
      <c r="M88">
        <f>SUM(M83:M87)</f>
        <v>15410</v>
      </c>
      <c r="N88">
        <f>SUM(N83:N87)</f>
        <v>14739</v>
      </c>
      <c r="O88">
        <f>SUM(O83:O87)</f>
        <v>15870</v>
      </c>
    </row>
    <row r="89" spans="2:15" ht="12.75">
      <c r="G89" s="1"/>
      <c r="H89" s="1"/>
    </row>
    <row r="90" spans="2:15" ht="12.75">
      <c r="B90" s="3" t="s">
        <v>31</v>
      </c>
      <c r="C90" s="4"/>
      <c r="D90" s="5" t="e">
        <f>ROUND((C80-D80)/C80,2)</f>
        <v>#VALUE!</v>
      </c>
      <c r="E90" s="5">
        <f>ROUND((C80-E80)/C80,2)</f>
        <v>0</v>
      </c>
      <c r="F90" s="5">
        <f>ROUND((C80-F80)/C80,2)</f>
        <v>0.99</v>
      </c>
      <c r="G90" s="5">
        <f>ROUND((C80-G80)/C80,2)</f>
        <v>0.89</v>
      </c>
      <c r="H90" s="5">
        <f>ROUND((C80-H80)/C80,2)</f>
        <v>0.61</v>
      </c>
      <c r="I90" s="5">
        <f>ROUND((C80-I80)/C80,2)</f>
        <v>0.48</v>
      </c>
      <c r="J90" s="5">
        <f>ROUND((C80-J80)/C80,2)</f>
        <v>0</v>
      </c>
      <c r="K90" s="5">
        <f>ROUND((C80-K80)/C80,2)</f>
        <v>0.39</v>
      </c>
      <c r="L90" s="5">
        <f>ROUND((C80-L80)/C80,2)</f>
        <v>0.09</v>
      </c>
      <c r="M90" s="5">
        <f>ROUND((C80-M80)/C80,2)</f>
        <v>0.04</v>
      </c>
      <c r="N90" s="5">
        <f>ROUND((C80-N80)/C80,2)</f>
        <v>0</v>
      </c>
      <c r="O90" s="6">
        <f>ROUND((C80-O80)/C80,2)</f>
        <v>0</v>
      </c>
    </row>
    <row r="91" spans="2:15" ht="12.75">
      <c r="B91" s="7" t="s">
        <v>32</v>
      </c>
      <c r="C91" s="8"/>
      <c r="G91" s="1"/>
      <c r="H91" s="1"/>
      <c r="O91" s="9"/>
    </row>
    <row r="92" spans="2:15" ht="12.75">
      <c r="B92" s="7" t="s">
        <v>26</v>
      </c>
      <c r="C92" s="8"/>
      <c r="E92" s="1">
        <f>ROUND((E83-C83)/C83,2)</f>
        <v>0</v>
      </c>
      <c r="F92" s="1">
        <f>ROUND((F83-C83)/C83,2)</f>
        <v>-1</v>
      </c>
      <c r="G92" s="1">
        <f>ROUND((G83-C83)/C83,2)</f>
        <v>4</v>
      </c>
      <c r="H92" s="1">
        <f>ROUND((H83-C83)/C83,2)</f>
        <v>1</v>
      </c>
      <c r="I92" s="1">
        <f>ROUND((I83-C83)/C83,2)</f>
        <v>0</v>
      </c>
      <c r="O92" s="9"/>
    </row>
    <row r="93" spans="2:15" ht="12.75">
      <c r="B93" s="7" t="s">
        <v>27</v>
      </c>
      <c r="C93" s="8"/>
      <c r="D93" s="1" t="e">
        <f>ROUND((D84-C84)/C84,2)</f>
        <v>#VALUE!</v>
      </c>
      <c r="E93" s="1">
        <f>ROUND((E84-C84)/C84,2)</f>
        <v>0</v>
      </c>
      <c r="F93" s="1">
        <f>ROUND((F84-C84)/C84,2)</f>
        <v>18</v>
      </c>
      <c r="G93" s="1">
        <f>ROUND((G84-C84)/C84,2)</f>
        <v>1.2</v>
      </c>
      <c r="H93" s="1">
        <f>ROUND((H84-C84)/C84,2)</f>
        <v>0.2</v>
      </c>
      <c r="I93" s="1">
        <f>ROUND((I84-C84)/C84,2)</f>
        <v>0.2</v>
      </c>
      <c r="J93" s="1">
        <f>ROUND((J84-C84)/C84,2)</f>
        <v>0</v>
      </c>
      <c r="K93" s="1">
        <f>ROUND((K84-C84)/C84,2)</f>
        <v>0.6</v>
      </c>
      <c r="L93" s="1">
        <f>ROUND((L84-C84)/C84,2)</f>
        <v>0</v>
      </c>
      <c r="M93" s="1">
        <f>ROUND((M84-C84)/C84,2)</f>
        <v>0</v>
      </c>
      <c r="N93" s="1"/>
      <c r="O93" s="9">
        <f>ROUND((O84-C84)/C84,2)</f>
        <v>0</v>
      </c>
    </row>
    <row r="94" spans="2:15" ht="12.75">
      <c r="B94" s="7" t="s">
        <v>28</v>
      </c>
      <c r="C94" s="8"/>
      <c r="D94" s="1" t="e">
        <f>ROUND((D85-C85)/C85,2)</f>
        <v>#VALUE!</v>
      </c>
      <c r="E94" s="1">
        <f>ROUND((E85-C85)/C85,2)</f>
        <v>0</v>
      </c>
      <c r="F94" s="1">
        <f>ROUND((F85-C85)/C85,2)</f>
        <v>19.39</v>
      </c>
      <c r="G94" s="1">
        <f>ROUND((G85-C85)/C85,2)</f>
        <v>2.74</v>
      </c>
      <c r="H94" s="1">
        <f>ROUND((H85-C85)/C85,2)</f>
        <v>0.51</v>
      </c>
      <c r="I94" s="1">
        <f>ROUND((I85-C85)/C85,2)</f>
        <v>-0.01</v>
      </c>
      <c r="J94" s="1">
        <f>ROUND((J85-C85)/C85,2)</f>
        <v>0</v>
      </c>
      <c r="K94" s="1">
        <f>ROUND((K85-C85)/C85,2)</f>
        <v>0.42</v>
      </c>
      <c r="L94" s="1">
        <f>ROUND((L85-C85)/C85,2)</f>
        <v>0.1</v>
      </c>
      <c r="M94" s="1">
        <f>ROUND((M85-C85)/C85,2)</f>
        <v>7.44</v>
      </c>
      <c r="N94" s="1"/>
      <c r="O94" s="9">
        <f>ROUND((O85-C85)/C85,2)</f>
        <v>6.7</v>
      </c>
    </row>
    <row r="95" spans="2:15" ht="12.75">
      <c r="B95" s="7" t="s">
        <v>29</v>
      </c>
      <c r="C95" s="8"/>
      <c r="D95" s="1" t="e">
        <f>ROUND((D86-C86)/C86,2)</f>
        <v>#VALUE!</v>
      </c>
      <c r="E95" s="1">
        <f>ROUND((E86-C86)/C86,2)</f>
        <v>0</v>
      </c>
      <c r="F95" s="1">
        <f>ROUND((F86-C86)/C86,2)</f>
        <v>14.26</v>
      </c>
      <c r="G95" s="1">
        <f>ROUND((G86-C86)/C86,2)</f>
        <v>0.93</v>
      </c>
      <c r="H95" s="1">
        <f>ROUND((H86-C86)/C86,2)</f>
        <v>0.23</v>
      </c>
      <c r="I95" s="1">
        <f>ROUND((I86-C86)/C86,2)</f>
        <v>0.06</v>
      </c>
      <c r="J95" s="1">
        <f>ROUND((J86-C86)/C86,2)</f>
        <v>0</v>
      </c>
      <c r="K95" s="1">
        <f>ROUND((K86-C86)/C86,2)</f>
        <v>0.23</v>
      </c>
      <c r="L95" s="1">
        <f>ROUND((L86-C86)/C86,2)</f>
        <v>0.14000000000000001</v>
      </c>
      <c r="M95" s="1">
        <f>ROUND((M86-C86)/C86,2)</f>
        <v>6.49</v>
      </c>
      <c r="N95" s="1"/>
      <c r="O95" s="9">
        <f>ROUND((O86-C86)/C86,2)</f>
        <v>7.1</v>
      </c>
    </row>
    <row r="96" spans="2:15" ht="12.75">
      <c r="B96" s="10" t="s">
        <v>30</v>
      </c>
      <c r="C96" s="11"/>
      <c r="D96" s="12"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</row>
    <row r="97" spans="2:17" ht="12.75">
      <c r="E97" s="1">
        <f>(E88-C88)/C88</f>
        <v>0</v>
      </c>
      <c r="F97" s="1">
        <f>(F88-C88)/C88</f>
        <v>15.684395383843452</v>
      </c>
      <c r="G97" s="1">
        <f>(G88-C88)/C88</f>
        <v>1.4390366281986955</v>
      </c>
      <c r="H97" s="1">
        <f>(H88-C88)/C88</f>
        <v>0.30757651781234319</v>
      </c>
      <c r="I97" s="1">
        <f>(I88-C88)/C88</f>
        <v>4.1645760160561963E-2</v>
      </c>
      <c r="J97" s="1">
        <f>(J88-C88)/C88</f>
        <v>0</v>
      </c>
      <c r="K97" s="1">
        <f>(K88-C88)/C88</f>
        <v>0.28700451580531861</v>
      </c>
      <c r="L97" s="1">
        <f>(L88-C88)/C88</f>
        <v>0.13296537882589063</v>
      </c>
      <c r="M97" s="1">
        <f>(M88-C88)/C88</f>
        <v>6.7320622177621674</v>
      </c>
      <c r="N97" s="1">
        <f>(N88-C88)/C88</f>
        <v>6.3953838434520822</v>
      </c>
      <c r="O97" s="1">
        <f>(O88-C88)/C88</f>
        <v>6.962870045158053</v>
      </c>
    </row>
    <row r="98" spans="2:17" ht="12.75">
      <c r="E98" s="1"/>
      <c r="F98" s="1">
        <f>(F97*100)/(F90*100)</f>
        <v>15.842823620043891</v>
      </c>
      <c r="G98" s="1">
        <f t="shared" ref="G98:O98" si="3">(G97*100)/(G90*100)</f>
        <v>1.6168950878637027</v>
      </c>
      <c r="H98" s="1">
        <f t="shared" si="3"/>
        <v>0.50422379969236586</v>
      </c>
      <c r="I98" s="1">
        <f t="shared" si="3"/>
        <v>8.6762000334504097E-2</v>
      </c>
      <c r="J98" s="1" t="e">
        <f t="shared" si="3"/>
        <v>#DIV/0!</v>
      </c>
      <c r="K98" s="1">
        <f t="shared" si="3"/>
        <v>0.73590901488543237</v>
      </c>
      <c r="L98" s="1">
        <f t="shared" si="3"/>
        <v>1.4773930980654513</v>
      </c>
      <c r="M98" s="1">
        <f t="shared" si="3"/>
        <v>168.30155544405417</v>
      </c>
      <c r="N98" s="1" t="e">
        <f t="shared" si="3"/>
        <v>#DIV/0!</v>
      </c>
      <c r="O98" s="1" t="e">
        <f t="shared" si="3"/>
        <v>#DIV/0!</v>
      </c>
      <c r="P98" s="1"/>
      <c r="Q98" s="1"/>
    </row>
    <row r="99" spans="2:17" ht="12.75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7" ht="12.75">
      <c r="C100" s="1" t="s">
        <v>0</v>
      </c>
      <c r="E100" s="1"/>
      <c r="G100" s="1" t="s">
        <v>33</v>
      </c>
      <c r="H100" s="1" t="s">
        <v>34</v>
      </c>
    </row>
    <row r="101" spans="2:17" ht="12.75">
      <c r="C101" s="1" t="s">
        <v>1</v>
      </c>
      <c r="D101" s="1" t="s">
        <v>35</v>
      </c>
      <c r="E101" s="1" t="s">
        <v>36</v>
      </c>
      <c r="F101" s="1" t="s">
        <v>37</v>
      </c>
      <c r="G101" s="1" t="s">
        <v>38</v>
      </c>
      <c r="H101" s="1" t="s">
        <v>39</v>
      </c>
      <c r="I101" s="1" t="s">
        <v>40</v>
      </c>
    </row>
    <row r="102" spans="2:17" ht="12.75">
      <c r="B102" s="2" t="s">
        <v>13</v>
      </c>
      <c r="C102" s="1"/>
      <c r="D102" s="1" t="s">
        <v>14</v>
      </c>
    </row>
    <row r="103" spans="2:17" ht="12.75">
      <c r="B103" s="1" t="s">
        <v>16</v>
      </c>
      <c r="F103" s="1" t="s">
        <v>14</v>
      </c>
    </row>
    <row r="104" spans="2:17" ht="12.75">
      <c r="B104" s="1" t="s">
        <v>17</v>
      </c>
      <c r="G104" s="1" t="s">
        <v>14</v>
      </c>
    </row>
    <row r="105" spans="2:17" ht="12.75">
      <c r="B105" s="1" t="s">
        <v>18</v>
      </c>
      <c r="H105" s="1" t="s">
        <v>14</v>
      </c>
    </row>
    <row r="106" spans="2:17" ht="12.75">
      <c r="B106" s="1" t="s">
        <v>19</v>
      </c>
      <c r="I106" s="1" t="s">
        <v>14</v>
      </c>
    </row>
    <row r="107" spans="2:17" ht="12.75">
      <c r="B107" s="1" t="s">
        <v>20</v>
      </c>
      <c r="E107" s="1" t="s">
        <v>14</v>
      </c>
    </row>
    <row r="108" spans="2:17" ht="12.75">
      <c r="B108" s="1" t="s">
        <v>21</v>
      </c>
      <c r="D108" s="1" t="s">
        <v>41</v>
      </c>
      <c r="E108" s="1" t="s">
        <v>42</v>
      </c>
      <c r="F108" s="1" t="s">
        <v>43</v>
      </c>
      <c r="G108" s="1" t="s">
        <v>41</v>
      </c>
      <c r="H108" s="1" t="s">
        <v>43</v>
      </c>
      <c r="I108" s="1" t="s">
        <v>43</v>
      </c>
    </row>
    <row r="109" spans="2:17" ht="12.75">
      <c r="B109" s="1" t="s">
        <v>22</v>
      </c>
      <c r="D109" s="1" t="s">
        <v>41</v>
      </c>
      <c r="E109" s="1" t="s">
        <v>42</v>
      </c>
      <c r="F109" s="1" t="s">
        <v>43</v>
      </c>
      <c r="G109" s="1" t="s">
        <v>41</v>
      </c>
      <c r="H109" s="1" t="s">
        <v>43</v>
      </c>
      <c r="I109" s="1" t="s">
        <v>43</v>
      </c>
    </row>
    <row r="110" spans="2:17" ht="12.75">
      <c r="B110" s="1" t="s">
        <v>23</v>
      </c>
    </row>
    <row r="111" spans="2:17" ht="12.75">
      <c r="B111" s="1" t="s">
        <v>24</v>
      </c>
      <c r="C111" s="1">
        <v>996477</v>
      </c>
      <c r="D111" s="1" t="s">
        <v>50</v>
      </c>
      <c r="E111" s="1">
        <v>0</v>
      </c>
      <c r="F111" s="1">
        <v>0</v>
      </c>
      <c r="G111" s="1">
        <v>0</v>
      </c>
      <c r="H111" s="1">
        <v>389382</v>
      </c>
      <c r="I111" s="1">
        <v>0</v>
      </c>
    </row>
    <row r="112" spans="2:17" ht="12.75">
      <c r="B112" s="1" t="s">
        <v>25</v>
      </c>
      <c r="C112" s="1">
        <v>996477</v>
      </c>
      <c r="D112" s="1" t="s">
        <v>50</v>
      </c>
      <c r="E112" s="1">
        <v>0</v>
      </c>
      <c r="F112" s="1">
        <v>0</v>
      </c>
      <c r="G112" s="1">
        <v>0</v>
      </c>
      <c r="H112" s="1">
        <v>389382</v>
      </c>
      <c r="I112" s="1">
        <v>0</v>
      </c>
    </row>
    <row r="113" spans="2:9" ht="15.75" customHeight="1">
      <c r="D113" s="1" t="s">
        <v>50</v>
      </c>
    </row>
    <row r="114" spans="2:9" ht="12.75">
      <c r="B114" s="1" t="s">
        <v>26</v>
      </c>
      <c r="C114" s="1">
        <v>2</v>
      </c>
      <c r="D114" s="1" t="s">
        <v>50</v>
      </c>
      <c r="E114" s="1">
        <v>0</v>
      </c>
      <c r="F114" s="1">
        <v>0</v>
      </c>
      <c r="G114" s="1">
        <v>0</v>
      </c>
      <c r="H114" s="1">
        <v>4</v>
      </c>
      <c r="I114" s="1">
        <v>0</v>
      </c>
    </row>
    <row r="115" spans="2:9" ht="12.75">
      <c r="B115" s="1" t="s">
        <v>27</v>
      </c>
      <c r="C115" s="1">
        <v>5</v>
      </c>
      <c r="D115" s="1" t="s">
        <v>50</v>
      </c>
      <c r="E115" s="1">
        <v>0</v>
      </c>
      <c r="F115" s="1">
        <v>0</v>
      </c>
      <c r="G115" s="1">
        <v>0</v>
      </c>
      <c r="H115" s="1">
        <v>6</v>
      </c>
      <c r="I115" s="1">
        <v>0</v>
      </c>
    </row>
    <row r="116" spans="2:9" ht="12.75">
      <c r="B116" s="1" t="s">
        <v>28</v>
      </c>
      <c r="C116" s="1">
        <v>557</v>
      </c>
      <c r="D116" s="1" t="s">
        <v>50</v>
      </c>
      <c r="E116" s="1">
        <v>0</v>
      </c>
      <c r="F116" s="1">
        <v>0</v>
      </c>
      <c r="G116" s="1">
        <v>0</v>
      </c>
      <c r="H116" s="1">
        <v>1693</v>
      </c>
      <c r="I116" s="1">
        <v>0</v>
      </c>
    </row>
    <row r="117" spans="2:9" ht="12.75">
      <c r="B117" s="1" t="s">
        <v>29</v>
      </c>
      <c r="C117" s="1">
        <v>1429</v>
      </c>
      <c r="D117" s="1" t="s">
        <v>50</v>
      </c>
      <c r="E117" s="1">
        <v>0</v>
      </c>
      <c r="F117" s="1">
        <v>0</v>
      </c>
      <c r="G117" s="1">
        <v>0</v>
      </c>
      <c r="H117" s="1">
        <v>2801</v>
      </c>
      <c r="I117" s="1">
        <v>0</v>
      </c>
    </row>
    <row r="118" spans="2:9" ht="12.75">
      <c r="B118" s="1" t="s">
        <v>30</v>
      </c>
      <c r="C118" s="1">
        <v>0</v>
      </c>
      <c r="D118" s="1" t="s">
        <v>50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21" spans="2:9" ht="12.75">
      <c r="B121" s="14" t="s">
        <v>31</v>
      </c>
      <c r="C121" s="4"/>
      <c r="D121" s="15" t="e">
        <f>ROUND((C111-D111)/C111,2)</f>
        <v>#VALUE!</v>
      </c>
      <c r="E121" s="5">
        <f>ROUND((C111-E111)/C111,2)</f>
        <v>1</v>
      </c>
      <c r="F121" s="5">
        <f>ROUND((C111-F111)/C111,2)</f>
        <v>1</v>
      </c>
      <c r="G121" s="5">
        <f>ROUND((C111-G111)/C111,2)</f>
        <v>1</v>
      </c>
      <c r="H121" s="5">
        <f>ROUND((C111-H111)/C111,2)</f>
        <v>0.61</v>
      </c>
      <c r="I121" s="6">
        <f>ROUND((C111-I111)/C111,2)</f>
        <v>1</v>
      </c>
    </row>
    <row r="122" spans="2:9" ht="12.75">
      <c r="B122" s="16" t="s">
        <v>32</v>
      </c>
      <c r="C122" s="8"/>
      <c r="I122" s="9"/>
    </row>
    <row r="123" spans="2:9" ht="12.75">
      <c r="B123" s="16" t="s">
        <v>26</v>
      </c>
      <c r="C123" s="8"/>
      <c r="I123" s="9"/>
    </row>
    <row r="124" spans="2:9" ht="12.75">
      <c r="B124" s="16" t="s">
        <v>27</v>
      </c>
      <c r="C124" s="8"/>
      <c r="D124" s="1" t="e">
        <f>ROUND((D115-C115)/C115,2)</f>
        <v>#VALUE!</v>
      </c>
      <c r="E124" s="1">
        <f>ROUND((E115-C115)/C115,2)</f>
        <v>-1</v>
      </c>
      <c r="F124" s="1">
        <f>ROUND((F115-C115)/C115,2)</f>
        <v>-1</v>
      </c>
      <c r="G124" s="1">
        <f>ROUND((G115-C115)/C115,2)</f>
        <v>-1</v>
      </c>
      <c r="H124" s="1">
        <f>ROUND((H115-C115)/C115,2)</f>
        <v>0.2</v>
      </c>
      <c r="I124" s="9">
        <f>ROUND((I115-C115)/C115,2)</f>
        <v>-1</v>
      </c>
    </row>
    <row r="125" spans="2:9" ht="12.75">
      <c r="B125" s="16" t="s">
        <v>28</v>
      </c>
      <c r="C125" s="8"/>
      <c r="D125" s="1" t="e">
        <f>ROUND((D116-C116)/C116,2)</f>
        <v>#VALUE!</v>
      </c>
      <c r="E125" s="1">
        <f>ROUND((E116-C116)/C116,2)</f>
        <v>-1</v>
      </c>
      <c r="F125" s="1">
        <f>ROUND((F116-C116)/C116,2)</f>
        <v>-1</v>
      </c>
      <c r="G125" s="1">
        <f>ROUND((G116-C116)/C116,2)</f>
        <v>-1</v>
      </c>
      <c r="H125" s="1">
        <f>ROUND((H116-C116)/C116,2)</f>
        <v>2.04</v>
      </c>
      <c r="I125" s="9">
        <f>ROUND((I116-C116)/C116,2)</f>
        <v>-1</v>
      </c>
    </row>
    <row r="126" spans="2:9" ht="12.75">
      <c r="B126" s="16" t="s">
        <v>29</v>
      </c>
      <c r="C126" s="8"/>
      <c r="D126" s="1" t="e">
        <f>ROUND((D117-C117)/C117,2)</f>
        <v>#VALUE!</v>
      </c>
      <c r="E126" s="1">
        <f>ROUND((E117-C117)/C117,2)</f>
        <v>-1</v>
      </c>
      <c r="F126" s="1">
        <f>ROUND((F117-C117)/C117,2)</f>
        <v>-1</v>
      </c>
      <c r="G126" s="1">
        <f>ROUND((G117-C117)/C117,2)</f>
        <v>-1</v>
      </c>
      <c r="H126" s="1">
        <f>ROUND((H117-C117)/C117,2)</f>
        <v>0.96</v>
      </c>
      <c r="I126" s="9">
        <f>ROUND((I117-C117)/C117,2)</f>
        <v>-1</v>
      </c>
    </row>
    <row r="127" spans="2:9" ht="12.75">
      <c r="B127" s="17" t="s">
        <v>30</v>
      </c>
      <c r="C127" s="11"/>
      <c r="D127" s="12"/>
      <c r="E127" s="12"/>
      <c r="F127" s="12"/>
      <c r="G127" s="12"/>
      <c r="H127" s="12"/>
      <c r="I127" s="13"/>
    </row>
    <row r="171" spans="2:7" ht="12.75">
      <c r="G171" s="1" t="s">
        <v>44</v>
      </c>
    </row>
    <row r="172" spans="2:7" ht="12.75">
      <c r="B172" s="2" t="s">
        <v>13</v>
      </c>
    </row>
    <row r="173" spans="2:7" ht="12.75">
      <c r="B173" s="1" t="s">
        <v>16</v>
      </c>
    </row>
    <row r="174" spans="2:7" ht="12.75">
      <c r="B174" s="1" t="s">
        <v>17</v>
      </c>
      <c r="G174" s="1" t="s">
        <v>14</v>
      </c>
    </row>
    <row r="175" spans="2:7" ht="12.75">
      <c r="B175" s="1" t="s">
        <v>18</v>
      </c>
    </row>
    <row r="176" spans="2:7" ht="12.75">
      <c r="B176" s="1" t="s">
        <v>19</v>
      </c>
    </row>
    <row r="177" spans="2:7" ht="12.75">
      <c r="B177" s="1" t="s">
        <v>20</v>
      </c>
    </row>
    <row r="178" spans="2:7" ht="12.75">
      <c r="B178" s="1" t="s">
        <v>21</v>
      </c>
      <c r="G178" s="1" t="s">
        <v>45</v>
      </c>
    </row>
    <row r="179" spans="2:7" ht="12.75">
      <c r="B179" s="1" t="s">
        <v>22</v>
      </c>
      <c r="G179" s="1" t="s">
        <v>45</v>
      </c>
    </row>
    <row r="180" spans="2:7" ht="12.75">
      <c r="B180" s="1" t="s">
        <v>23</v>
      </c>
    </row>
    <row r="181" spans="2:7" ht="12.75">
      <c r="B181" s="1" t="s">
        <v>24</v>
      </c>
      <c r="G181" s="1" t="s">
        <v>46</v>
      </c>
    </row>
    <row r="182" spans="2:7" ht="12.75">
      <c r="B182" s="1" t="s">
        <v>25</v>
      </c>
      <c r="G182" s="1" t="s">
        <v>46</v>
      </c>
    </row>
    <row r="184" spans="2:7" ht="12.75">
      <c r="B184" s="1" t="s">
        <v>26</v>
      </c>
      <c r="G184" s="1">
        <v>0</v>
      </c>
    </row>
    <row r="185" spans="2:7" ht="12.75">
      <c r="B185" s="1" t="s">
        <v>27</v>
      </c>
      <c r="G185" s="1">
        <v>92</v>
      </c>
    </row>
    <row r="186" spans="2:7" ht="12.75">
      <c r="B186" s="1" t="s">
        <v>28</v>
      </c>
      <c r="G186" s="1" t="s">
        <v>47</v>
      </c>
    </row>
    <row r="187" spans="2:7" ht="12.75">
      <c r="B187" s="1" t="s">
        <v>29</v>
      </c>
      <c r="G187" s="1" t="s">
        <v>48</v>
      </c>
    </row>
    <row r="188" spans="2:7" ht="12.75">
      <c r="B188" s="1" t="s">
        <v>30</v>
      </c>
      <c r="G18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Qichao Chen</cp:lastModifiedBy>
  <dcterms:created xsi:type="dcterms:W3CDTF">2023-10-12T14:40:12Z</dcterms:created>
  <dcterms:modified xsi:type="dcterms:W3CDTF">2023-11-06T18:11:42Z</dcterms:modified>
</cp:coreProperties>
</file>