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henq\MAG\code\CNN-FPGA\vivadoHLS2019\conv_2\"/>
    </mc:Choice>
  </mc:AlternateContent>
  <xr:revisionPtr revIDLastSave="0" documentId="13_ncr:1_{73B22AFC-A6BA-4A7E-B2E7-E59D695CE61A}" xr6:coauthVersionLast="47" xr6:coauthVersionMax="47" xr10:uidLastSave="{00000000-0000-0000-0000-000000000000}"/>
  <bookViews>
    <workbookView xWindow="-22046" yWindow="-9" windowWidth="22149" windowHeight="1320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1" l="1"/>
  <c r="H89" i="1"/>
  <c r="I89" i="1"/>
  <c r="J89" i="1"/>
  <c r="K89" i="1"/>
  <c r="L89" i="1"/>
  <c r="M89" i="1"/>
  <c r="N89" i="1"/>
  <c r="F89" i="1"/>
  <c r="D20" i="1"/>
  <c r="E20" i="1"/>
  <c r="F20" i="1"/>
  <c r="G20" i="1"/>
  <c r="H20" i="1"/>
  <c r="I20" i="1"/>
  <c r="M79" i="1"/>
  <c r="M88" i="1" s="1"/>
  <c r="N79" i="1"/>
  <c r="N88" i="1" s="1"/>
  <c r="D79" i="1"/>
  <c r="E79" i="1"/>
  <c r="E88" i="1" s="1"/>
  <c r="F79" i="1"/>
  <c r="F88" i="1" s="1"/>
  <c r="G79" i="1"/>
  <c r="G88" i="1" s="1"/>
  <c r="H79" i="1"/>
  <c r="H88" i="1" s="1"/>
  <c r="I79" i="1"/>
  <c r="I88" i="1" s="1"/>
  <c r="J79" i="1"/>
  <c r="J88" i="1" s="1"/>
  <c r="K79" i="1"/>
  <c r="L79" i="1"/>
  <c r="C79" i="1"/>
  <c r="C20" i="1"/>
  <c r="I27" i="1"/>
  <c r="H27" i="1"/>
  <c r="G27" i="1"/>
  <c r="F27" i="1"/>
  <c r="E27" i="1"/>
  <c r="D27" i="1"/>
  <c r="I26" i="1"/>
  <c r="H26" i="1"/>
  <c r="G26" i="1"/>
  <c r="F26" i="1"/>
  <c r="E26" i="1"/>
  <c r="D26" i="1"/>
  <c r="I25" i="1"/>
  <c r="H25" i="1"/>
  <c r="G25" i="1"/>
  <c r="F25" i="1"/>
  <c r="E25" i="1"/>
  <c r="D25" i="1"/>
  <c r="I24" i="1"/>
  <c r="H24" i="1"/>
  <c r="G24" i="1"/>
  <c r="F24" i="1"/>
  <c r="E24" i="1"/>
  <c r="I22" i="1"/>
  <c r="H22" i="1"/>
  <c r="G22" i="1"/>
  <c r="F22" i="1"/>
  <c r="E22" i="1"/>
  <c r="D22" i="1"/>
  <c r="K81" i="1"/>
  <c r="E85" i="1"/>
  <c r="I83" i="1"/>
  <c r="H83" i="1"/>
  <c r="G83" i="1"/>
  <c r="F83" i="1"/>
  <c r="E83" i="1"/>
  <c r="I117" i="1"/>
  <c r="H117" i="1"/>
  <c r="G117" i="1"/>
  <c r="F117" i="1"/>
  <c r="E117" i="1"/>
  <c r="D117" i="1"/>
  <c r="I116" i="1"/>
  <c r="H116" i="1"/>
  <c r="G116" i="1"/>
  <c r="F116" i="1"/>
  <c r="E116" i="1"/>
  <c r="D116" i="1"/>
  <c r="I115" i="1"/>
  <c r="H115" i="1"/>
  <c r="G115" i="1"/>
  <c r="F115" i="1"/>
  <c r="E115" i="1"/>
  <c r="D115" i="1"/>
  <c r="I112" i="1"/>
  <c r="H112" i="1"/>
  <c r="G112" i="1"/>
  <c r="F112" i="1"/>
  <c r="E112" i="1"/>
  <c r="D112" i="1"/>
  <c r="N86" i="1"/>
  <c r="M86" i="1"/>
  <c r="L86" i="1"/>
  <c r="K86" i="1"/>
  <c r="J86" i="1"/>
  <c r="I86" i="1"/>
  <c r="H86" i="1"/>
  <c r="G86" i="1"/>
  <c r="F86" i="1"/>
  <c r="E86" i="1"/>
  <c r="D86" i="1"/>
  <c r="N85" i="1"/>
  <c r="M85" i="1"/>
  <c r="L85" i="1"/>
  <c r="K85" i="1"/>
  <c r="J85" i="1"/>
  <c r="I85" i="1"/>
  <c r="H85" i="1"/>
  <c r="G85" i="1"/>
  <c r="F85" i="1"/>
  <c r="D85" i="1"/>
  <c r="N84" i="1"/>
  <c r="M84" i="1"/>
  <c r="L84" i="1"/>
  <c r="K84" i="1"/>
  <c r="J84" i="1"/>
  <c r="I84" i="1"/>
  <c r="H84" i="1"/>
  <c r="G84" i="1"/>
  <c r="F84" i="1"/>
  <c r="E84" i="1"/>
  <c r="D84" i="1"/>
  <c r="N81" i="1"/>
  <c r="M81" i="1"/>
  <c r="L81" i="1"/>
  <c r="J81" i="1"/>
  <c r="I81" i="1"/>
  <c r="H81" i="1"/>
  <c r="G81" i="1"/>
  <c r="F81" i="1"/>
  <c r="E81" i="1"/>
  <c r="D81" i="1"/>
  <c r="F30" i="1" l="1"/>
  <c r="G29" i="1"/>
  <c r="H29" i="1"/>
  <c r="F29" i="1"/>
  <c r="E29" i="1"/>
  <c r="I29" i="1"/>
  <c r="G30" i="1"/>
  <c r="H30" i="1"/>
  <c r="I30" i="1"/>
  <c r="L88" i="1"/>
  <c r="K88" i="1"/>
</calcChain>
</file>

<file path=xl/sharedStrings.xml><?xml version="1.0" encoding="utf-8"?>
<sst xmlns="http://schemas.openxmlformats.org/spreadsheetml/2006/main" count="190" uniqueCount="57">
  <si>
    <t>S1</t>
  </si>
  <si>
    <t>no_directive</t>
  </si>
  <si>
    <t>Row_pipeline</t>
  </si>
  <si>
    <t>Chan_pipeline</t>
  </si>
  <si>
    <t>Col_pipeline</t>
  </si>
  <si>
    <t>Filter_pipeline</t>
  </si>
  <si>
    <t>W_Row_pipeline</t>
  </si>
  <si>
    <t>W_Col_pipeline</t>
  </si>
  <si>
    <t>Chan_unroll</t>
  </si>
  <si>
    <t>W_Col_unroll</t>
  </si>
  <si>
    <t>W_Row_unroll</t>
  </si>
  <si>
    <t>Filter_unroll</t>
  </si>
  <si>
    <t>Row_unroll</t>
  </si>
  <si>
    <t>Row_Loop</t>
  </si>
  <si>
    <t>PIPELINE</t>
  </si>
  <si>
    <t>UNROLL</t>
  </si>
  <si>
    <t>Col_Loop</t>
  </si>
  <si>
    <t>Filter1_Loop</t>
  </si>
  <si>
    <t>W_Row_Loop</t>
  </si>
  <si>
    <t>W_Col_Loop</t>
  </si>
  <si>
    <t>Chan_Loop</t>
  </si>
  <si>
    <t>input</t>
  </si>
  <si>
    <t>conv_out</t>
  </si>
  <si>
    <t>----------------------</t>
  </si>
  <si>
    <t>Latency</t>
  </si>
  <si>
    <t>Interval</t>
  </si>
  <si>
    <t>BRAM_18K</t>
  </si>
  <si>
    <t>DSP48E</t>
  </si>
  <si>
    <t>FF</t>
  </si>
  <si>
    <t>LUT</t>
  </si>
  <si>
    <t>URAM</t>
  </si>
  <si>
    <t>Percentage reduction in Latency</t>
  </si>
  <si>
    <t>Percentage increase in Resource</t>
  </si>
  <si>
    <t>S15</t>
  </si>
  <si>
    <t>S16</t>
  </si>
  <si>
    <t>Rp_apc_d1</t>
  </si>
  <si>
    <t>Chp_apc_d3</t>
  </si>
  <si>
    <t>Cp_apc_d2</t>
  </si>
  <si>
    <t>Fp_apc_d1</t>
  </si>
  <si>
    <t>WRp_apc_d2</t>
  </si>
  <si>
    <t>WCp_apc_d2</t>
  </si>
  <si>
    <t>apc_d1</t>
  </si>
  <si>
    <t>apc_d3</t>
  </si>
  <si>
    <t>apc_d2</t>
  </si>
  <si>
    <t>Fp_apc_d1_2</t>
  </si>
  <si>
    <t>apc_d1_2/d3</t>
  </si>
  <si>
    <t>34/33</t>
  </si>
  <si>
    <t>8210/7534</t>
  </si>
  <si>
    <t>9354/11698</t>
  </si>
  <si>
    <t>conv</t>
  </si>
  <si>
    <t>Error</t>
  </si>
  <si>
    <t xml:space="preserve"> </t>
  </si>
  <si>
    <t>FLATTEN_OFF</t>
  </si>
  <si>
    <t>Col_pipeline_nf</t>
  </si>
  <si>
    <t>Filter_pipeline_nf</t>
  </si>
  <si>
    <t>W_Row_pipeline_nf</t>
  </si>
  <si>
    <t>W_Col_pipeline_nf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</si>
</sst>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6AA84F"/>
      </left>
      <right/>
      <top style="thin">
        <color rgb="FF6AA84F"/>
      </top>
      <bottom/>
      <diagonal/>
    </border>
    <border>
      <left/>
      <right/>
      <top style="thin">
        <color rgb="FF6AA84F"/>
      </top>
      <bottom/>
      <diagonal/>
    </border>
    <border>
      <left/>
      <right style="thin">
        <color rgb="FF6AA84F"/>
      </right>
      <top style="thin">
        <color rgb="FF6AA84F"/>
      </top>
      <bottom/>
      <diagonal/>
    </border>
    <border>
      <left style="thin">
        <color rgb="FF6AA84F"/>
      </left>
      <right/>
      <top/>
      <bottom/>
      <diagonal/>
    </border>
    <border>
      <left/>
      <right style="thin">
        <color rgb="FF6AA84F"/>
      </right>
      <top/>
      <bottom/>
      <diagonal/>
    </border>
    <border>
      <left style="thin">
        <color rgb="FF6AA84F"/>
      </left>
      <right/>
      <top/>
      <bottom style="thin">
        <color rgb="FF6AA84F"/>
      </bottom>
      <diagonal/>
    </border>
    <border>
      <left/>
      <right/>
      <top/>
      <bottom style="thin">
        <color rgb="FF6AA84F"/>
      </bottom>
      <diagonal/>
    </border>
    <border>
      <left/>
      <right style="thin">
        <color rgb="FF6AA84F"/>
      </right>
      <top/>
      <bottom style="thin">
        <color rgb="FF6AA84F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/>
      <diagonal/>
    </border>
    <border>
      <left style="thin">
        <color rgb="FF6AA84F"/>
      </left>
      <right style="thin">
        <color rgb="FF6AA84F"/>
      </right>
      <top/>
      <bottom/>
      <diagonal/>
    </border>
    <border>
      <left style="thin">
        <color rgb="FF6AA84F"/>
      </left>
      <right style="thin">
        <color rgb="FF6AA84F"/>
      </right>
      <top/>
      <bottom style="thin">
        <color rgb="FF6AA84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9" xfId="0" applyFont="1" applyBorder="1"/>
    <xf numFmtId="0" fontId="4" fillId="2" borderId="2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79"/>
  <sheetViews>
    <sheetView tabSelected="1" topLeftCell="A4" workbookViewId="0">
      <pane xSplit="2" topLeftCell="C1" activePane="topRight" state="frozen"/>
      <selection pane="topRight" activeCell="C17" sqref="C17"/>
    </sheetView>
  </sheetViews>
  <sheetFormatPr defaultColWidth="12.5703125" defaultRowHeight="15.75" customHeight="1"/>
  <cols>
    <col min="2" max="2" width="30.28515625" customWidth="1"/>
    <col min="3" max="3" width="16.85546875" customWidth="1"/>
    <col min="6" max="6" width="14.42578125" customWidth="1"/>
    <col min="7" max="7" width="15" customWidth="1"/>
    <col min="8" max="8" width="18.5703125" customWidth="1"/>
    <col min="9" max="9" width="17.7109375" customWidth="1"/>
    <col min="10" max="10" width="14.85546875" customWidth="1"/>
    <col min="11" max="11" width="15.7109375" customWidth="1"/>
    <col min="12" max="12" width="16.42578125" customWidth="1"/>
  </cols>
  <sheetData>
    <row r="1" spans="2:14" ht="15.75" customHeight="1">
      <c r="B1" s="1" t="s">
        <v>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5.75" customHeight="1">
      <c r="C2" s="1" t="s">
        <v>1</v>
      </c>
      <c r="D2" s="1" t="s">
        <v>2</v>
      </c>
      <c r="E2" s="1" t="s">
        <v>3</v>
      </c>
      <c r="F2" s="1" t="s">
        <v>53</v>
      </c>
      <c r="G2" s="1" t="s">
        <v>54</v>
      </c>
      <c r="H2" s="1" t="s">
        <v>55</v>
      </c>
      <c r="I2" s="1" t="s">
        <v>56</v>
      </c>
      <c r="J2" s="1"/>
      <c r="K2" s="1"/>
      <c r="L2" s="1"/>
      <c r="M2" s="1"/>
      <c r="N2" s="1"/>
    </row>
    <row r="3" spans="2:14" ht="15.75" customHeight="1">
      <c r="B3" s="2" t="s">
        <v>13</v>
      </c>
      <c r="C3" s="1"/>
      <c r="D3" s="1" t="s">
        <v>14</v>
      </c>
      <c r="F3" t="s">
        <v>52</v>
      </c>
      <c r="J3" s="1"/>
      <c r="K3" s="1"/>
      <c r="L3" s="1"/>
      <c r="M3" s="1"/>
      <c r="N3" s="1"/>
    </row>
    <row r="4" spans="2:14" ht="15.75" customHeight="1">
      <c r="B4" s="1" t="s">
        <v>16</v>
      </c>
      <c r="F4" s="1" t="s">
        <v>14</v>
      </c>
      <c r="G4" t="s">
        <v>52</v>
      </c>
      <c r="J4" s="1"/>
      <c r="K4" s="1"/>
      <c r="L4" s="1"/>
      <c r="M4" s="1"/>
      <c r="N4" s="1"/>
    </row>
    <row r="5" spans="2:14" ht="15.75" customHeight="1">
      <c r="B5" s="1" t="s">
        <v>17</v>
      </c>
      <c r="G5" s="1" t="s">
        <v>14</v>
      </c>
      <c r="H5" t="s">
        <v>52</v>
      </c>
      <c r="J5" s="1"/>
      <c r="K5" s="1"/>
      <c r="L5" s="1"/>
      <c r="M5" s="1"/>
      <c r="N5" s="1"/>
    </row>
    <row r="6" spans="2:14" ht="15.75" customHeight="1">
      <c r="B6" s="1" t="s">
        <v>18</v>
      </c>
      <c r="H6" s="1" t="s">
        <v>14</v>
      </c>
      <c r="I6" t="s">
        <v>52</v>
      </c>
      <c r="J6" s="1"/>
      <c r="K6" s="1"/>
      <c r="L6" s="1"/>
      <c r="M6" s="1"/>
      <c r="N6" s="1"/>
    </row>
    <row r="7" spans="2:14" ht="15.75" customHeight="1">
      <c r="B7" s="1" t="s">
        <v>19</v>
      </c>
      <c r="I7" s="1" t="s">
        <v>14</v>
      </c>
      <c r="J7" s="1"/>
      <c r="K7" s="1"/>
      <c r="L7" s="1"/>
      <c r="M7" s="1"/>
      <c r="N7" s="1"/>
    </row>
    <row r="8" spans="2:14" ht="15.75" customHeight="1">
      <c r="B8" s="1" t="s">
        <v>20</v>
      </c>
      <c r="E8" s="1" t="s">
        <v>14</v>
      </c>
      <c r="J8" s="1"/>
      <c r="K8" s="1"/>
      <c r="L8" s="1"/>
      <c r="M8" s="1"/>
      <c r="N8" s="1"/>
    </row>
    <row r="9" spans="2:14" ht="15.75" customHeight="1">
      <c r="B9" s="1" t="s">
        <v>21</v>
      </c>
      <c r="J9" s="1"/>
      <c r="K9" s="1"/>
      <c r="L9" s="1"/>
      <c r="M9" s="1"/>
      <c r="N9" s="1"/>
    </row>
    <row r="10" spans="2:14" ht="15.75" customHeight="1">
      <c r="B10" s="1" t="s">
        <v>22</v>
      </c>
      <c r="J10" s="1"/>
      <c r="K10" s="1"/>
      <c r="L10" s="1"/>
      <c r="M10" s="1"/>
      <c r="N10" s="1"/>
    </row>
    <row r="11" spans="2:14" ht="15.75" customHeight="1">
      <c r="B11" s="1" t="s">
        <v>23</v>
      </c>
      <c r="J11" s="1"/>
      <c r="K11" s="1"/>
      <c r="L11" s="1"/>
      <c r="M11" s="1"/>
      <c r="N11" s="1"/>
    </row>
    <row r="12" spans="2:14" ht="15.75" customHeight="1">
      <c r="B12" s="1" t="s">
        <v>24</v>
      </c>
      <c r="C12" s="1">
        <v>13590985</v>
      </c>
      <c r="D12" s="1" t="s">
        <v>50</v>
      </c>
      <c r="E12" s="1">
        <v>996477</v>
      </c>
      <c r="F12" s="1">
        <v>11571</v>
      </c>
      <c r="G12" s="1">
        <v>121057</v>
      </c>
      <c r="H12" s="1">
        <v>520573</v>
      </c>
      <c r="I12" s="1">
        <v>801789</v>
      </c>
      <c r="J12" s="1"/>
      <c r="K12" s="1"/>
      <c r="L12" s="1"/>
      <c r="M12" s="1"/>
      <c r="N12" s="1"/>
    </row>
    <row r="13" spans="2:14" ht="15.75" customHeight="1">
      <c r="B13" s="1" t="s">
        <v>25</v>
      </c>
      <c r="C13" s="1"/>
      <c r="D13" s="1" t="s">
        <v>50</v>
      </c>
      <c r="E13" s="1">
        <v>996477</v>
      </c>
      <c r="F13" s="1">
        <v>11571</v>
      </c>
      <c r="G13" s="1">
        <v>121057</v>
      </c>
      <c r="H13" s="1">
        <v>520573</v>
      </c>
      <c r="I13" s="1">
        <v>801789</v>
      </c>
      <c r="J13" s="1"/>
      <c r="K13" s="1"/>
      <c r="L13" s="1"/>
      <c r="M13" s="1"/>
      <c r="N13" s="1"/>
    </row>
    <row r="14" spans="2:14" ht="15.75" customHeight="1">
      <c r="D14" s="1" t="s">
        <v>50</v>
      </c>
      <c r="J14" s="1"/>
      <c r="K14" s="1"/>
      <c r="L14" s="1"/>
      <c r="M14" s="1"/>
      <c r="N14" s="1"/>
    </row>
    <row r="15" spans="2:14" ht="15.75" customHeight="1">
      <c r="B15" s="1" t="s">
        <v>26</v>
      </c>
      <c r="C15" s="1">
        <v>65</v>
      </c>
      <c r="D15" s="1" t="s">
        <v>50</v>
      </c>
      <c r="E15" s="1">
        <v>2</v>
      </c>
      <c r="F15" s="1">
        <v>0</v>
      </c>
      <c r="G15" s="1">
        <v>10</v>
      </c>
      <c r="H15" s="1">
        <v>4</v>
      </c>
      <c r="I15" s="1">
        <v>2</v>
      </c>
      <c r="J15" s="1"/>
      <c r="K15" s="1"/>
      <c r="L15" s="1"/>
      <c r="M15" s="1"/>
      <c r="N15" s="1"/>
    </row>
    <row r="16" spans="2:14" ht="15.75" customHeight="1">
      <c r="B16" s="1" t="s">
        <v>27</v>
      </c>
      <c r="C16" s="1">
        <v>5</v>
      </c>
      <c r="D16" s="1" t="s">
        <v>50</v>
      </c>
      <c r="E16" s="1">
        <v>5</v>
      </c>
      <c r="F16" s="1">
        <v>94</v>
      </c>
      <c r="G16" s="1">
        <v>10</v>
      </c>
      <c r="H16" s="1">
        <v>5</v>
      </c>
      <c r="I16" s="1">
        <v>5</v>
      </c>
      <c r="J16" s="1"/>
      <c r="K16" s="1"/>
      <c r="L16" s="1"/>
      <c r="M16" s="1"/>
      <c r="N16" s="1"/>
    </row>
    <row r="17" spans="2:14" ht="15.75" customHeight="1">
      <c r="B17" s="1" t="s">
        <v>28</v>
      </c>
      <c r="C17" s="1">
        <v>602</v>
      </c>
      <c r="D17" s="1" t="s">
        <v>50</v>
      </c>
      <c r="E17" s="1">
        <v>557</v>
      </c>
      <c r="F17" s="1">
        <v>11360</v>
      </c>
      <c r="G17" s="1">
        <v>1980</v>
      </c>
      <c r="H17" s="1">
        <v>763</v>
      </c>
      <c r="I17" s="1">
        <v>560</v>
      </c>
      <c r="J17" s="1"/>
      <c r="K17" s="1"/>
      <c r="L17" s="1"/>
      <c r="M17" s="1"/>
      <c r="N17" s="1"/>
    </row>
    <row r="18" spans="2:14" ht="15.75" customHeight="1">
      <c r="B18" s="1" t="s">
        <v>29</v>
      </c>
      <c r="C18" s="1">
        <v>1571</v>
      </c>
      <c r="D18" s="1" t="s">
        <v>50</v>
      </c>
      <c r="E18" s="1">
        <v>1429</v>
      </c>
      <c r="F18" s="1">
        <v>21786</v>
      </c>
      <c r="G18" s="1">
        <v>2520</v>
      </c>
      <c r="H18" s="1">
        <v>1491</v>
      </c>
      <c r="I18" s="1">
        <v>1146</v>
      </c>
      <c r="J18" s="1"/>
      <c r="K18" s="1"/>
      <c r="L18" s="1"/>
      <c r="M18" s="1"/>
      <c r="N18" s="1"/>
    </row>
    <row r="19" spans="2:14" ht="15.75" customHeight="1">
      <c r="B19" s="1" t="s">
        <v>30</v>
      </c>
      <c r="C19" s="1">
        <v>0</v>
      </c>
      <c r="D19" s="1" t="s">
        <v>50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/>
      <c r="K19" s="1"/>
      <c r="L19" s="1"/>
      <c r="M19" s="1"/>
      <c r="N19" s="1"/>
    </row>
    <row r="20" spans="2:14" ht="15.75" customHeight="1">
      <c r="C20">
        <f>SUM(C15:C19)</f>
        <v>2243</v>
      </c>
      <c r="D20">
        <f t="shared" ref="D20:I20" si="0">SUM(D15:D19)</f>
        <v>0</v>
      </c>
      <c r="E20">
        <f t="shared" si="0"/>
        <v>1993</v>
      </c>
      <c r="F20">
        <f t="shared" si="0"/>
        <v>33240</v>
      </c>
      <c r="G20">
        <f t="shared" si="0"/>
        <v>4520</v>
      </c>
      <c r="H20">
        <f t="shared" si="0"/>
        <v>2263</v>
      </c>
      <c r="I20">
        <f t="shared" si="0"/>
        <v>1713</v>
      </c>
      <c r="J20" s="1"/>
      <c r="K20" s="1"/>
      <c r="L20" s="1"/>
      <c r="M20" s="1"/>
      <c r="N20" s="1"/>
    </row>
    <row r="21" spans="2:14" ht="15.75" customHeight="1">
      <c r="G21" s="1"/>
      <c r="H21" s="1"/>
      <c r="J21" s="1"/>
      <c r="K21" s="1"/>
      <c r="L21" s="1"/>
      <c r="M21" s="1"/>
      <c r="N21" s="1"/>
    </row>
    <row r="22" spans="2:14" ht="15.75" customHeight="1">
      <c r="B22" s="3" t="s">
        <v>31</v>
      </c>
      <c r="C22" s="4"/>
      <c r="D22" s="5" t="e">
        <f>ROUND((C12-D12)/C12,2)</f>
        <v>#VALUE!</v>
      </c>
      <c r="E22" s="5">
        <f>ROUND((C12-E12)/C12,2)</f>
        <v>0.93</v>
      </c>
      <c r="F22" s="5">
        <f>ROUND((C12-F12)/C12,2)</f>
        <v>1</v>
      </c>
      <c r="G22" s="5">
        <f>ROUND((C12-G12)/C12,2)</f>
        <v>0.99</v>
      </c>
      <c r="H22" s="5">
        <f>ROUND((C12-H12)/C12,2)</f>
        <v>0.96</v>
      </c>
      <c r="I22" s="5">
        <f>ROUND((C12-I12)/C12,2)</f>
        <v>0.94</v>
      </c>
      <c r="J22" s="1"/>
      <c r="K22" s="1"/>
      <c r="L22" s="1"/>
      <c r="M22" s="1"/>
      <c r="N22" s="1"/>
    </row>
    <row r="23" spans="2:14" ht="15.75" customHeight="1">
      <c r="B23" s="7" t="s">
        <v>32</v>
      </c>
      <c r="C23" s="8"/>
      <c r="G23" s="1"/>
      <c r="H23" s="1"/>
      <c r="J23" s="1"/>
      <c r="K23" s="1"/>
      <c r="L23" s="1"/>
      <c r="M23" s="1"/>
      <c r="N23" s="1"/>
    </row>
    <row r="24" spans="2:14" ht="15.75" customHeight="1">
      <c r="B24" s="7" t="s">
        <v>26</v>
      </c>
      <c r="C24" s="8"/>
      <c r="E24" s="1">
        <f>ROUND((E15-C15)/C15,2)</f>
        <v>-0.97</v>
      </c>
      <c r="F24" s="1">
        <f>ROUND((F15-C15)/C15,2)</f>
        <v>-1</v>
      </c>
      <c r="G24" s="1">
        <f>ROUND((G15-C15)/C15,2)</f>
        <v>-0.85</v>
      </c>
      <c r="H24" s="1">
        <f>ROUND((H15-C15)/C15,2)</f>
        <v>-0.94</v>
      </c>
      <c r="I24" s="1">
        <f>ROUND((I15-C15)/C15,2)</f>
        <v>-0.97</v>
      </c>
      <c r="J24" s="1"/>
      <c r="K24" s="1"/>
      <c r="L24" s="1"/>
      <c r="M24" s="1"/>
      <c r="N24" s="1"/>
    </row>
    <row r="25" spans="2:14" ht="15.75" customHeight="1">
      <c r="B25" s="7" t="s">
        <v>27</v>
      </c>
      <c r="C25" s="8"/>
      <c r="D25" s="1" t="e">
        <f>ROUND((D16-C16)/C16,2)</f>
        <v>#VALUE!</v>
      </c>
      <c r="E25" s="1">
        <f>ROUND((E16-C16)/C16,2)</f>
        <v>0</v>
      </c>
      <c r="F25" s="1">
        <f>ROUND((F16-C16)/C16,2)</f>
        <v>17.8</v>
      </c>
      <c r="G25" s="1">
        <f>ROUND((G16-C16)/C16,2)</f>
        <v>1</v>
      </c>
      <c r="H25" s="1">
        <f>ROUND((H16-C16)/C16,2)</f>
        <v>0</v>
      </c>
      <c r="I25" s="1">
        <f>ROUND((I16-C16)/C16,2)</f>
        <v>0</v>
      </c>
      <c r="J25" s="1"/>
      <c r="K25" s="1"/>
      <c r="L25" s="1"/>
      <c r="M25" s="1"/>
      <c r="N25" s="1"/>
    </row>
    <row r="26" spans="2:14" ht="15.75" customHeight="1">
      <c r="B26" s="7" t="s">
        <v>28</v>
      </c>
      <c r="C26" s="8"/>
      <c r="D26" s="1" t="e">
        <f>ROUND((D17-C17)/C17,2)</f>
        <v>#VALUE!</v>
      </c>
      <c r="E26" s="1">
        <f>ROUND((E17-C17)/C17,2)</f>
        <v>-7.0000000000000007E-2</v>
      </c>
      <c r="F26" s="1">
        <f>ROUND((F17-C17)/C17,2)</f>
        <v>17.87</v>
      </c>
      <c r="G26" s="1">
        <f>ROUND((G17-C17)/C17,2)</f>
        <v>2.29</v>
      </c>
      <c r="H26" s="1">
        <f>ROUND((H17-C17)/C17,2)</f>
        <v>0.27</v>
      </c>
      <c r="I26" s="1">
        <f>ROUND((I17-C17)/C17,2)</f>
        <v>-7.0000000000000007E-2</v>
      </c>
      <c r="J26" s="1"/>
      <c r="K26" s="1"/>
      <c r="L26" s="1"/>
      <c r="M26" s="1"/>
      <c r="N26" s="1"/>
    </row>
    <row r="27" spans="2:14" ht="15.75" customHeight="1">
      <c r="B27" s="7" t="s">
        <v>29</v>
      </c>
      <c r="C27" s="8"/>
      <c r="D27" s="1" t="e">
        <f>ROUND((D18-C18)/C18,2)</f>
        <v>#VALUE!</v>
      </c>
      <c r="E27" s="1">
        <f>ROUND((E18-C18)/C18,2)</f>
        <v>-0.09</v>
      </c>
      <c r="F27" s="1">
        <f>ROUND((F18-C18)/C18,2)</f>
        <v>12.87</v>
      </c>
      <c r="G27" s="1">
        <f>ROUND((G18-C18)/C18,2)</f>
        <v>0.6</v>
      </c>
      <c r="H27" s="1">
        <f>ROUND((H18-C18)/C18,2)</f>
        <v>-0.05</v>
      </c>
      <c r="I27" s="1">
        <f>ROUND((I18-C18)/C18,2)</f>
        <v>-0.27</v>
      </c>
      <c r="J27" s="1"/>
      <c r="K27" s="1"/>
      <c r="L27" s="1"/>
      <c r="M27" s="1"/>
      <c r="N27" s="1"/>
    </row>
    <row r="28" spans="2:14" ht="15.75" customHeight="1">
      <c r="B28" s="10" t="s">
        <v>30</v>
      </c>
      <c r="C28" s="11"/>
      <c r="D28" s="12">
        <v>0</v>
      </c>
      <c r="E28" s="12"/>
      <c r="F28" s="12"/>
      <c r="G28" s="12"/>
      <c r="H28" s="12"/>
      <c r="I28" s="12"/>
      <c r="J28" s="12"/>
      <c r="K28" s="12"/>
      <c r="L28" s="12"/>
      <c r="M28" s="12"/>
      <c r="N28" s="13"/>
    </row>
    <row r="29" spans="2:14" ht="15.75" customHeight="1">
      <c r="E29" s="1">
        <f>(E20-C20)/C20</f>
        <v>-0.11145786892554614</v>
      </c>
      <c r="F29" s="1">
        <f>(F20-C20)/C20</f>
        <v>13.819438252340616</v>
      </c>
      <c r="G29" s="1">
        <f>(G20-C20)/C20</f>
        <v>1.0151582701738742</v>
      </c>
      <c r="H29" s="1">
        <f>(H20-C20)/C20</f>
        <v>8.9166295140436919E-3</v>
      </c>
      <c r="I29" s="1">
        <f>(I20-C20)/C20</f>
        <v>-0.23629068212215781</v>
      </c>
    </row>
    <row r="30" spans="2:14" ht="15.75" customHeight="1">
      <c r="F30">
        <f>SUM(F24:F27)</f>
        <v>47.54</v>
      </c>
      <c r="G30">
        <f>SUM(G24:G27)</f>
        <v>3.04</v>
      </c>
      <c r="H30">
        <f>SUM(H24:H27)</f>
        <v>-0.72</v>
      </c>
      <c r="I30">
        <f>SUM(I24:I27)</f>
        <v>-1.31</v>
      </c>
    </row>
    <row r="52" spans="1:14" ht="15.75" customHeight="1">
      <c r="E52" t="s">
        <v>51</v>
      </c>
      <c r="F52" t="s">
        <v>51</v>
      </c>
    </row>
    <row r="59" spans="1:14" ht="15.75" customHeight="1">
      <c r="E59" t="s">
        <v>51</v>
      </c>
    </row>
    <row r="60" spans="1:14" ht="12.75">
      <c r="B60" s="1" t="s">
        <v>49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2.75">
      <c r="C61" s="1" t="s">
        <v>1</v>
      </c>
      <c r="D61" s="1" t="s">
        <v>2</v>
      </c>
      <c r="E61" s="1" t="s">
        <v>3</v>
      </c>
      <c r="F61" s="1" t="s">
        <v>4</v>
      </c>
      <c r="G61" s="1" t="s">
        <v>5</v>
      </c>
      <c r="H61" s="1" t="s">
        <v>6</v>
      </c>
      <c r="I61" s="1" t="s">
        <v>7</v>
      </c>
      <c r="J61" s="1" t="s">
        <v>8</v>
      </c>
      <c r="K61" s="1" t="s">
        <v>9</v>
      </c>
      <c r="L61" s="1" t="s">
        <v>10</v>
      </c>
      <c r="M61" s="1" t="s">
        <v>11</v>
      </c>
      <c r="N61" s="1" t="s">
        <v>12</v>
      </c>
    </row>
    <row r="62" spans="1:14" ht="12.75">
      <c r="A62" s="1"/>
      <c r="B62" s="2" t="s">
        <v>13</v>
      </c>
      <c r="C62" s="1"/>
      <c r="D62" s="1" t="s">
        <v>14</v>
      </c>
      <c r="N62" s="1" t="s">
        <v>15</v>
      </c>
    </row>
    <row r="63" spans="1:14" ht="12.75">
      <c r="B63" s="1" t="s">
        <v>16</v>
      </c>
      <c r="F63" s="1" t="s">
        <v>14</v>
      </c>
    </row>
    <row r="64" spans="1:14" ht="12.75">
      <c r="B64" s="1" t="s">
        <v>17</v>
      </c>
      <c r="G64" s="1" t="s">
        <v>14</v>
      </c>
      <c r="M64" s="1" t="s">
        <v>15</v>
      </c>
    </row>
    <row r="65" spans="2:14" ht="12.75">
      <c r="B65" s="1" t="s">
        <v>18</v>
      </c>
      <c r="H65" s="1" t="s">
        <v>14</v>
      </c>
      <c r="L65" s="1" t="s">
        <v>15</v>
      </c>
    </row>
    <row r="66" spans="2:14" ht="12.75">
      <c r="B66" s="1" t="s">
        <v>19</v>
      </c>
      <c r="I66" s="1" t="s">
        <v>14</v>
      </c>
      <c r="K66" s="1" t="s">
        <v>15</v>
      </c>
    </row>
    <row r="67" spans="2:14" ht="12.75">
      <c r="B67" s="1" t="s">
        <v>20</v>
      </c>
      <c r="E67" s="1" t="s">
        <v>14</v>
      </c>
      <c r="J67" s="1" t="s">
        <v>15</v>
      </c>
    </row>
    <row r="68" spans="2:14" ht="12.75">
      <c r="B68" s="1" t="s">
        <v>21</v>
      </c>
    </row>
    <row r="69" spans="2:14" ht="12.75">
      <c r="B69" s="1" t="s">
        <v>22</v>
      </c>
    </row>
    <row r="70" spans="2:14" ht="12.75">
      <c r="B70" s="1" t="s">
        <v>23</v>
      </c>
    </row>
    <row r="71" spans="2:14" ht="12.75">
      <c r="B71" s="1" t="s">
        <v>24</v>
      </c>
      <c r="C71" s="1">
        <v>996477</v>
      </c>
      <c r="D71" s="1" t="s">
        <v>50</v>
      </c>
      <c r="E71" s="1">
        <v>996477</v>
      </c>
      <c r="F71" s="1">
        <v>10844</v>
      </c>
      <c r="G71" s="1">
        <v>108178</v>
      </c>
      <c r="H71" s="1">
        <v>389382</v>
      </c>
      <c r="I71" s="1">
        <v>519169</v>
      </c>
      <c r="J71" s="1">
        <v>996477</v>
      </c>
      <c r="K71" s="1">
        <v>607101</v>
      </c>
      <c r="L71" s="1">
        <v>909949</v>
      </c>
      <c r="M71" s="1">
        <v>952537</v>
      </c>
      <c r="N71" s="1">
        <v>996450</v>
      </c>
    </row>
    <row r="72" spans="2:14" ht="12.75">
      <c r="B72" s="1" t="s">
        <v>25</v>
      </c>
      <c r="C72" s="1">
        <v>996477</v>
      </c>
      <c r="D72" s="1" t="s">
        <v>50</v>
      </c>
      <c r="E72" s="1">
        <v>996477</v>
      </c>
      <c r="F72" s="1">
        <v>10844</v>
      </c>
      <c r="G72" s="1">
        <v>108178</v>
      </c>
      <c r="H72" s="1">
        <v>389382</v>
      </c>
      <c r="I72" s="1">
        <v>519169</v>
      </c>
      <c r="J72" s="1">
        <v>996477</v>
      </c>
      <c r="K72" s="1">
        <v>607101</v>
      </c>
      <c r="L72" s="1">
        <v>909949</v>
      </c>
      <c r="M72" s="1">
        <v>952537</v>
      </c>
      <c r="N72" s="1">
        <v>996450</v>
      </c>
    </row>
    <row r="73" spans="2:14" ht="15.75" customHeight="1">
      <c r="D73" s="1" t="s">
        <v>50</v>
      </c>
    </row>
    <row r="74" spans="2:14" ht="12.75">
      <c r="B74" s="1" t="s">
        <v>26</v>
      </c>
      <c r="C74" s="1">
        <v>2</v>
      </c>
      <c r="D74" s="1" t="s">
        <v>50</v>
      </c>
      <c r="E74" s="1">
        <v>2</v>
      </c>
      <c r="F74" s="1">
        <v>0</v>
      </c>
      <c r="G74" s="1">
        <v>10</v>
      </c>
      <c r="H74" s="1">
        <v>4</v>
      </c>
      <c r="I74" s="1">
        <v>2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</row>
    <row r="75" spans="2:14" ht="12.75">
      <c r="B75" s="1" t="s">
        <v>27</v>
      </c>
      <c r="C75" s="1">
        <v>5</v>
      </c>
      <c r="D75" s="1" t="s">
        <v>50</v>
      </c>
      <c r="E75" s="1">
        <v>5</v>
      </c>
      <c r="F75" s="1">
        <v>95</v>
      </c>
      <c r="G75" s="1">
        <v>11</v>
      </c>
      <c r="H75" s="1">
        <v>6</v>
      </c>
      <c r="I75" s="1">
        <v>6</v>
      </c>
      <c r="J75" s="1">
        <v>5</v>
      </c>
      <c r="K75" s="1">
        <v>8</v>
      </c>
      <c r="L75" s="1">
        <v>5</v>
      </c>
      <c r="M75" s="1">
        <v>5</v>
      </c>
      <c r="N75" s="1">
        <v>5</v>
      </c>
    </row>
    <row r="76" spans="2:14" ht="12.75">
      <c r="B76" s="1" t="s">
        <v>28</v>
      </c>
      <c r="C76" s="1">
        <v>557</v>
      </c>
      <c r="D76" s="1" t="s">
        <v>50</v>
      </c>
      <c r="E76" s="1">
        <v>557</v>
      </c>
      <c r="F76" s="1">
        <v>11355</v>
      </c>
      <c r="G76" s="1">
        <v>2082</v>
      </c>
      <c r="H76" s="1">
        <v>841</v>
      </c>
      <c r="I76" s="1">
        <v>550</v>
      </c>
      <c r="J76" s="1">
        <v>557</v>
      </c>
      <c r="K76" s="1">
        <v>792</v>
      </c>
      <c r="L76" s="1">
        <v>613</v>
      </c>
      <c r="M76" s="1">
        <v>4702</v>
      </c>
      <c r="N76" s="1">
        <v>4291</v>
      </c>
    </row>
    <row r="77" spans="2:14" ht="12.75">
      <c r="B77" s="1" t="s">
        <v>29</v>
      </c>
      <c r="C77" s="1">
        <v>1429</v>
      </c>
      <c r="D77" s="1" t="s">
        <v>50</v>
      </c>
      <c r="E77" s="1">
        <v>1429</v>
      </c>
      <c r="F77" s="1">
        <v>21802</v>
      </c>
      <c r="G77" s="1">
        <v>2758</v>
      </c>
      <c r="H77" s="1">
        <v>1755</v>
      </c>
      <c r="I77" s="1">
        <v>1518</v>
      </c>
      <c r="J77" s="1">
        <v>1429</v>
      </c>
      <c r="K77" s="1">
        <v>1761</v>
      </c>
      <c r="L77" s="1">
        <v>1636</v>
      </c>
      <c r="M77" s="1">
        <v>10703</v>
      </c>
      <c r="N77" s="1">
        <v>11572</v>
      </c>
    </row>
    <row r="78" spans="2:14" ht="12.75">
      <c r="B78" s="1" t="s">
        <v>30</v>
      </c>
      <c r="C78" s="1">
        <v>0</v>
      </c>
      <c r="D78" s="1" t="s">
        <v>50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</row>
    <row r="79" spans="2:14" ht="15.75" customHeight="1">
      <c r="C79">
        <f>SUM(C74:C78)</f>
        <v>1993</v>
      </c>
      <c r="D79">
        <f t="shared" ref="D79:L79" si="1">SUM(D74:D78)</f>
        <v>0</v>
      </c>
      <c r="E79">
        <f t="shared" si="1"/>
        <v>1993</v>
      </c>
      <c r="F79">
        <f t="shared" si="1"/>
        <v>33252</v>
      </c>
      <c r="G79">
        <f t="shared" si="1"/>
        <v>4861</v>
      </c>
      <c r="H79">
        <f t="shared" si="1"/>
        <v>2606</v>
      </c>
      <c r="I79">
        <f t="shared" si="1"/>
        <v>2076</v>
      </c>
      <c r="J79">
        <f t="shared" si="1"/>
        <v>1993</v>
      </c>
      <c r="K79">
        <f t="shared" si="1"/>
        <v>2565</v>
      </c>
      <c r="L79">
        <f t="shared" si="1"/>
        <v>2258</v>
      </c>
      <c r="M79">
        <f>SUM(M74:M78)</f>
        <v>15410</v>
      </c>
      <c r="N79">
        <f>SUM(N74:N78)</f>
        <v>15870</v>
      </c>
    </row>
    <row r="80" spans="2:14" ht="12.75">
      <c r="G80" s="1"/>
      <c r="H80" s="1"/>
    </row>
    <row r="81" spans="2:14" ht="12.75">
      <c r="B81" s="3" t="s">
        <v>31</v>
      </c>
      <c r="C81" s="4"/>
      <c r="D81" s="5" t="e">
        <f>ROUND((C71-D71)/C71,2)</f>
        <v>#VALUE!</v>
      </c>
      <c r="E81" s="5">
        <f>ROUND((C71-E71)/C71,2)</f>
        <v>0</v>
      </c>
      <c r="F81" s="5">
        <f>ROUND((C71-F71)/C71,2)</f>
        <v>0.99</v>
      </c>
      <c r="G81" s="5">
        <f>ROUND((C71-G71)/C71,2)</f>
        <v>0.89</v>
      </c>
      <c r="H81" s="5">
        <f>ROUND((C71-H71)/C71,2)</f>
        <v>0.61</v>
      </c>
      <c r="I81" s="5">
        <f>ROUND((C71-I71)/C71,2)</f>
        <v>0.48</v>
      </c>
      <c r="J81" s="5">
        <f>ROUND((C71-J71)/C71,2)</f>
        <v>0</v>
      </c>
      <c r="K81" s="5">
        <f>ROUND((C71-K71)/C71,2)</f>
        <v>0.39</v>
      </c>
      <c r="L81" s="5">
        <f>ROUND((C71-L71)/C71,2)</f>
        <v>0.09</v>
      </c>
      <c r="M81" s="5">
        <f>ROUND((C71-M71)/C71,2)</f>
        <v>0.04</v>
      </c>
      <c r="N81" s="6">
        <f>ROUND((C71-N71)/C71,2)</f>
        <v>0</v>
      </c>
    </row>
    <row r="82" spans="2:14" ht="12.75">
      <c r="B82" s="7" t="s">
        <v>32</v>
      </c>
      <c r="C82" s="8"/>
      <c r="G82" s="1"/>
      <c r="H82" s="1"/>
      <c r="N82" s="9"/>
    </row>
    <row r="83" spans="2:14" ht="12.75">
      <c r="B83" s="7" t="s">
        <v>26</v>
      </c>
      <c r="C83" s="8"/>
      <c r="E83" s="1">
        <f>ROUND((E74-C74)/C74,2)</f>
        <v>0</v>
      </c>
      <c r="F83" s="1">
        <f>ROUND((F74-C74)/C74,2)</f>
        <v>-1</v>
      </c>
      <c r="G83" s="1">
        <f>ROUND((G74-C74)/C74,2)</f>
        <v>4</v>
      </c>
      <c r="H83" s="1">
        <f>ROUND((H74-C74)/C74,2)</f>
        <v>1</v>
      </c>
      <c r="I83" s="1">
        <f>ROUND((I74-C74)/C74,2)</f>
        <v>0</v>
      </c>
      <c r="N83" s="9"/>
    </row>
    <row r="84" spans="2:14" ht="12.75">
      <c r="B84" s="7" t="s">
        <v>27</v>
      </c>
      <c r="C84" s="8"/>
      <c r="D84" s="1" t="e">
        <f>ROUND((D75-C75)/C75,2)</f>
        <v>#VALUE!</v>
      </c>
      <c r="E84" s="1">
        <f>ROUND((E75-C75)/C75,2)</f>
        <v>0</v>
      </c>
      <c r="F84" s="1">
        <f>ROUND((F75-C75)/C75,2)</f>
        <v>18</v>
      </c>
      <c r="G84" s="1">
        <f>ROUND((G75-C75)/C75,2)</f>
        <v>1.2</v>
      </c>
      <c r="H84" s="1">
        <f>ROUND((H75-C75)/C75,2)</f>
        <v>0.2</v>
      </c>
      <c r="I84" s="1">
        <f>ROUND((I75-C75)/C75,2)</f>
        <v>0.2</v>
      </c>
      <c r="J84" s="1">
        <f>ROUND((J75-C75)/C75,2)</f>
        <v>0</v>
      </c>
      <c r="K84" s="1">
        <f>ROUND((K75-C75)/C75,2)</f>
        <v>0.6</v>
      </c>
      <c r="L84" s="1">
        <f>ROUND((L75-C75)/C75,2)</f>
        <v>0</v>
      </c>
      <c r="M84" s="1">
        <f>ROUND((M75-C75)/C75,2)</f>
        <v>0</v>
      </c>
      <c r="N84" s="9">
        <f>ROUND((N75-C75)/C75,2)</f>
        <v>0</v>
      </c>
    </row>
    <row r="85" spans="2:14" ht="12.75">
      <c r="B85" s="7" t="s">
        <v>28</v>
      </c>
      <c r="C85" s="8"/>
      <c r="D85" s="1" t="e">
        <f>ROUND((D76-C76)/C76,2)</f>
        <v>#VALUE!</v>
      </c>
      <c r="E85" s="1">
        <f>ROUND((E76-C76)/C76,2)</f>
        <v>0</v>
      </c>
      <c r="F85" s="1">
        <f>ROUND((F76-C76)/C76,2)</f>
        <v>19.39</v>
      </c>
      <c r="G85" s="1">
        <f>ROUND((G76-C76)/C76,2)</f>
        <v>2.74</v>
      </c>
      <c r="H85" s="1">
        <f>ROUND((H76-C76)/C76,2)</f>
        <v>0.51</v>
      </c>
      <c r="I85" s="1">
        <f>ROUND((I76-C76)/C76,2)</f>
        <v>-0.01</v>
      </c>
      <c r="J85" s="1">
        <f>ROUND((J76-C76)/C76,2)</f>
        <v>0</v>
      </c>
      <c r="K85" s="1">
        <f>ROUND((K76-C76)/C76,2)</f>
        <v>0.42</v>
      </c>
      <c r="L85" s="1">
        <f>ROUND((L76-C76)/C76,2)</f>
        <v>0.1</v>
      </c>
      <c r="M85" s="1">
        <f>ROUND((M76-C76)/C76,2)</f>
        <v>7.44</v>
      </c>
      <c r="N85" s="9">
        <f>ROUND((N76-C76)/C76,2)</f>
        <v>6.7</v>
      </c>
    </row>
    <row r="86" spans="2:14" ht="12.75">
      <c r="B86" s="7" t="s">
        <v>29</v>
      </c>
      <c r="C86" s="8"/>
      <c r="D86" s="1" t="e">
        <f>ROUND((D77-C77)/C77,2)</f>
        <v>#VALUE!</v>
      </c>
      <c r="E86" s="1">
        <f>ROUND((E77-C77)/C77,2)</f>
        <v>0</v>
      </c>
      <c r="F86" s="1">
        <f>ROUND((F77-C77)/C77,2)</f>
        <v>14.26</v>
      </c>
      <c r="G86" s="1">
        <f>ROUND((G77-C77)/C77,2)</f>
        <v>0.93</v>
      </c>
      <c r="H86" s="1">
        <f>ROUND((H77-C77)/C77,2)</f>
        <v>0.23</v>
      </c>
      <c r="I86" s="1">
        <f>ROUND((I77-C77)/C77,2)</f>
        <v>0.06</v>
      </c>
      <c r="J86" s="1">
        <f>ROUND((J77-C77)/C77,2)</f>
        <v>0</v>
      </c>
      <c r="K86" s="1">
        <f>ROUND((K77-C77)/C77,2)</f>
        <v>0.23</v>
      </c>
      <c r="L86" s="1">
        <f>ROUND((L77-C77)/C77,2)</f>
        <v>0.14000000000000001</v>
      </c>
      <c r="M86" s="1">
        <f>ROUND((M77-C77)/C77,2)</f>
        <v>6.49</v>
      </c>
      <c r="N86" s="9">
        <f>ROUND((N77-C77)/C77,2)</f>
        <v>7.1</v>
      </c>
    </row>
    <row r="87" spans="2:14" ht="12.75">
      <c r="B87" s="10" t="s">
        <v>30</v>
      </c>
      <c r="C87" s="11"/>
      <c r="D87" s="12">
        <v>0</v>
      </c>
      <c r="E87" s="12"/>
      <c r="F87" s="12"/>
      <c r="G87" s="12"/>
      <c r="H87" s="12"/>
      <c r="I87" s="12"/>
      <c r="J87" s="12"/>
      <c r="K87" s="12"/>
      <c r="L87" s="12"/>
      <c r="M87" s="12"/>
      <c r="N87" s="13"/>
    </row>
    <row r="88" spans="2:14" ht="12.75">
      <c r="E88" s="1">
        <f>(E79-C79)/C79</f>
        <v>0</v>
      </c>
      <c r="F88" s="1">
        <f>(F79-C79)/C79</f>
        <v>15.684395383843452</v>
      </c>
      <c r="G88" s="1">
        <f>(G79-C79)/C79</f>
        <v>1.4390366281986955</v>
      </c>
      <c r="H88" s="1">
        <f>(H79-C79)/C79</f>
        <v>0.30757651781234319</v>
      </c>
      <c r="I88" s="1">
        <f>(I79-C79)/C79</f>
        <v>4.1645760160561963E-2</v>
      </c>
      <c r="J88" s="1">
        <f>(J79-C79)/C79</f>
        <v>0</v>
      </c>
      <c r="K88" s="1">
        <f>(K79-C79)/C79</f>
        <v>0.28700451580531861</v>
      </c>
      <c r="L88" s="1">
        <f>(L79-C79)/C79</f>
        <v>0.13296537882589063</v>
      </c>
      <c r="M88" s="1">
        <f>(M79-C79)/C79</f>
        <v>6.7320622177621674</v>
      </c>
      <c r="N88" s="1">
        <f>(N79-C79)/C79</f>
        <v>6.962870045158053</v>
      </c>
    </row>
    <row r="89" spans="2:14" ht="12.75">
      <c r="E89" s="1"/>
      <c r="F89" s="1">
        <f>SUM(F83:F86)</f>
        <v>50.65</v>
      </c>
      <c r="G89" s="1">
        <f t="shared" ref="G89:N89" si="2">SUM(G83:G86)</f>
        <v>8.870000000000001</v>
      </c>
      <c r="H89" s="1">
        <f t="shared" si="2"/>
        <v>1.94</v>
      </c>
      <c r="I89" s="1">
        <f t="shared" si="2"/>
        <v>0.25</v>
      </c>
      <c r="J89" s="1">
        <f t="shared" si="2"/>
        <v>0</v>
      </c>
      <c r="K89" s="1">
        <f t="shared" si="2"/>
        <v>1.25</v>
      </c>
      <c r="L89" s="1">
        <f t="shared" si="2"/>
        <v>0.24000000000000002</v>
      </c>
      <c r="M89" s="1">
        <f t="shared" si="2"/>
        <v>13.93</v>
      </c>
      <c r="N89" s="1">
        <f t="shared" si="2"/>
        <v>13.8</v>
      </c>
    </row>
    <row r="90" spans="2:14" ht="12.75"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ht="12.75">
      <c r="C91" s="1" t="s">
        <v>0</v>
      </c>
      <c r="E91" s="1"/>
      <c r="G91" s="1" t="s">
        <v>33</v>
      </c>
      <c r="H91" s="1" t="s">
        <v>34</v>
      </c>
    </row>
    <row r="92" spans="2:14" ht="12.75">
      <c r="C92" s="1" t="s">
        <v>1</v>
      </c>
      <c r="D92" s="1" t="s">
        <v>35</v>
      </c>
      <c r="E92" s="1" t="s">
        <v>36</v>
      </c>
      <c r="F92" s="1" t="s">
        <v>37</v>
      </c>
      <c r="G92" s="1" t="s">
        <v>38</v>
      </c>
      <c r="H92" s="1" t="s">
        <v>39</v>
      </c>
      <c r="I92" s="1" t="s">
        <v>40</v>
      </c>
    </row>
    <row r="93" spans="2:14" ht="12.75">
      <c r="B93" s="2" t="s">
        <v>13</v>
      </c>
      <c r="C93" s="1"/>
      <c r="D93" s="1" t="s">
        <v>14</v>
      </c>
    </row>
    <row r="94" spans="2:14" ht="12.75">
      <c r="B94" s="1" t="s">
        <v>16</v>
      </c>
      <c r="F94" s="1" t="s">
        <v>14</v>
      </c>
    </row>
    <row r="95" spans="2:14" ht="12.75">
      <c r="B95" s="1" t="s">
        <v>17</v>
      </c>
      <c r="G95" s="1" t="s">
        <v>14</v>
      </c>
    </row>
    <row r="96" spans="2:14" ht="12.75">
      <c r="B96" s="1" t="s">
        <v>18</v>
      </c>
      <c r="H96" s="1" t="s">
        <v>14</v>
      </c>
    </row>
    <row r="97" spans="2:9" ht="12.75">
      <c r="B97" s="1" t="s">
        <v>19</v>
      </c>
      <c r="I97" s="1" t="s">
        <v>14</v>
      </c>
    </row>
    <row r="98" spans="2:9" ht="12.75">
      <c r="B98" s="1" t="s">
        <v>20</v>
      </c>
      <c r="E98" s="1" t="s">
        <v>14</v>
      </c>
    </row>
    <row r="99" spans="2:9" ht="12.75">
      <c r="B99" s="1" t="s">
        <v>21</v>
      </c>
      <c r="D99" s="1" t="s">
        <v>41</v>
      </c>
      <c r="E99" s="1" t="s">
        <v>42</v>
      </c>
      <c r="F99" s="1" t="s">
        <v>43</v>
      </c>
      <c r="G99" s="1" t="s">
        <v>41</v>
      </c>
      <c r="H99" s="1" t="s">
        <v>43</v>
      </c>
      <c r="I99" s="1" t="s">
        <v>43</v>
      </c>
    </row>
    <row r="100" spans="2:9" ht="12.75">
      <c r="B100" s="1" t="s">
        <v>22</v>
      </c>
      <c r="D100" s="1" t="s">
        <v>41</v>
      </c>
      <c r="E100" s="1" t="s">
        <v>42</v>
      </c>
      <c r="F100" s="1" t="s">
        <v>43</v>
      </c>
      <c r="G100" s="1" t="s">
        <v>41</v>
      </c>
      <c r="H100" s="1" t="s">
        <v>43</v>
      </c>
      <c r="I100" s="1" t="s">
        <v>43</v>
      </c>
    </row>
    <row r="101" spans="2:9" ht="12.75">
      <c r="B101" s="1" t="s">
        <v>23</v>
      </c>
    </row>
    <row r="102" spans="2:9" ht="12.75">
      <c r="B102" s="1" t="s">
        <v>24</v>
      </c>
      <c r="C102" s="1">
        <v>996477</v>
      </c>
      <c r="D102" s="1" t="s">
        <v>50</v>
      </c>
      <c r="E102" s="1">
        <v>0</v>
      </c>
      <c r="F102" s="1">
        <v>0</v>
      </c>
      <c r="G102" s="1">
        <v>0</v>
      </c>
      <c r="H102" s="1">
        <v>389382</v>
      </c>
      <c r="I102" s="1">
        <v>0</v>
      </c>
    </row>
    <row r="103" spans="2:9" ht="12.75">
      <c r="B103" s="1" t="s">
        <v>25</v>
      </c>
      <c r="C103" s="1">
        <v>996477</v>
      </c>
      <c r="D103" s="1" t="s">
        <v>50</v>
      </c>
      <c r="E103" s="1">
        <v>0</v>
      </c>
      <c r="F103" s="1">
        <v>0</v>
      </c>
      <c r="G103" s="1">
        <v>0</v>
      </c>
      <c r="H103" s="1">
        <v>389382</v>
      </c>
      <c r="I103" s="1">
        <v>0</v>
      </c>
    </row>
    <row r="104" spans="2:9" ht="15.75" customHeight="1">
      <c r="D104" s="1" t="s">
        <v>50</v>
      </c>
    </row>
    <row r="105" spans="2:9" ht="12.75">
      <c r="B105" s="1" t="s">
        <v>26</v>
      </c>
      <c r="C105" s="1">
        <v>2</v>
      </c>
      <c r="D105" s="1" t="s">
        <v>50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</row>
    <row r="106" spans="2:9" ht="12.75">
      <c r="B106" s="1" t="s">
        <v>27</v>
      </c>
      <c r="C106" s="1">
        <v>5</v>
      </c>
      <c r="D106" s="1" t="s">
        <v>50</v>
      </c>
      <c r="E106" s="1">
        <v>0</v>
      </c>
      <c r="F106" s="1">
        <v>0</v>
      </c>
      <c r="G106" s="1">
        <v>0</v>
      </c>
      <c r="H106" s="1">
        <v>6</v>
      </c>
      <c r="I106" s="1">
        <v>0</v>
      </c>
    </row>
    <row r="107" spans="2:9" ht="12.75">
      <c r="B107" s="1" t="s">
        <v>28</v>
      </c>
      <c r="C107" s="1">
        <v>557</v>
      </c>
      <c r="D107" s="1" t="s">
        <v>50</v>
      </c>
      <c r="E107" s="1">
        <v>0</v>
      </c>
      <c r="F107" s="1">
        <v>0</v>
      </c>
      <c r="G107" s="1">
        <v>0</v>
      </c>
      <c r="H107" s="1">
        <v>1693</v>
      </c>
      <c r="I107" s="1">
        <v>0</v>
      </c>
    </row>
    <row r="108" spans="2:9" ht="12.75">
      <c r="B108" s="1" t="s">
        <v>29</v>
      </c>
      <c r="C108" s="1">
        <v>1429</v>
      </c>
      <c r="D108" s="1" t="s">
        <v>50</v>
      </c>
      <c r="E108" s="1">
        <v>0</v>
      </c>
      <c r="F108" s="1">
        <v>0</v>
      </c>
      <c r="G108" s="1">
        <v>0</v>
      </c>
      <c r="H108" s="1">
        <v>2801</v>
      </c>
      <c r="I108" s="1">
        <v>0</v>
      </c>
    </row>
    <row r="109" spans="2:9" ht="12.75">
      <c r="B109" s="1" t="s">
        <v>30</v>
      </c>
      <c r="C109" s="1">
        <v>0</v>
      </c>
      <c r="D109" s="1" t="s">
        <v>50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</row>
    <row r="112" spans="2:9" ht="12.75">
      <c r="B112" s="14" t="s">
        <v>31</v>
      </c>
      <c r="C112" s="4"/>
      <c r="D112" s="15" t="e">
        <f>ROUND((C102-D102)/C102,2)</f>
        <v>#VALUE!</v>
      </c>
      <c r="E112" s="5">
        <f>ROUND((C102-E102)/C102,2)</f>
        <v>1</v>
      </c>
      <c r="F112" s="5">
        <f>ROUND((C102-F102)/C102,2)</f>
        <v>1</v>
      </c>
      <c r="G112" s="5">
        <f>ROUND((C102-G102)/C102,2)</f>
        <v>1</v>
      </c>
      <c r="H112" s="5">
        <f>ROUND((C102-H102)/C102,2)</f>
        <v>0.61</v>
      </c>
      <c r="I112" s="6">
        <f>ROUND((C102-I102)/C102,2)</f>
        <v>1</v>
      </c>
    </row>
    <row r="113" spans="2:9" ht="12.75">
      <c r="B113" s="16" t="s">
        <v>32</v>
      </c>
      <c r="C113" s="8"/>
      <c r="I113" s="9"/>
    </row>
    <row r="114" spans="2:9" ht="12.75">
      <c r="B114" s="16" t="s">
        <v>26</v>
      </c>
      <c r="C114" s="8"/>
      <c r="I114" s="9"/>
    </row>
    <row r="115" spans="2:9" ht="12.75">
      <c r="B115" s="16" t="s">
        <v>27</v>
      </c>
      <c r="C115" s="8"/>
      <c r="D115" s="1" t="e">
        <f>ROUND((D106-C106)/C106,2)</f>
        <v>#VALUE!</v>
      </c>
      <c r="E115" s="1">
        <f>ROUND((E106-C106)/C106,2)</f>
        <v>-1</v>
      </c>
      <c r="F115" s="1">
        <f>ROUND((F106-C106)/C106,2)</f>
        <v>-1</v>
      </c>
      <c r="G115" s="1">
        <f>ROUND((G106-C106)/C106,2)</f>
        <v>-1</v>
      </c>
      <c r="H115" s="1">
        <f>ROUND((H106-C106)/C106,2)</f>
        <v>0.2</v>
      </c>
      <c r="I115" s="9">
        <f>ROUND((I106-C106)/C106,2)</f>
        <v>-1</v>
      </c>
    </row>
    <row r="116" spans="2:9" ht="12.75">
      <c r="B116" s="16" t="s">
        <v>28</v>
      </c>
      <c r="C116" s="8"/>
      <c r="D116" s="1" t="e">
        <f>ROUND((D107-C107)/C107,2)</f>
        <v>#VALUE!</v>
      </c>
      <c r="E116" s="1">
        <f>ROUND((E107-C107)/C107,2)</f>
        <v>-1</v>
      </c>
      <c r="F116" s="1">
        <f>ROUND((F107-C107)/C107,2)</f>
        <v>-1</v>
      </c>
      <c r="G116" s="1">
        <f>ROUND((G107-C107)/C107,2)</f>
        <v>-1</v>
      </c>
      <c r="H116" s="1">
        <f>ROUND((H107-C107)/C107,2)</f>
        <v>2.04</v>
      </c>
      <c r="I116" s="9">
        <f>ROUND((I107-C107)/C107,2)</f>
        <v>-1</v>
      </c>
    </row>
    <row r="117" spans="2:9" ht="12.75">
      <c r="B117" s="16" t="s">
        <v>29</v>
      </c>
      <c r="C117" s="8"/>
      <c r="D117" s="1" t="e">
        <f>ROUND((D108-C108)/C108,2)</f>
        <v>#VALUE!</v>
      </c>
      <c r="E117" s="1">
        <f>ROUND((E108-C108)/C108,2)</f>
        <v>-1</v>
      </c>
      <c r="F117" s="1">
        <f>ROUND((F108-C108)/C108,2)</f>
        <v>-1</v>
      </c>
      <c r="G117" s="1">
        <f>ROUND((G108-C108)/C108,2)</f>
        <v>-1</v>
      </c>
      <c r="H117" s="1">
        <f>ROUND((H108-C108)/C108,2)</f>
        <v>0.96</v>
      </c>
      <c r="I117" s="9">
        <f>ROUND((I108-C108)/C108,2)</f>
        <v>-1</v>
      </c>
    </row>
    <row r="118" spans="2:9" ht="12.75">
      <c r="B118" s="17" t="s">
        <v>30</v>
      </c>
      <c r="C118" s="11"/>
      <c r="D118" s="12"/>
      <c r="E118" s="12"/>
      <c r="F118" s="12"/>
      <c r="G118" s="12"/>
      <c r="H118" s="12"/>
      <c r="I118" s="13"/>
    </row>
    <row r="162" spans="2:7" ht="12.75">
      <c r="G162" s="1" t="s">
        <v>44</v>
      </c>
    </row>
    <row r="163" spans="2:7" ht="12.75">
      <c r="B163" s="2" t="s">
        <v>13</v>
      </c>
    </row>
    <row r="164" spans="2:7" ht="12.75">
      <c r="B164" s="1" t="s">
        <v>16</v>
      </c>
    </row>
    <row r="165" spans="2:7" ht="12.75">
      <c r="B165" s="1" t="s">
        <v>17</v>
      </c>
      <c r="G165" s="1" t="s">
        <v>14</v>
      </c>
    </row>
    <row r="166" spans="2:7" ht="12.75">
      <c r="B166" s="1" t="s">
        <v>18</v>
      </c>
    </row>
    <row r="167" spans="2:7" ht="12.75">
      <c r="B167" s="1" t="s">
        <v>19</v>
      </c>
    </row>
    <row r="168" spans="2:7" ht="12.75">
      <c r="B168" s="1" t="s">
        <v>20</v>
      </c>
    </row>
    <row r="169" spans="2:7" ht="12.75">
      <c r="B169" s="1" t="s">
        <v>21</v>
      </c>
      <c r="G169" s="1" t="s">
        <v>45</v>
      </c>
    </row>
    <row r="170" spans="2:7" ht="12.75">
      <c r="B170" s="1" t="s">
        <v>22</v>
      </c>
      <c r="G170" s="1" t="s">
        <v>45</v>
      </c>
    </row>
    <row r="171" spans="2:7" ht="12.75">
      <c r="B171" s="1" t="s">
        <v>23</v>
      </c>
    </row>
    <row r="172" spans="2:7" ht="12.75">
      <c r="B172" s="1" t="s">
        <v>24</v>
      </c>
      <c r="G172" s="1" t="s">
        <v>46</v>
      </c>
    </row>
    <row r="173" spans="2:7" ht="12.75">
      <c r="B173" s="1" t="s">
        <v>25</v>
      </c>
      <c r="G173" s="1" t="s">
        <v>46</v>
      </c>
    </row>
    <row r="175" spans="2:7" ht="12.75">
      <c r="B175" s="1" t="s">
        <v>26</v>
      </c>
      <c r="G175" s="1">
        <v>0</v>
      </c>
    </row>
    <row r="176" spans="2:7" ht="12.75">
      <c r="B176" s="1" t="s">
        <v>27</v>
      </c>
      <c r="G176" s="1">
        <v>92</v>
      </c>
    </row>
    <row r="177" spans="2:7" ht="12.75">
      <c r="B177" s="1" t="s">
        <v>28</v>
      </c>
      <c r="G177" s="1" t="s">
        <v>47</v>
      </c>
    </row>
    <row r="178" spans="2:7" ht="12.75">
      <c r="B178" s="1" t="s">
        <v>29</v>
      </c>
      <c r="G178" s="1" t="s">
        <v>48</v>
      </c>
    </row>
    <row r="179" spans="2:7" ht="12.75">
      <c r="B179" s="1" t="s">
        <v>30</v>
      </c>
      <c r="G17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Qichao Chen</cp:lastModifiedBy>
  <dcterms:created xsi:type="dcterms:W3CDTF">2023-10-12T14:40:12Z</dcterms:created>
  <dcterms:modified xsi:type="dcterms:W3CDTF">2023-10-21T07:29:51Z</dcterms:modified>
</cp:coreProperties>
</file>