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q\MAG\code\FFF\HLS2019\dense_1\"/>
    </mc:Choice>
  </mc:AlternateContent>
  <xr:revisionPtr revIDLastSave="0" documentId="13_ncr:1_{FEE57826-3984-4563-B884-B96E22B24EC9}" xr6:coauthVersionLast="47" xr6:coauthVersionMax="47" xr10:uidLastSave="{00000000-0000-0000-0000-000000000000}"/>
  <bookViews>
    <workbookView xWindow="-22046" yWindow="-9" windowWidth="22149" windowHeight="13200" xr2:uid="{9CFD8471-BDC5-41FF-BEC6-A56C60585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12" i="1"/>
  <c r="I31" i="1"/>
  <c r="H31" i="1"/>
  <c r="G31" i="1"/>
  <c r="E31" i="1"/>
  <c r="D31" i="1"/>
  <c r="D20" i="1"/>
  <c r="E20" i="1"/>
  <c r="G20" i="1"/>
  <c r="H20" i="1"/>
  <c r="I20" i="1"/>
  <c r="C20" i="1"/>
  <c r="H28" i="1" s="1"/>
  <c r="H32" i="1" s="1"/>
  <c r="D28" i="1" l="1"/>
  <c r="I28" i="1"/>
  <c r="I32" i="1" s="1"/>
  <c r="E28" i="1"/>
  <c r="E32" i="1" s="1"/>
  <c r="G28" i="1"/>
  <c r="G32" i="1" s="1"/>
  <c r="D32" i="1"/>
  <c r="D12" i="1"/>
  <c r="I24" i="1"/>
  <c r="I25" i="1"/>
  <c r="I26" i="1"/>
  <c r="I23" i="1"/>
  <c r="H24" i="1"/>
  <c r="H25" i="1"/>
  <c r="H26" i="1"/>
  <c r="H23" i="1"/>
  <c r="G24" i="1"/>
  <c r="G25" i="1"/>
  <c r="G26" i="1"/>
  <c r="G23" i="1"/>
  <c r="E24" i="1"/>
  <c r="E25" i="1"/>
  <c r="E26" i="1"/>
  <c r="E23" i="1"/>
  <c r="D23" i="1"/>
  <c r="D24" i="1"/>
  <c r="D25" i="1"/>
  <c r="D26" i="1"/>
  <c r="I19" i="1"/>
  <c r="H19" i="1"/>
  <c r="G19" i="1"/>
  <c r="E19" i="1"/>
  <c r="D19" i="1"/>
  <c r="C19" i="1"/>
  <c r="E29" i="1" l="1"/>
  <c r="D29" i="1"/>
  <c r="G29" i="1"/>
  <c r="H29" i="1"/>
  <c r="I29" i="1"/>
</calcChain>
</file>

<file path=xl/sharedStrings.xml><?xml version="1.0" encoding="utf-8"?>
<sst xmlns="http://schemas.openxmlformats.org/spreadsheetml/2006/main" count="28" uniqueCount="22">
  <si>
    <t>no_directive</t>
  </si>
  <si>
    <t>S1</t>
  </si>
  <si>
    <t>S2</t>
  </si>
  <si>
    <t>S5</t>
  </si>
  <si>
    <t>S4</t>
  </si>
  <si>
    <t>S3</t>
  </si>
  <si>
    <t>Dense_Loop</t>
  </si>
  <si>
    <t>pipeline</t>
  </si>
  <si>
    <t>Flat_Loop</t>
  </si>
  <si>
    <t>flat_array</t>
  </si>
  <si>
    <t>dense_array</t>
  </si>
  <si>
    <t>Latency</t>
  </si>
  <si>
    <t>Interval</t>
  </si>
  <si>
    <t>BRAM_18K</t>
  </si>
  <si>
    <t>DSP48E</t>
  </si>
  <si>
    <t>FF</t>
  </si>
  <si>
    <t>LUT</t>
  </si>
  <si>
    <t>URAM</t>
  </si>
  <si>
    <t>Rast virov</t>
  </si>
  <si>
    <t>SpeedUp-1</t>
  </si>
  <si>
    <t>E</t>
  </si>
  <si>
    <t>ap_r_50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</si>
</sst>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CB8-E721-4527-8103-22E29DD5E43A}">
  <dimension ref="B2:I32"/>
  <sheetViews>
    <sheetView tabSelected="1" workbookViewId="0">
      <selection activeCell="G18" sqref="G18"/>
    </sheetView>
  </sheetViews>
  <sheetFormatPr defaultRowHeight="15" x14ac:dyDescent="0.25"/>
  <cols>
    <col min="2" max="2" width="13.28515625" customWidth="1"/>
    <col min="3" max="3" width="14.28515625" customWidth="1"/>
    <col min="4" max="4" width="11.85546875" customWidth="1"/>
    <col min="5" max="5" width="15.5703125" customWidth="1"/>
    <col min="6" max="6" width="14.140625" customWidth="1"/>
    <col min="7" max="7" width="16.85546875" customWidth="1"/>
    <col min="8" max="8" width="18.42578125" customWidth="1"/>
    <col min="9" max="9" width="19.7109375" customWidth="1"/>
  </cols>
  <sheetData>
    <row r="2" spans="2:9" x14ac:dyDescent="0.25">
      <c r="C2" s="1" t="s">
        <v>0</v>
      </c>
      <c r="D2" s="1" t="s">
        <v>1</v>
      </c>
      <c r="E2" s="2" t="s">
        <v>2</v>
      </c>
      <c r="G2" s="1" t="s">
        <v>5</v>
      </c>
      <c r="H2" s="2" t="s">
        <v>4</v>
      </c>
      <c r="I2" s="1" t="s">
        <v>3</v>
      </c>
    </row>
    <row r="3" spans="2:9" x14ac:dyDescent="0.25">
      <c r="B3" s="1" t="s">
        <v>6</v>
      </c>
      <c r="D3" s="1" t="s">
        <v>7</v>
      </c>
      <c r="E3" t="s">
        <v>7</v>
      </c>
    </row>
    <row r="4" spans="2:9" x14ac:dyDescent="0.25">
      <c r="B4" s="1" t="s">
        <v>8</v>
      </c>
      <c r="G4" t="s">
        <v>7</v>
      </c>
    </row>
    <row r="5" spans="2:9" x14ac:dyDescent="0.25">
      <c r="B5" s="1" t="s">
        <v>9</v>
      </c>
      <c r="E5" t="s">
        <v>21</v>
      </c>
    </row>
    <row r="6" spans="2:9" x14ac:dyDescent="0.25">
      <c r="B6" s="1" t="s">
        <v>10</v>
      </c>
    </row>
    <row r="10" spans="2:9" x14ac:dyDescent="0.25">
      <c r="B10" s="3" t="s">
        <v>11</v>
      </c>
      <c r="C10" s="1">
        <v>140351</v>
      </c>
      <c r="D10" s="1">
        <v>11411</v>
      </c>
      <c r="E10" s="1">
        <v>1808</v>
      </c>
      <c r="G10" s="1">
        <v>60010</v>
      </c>
    </row>
    <row r="11" spans="2:9" x14ac:dyDescent="0.25">
      <c r="B11" s="3" t="s">
        <v>12</v>
      </c>
      <c r="C11" s="1">
        <v>140351</v>
      </c>
      <c r="D11" s="1">
        <v>11411</v>
      </c>
      <c r="E11" s="1">
        <v>1808</v>
      </c>
      <c r="G11" s="1">
        <v>60010</v>
      </c>
    </row>
    <row r="12" spans="2:9" x14ac:dyDescent="0.25">
      <c r="B12" s="3"/>
      <c r="C12" s="1"/>
      <c r="D12" s="1">
        <f>(C10-D10)/C10</f>
        <v>0.91869669614039084</v>
      </c>
      <c r="E12" s="1">
        <f>(C10-E10)/C10</f>
        <v>0.98711801127174015</v>
      </c>
      <c r="G12">
        <f>(C10-G10)/C10</f>
        <v>0.57242912412451641</v>
      </c>
    </row>
    <row r="13" spans="2:9" x14ac:dyDescent="0.25">
      <c r="B13" s="3"/>
    </row>
    <row r="14" spans="2:9" x14ac:dyDescent="0.25">
      <c r="B14" s="3" t="s">
        <v>13</v>
      </c>
      <c r="C14">
        <v>65</v>
      </c>
      <c r="D14" s="2">
        <v>65</v>
      </c>
      <c r="E14" s="5">
        <v>3201</v>
      </c>
      <c r="G14">
        <v>65</v>
      </c>
    </row>
    <row r="15" spans="2:9" x14ac:dyDescent="0.25">
      <c r="B15" s="3" t="s">
        <v>14</v>
      </c>
      <c r="C15" s="1">
        <v>5</v>
      </c>
      <c r="D15" s="2">
        <v>12</v>
      </c>
      <c r="E15" s="5">
        <v>502</v>
      </c>
      <c r="G15">
        <v>6</v>
      </c>
    </row>
    <row r="16" spans="2:9" x14ac:dyDescent="0.25">
      <c r="B16" s="3" t="s">
        <v>15</v>
      </c>
      <c r="C16" s="1">
        <v>603</v>
      </c>
      <c r="D16" s="4">
        <v>34353</v>
      </c>
      <c r="E16" s="1">
        <v>87623</v>
      </c>
      <c r="G16">
        <v>776</v>
      </c>
    </row>
    <row r="17" spans="2:9" x14ac:dyDescent="0.25">
      <c r="B17" s="3" t="s">
        <v>16</v>
      </c>
      <c r="C17" s="1">
        <v>1236</v>
      </c>
      <c r="D17" s="4">
        <v>24117</v>
      </c>
      <c r="E17" s="5">
        <v>135824</v>
      </c>
      <c r="G17">
        <v>1374</v>
      </c>
    </row>
    <row r="18" spans="2:9" x14ac:dyDescent="0.25">
      <c r="B18" s="3" t="s">
        <v>17</v>
      </c>
      <c r="C18" s="1">
        <v>0</v>
      </c>
      <c r="D18" s="1">
        <v>0</v>
      </c>
      <c r="E18" s="1">
        <v>0</v>
      </c>
    </row>
    <row r="19" spans="2:9" x14ac:dyDescent="0.25">
      <c r="C19">
        <f>SUM(C14:C18)</f>
        <v>1909</v>
      </c>
      <c r="D19">
        <f>SUM(D14:D18)</f>
        <v>58547</v>
      </c>
      <c r="E19">
        <f>SUM(E14:E18)</f>
        <v>227150</v>
      </c>
      <c r="G19">
        <f>SUM(G14:G18)</f>
        <v>2221</v>
      </c>
      <c r="H19">
        <f>SUM(H14:H18)</f>
        <v>0</v>
      </c>
      <c r="I19">
        <f>SUM(I14:I18)</f>
        <v>0</v>
      </c>
    </row>
    <row r="20" spans="2:9" x14ac:dyDescent="0.25">
      <c r="C20">
        <f>SUM(C14,C15,C16/2,C17)</f>
        <v>1607.5</v>
      </c>
      <c r="D20">
        <f t="shared" ref="D20:I20" si="0">SUM(D14,D15,D16/2,D17)</f>
        <v>41370.5</v>
      </c>
      <c r="E20">
        <f t="shared" si="0"/>
        <v>183338.5</v>
      </c>
      <c r="G20">
        <f t="shared" si="0"/>
        <v>1833</v>
      </c>
      <c r="H20">
        <f t="shared" si="0"/>
        <v>0</v>
      </c>
      <c r="I20">
        <f t="shared" si="0"/>
        <v>0</v>
      </c>
    </row>
    <row r="23" spans="2:9" x14ac:dyDescent="0.25">
      <c r="B23" s="3" t="s">
        <v>13</v>
      </c>
      <c r="D23">
        <f>(D14-C14)/C14</f>
        <v>0</v>
      </c>
      <c r="E23">
        <f>(E14-C14)/C14</f>
        <v>48.246153846153845</v>
      </c>
      <c r="G23">
        <f>(G14-C14)/C14</f>
        <v>0</v>
      </c>
      <c r="H23">
        <f>(H14-C14)/C14</f>
        <v>-1</v>
      </c>
      <c r="I23">
        <f>(I14-C14)/C14</f>
        <v>-1</v>
      </c>
    </row>
    <row r="24" spans="2:9" x14ac:dyDescent="0.25">
      <c r="B24" s="3" t="s">
        <v>14</v>
      </c>
      <c r="D24">
        <f>(D15-C15)/C15</f>
        <v>1.4</v>
      </c>
      <c r="E24">
        <f>(E15-C15)/C15</f>
        <v>99.4</v>
      </c>
      <c r="G24">
        <f>(G15-C15)/C15</f>
        <v>0.2</v>
      </c>
      <c r="H24">
        <f>(H15-C15)/C15</f>
        <v>-1</v>
      </c>
      <c r="I24">
        <f>(I15-C15)/C15</f>
        <v>-1</v>
      </c>
    </row>
    <row r="25" spans="2:9" x14ac:dyDescent="0.25">
      <c r="B25" s="3" t="s">
        <v>15</v>
      </c>
      <c r="D25">
        <f>(D16-C16)/C16</f>
        <v>55.970149253731343</v>
      </c>
      <c r="E25">
        <f>(E16-C16)/C16</f>
        <v>144.31177446102819</v>
      </c>
      <c r="G25">
        <f>(G16-C16)/C16</f>
        <v>0.28689883913764513</v>
      </c>
      <c r="H25">
        <f>(H16-C16)/C16</f>
        <v>-1</v>
      </c>
      <c r="I25">
        <f>(I16-C16)/C16</f>
        <v>-1</v>
      </c>
    </row>
    <row r="26" spans="2:9" x14ac:dyDescent="0.25">
      <c r="B26" s="3" t="s">
        <v>16</v>
      </c>
      <c r="D26">
        <f>(D17-C17)/C17</f>
        <v>18.512135922330096</v>
      </c>
      <c r="E26">
        <f>(E17-C17)/C17</f>
        <v>108.88996763754045</v>
      </c>
      <c r="G26">
        <f>(G17-C17)/C17</f>
        <v>0.11165048543689321</v>
      </c>
      <c r="H26">
        <f>(H17-C17)/C17</f>
        <v>-1</v>
      </c>
      <c r="I26">
        <f>(I17-C17)/C17</f>
        <v>-1</v>
      </c>
    </row>
    <row r="28" spans="2:9" x14ac:dyDescent="0.25">
      <c r="B28" s="3" t="s">
        <v>18</v>
      </c>
      <c r="D28">
        <f>(D20-C20)/C20</f>
        <v>24.73592534992224</v>
      </c>
      <c r="E28">
        <f>(E20-C20)/C20</f>
        <v>113.05194401244168</v>
      </c>
      <c r="G28">
        <f>(G20-C20)/C20</f>
        <v>0.14027993779160186</v>
      </c>
      <c r="H28">
        <f>(H20-C20)/C20</f>
        <v>-1</v>
      </c>
      <c r="I28">
        <f>(I20-C20)/C20</f>
        <v>-1</v>
      </c>
    </row>
    <row r="29" spans="2:9" x14ac:dyDescent="0.25">
      <c r="D29">
        <f>D12/D28</f>
        <v>3.7140179036935797E-2</v>
      </c>
      <c r="E29">
        <f>E12/E28</f>
        <v>8.7315438924527033E-3</v>
      </c>
      <c r="G29">
        <f>G12/G28</f>
        <v>4.0806200311758767</v>
      </c>
      <c r="H29">
        <f>H12/H28</f>
        <v>0</v>
      </c>
      <c r="I29">
        <f>I12/I28</f>
        <v>0</v>
      </c>
    </row>
    <row r="31" spans="2:9" x14ac:dyDescent="0.25">
      <c r="B31" t="s">
        <v>19</v>
      </c>
      <c r="D31">
        <f>(C11/D11)-1</f>
        <v>11.299623170624836</v>
      </c>
      <c r="E31">
        <f>(C11/E11)-1</f>
        <v>76.627765486725664</v>
      </c>
      <c r="G31">
        <f>(C11/G11)-1</f>
        <v>1.3387935344109314</v>
      </c>
      <c r="H31" t="e">
        <f>(C11/H11)-1</f>
        <v>#DIV/0!</v>
      </c>
      <c r="I31" t="e">
        <f>(C11/I11)-1</f>
        <v>#DIV/0!</v>
      </c>
    </row>
    <row r="32" spans="2:9" x14ac:dyDescent="0.25">
      <c r="B32" t="s">
        <v>20</v>
      </c>
      <c r="D32">
        <f>D31/D28</f>
        <v>0.45681020664385036</v>
      </c>
      <c r="E32">
        <f>E31/E28</f>
        <v>0.67781024162037029</v>
      </c>
      <c r="G32">
        <f>G31/G28</f>
        <v>9.5437277453018723</v>
      </c>
      <c r="H32" t="e">
        <f>H31/H28</f>
        <v>#DIV/0!</v>
      </c>
      <c r="I32" t="e">
        <f>I31/I28</f>
        <v>#DIV/0!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2024-02-03T17:06:19Z</dcterms:created>
  <dcterms:modified xsi:type="dcterms:W3CDTF">2024-06-30T18:08:38Z</dcterms:modified>
</cp:coreProperties>
</file>