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<sst xmlns="http://schemas.openxmlformats.org/spreadsheetml/2006/main" uniqueCount="65">
  <si>
    <t>BearShares Economic Projection (USD)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</si>
  <si>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</si>
  <si>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</si>
  <si>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</si>
  <si>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</si>
  <si>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</si>
  <si>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</si>
  <si>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</si>
  <si>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</si>
  <si>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</si>
  <si>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</si>
  <si>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</si>
  <si>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</si>
  <si>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</si>
  <si>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</si>
  <si>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</si>
  <si>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</si>
  <si>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</si>
  <si>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</si>
  <si>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</si>
  <si>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</si>
  <si>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</si>
  <si>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</si>
  <si>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</si>
  <si>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</si>
  <si>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Year 1 Total</t>
  </si>
  <si>
    <t>Year 2 Total</t>
  </si>
  <si>
    <t>Total</t>
  </si>
  <si>
    <t>Total Credits</t>
  </si>
  <si>
    <t>Equity</t>
  </si>
  <si>
    <t>Investor Round 1</t>
  </si>
  <si>
    <t>Investor Round 2</t>
  </si>
  <si>
    <t>Revenue</t>
  </si>
  <si>
    <t>Proxy Fees (claim, dispute, track, vote, settle)</t>
  </si>
  <si>
    <t>Royalties</t>
  </si>
  <si>
    <t>Service Fees ($0.016 / tx)</t>
  </si>
  <si>
    <t>Initial Fees</t>
  </si>
  <si>
    <t>Total Debits</t>
  </si>
  <si>
    <t>Initial Launch</t>
  </si>
  <si>
    <t>Software Dev (front-end dapp)</t>
  </si>
  <si>
    <t>Software Dev (front-end)</t>
  </si>
  <si>
    <t>UI Design (front-end dapp)</t>
  </si>
  <si>
    <t>UI Design (front-end)</t>
  </si>
  <si>
    <t>T-Shirt Promo ($3 / shirt)</t>
  </si>
  <si>
    <t>T-Shirt Promo</t>
  </si>
  <si>
    <t>Operating</t>
  </si>
  <si>
    <t>Web Server (AWS _ 3k - 30k RPM)</t>
  </si>
  <si>
    <t>Google (Rev-Img _ $3.50 / 1k R)</t>
  </si>
  <si>
    <t>OpenAI (41 img / day max)</t>
  </si>
  <si>
    <t>BING (image generator)</t>
  </si>
  <si>
    <t>AI Server (img compare _ $300)</t>
  </si>
  <si>
    <t>Employee Payroll</t>
  </si>
  <si>
    <t>Marketing</t>
  </si>
  <si>
    <t>Milestones</t>
  </si>
  <si>
    <t>average claims per month</t>
  </si>
  <si>
    <t>average disputes per month</t>
  </si>
  <si>
    <t>average proxy fee</t>
  </si>
  <si>
    <t>average transactions per day</t>
  </si>
  <si>
    <t>launch medium</t>
  </si>
  <si>
    <t>images</t>
  </si>
  <si>
    <t>audio</t>
  </si>
  <si>
    <t>Total Revenue + Equity C.</t>
  </si>
  <si>
    <t>Total Cost C.</t>
  </si>
  <si>
    <t>Total Revenue + Equity</t>
  </si>
  <si>
    <t>Total Cost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</si>
</sst>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&quot;;&quot; &quot;* (#,##0.00);&quot; &quot;* &quot;-&quot;??&quot; &quot;"/>
    <numFmt numFmtId="60" formatCode="&quot;$&quot;0.00"/>
    <numFmt numFmtId="61" formatCode="&quot; &quot;#,##0.00&quot; &quot;;&quot; '(&quot;#,##0.00);&quot; '-&quot;??&quot; &quot;"/>
  </numFmts>
  <fonts count="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24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8"/>
      <name val="Calibri"/>
    </font>
    <font>
      <sz val="14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thin">
        <color indexed="8"/>
      </bottom>
      <diagonal/>
    </border>
    <border>
      <left style="medium">
        <color indexed="13"/>
      </left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medium">
        <color indexed="13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13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3"/>
      </right>
      <top style="thin">
        <color indexed="10"/>
      </top>
      <bottom style="thin">
        <color indexed="10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3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right"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horizontal="right" vertical="bottom"/>
    </xf>
    <xf numFmtId="0" fontId="0" borderId="5" applyNumberFormat="0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right" vertical="bottom"/>
    </xf>
    <xf numFmtId="49" fontId="0" fillId="3" borderId="6" applyNumberFormat="1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59" fontId="0" fillId="3" borderId="6" applyNumberFormat="1" applyFont="1" applyFill="1" applyBorder="1" applyAlignment="1" applyProtection="0">
      <alignment vertical="bottom"/>
    </xf>
    <xf numFmtId="59" fontId="0" fillId="3" borderId="8" applyNumberFormat="1" applyFont="1" applyFill="1" applyBorder="1" applyAlignment="1" applyProtection="0">
      <alignment vertical="bottom"/>
    </xf>
    <xf numFmtId="59" fontId="0" fillId="3" borderId="7" applyNumberFormat="1" applyFont="1" applyFill="1" applyBorder="1" applyAlignment="1" applyProtection="0">
      <alignment vertical="bottom"/>
    </xf>
    <xf numFmtId="59" fontId="4" fillId="3" borderId="9" applyNumberFormat="1" applyFont="1" applyFill="1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59" fontId="0" fillId="4" borderId="6" applyNumberFormat="1" applyFont="1" applyFill="1" applyBorder="1" applyAlignment="1" applyProtection="0">
      <alignment vertical="bottom"/>
    </xf>
    <xf numFmtId="59" fontId="0" fillId="4" borderId="8" applyNumberFormat="1" applyFont="1" applyFill="1" applyBorder="1" applyAlignment="1" applyProtection="0">
      <alignment vertical="bottom"/>
    </xf>
    <xf numFmtId="59" fontId="0" fillId="4" borderId="7" applyNumberFormat="1" applyFont="1" applyFill="1" applyBorder="1" applyAlignment="1" applyProtection="0">
      <alignment vertical="bottom"/>
    </xf>
    <xf numFmtId="59" fontId="4" fillId="4" borderId="9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horizontal="right"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59" fontId="0" borderId="12" applyNumberFormat="1" applyFont="1" applyFill="0" applyBorder="1" applyAlignment="1" applyProtection="0">
      <alignment vertical="bottom"/>
    </xf>
    <xf numFmtId="59" fontId="0" borderId="14" applyNumberFormat="1" applyFont="1" applyFill="0" applyBorder="1" applyAlignment="1" applyProtection="0">
      <alignment vertical="bottom"/>
    </xf>
    <xf numFmtId="59" fontId="0" borderId="13" applyNumberFormat="1" applyFont="1" applyFill="0" applyBorder="1" applyAlignment="1" applyProtection="0">
      <alignment vertical="bottom"/>
    </xf>
    <xf numFmtId="59" fontId="4" borderId="15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right" vertical="bottom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59" fontId="0" borderId="17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59" fontId="0" borderId="18" applyNumberFormat="1" applyFont="1" applyFill="0" applyBorder="1" applyAlignment="1" applyProtection="0">
      <alignment vertical="bottom"/>
    </xf>
    <xf numFmtId="59" fontId="4" borderId="19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horizontal="right" vertical="bottom"/>
    </xf>
    <xf numFmtId="0" fontId="0" fillId="4" borderId="9" applyNumberFormat="0" applyFont="1" applyFill="1" applyBorder="1" applyAlignment="1" applyProtection="0">
      <alignment horizontal="right" vertical="bottom"/>
    </xf>
    <xf numFmtId="59" fontId="0" borderId="12" applyNumberFormat="1" applyFont="1" applyFill="0" applyBorder="1" applyAlignment="1" applyProtection="0">
      <alignment horizontal="center" vertical="bottom"/>
    </xf>
    <xf numFmtId="0" fontId="0" borderId="14" applyNumberFormat="0" applyFont="1" applyFill="0" applyBorder="1" applyAlignment="1" applyProtection="0">
      <alignment horizontal="center" vertical="bottom"/>
    </xf>
    <xf numFmtId="59" fontId="0" borderId="20" applyNumberFormat="1" applyFont="1" applyFill="0" applyBorder="1" applyAlignment="1" applyProtection="0">
      <alignment vertical="bottom"/>
    </xf>
    <xf numFmtId="2" fontId="0" borderId="21" applyNumberFormat="1" applyFont="1" applyFill="0" applyBorder="1" applyAlignment="1" applyProtection="0">
      <alignment horizontal="center" vertical="bottom"/>
    </xf>
    <xf numFmtId="2" fontId="0" borderId="14" applyNumberFormat="1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59" fontId="0" borderId="17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borderId="22" applyNumberFormat="0" applyFont="1" applyFill="0" applyBorder="1" applyAlignment="1" applyProtection="0">
      <alignment horizontal="center" vertical="bottom"/>
    </xf>
    <xf numFmtId="59" fontId="0" borderId="23" applyNumberFormat="1" applyFont="1" applyFill="0" applyBorder="1" applyAlignment="1" applyProtection="0">
      <alignment horizontal="center" vertical="bottom"/>
    </xf>
    <xf numFmtId="0" fontId="0" borderId="24" applyNumberFormat="1" applyFont="1" applyFill="0" applyBorder="1" applyAlignment="1" applyProtection="0">
      <alignment horizontal="center" vertical="bottom"/>
    </xf>
    <xf numFmtId="2" fontId="0" borderId="5" applyNumberFormat="1" applyFont="1" applyFill="0" applyBorder="1" applyAlignment="1" applyProtection="0">
      <alignment horizontal="center" vertical="bottom"/>
    </xf>
    <xf numFmtId="2" fontId="0" borderId="18" applyNumberFormat="1" applyFont="1" applyFill="0" applyBorder="1" applyAlignment="1" applyProtection="0">
      <alignment horizontal="center" vertical="bottom"/>
    </xf>
    <xf numFmtId="0" fontId="0" fillId="3" borderId="6" applyNumberFormat="0" applyFont="1" applyFill="1" applyBorder="1" applyAlignment="1" applyProtection="0">
      <alignment vertical="bottom"/>
    </xf>
    <xf numFmtId="59" fontId="0" fillId="3" borderId="25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horizontal="right" vertical="bottom"/>
    </xf>
    <xf numFmtId="59" fontId="0" fillId="3" borderId="9" applyNumberFormat="1" applyFont="1" applyFill="1" applyBorder="1" applyAlignment="1" applyProtection="0">
      <alignment vertical="bottom"/>
    </xf>
    <xf numFmtId="59" fontId="4" fillId="3" borderId="7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horizontal="right" vertical="bottom"/>
    </xf>
    <xf numFmtId="59" fontId="0" fillId="4" borderId="9" applyNumberFormat="1" applyFont="1" applyFill="1" applyBorder="1" applyAlignment="1" applyProtection="0">
      <alignment vertical="bottom"/>
    </xf>
    <xf numFmtId="59" fontId="4" fillId="4" borderId="7" applyNumberFormat="1" applyFont="1" applyFill="1" applyBorder="1" applyAlignment="1" applyProtection="0">
      <alignment vertical="bottom"/>
    </xf>
    <xf numFmtId="49" fontId="0" borderId="26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59" fontId="4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horizontal="right" vertical="bottom"/>
    </xf>
    <xf numFmtId="59" fontId="0" borderId="16" applyNumberFormat="1" applyFont="1" applyFill="0" applyBorder="1" applyAlignment="1" applyProtection="0">
      <alignment vertical="bottom"/>
    </xf>
    <xf numFmtId="59" fontId="0" borderId="27" applyNumberFormat="1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59" fontId="0" borderId="29" applyNumberFormat="1" applyFont="1" applyFill="0" applyBorder="1" applyAlignment="1" applyProtection="0">
      <alignment vertical="bottom"/>
    </xf>
    <xf numFmtId="0" fontId="0" borderId="27" applyNumberFormat="1" applyFont="1" applyFill="0" applyBorder="1" applyAlignment="1" applyProtection="0">
      <alignment vertical="bottom"/>
    </xf>
    <xf numFmtId="49" fontId="0" borderId="29" applyNumberFormat="1" applyFont="1" applyFill="0" applyBorder="1" applyAlignment="1" applyProtection="0">
      <alignment horizontal="right" vertical="bottom"/>
    </xf>
    <xf numFmtId="0" fontId="0" borderId="16" applyNumberFormat="0" applyFont="1" applyFill="0" applyBorder="1" applyAlignment="1" applyProtection="0">
      <alignment horizontal="right" vertical="bottom"/>
    </xf>
    <xf numFmtId="0" fontId="0" borderId="18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horizontal="right" vertical="bottom"/>
    </xf>
    <xf numFmtId="59" fontId="0" borderId="15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59" fontId="0" borderId="30" applyNumberFormat="1" applyFont="1" applyFill="0" applyBorder="1" applyAlignment="1" applyProtection="0">
      <alignment vertical="bottom"/>
    </xf>
    <xf numFmtId="59" fontId="0" borderId="23" applyNumberFormat="1" applyFont="1" applyFill="0" applyBorder="1" applyAlignment="1" applyProtection="0">
      <alignment vertical="bottom"/>
    </xf>
    <xf numFmtId="59" fontId="0" borderId="31" applyNumberFormat="1" applyFont="1" applyFill="0" applyBorder="1" applyAlignment="1" applyProtection="0">
      <alignment vertical="bottom"/>
    </xf>
    <xf numFmtId="59" fontId="0" borderId="28" applyNumberFormat="1" applyFont="1" applyFill="0" applyBorder="1" applyAlignment="1" applyProtection="0">
      <alignment vertical="bottom"/>
    </xf>
    <xf numFmtId="59" fontId="4" borderId="29" applyNumberFormat="1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59" fontId="0" borderId="32" applyNumberFormat="1" applyFont="1" applyFill="0" applyBorder="1" applyAlignment="1" applyProtection="0">
      <alignment vertical="bottom"/>
    </xf>
    <xf numFmtId="59" fontId="0" borderId="19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33" applyNumberFormat="0" applyFont="1" applyFill="0" applyBorder="1" applyAlignment="1" applyProtection="0">
      <alignment vertical="bottom"/>
    </xf>
    <xf numFmtId="59" fontId="0" borderId="9" applyNumberFormat="1" applyFont="1" applyFill="0" applyBorder="1" applyAlignment="1" applyProtection="0">
      <alignment vertical="bottom"/>
    </xf>
    <xf numFmtId="59" fontId="0" borderId="33" applyNumberFormat="1" applyFont="1" applyFill="0" applyBorder="1" applyAlignment="1" applyProtection="0">
      <alignment vertical="bottom"/>
    </xf>
    <xf numFmtId="59" fontId="0" borderId="21" applyNumberFormat="1" applyFont="1" applyFill="0" applyBorder="1" applyAlignment="1" applyProtection="0">
      <alignment vertical="bottom"/>
    </xf>
    <xf numFmtId="59" fontId="0" borderId="26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vertical="bottom"/>
    </xf>
    <xf numFmtId="60" fontId="0" borderId="27" applyNumberFormat="1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9b3ff"/>
      <rgbColor rgb="ffaaaaaa"/>
      <rgbColor rgb="ffd2ced3"/>
      <rgbColor rgb="fff2f2f2"/>
      <rgbColor rgb="ff741f72"/>
      <rgbColor rgb="ffffffff"/>
      <rgbColor rgb="ffd8d8d8"/>
      <rgbColor rgb="ffe7cde7"/>
      <rgbColor rgb="ffe0de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000000"/>
                </a:solidFill>
                <a:latin typeface="Calibri"/>
              </a:rPr>
              <a:t>BearShares Economic Projection (USD)</a:t>
            </a:r>
          </a:p>
        </c:rich>
      </c:tx>
      <c:layout>
        <c:manualLayout>
          <c:xMode val="edge"/>
          <c:yMode val="edge"/>
          <c:x val="0.437519"/>
          <c:y val="0"/>
          <c:w val="0.124961"/>
          <c:h val="0.10234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9319"/>
          <c:y val="0.102345"/>
          <c:w val="0.902136"/>
          <c:h val="0.7550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'Sheet1'!$B$41</c:f>
              <c:strCache/>
            </c:strRef>
          </c:tx>
          <c:spPr>
            <a:solidFill>
              <a:srgbClr val="E8CDE7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&quot; &quot;#,##0.00&quot; &quot;;&quot; '(&quot;#,##0.00);&quot; '-&quot;??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'Sheet1'!$C$38:$Z$38</c:f>
              <c:strCache>
                <c:ptCount val="0"/>
              </c:strCache>
            </c:strRef>
          </c:cat>
          <c:val>
            <c:numRef>
              <c:f>'Sheet1'!$C$41:$Z$41</c:f>
              <c:numCache>
                <c:ptCount val="0"/>
              </c:numCache>
            </c:numRef>
          </c:val>
        </c:ser>
        <c:ser>
          <c:idx val="3"/>
          <c:order val="1"/>
          <c:tx>
            <c:strRef>
              <c:f>'Sheet1'!$B$42</c:f>
              <c:strCache/>
            </c:strRef>
          </c:tx>
          <c:spPr>
            <a:solidFill>
              <a:srgbClr val="E0DFF1"/>
            </a:solidFill>
            <a:ln w="9525" cap="flat">
              <a:solidFill>
                <a:srgbClr val="000000"/>
              </a:solidFill>
              <a:prstDash val="solid"/>
              <a:round/>
            </a:ln>
            <a:effectLst/>
          </c:spPr>
          <c:invertIfNegative val="0"/>
          <c:dLbls>
            <c:numFmt formatCode="&quot; &quot;#,##0.00&quot; &quot;;&quot; '(&quot;#,##0.00);&quot; '-&quot;??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'Sheet1'!$C$38:$Z$38</c:f>
              <c:strCache>
                <c:ptCount val="0"/>
              </c:strCache>
            </c:strRef>
          </c:cat>
          <c:val>
            <c:numRef>
              <c:f>'Sheet1'!$C$42:$Z$42</c:f>
              <c:numCache>
                <c:ptCount val="0"/>
              </c:numCache>
            </c:numRef>
          </c:val>
        </c:ser>
        <c:gapWidth val="150"/>
        <c:overlap val="0"/>
        <c:axId val="2094734555"/>
        <c:axId val="2094734556"/>
      </c:barChart>
      <c:lineChart>
        <c:grouping val="standard"/>
        <c:varyColors val="0"/>
        <c:ser>
          <c:idx val="0"/>
          <c:order val="2"/>
          <c:tx>
            <c:strRef>
              <c:f>'Sheet1'!$B$39</c:f>
              <c:strCache/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&quot; &quot;#,##0.00&quot; &quot;;&quot; '(&quot;#,##0.00);&quot; '-&quot;??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'Sheet1'!$C$38:$Z$38</c:f>
              <c:strCache>
                <c:ptCount val="0"/>
              </c:strCache>
            </c:strRef>
          </c:cat>
          <c:val>
            <c:numRef>
              <c:f>'Sheet1'!$C$39:$Z$39</c:f>
              <c:numCache>
                <c:ptCount val="0"/>
              </c:numCache>
            </c:numRef>
          </c:val>
          <c:smooth val="0"/>
        </c:ser>
        <c:ser>
          <c:idx val="1"/>
          <c:order val="3"/>
          <c:tx>
            <c:strRef>
              <c:f>'Sheet1'!$B$40</c:f>
              <c:strCache/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solidFill>
                <a:srgbClr val="000000">
                  <a:alpha val="0"/>
                </a:srgbClr>
              </a:solidFill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&quot; &quot;#,##0.00&quot; &quot;;&quot; '(&quot;#,##0.00);&quot; '-&quot;??&quot; &quot;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'Sheet1'!$C$38:$Z$38</c:f>
              <c:strCache>
                <c:ptCount val="0"/>
              </c:strCache>
            </c:strRef>
          </c:cat>
          <c:val>
            <c:numRef>
              <c:f>'Sheet1'!$C$40:$Z$40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2500"/>
        <c:minorUnit val="11250"/>
      </c:valAx>
      <c:catAx>
        <c:axId val="2094734555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round/>
          </a:ln>
        </c:spPr>
        <c:crossAx val="2094734556"/>
        <c:crosses val="autoZero"/>
        <c:auto val="1"/>
        <c:lblAlgn val="ctr"/>
        <c:noMultiLvlLbl val="1"/>
      </c:catAx>
      <c:valAx>
        <c:axId val="20947345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5"/>
        <c:crosses val="max"/>
        <c:crossBetween val="between"/>
        <c:majorUnit val="5000"/>
        <c:minorUnit val="25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395713"/>
          <c:y val="0.947293"/>
          <c:w val="0.205979"/>
          <c:h val="0.052707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35</xdr:row>
      <xdr:rowOff>15875</xdr:rowOff>
    </xdr:from>
    <xdr:to>
      <xdr:col>28</xdr:col>
      <xdr:colOff>800803</xdr:colOff>
      <xdr:row>54</xdr:row>
      <xdr:rowOff>15662</xdr:rowOff>
    </xdr:to>
    <xdr:graphicFrame>
      <xdr:nvGraphicFramePr>
        <xdr:cNvPr id="2" name="Chart 1"/>
        <xdr:cNvGraphicFramePr/>
      </xdr:nvGraphicFramePr>
      <xdr:xfrm>
        <a:off x="-256355" y="6637655"/>
        <a:ext cx="22314604" cy="347450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E56"/>
  <sheetViews>
    <sheetView workbookViewId="0" showGridLines="0" defaultGridColor="1"/>
  </sheetViews>
  <sheetFormatPr defaultColWidth="8.83333" defaultRowHeight="14.4" customHeight="1" outlineLevelRow="0" outlineLevelCol="0"/>
  <cols>
    <col min="1" max="1" width="2.5" style="1" customWidth="1"/>
    <col min="2" max="2" width="25.8516" style="1" customWidth="1"/>
    <col min="3" max="3" width="10.1719" style="1" customWidth="1"/>
    <col min="4" max="10" width="9.17188" style="1" customWidth="1"/>
    <col min="11" max="11" width="10.1719" style="1" customWidth="1"/>
    <col min="12" max="15" width="9.17188" style="1" customWidth="1"/>
    <col min="16" max="26" width="10.1719" style="1" customWidth="1"/>
    <col min="27" max="27" width="10.8516" style="1" customWidth="1"/>
    <col min="28" max="28" width="10.1719" style="1" customWidth="1"/>
    <col min="29" max="29" width="11.5" style="1" customWidth="1"/>
    <col min="30" max="30" width="29.5547" style="1" customWidth="1"/>
    <col min="31" max="31" width="11.1016" style="1" customWidth="1"/>
    <col min="32" max="256" width="8.85156" style="1" customWidth="1"/>
  </cols>
  <sheetData>
    <row r="1" ht="31.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5"/>
    </row>
    <row r="2" ht="14.4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/>
      <c r="AE2" s="6"/>
    </row>
    <row r="3" ht="14.4" customHeight="1">
      <c r="A3" s="8"/>
      <c r="B3" s="8"/>
      <c r="C3" t="s" s="9">
        <v>1</v>
      </c>
      <c r="D3" t="s" s="9">
        <v>2</v>
      </c>
      <c r="E3" t="s" s="9">
        <v>3</v>
      </c>
      <c r="F3" t="s" s="9">
        <v>4</v>
      </c>
      <c r="G3" t="s" s="9">
        <v>5</v>
      </c>
      <c r="H3" t="s" s="9">
        <v>6</v>
      </c>
      <c r="I3" t="s" s="9">
        <v>7</v>
      </c>
      <c r="J3" t="s" s="9">
        <v>8</v>
      </c>
      <c r="K3" t="s" s="9">
        <v>9</v>
      </c>
      <c r="L3" t="s" s="9">
        <v>10</v>
      </c>
      <c r="M3" t="s" s="9">
        <v>11</v>
      </c>
      <c r="N3" t="s" s="9">
        <v>12</v>
      </c>
      <c r="O3" t="s" s="9">
        <v>13</v>
      </c>
      <c r="P3" t="s" s="9">
        <v>14</v>
      </c>
      <c r="Q3" t="s" s="9">
        <v>15</v>
      </c>
      <c r="R3" t="s" s="9">
        <v>16</v>
      </c>
      <c r="S3" t="s" s="9">
        <v>17</v>
      </c>
      <c r="T3" t="s" s="9">
        <v>18</v>
      </c>
      <c r="U3" t="s" s="9">
        <v>19</v>
      </c>
      <c r="V3" t="s" s="9">
        <v>20</v>
      </c>
      <c r="W3" t="s" s="9">
        <v>21</v>
      </c>
      <c r="X3" t="s" s="9">
        <v>22</v>
      </c>
      <c r="Y3" t="s" s="9">
        <v>23</v>
      </c>
      <c r="Z3" t="s" s="9">
        <v>24</v>
      </c>
      <c r="AA3" t="s" s="9">
        <v>25</v>
      </c>
      <c r="AB3" t="s" s="9">
        <v>26</v>
      </c>
      <c r="AC3" t="s" s="9">
        <v>27</v>
      </c>
      <c r="AD3" s="10"/>
      <c r="AE3" s="8"/>
    </row>
    <row r="4" ht="14.4" customHeight="1">
      <c r="A4" t="s" s="11">
        <v>28</v>
      </c>
      <c r="B4" s="12"/>
      <c r="C4" s="13">
        <f>C5+C8</f>
        <v>20000</v>
      </c>
      <c r="D4" s="14">
        <f>D5+D8</f>
        <v>0</v>
      </c>
      <c r="E4" s="14">
        <f>E5+E8</f>
        <v>0</v>
      </c>
      <c r="F4" s="14">
        <f>F5+F8</f>
        <v>0</v>
      </c>
      <c r="G4" s="14">
        <f>G5+G8</f>
        <v>550</v>
      </c>
      <c r="H4" s="14">
        <f>H5+H8</f>
        <v>1700</v>
      </c>
      <c r="I4" s="14">
        <f>I5+I8</f>
        <v>4200</v>
      </c>
      <c r="J4" s="14">
        <f>J5+J8</f>
        <v>1000</v>
      </c>
      <c r="K4" s="14">
        <f>K5+K8</f>
        <v>2000</v>
      </c>
      <c r="L4" s="14">
        <f>L5+L8</f>
        <v>2000</v>
      </c>
      <c r="M4" s="14">
        <f>M5+M8</f>
        <v>4000</v>
      </c>
      <c r="N4" s="15">
        <f>N5+N8</f>
        <v>4000</v>
      </c>
      <c r="O4" s="13">
        <f>O5+O8</f>
        <v>4000</v>
      </c>
      <c r="P4" s="14">
        <f>P5+P8</f>
        <v>4000</v>
      </c>
      <c r="Q4" s="14">
        <f>Q5+Q8</f>
        <v>4000</v>
      </c>
      <c r="R4" s="14">
        <f>R5+R8</f>
        <v>4000</v>
      </c>
      <c r="S4" s="14">
        <f>S5+S8</f>
        <v>4000</v>
      </c>
      <c r="T4" s="14">
        <f>T5+T8</f>
        <v>4000</v>
      </c>
      <c r="U4" s="14">
        <f>U5+U8</f>
        <v>4000</v>
      </c>
      <c r="V4" s="14">
        <f>V5+V8</f>
        <v>4000</v>
      </c>
      <c r="W4" s="14">
        <f>W5+W8</f>
        <v>4000</v>
      </c>
      <c r="X4" s="14">
        <f>X5+X8</f>
        <v>4000</v>
      </c>
      <c r="Y4" s="14">
        <f>Y5+Y8</f>
        <v>4000</v>
      </c>
      <c r="Z4" s="15">
        <f>Z5+Z8</f>
        <v>4000</v>
      </c>
      <c r="AA4" s="16">
        <f>SUM(C4:N4)</f>
        <v>39450</v>
      </c>
      <c r="AB4" s="16">
        <f>SUM(O4:Z4)</f>
        <v>48000</v>
      </c>
      <c r="AC4" s="16">
        <f>AB4+AA4</f>
        <v>87450</v>
      </c>
      <c r="AD4" t="s" s="17">
        <v>28</v>
      </c>
      <c r="AE4" s="18"/>
    </row>
    <row r="5" ht="14.4" customHeight="1">
      <c r="A5" t="s" s="19">
        <v>29</v>
      </c>
      <c r="B5" s="20"/>
      <c r="C5" s="21">
        <f>SUM(C6:C7)</f>
        <v>20000</v>
      </c>
      <c r="D5" s="22">
        <f>SUM(D6:D7)</f>
        <v>0</v>
      </c>
      <c r="E5" s="22">
        <f>SUM(E6:E7)</f>
        <v>0</v>
      </c>
      <c r="F5" s="22">
        <f>SUM(F6:F7)</f>
        <v>0</v>
      </c>
      <c r="G5" s="22">
        <f>SUM(G6:G7)</f>
        <v>0</v>
      </c>
      <c r="H5" s="22">
        <f>SUM(H6:H7)</f>
        <v>0</v>
      </c>
      <c r="I5" s="22">
        <f>SUM(I6:I7)</f>
        <v>0</v>
      </c>
      <c r="J5" s="22">
        <f>SUM(J6:J7)</f>
        <v>0</v>
      </c>
      <c r="K5" s="22">
        <f>SUM(K6:K7)</f>
        <v>0</v>
      </c>
      <c r="L5" s="22">
        <f>SUM(L6:L7)</f>
        <v>0</v>
      </c>
      <c r="M5" s="22">
        <f>SUM(M6:M7)</f>
        <v>0</v>
      </c>
      <c r="N5" s="23">
        <f>SUM(N6:N7)</f>
        <v>0</v>
      </c>
      <c r="O5" s="21">
        <f>SUM(O6:O7)</f>
        <v>0</v>
      </c>
      <c r="P5" s="22">
        <f>SUM(P6:P7)</f>
        <v>0</v>
      </c>
      <c r="Q5" s="22">
        <f>SUM(Q6:Q7)</f>
        <v>0</v>
      </c>
      <c r="R5" s="22">
        <f>SUM(R6:R7)</f>
        <v>0</v>
      </c>
      <c r="S5" s="22">
        <f>SUM(S6:S7)</f>
        <v>0</v>
      </c>
      <c r="T5" s="22">
        <f>SUM(T6:T7)</f>
        <v>0</v>
      </c>
      <c r="U5" s="22">
        <f>SUM(U6:U7)</f>
        <v>0</v>
      </c>
      <c r="V5" s="22">
        <f>SUM(V6:V7)</f>
        <v>0</v>
      </c>
      <c r="W5" s="22">
        <f>SUM(W6:W7)</f>
        <v>0</v>
      </c>
      <c r="X5" s="22">
        <f>SUM(X6:X7)</f>
        <v>0</v>
      </c>
      <c r="Y5" s="22">
        <f>SUM(Y6:Y7)</f>
        <v>0</v>
      </c>
      <c r="Z5" s="23">
        <f>SUM(Z6:Z7)</f>
        <v>0</v>
      </c>
      <c r="AA5" s="24">
        <f>SUM(C5:N5)</f>
        <v>20000</v>
      </c>
      <c r="AB5" s="24">
        <f>SUM(O5:Z5)</f>
        <v>0</v>
      </c>
      <c r="AC5" s="24">
        <f>AB5+AA5</f>
        <v>20000</v>
      </c>
      <c r="AD5" t="s" s="25">
        <v>29</v>
      </c>
      <c r="AE5" s="26"/>
    </row>
    <row r="6" ht="14.4" customHeight="1">
      <c r="A6" s="27"/>
      <c r="B6" t="s" s="28">
        <v>30</v>
      </c>
      <c r="C6" s="29">
        <v>20000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1"/>
      <c r="AA6" s="32">
        <f>SUM(C6:N6)</f>
        <v>20000</v>
      </c>
      <c r="AB6" s="32">
        <f>SUM(O6:Z6)</f>
        <v>0</v>
      </c>
      <c r="AC6" s="32">
        <f>AB6+AA6</f>
        <v>20000</v>
      </c>
      <c r="AD6" t="s" s="33">
        <v>30</v>
      </c>
      <c r="AE6" s="34"/>
    </row>
    <row r="7" ht="14.4" customHeight="1">
      <c r="A7" s="35"/>
      <c r="B7" t="s" s="36">
        <v>31</v>
      </c>
      <c r="C7" s="37"/>
      <c r="D7" s="38"/>
      <c r="E7" s="38"/>
      <c r="F7" s="38"/>
      <c r="G7" s="38"/>
      <c r="H7" s="38"/>
      <c r="I7" s="38"/>
      <c r="J7" s="38"/>
      <c r="K7" s="38">
        <v>0</v>
      </c>
      <c r="L7" s="38"/>
      <c r="M7" s="38"/>
      <c r="N7" s="39"/>
      <c r="O7" s="37"/>
      <c r="P7" s="38"/>
      <c r="Q7" s="38"/>
      <c r="R7" s="38"/>
      <c r="S7" s="38"/>
      <c r="T7" s="38"/>
      <c r="U7" s="38"/>
      <c r="V7" s="38"/>
      <c r="W7" s="38"/>
      <c r="X7" s="38"/>
      <c r="Y7" s="38"/>
      <c r="Z7" s="39"/>
      <c r="AA7" s="40">
        <f>SUM(C7:N7)</f>
        <v>0</v>
      </c>
      <c r="AB7" s="40">
        <f>SUM(O7:Z7)</f>
        <v>0</v>
      </c>
      <c r="AC7" s="40">
        <f>AB7+AA7</f>
        <v>0</v>
      </c>
      <c r="AD7" t="s" s="41">
        <v>31</v>
      </c>
      <c r="AE7" s="35"/>
    </row>
    <row r="8" ht="14.4" customHeight="1">
      <c r="A8" t="s" s="19">
        <v>32</v>
      </c>
      <c r="B8" s="20"/>
      <c r="C8" s="21">
        <f>SUM(C9:C10)</f>
        <v>0</v>
      </c>
      <c r="D8" s="22">
        <f>SUM(D9:D10)</f>
        <v>0</v>
      </c>
      <c r="E8" s="22">
        <f>SUM(E9:E10)</f>
        <v>0</v>
      </c>
      <c r="F8" s="22">
        <f>SUM(F9:F10)</f>
        <v>0</v>
      </c>
      <c r="G8" s="22">
        <f>SUM(G9:G10)</f>
        <v>550</v>
      </c>
      <c r="H8" s="22">
        <f>SUM(H9:H10)</f>
        <v>1700</v>
      </c>
      <c r="I8" s="22">
        <f>SUM(I9:I10)</f>
        <v>4200</v>
      </c>
      <c r="J8" s="22">
        <f>SUM(J9:J10)</f>
        <v>1000</v>
      </c>
      <c r="K8" s="22">
        <f>SUM(K9:K10)</f>
        <v>2000</v>
      </c>
      <c r="L8" s="22">
        <f>SUM(L9:L10)</f>
        <v>2000</v>
      </c>
      <c r="M8" s="22">
        <f>SUM(M9:M10)</f>
        <v>4000</v>
      </c>
      <c r="N8" s="23">
        <f>SUM(N9:N10)</f>
        <v>4000</v>
      </c>
      <c r="O8" s="21">
        <f>SUM(O9:O10)</f>
        <v>4000</v>
      </c>
      <c r="P8" s="22">
        <f>SUM(P9:P10)</f>
        <v>4000</v>
      </c>
      <c r="Q8" s="22">
        <f>SUM(Q9:Q10)</f>
        <v>4000</v>
      </c>
      <c r="R8" s="22">
        <f>SUM(R9:R10)</f>
        <v>4000</v>
      </c>
      <c r="S8" s="22">
        <f>SUM(S9:S10)</f>
        <v>4000</v>
      </c>
      <c r="T8" s="22">
        <f>SUM(T9:T10)</f>
        <v>4000</v>
      </c>
      <c r="U8" s="22">
        <f>SUM(U9:U10)</f>
        <v>4000</v>
      </c>
      <c r="V8" s="22">
        <f>SUM(V9:V10)</f>
        <v>4000</v>
      </c>
      <c r="W8" s="22">
        <f>SUM(W9:W10)</f>
        <v>4000</v>
      </c>
      <c r="X8" s="22">
        <f>SUM(X9:X10)</f>
        <v>4000</v>
      </c>
      <c r="Y8" s="22">
        <f>SUM(Y9:Y10)</f>
        <v>4000</v>
      </c>
      <c r="Z8" s="23">
        <f>SUM(Z9:Z10)</f>
        <v>4000</v>
      </c>
      <c r="AA8" s="24">
        <f>SUM(C8:N8)</f>
        <v>19450</v>
      </c>
      <c r="AB8" s="24">
        <f>SUM(O8:Z8)</f>
        <v>48000</v>
      </c>
      <c r="AC8" s="24">
        <f>AB8+AA8</f>
        <v>67450</v>
      </c>
      <c r="AD8" s="42"/>
      <c r="AE8" t="s" s="25">
        <v>32</v>
      </c>
    </row>
    <row r="9" ht="14.4" customHeight="1">
      <c r="A9" s="27"/>
      <c r="B9" t="s" s="28">
        <v>33</v>
      </c>
      <c r="C9" s="43"/>
      <c r="D9" s="44"/>
      <c r="E9" s="44"/>
      <c r="F9" s="44"/>
      <c r="G9" s="45">
        <v>300</v>
      </c>
      <c r="H9" s="46">
        <v>1200</v>
      </c>
      <c r="I9" s="47">
        <v>3200</v>
      </c>
      <c r="J9" s="44"/>
      <c r="K9" s="44"/>
      <c r="L9" s="44"/>
      <c r="M9" s="44"/>
      <c r="N9" s="48"/>
      <c r="O9" s="43"/>
      <c r="P9" s="44"/>
      <c r="Q9" s="44"/>
      <c r="R9" s="44"/>
      <c r="S9" s="44"/>
      <c r="T9" s="44"/>
      <c r="U9" s="44"/>
      <c r="V9" s="44"/>
      <c r="W9" s="44"/>
      <c r="X9" s="44"/>
      <c r="Y9" s="44"/>
      <c r="Z9" s="48"/>
      <c r="AA9" s="32">
        <f>SUM(C9:N9)</f>
        <v>4700</v>
      </c>
      <c r="AB9" s="32">
        <f>SUM(O9:Z9)</f>
        <v>0</v>
      </c>
      <c r="AC9" s="32">
        <f>AB9+AA9</f>
        <v>4700</v>
      </c>
      <c r="AD9" t="s" s="33">
        <v>34</v>
      </c>
      <c r="AE9" s="27"/>
    </row>
    <row r="10" ht="14.4" customHeight="1">
      <c r="A10" s="35"/>
      <c r="B10" t="s" s="36">
        <v>35</v>
      </c>
      <c r="C10" s="49"/>
      <c r="D10" s="50"/>
      <c r="E10" s="50"/>
      <c r="F10" s="51"/>
      <c r="G10" s="52">
        <v>250</v>
      </c>
      <c r="H10" s="53">
        <v>500</v>
      </c>
      <c r="I10" s="54">
        <v>1000</v>
      </c>
      <c r="J10" s="54">
        <v>1000</v>
      </c>
      <c r="K10" s="54">
        <v>2000</v>
      </c>
      <c r="L10" s="54">
        <v>2000</v>
      </c>
      <c r="M10" s="54">
        <v>4000</v>
      </c>
      <c r="N10" s="54">
        <v>4000</v>
      </c>
      <c r="O10" s="54">
        <v>4000</v>
      </c>
      <c r="P10" s="54">
        <v>4000</v>
      </c>
      <c r="Q10" s="54">
        <v>4000</v>
      </c>
      <c r="R10" s="54">
        <v>4000</v>
      </c>
      <c r="S10" s="54">
        <v>4000</v>
      </c>
      <c r="T10" s="54">
        <v>4000</v>
      </c>
      <c r="U10" s="54">
        <v>4000</v>
      </c>
      <c r="V10" s="54">
        <v>4000</v>
      </c>
      <c r="W10" s="54">
        <v>4000</v>
      </c>
      <c r="X10" s="54">
        <v>4000</v>
      </c>
      <c r="Y10" s="54">
        <v>4000</v>
      </c>
      <c r="Z10" s="55">
        <v>4000</v>
      </c>
      <c r="AA10" s="40">
        <f>SUM(C10:N10)</f>
        <v>14750</v>
      </c>
      <c r="AB10" s="40">
        <f>SUM(O10:Z10)</f>
        <v>48000</v>
      </c>
      <c r="AC10" s="40">
        <f>AB10+AA10</f>
        <v>62750</v>
      </c>
      <c r="AD10" t="s" s="41">
        <v>36</v>
      </c>
      <c r="AE10" s="35"/>
    </row>
    <row r="11" ht="14.4" customHeight="1">
      <c r="A11" s="56"/>
      <c r="B11" s="12"/>
      <c r="C11" s="13"/>
      <c r="D11" s="14"/>
      <c r="E11" s="14"/>
      <c r="F11" s="14"/>
      <c r="G11" s="57"/>
      <c r="H11" s="14"/>
      <c r="I11" s="14"/>
      <c r="J11" s="14"/>
      <c r="K11" s="14"/>
      <c r="L11" s="14"/>
      <c r="M11" s="14"/>
      <c r="N11" s="15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  <c r="AA11" s="16">
        <f>SUM(C11:N11)</f>
        <v>0</v>
      </c>
      <c r="AB11" s="16">
        <f>SUM(O11:Z11)</f>
        <v>0</v>
      </c>
      <c r="AC11" s="16">
        <f>AB11+AA11</f>
        <v>0</v>
      </c>
      <c r="AD11" s="58"/>
      <c r="AE11" s="12"/>
    </row>
    <row r="12" ht="14.4" customHeight="1">
      <c r="A12" t="s" s="11">
        <v>37</v>
      </c>
      <c r="B12" s="12"/>
      <c r="C12" s="59">
        <f>SUM(C19,C13)</f>
        <v>605</v>
      </c>
      <c r="D12" s="59">
        <f>SUM(D19,D13)</f>
        <v>5</v>
      </c>
      <c r="E12" s="59">
        <f>SUM(E19,E13)</f>
        <v>5</v>
      </c>
      <c r="F12" s="59">
        <f>SUM(F19,F13)</f>
        <v>655</v>
      </c>
      <c r="G12" s="59">
        <f>SUM(G19,G13)</f>
        <v>708.5</v>
      </c>
      <c r="H12" s="59">
        <f>SUM(H19,H13)</f>
        <v>112</v>
      </c>
      <c r="I12" s="59">
        <f>SUM(I19,I13)</f>
        <v>119</v>
      </c>
      <c r="J12" s="59">
        <f>SUM(J19,J13)</f>
        <v>140</v>
      </c>
      <c r="K12" s="59">
        <f>SUM(K19,K13)</f>
        <v>175</v>
      </c>
      <c r="L12" s="59">
        <f>SUM(L19,L13)</f>
        <v>245</v>
      </c>
      <c r="M12" s="59">
        <f>SUM(M19,M13)</f>
        <v>455</v>
      </c>
      <c r="N12" s="59">
        <f>SUM(N19,N13)</f>
        <v>455</v>
      </c>
      <c r="O12" s="59">
        <f>SUM(O19,O13)</f>
        <v>470</v>
      </c>
      <c r="P12" s="59">
        <f>SUM(P19,P13)</f>
        <v>470</v>
      </c>
      <c r="Q12" s="59">
        <f>SUM(Q19,Q13)</f>
        <v>470</v>
      </c>
      <c r="R12" s="59">
        <f>SUM(R19,R13)</f>
        <v>470</v>
      </c>
      <c r="S12" s="59">
        <f>SUM(S19,S13)</f>
        <v>470</v>
      </c>
      <c r="T12" s="59">
        <f>SUM(T19,T13)</f>
        <v>470</v>
      </c>
      <c r="U12" s="59">
        <f>SUM(U19,U13)</f>
        <v>470</v>
      </c>
      <c r="V12" s="59">
        <f>SUM(V19,V13)</f>
        <v>470</v>
      </c>
      <c r="W12" s="59">
        <f>SUM(W19,W13)</f>
        <v>470</v>
      </c>
      <c r="X12" s="59">
        <f>SUM(X19,X13)</f>
        <v>470</v>
      </c>
      <c r="Y12" s="59">
        <f>SUM(Y19,Y13)</f>
        <v>470</v>
      </c>
      <c r="Z12" s="13">
        <f>SUM(Z19,Z13)</f>
        <v>470</v>
      </c>
      <c r="AA12" s="60">
        <f>SUM(C12:N12)</f>
        <v>3679.5</v>
      </c>
      <c r="AB12" s="16">
        <f>SUM(O12:Z12)</f>
        <v>5640</v>
      </c>
      <c r="AC12" s="16">
        <f>AB12+AA12</f>
        <v>9319.5</v>
      </c>
      <c r="AD12" s="61"/>
      <c r="AE12" t="s" s="17">
        <v>37</v>
      </c>
    </row>
    <row r="13" ht="14.4" customHeight="1">
      <c r="A13" t="s" s="19">
        <v>38</v>
      </c>
      <c r="B13" s="20"/>
      <c r="C13" s="62">
        <f>SUM(C14:C18)</f>
        <v>600</v>
      </c>
      <c r="D13" s="62">
        <f>SUM(D14:D18)</f>
        <v>0</v>
      </c>
      <c r="E13" s="62">
        <f>SUM(E14:E18)</f>
        <v>0</v>
      </c>
      <c r="F13" s="62">
        <f>SUM(F14:F18)</f>
        <v>600</v>
      </c>
      <c r="G13" s="62">
        <f>SUM(G14:G18)</f>
        <v>600</v>
      </c>
      <c r="H13" s="62">
        <f>SUM(H14:H18)</f>
        <v>0</v>
      </c>
      <c r="I13" s="62">
        <f>SUM(I14:I18)</f>
        <v>0</v>
      </c>
      <c r="J13" s="62">
        <f>SUM(J14:J18)</f>
        <v>0</v>
      </c>
      <c r="K13" s="62">
        <f>SUM(K14:K18)</f>
        <v>0</v>
      </c>
      <c r="L13" s="62">
        <f>SUM(L14:L18)</f>
        <v>0</v>
      </c>
      <c r="M13" s="62">
        <f>SUM(M14:M18)</f>
        <v>0</v>
      </c>
      <c r="N13" s="62">
        <f>SUM(N14:N18)</f>
        <v>0</v>
      </c>
      <c r="O13" s="62">
        <f>SUM(O14:O18)</f>
        <v>0</v>
      </c>
      <c r="P13" s="62">
        <f>SUM(P14:P18)</f>
        <v>0</v>
      </c>
      <c r="Q13" s="62">
        <f>SUM(Q14:Q18)</f>
        <v>0</v>
      </c>
      <c r="R13" s="62">
        <f>SUM(R14:R18)</f>
        <v>0</v>
      </c>
      <c r="S13" s="62">
        <f>SUM(S14:S18)</f>
        <v>0</v>
      </c>
      <c r="T13" s="62">
        <f>SUM(T14:T18)</f>
        <v>0</v>
      </c>
      <c r="U13" s="62">
        <f>SUM(U14:U18)</f>
        <v>0</v>
      </c>
      <c r="V13" s="62">
        <f>SUM(V14:V18)</f>
        <v>0</v>
      </c>
      <c r="W13" s="62">
        <f>SUM(W14:W18)</f>
        <v>0</v>
      </c>
      <c r="X13" s="62">
        <f>SUM(X14:X18)</f>
        <v>0</v>
      </c>
      <c r="Y13" s="62">
        <f>SUM(Y14:Y18)</f>
        <v>0</v>
      </c>
      <c r="Z13" s="21">
        <f>SUM(Z14:Z18)</f>
        <v>0</v>
      </c>
      <c r="AA13" s="63">
        <f>SUM(C13:N13)</f>
        <v>1800</v>
      </c>
      <c r="AB13" s="24">
        <f>SUM(O13:Z13)</f>
        <v>0</v>
      </c>
      <c r="AC13" s="24">
        <f>AB13+AA13</f>
        <v>1800</v>
      </c>
      <c r="AD13" s="42"/>
      <c r="AE13" t="s" s="25">
        <v>38</v>
      </c>
    </row>
    <row r="14" ht="14.4" customHeight="1">
      <c r="A14" s="27"/>
      <c r="B14" t="s" s="64">
        <v>39</v>
      </c>
      <c r="C14" s="29">
        <v>500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6"/>
      <c r="O14" s="27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6"/>
      <c r="AA14" s="67">
        <f>SUM(C14:N14)</f>
        <v>500</v>
      </c>
      <c r="AB14" s="67">
        <f>SUM(O14:Z14)</f>
        <v>0</v>
      </c>
      <c r="AC14" s="67">
        <f>AB14+AA14</f>
        <v>500</v>
      </c>
      <c r="AD14" t="s" s="68">
        <v>40</v>
      </c>
      <c r="AE14" s="27"/>
    </row>
    <row r="15" ht="14.4" customHeight="1">
      <c r="A15" s="34"/>
      <c r="B15" t="s" s="28">
        <v>41</v>
      </c>
      <c r="C15" s="69">
        <v>100</v>
      </c>
      <c r="D15" s="70"/>
      <c r="E15" s="70"/>
      <c r="F15" s="70"/>
      <c r="G15" s="70"/>
      <c r="H15" s="71"/>
      <c r="I15" s="71"/>
      <c r="J15" s="71"/>
      <c r="K15" s="71"/>
      <c r="L15" s="71"/>
      <c r="M15" s="71"/>
      <c r="N15" s="72"/>
      <c r="O15" s="34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  <c r="AA15" s="67">
        <f>SUM(C15:N15)</f>
        <v>100</v>
      </c>
      <c r="AB15" s="67">
        <f>SUM(O15:Z15)</f>
        <v>0</v>
      </c>
      <c r="AC15" s="67">
        <f>AB15+AA15</f>
        <v>100</v>
      </c>
      <c r="AD15" t="s" s="33">
        <v>42</v>
      </c>
      <c r="AE15" s="34"/>
    </row>
    <row r="16" ht="14.4" customHeight="1">
      <c r="A16" s="34"/>
      <c r="B16" t="s" s="73">
        <v>43</v>
      </c>
      <c r="C16" s="74"/>
      <c r="D16" s="69"/>
      <c r="E16" s="71"/>
      <c r="F16" s="75">
        <v>600</v>
      </c>
      <c r="G16" s="75">
        <v>600</v>
      </c>
      <c r="H16" s="71"/>
      <c r="I16" s="71"/>
      <c r="J16" s="71"/>
      <c r="K16" s="71"/>
      <c r="L16" s="71"/>
      <c r="M16" s="71"/>
      <c r="N16" s="72"/>
      <c r="O16" s="34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2"/>
      <c r="AA16" s="67">
        <f>SUM(C16:N16)</f>
        <v>1200</v>
      </c>
      <c r="AB16" s="67">
        <f>SUM(O16:Z16)</f>
        <v>0</v>
      </c>
      <c r="AC16" s="67">
        <f>AB16+AA16</f>
        <v>1200</v>
      </c>
      <c r="AD16" t="s" s="76">
        <v>44</v>
      </c>
      <c r="AE16" s="34"/>
    </row>
    <row r="17" ht="14.4" customHeight="1">
      <c r="A17" s="34"/>
      <c r="B17" s="72"/>
      <c r="C17" s="69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2"/>
      <c r="O17" s="34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2"/>
      <c r="AA17" s="67">
        <f>SUM(C17:N17)</f>
        <v>0</v>
      </c>
      <c r="AB17" s="67">
        <f>SUM(O17:Z17)</f>
        <v>0</v>
      </c>
      <c r="AC17" s="67">
        <f>AB17+AA17</f>
        <v>0</v>
      </c>
      <c r="AD17" s="77"/>
      <c r="AE17" s="72"/>
    </row>
    <row r="18" ht="14.4" customHeight="1">
      <c r="A18" s="35"/>
      <c r="B18" s="78"/>
      <c r="C18" s="37"/>
      <c r="D18" s="8"/>
      <c r="E18" s="8"/>
      <c r="F18" s="8"/>
      <c r="G18" s="8"/>
      <c r="H18" s="8"/>
      <c r="I18" s="8"/>
      <c r="J18" s="8"/>
      <c r="K18" s="8"/>
      <c r="L18" s="8"/>
      <c r="M18" s="8"/>
      <c r="N18" s="78"/>
      <c r="O18" s="35"/>
      <c r="P18" s="8"/>
      <c r="Q18" s="8"/>
      <c r="R18" s="8"/>
      <c r="S18" s="8"/>
      <c r="T18" s="8"/>
      <c r="U18" s="8"/>
      <c r="V18" s="8"/>
      <c r="W18" s="8"/>
      <c r="X18" s="8"/>
      <c r="Y18" s="8"/>
      <c r="Z18" s="78"/>
      <c r="AA18" s="67">
        <f>SUM(C18:N18)</f>
        <v>0</v>
      </c>
      <c r="AB18" s="67">
        <f>SUM(O18:Z18)</f>
        <v>0</v>
      </c>
      <c r="AC18" s="67">
        <f>AB18+AA18</f>
        <v>0</v>
      </c>
      <c r="AD18" s="79"/>
      <c r="AE18" s="78"/>
    </row>
    <row r="19" ht="14.4" customHeight="1">
      <c r="A19" t="s" s="19">
        <v>45</v>
      </c>
      <c r="B19" s="20"/>
      <c r="C19" s="62">
        <f>SUM(C20:C26)</f>
        <v>5</v>
      </c>
      <c r="D19" s="62">
        <f>SUM(D20:D26)</f>
        <v>5</v>
      </c>
      <c r="E19" s="62">
        <f>SUM(E20:E26)</f>
        <v>5</v>
      </c>
      <c r="F19" s="62">
        <f>SUM(F20:F26)</f>
        <v>55</v>
      </c>
      <c r="G19" s="62">
        <f>SUM(G20:G26)</f>
        <v>108.5</v>
      </c>
      <c r="H19" s="62">
        <f>SUM(H20:H26)</f>
        <v>112</v>
      </c>
      <c r="I19" s="62">
        <f>SUM(I20:I26)</f>
        <v>119</v>
      </c>
      <c r="J19" s="62">
        <f>SUM(J20:J26)</f>
        <v>140</v>
      </c>
      <c r="K19" s="62">
        <f>SUM(K20:K26)</f>
        <v>175</v>
      </c>
      <c r="L19" s="62">
        <f>SUM(L20:L26)</f>
        <v>245</v>
      </c>
      <c r="M19" s="62">
        <f>SUM(M20:M26)</f>
        <v>455</v>
      </c>
      <c r="N19" s="62">
        <f>SUM(N20:N26)</f>
        <v>455</v>
      </c>
      <c r="O19" s="62">
        <f>SUM(O20:O26)</f>
        <v>470</v>
      </c>
      <c r="P19" s="62">
        <f>SUM(P20:P26)</f>
        <v>470</v>
      </c>
      <c r="Q19" s="62">
        <f>SUM(Q20:Q26)</f>
        <v>470</v>
      </c>
      <c r="R19" s="62">
        <f>SUM(R20:R26)</f>
        <v>470</v>
      </c>
      <c r="S19" s="62">
        <f>SUM(S20:S26)</f>
        <v>470</v>
      </c>
      <c r="T19" s="62">
        <f>SUM(T20:T26)</f>
        <v>470</v>
      </c>
      <c r="U19" s="62">
        <f>SUM(U20:U26)</f>
        <v>470</v>
      </c>
      <c r="V19" s="62">
        <f>SUM(V20:V26)</f>
        <v>470</v>
      </c>
      <c r="W19" s="62">
        <f>SUM(W20:W26)</f>
        <v>470</v>
      </c>
      <c r="X19" s="62">
        <f>SUM(X20:X26)</f>
        <v>470</v>
      </c>
      <c r="Y19" s="62">
        <f>SUM(Y20:Y26)</f>
        <v>470</v>
      </c>
      <c r="Z19" s="62">
        <f>SUM(Z20:Z26)</f>
        <v>470</v>
      </c>
      <c r="AA19" s="16">
        <f>SUM(C19:N19)</f>
        <v>1879.5</v>
      </c>
      <c r="AB19" s="16">
        <f>SUM(O19:Z19)</f>
        <v>5640</v>
      </c>
      <c r="AC19" s="16">
        <f>AB19+AA19</f>
        <v>7519.5</v>
      </c>
      <c r="AD19" s="42"/>
      <c r="AE19" t="s" s="19">
        <v>45</v>
      </c>
    </row>
    <row r="20" ht="14.4" customHeight="1">
      <c r="A20" s="27"/>
      <c r="B20" t="s" s="28">
        <v>46</v>
      </c>
      <c r="C20" s="29">
        <v>0</v>
      </c>
      <c r="D20" s="30">
        <v>0</v>
      </c>
      <c r="E20" s="30">
        <v>0</v>
      </c>
      <c r="F20" s="30">
        <v>0</v>
      </c>
      <c r="G20" s="45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1">
        <v>0</v>
      </c>
      <c r="O20" s="80">
        <v>15</v>
      </c>
      <c r="P20" s="80">
        <v>15</v>
      </c>
      <c r="Q20" s="80">
        <v>15</v>
      </c>
      <c r="R20" s="80">
        <v>15</v>
      </c>
      <c r="S20" s="80">
        <v>15</v>
      </c>
      <c r="T20" s="80">
        <v>15</v>
      </c>
      <c r="U20" s="80">
        <v>15</v>
      </c>
      <c r="V20" s="80">
        <v>15</v>
      </c>
      <c r="W20" s="80">
        <v>15</v>
      </c>
      <c r="X20" s="80">
        <v>15</v>
      </c>
      <c r="Y20" s="80">
        <v>15</v>
      </c>
      <c r="Z20" s="80">
        <v>15</v>
      </c>
      <c r="AA20" s="32">
        <f>SUM(C20:N20)</f>
        <v>0</v>
      </c>
      <c r="AB20" s="32">
        <f>SUM(O20:Z20)</f>
        <v>180</v>
      </c>
      <c r="AC20" s="32">
        <f>AB20+AA20</f>
        <v>180</v>
      </c>
      <c r="AD20" t="s" s="33">
        <v>46</v>
      </c>
      <c r="AE20" s="81"/>
    </row>
    <row r="21" ht="14.4" customHeight="1">
      <c r="A21" s="34"/>
      <c r="B21" t="s" s="73">
        <v>47</v>
      </c>
      <c r="C21" s="69">
        <v>0</v>
      </c>
      <c r="D21" s="70">
        <v>0</v>
      </c>
      <c r="E21" s="70">
        <v>0</v>
      </c>
      <c r="F21" s="82">
        <v>0</v>
      </c>
      <c r="G21" s="83">
        <v>3.5</v>
      </c>
      <c r="H21" s="84">
        <v>7</v>
      </c>
      <c r="I21" s="70">
        <v>14</v>
      </c>
      <c r="J21" s="70">
        <v>35</v>
      </c>
      <c r="K21" s="70">
        <v>70</v>
      </c>
      <c r="L21" s="70">
        <v>140</v>
      </c>
      <c r="M21" s="85">
        <v>350</v>
      </c>
      <c r="N21" s="74">
        <v>350</v>
      </c>
      <c r="O21" s="74">
        <v>350</v>
      </c>
      <c r="P21" s="74">
        <v>350</v>
      </c>
      <c r="Q21" s="74">
        <v>350</v>
      </c>
      <c r="R21" s="74">
        <v>350</v>
      </c>
      <c r="S21" s="74">
        <v>350</v>
      </c>
      <c r="T21" s="74">
        <v>350</v>
      </c>
      <c r="U21" s="74">
        <v>350</v>
      </c>
      <c r="V21" s="74">
        <v>350</v>
      </c>
      <c r="W21" s="74">
        <v>350</v>
      </c>
      <c r="X21" s="74">
        <v>350</v>
      </c>
      <c r="Y21" s="74">
        <v>350</v>
      </c>
      <c r="Z21" s="74">
        <v>350</v>
      </c>
      <c r="AA21" s="86">
        <f>SUM(C21:N21)</f>
        <v>969.5</v>
      </c>
      <c r="AB21" s="86">
        <f>SUM(O21:Z21)</f>
        <v>4200</v>
      </c>
      <c r="AC21" s="86">
        <f>AB21+AA21</f>
        <v>5169.5</v>
      </c>
      <c r="AD21" t="s" s="76">
        <v>47</v>
      </c>
      <c r="AE21" s="87"/>
    </row>
    <row r="22" ht="14.4" customHeight="1">
      <c r="A22" s="34"/>
      <c r="B22" t="s" s="73">
        <v>48</v>
      </c>
      <c r="C22" s="74">
        <v>5</v>
      </c>
      <c r="D22" s="69">
        <v>5</v>
      </c>
      <c r="E22" s="70">
        <f>D22</f>
        <v>5</v>
      </c>
      <c r="F22" s="70">
        <v>55</v>
      </c>
      <c r="G22" s="88">
        <v>105</v>
      </c>
      <c r="H22" s="70">
        <v>105</v>
      </c>
      <c r="I22" s="70">
        <v>105</v>
      </c>
      <c r="J22" s="70">
        <v>105</v>
      </c>
      <c r="K22" s="70">
        <v>105</v>
      </c>
      <c r="L22" s="70">
        <v>105</v>
      </c>
      <c r="M22" s="70">
        <v>105</v>
      </c>
      <c r="N22" s="70">
        <v>105</v>
      </c>
      <c r="O22" s="70">
        <v>105</v>
      </c>
      <c r="P22" s="70">
        <v>105</v>
      </c>
      <c r="Q22" s="70">
        <f>P22</f>
        <v>105</v>
      </c>
      <c r="R22" s="70">
        <f>Q22</f>
        <v>105</v>
      </c>
      <c r="S22" s="70">
        <f>R22</f>
        <v>105</v>
      </c>
      <c r="T22" s="70">
        <f>S22</f>
        <v>105</v>
      </c>
      <c r="U22" s="70">
        <f>T22</f>
        <v>105</v>
      </c>
      <c r="V22" s="70">
        <f>U22</f>
        <v>105</v>
      </c>
      <c r="W22" s="70">
        <f>V22</f>
        <v>105</v>
      </c>
      <c r="X22" s="70">
        <f>W22</f>
        <v>105</v>
      </c>
      <c r="Y22" s="70">
        <f>X22</f>
        <v>105</v>
      </c>
      <c r="Z22" s="85">
        <f>Y22</f>
        <v>105</v>
      </c>
      <c r="AA22" s="86">
        <f>SUM(C22:N22)</f>
        <v>910</v>
      </c>
      <c r="AB22" s="86">
        <f>SUM(O22:Z22)</f>
        <v>1260</v>
      </c>
      <c r="AC22" s="86">
        <f>AB22+AA22</f>
        <v>2170</v>
      </c>
      <c r="AD22" t="s" s="76">
        <v>48</v>
      </c>
      <c r="AE22" s="87"/>
    </row>
    <row r="23" ht="14.4" customHeight="1">
      <c r="A23" s="34"/>
      <c r="B23" t="s" s="73">
        <v>49</v>
      </c>
      <c r="C23" s="69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70">
        <v>0</v>
      </c>
      <c r="K23" s="70">
        <v>0</v>
      </c>
      <c r="L23" s="70">
        <v>0</v>
      </c>
      <c r="M23" s="70">
        <v>0</v>
      </c>
      <c r="N23" s="85">
        <v>0</v>
      </c>
      <c r="O23" s="69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85">
        <v>0</v>
      </c>
      <c r="AA23" s="86">
        <f>SUM(C23:N23)</f>
        <v>0</v>
      </c>
      <c r="AB23" s="86">
        <f>SUM(O23:Z23)</f>
        <v>0</v>
      </c>
      <c r="AC23" s="86">
        <f>AB23+AA23</f>
        <v>0</v>
      </c>
      <c r="AD23" t="s" s="76">
        <v>49</v>
      </c>
      <c r="AE23" s="87"/>
    </row>
    <row r="24" ht="14.4" customHeight="1">
      <c r="A24" s="34"/>
      <c r="B24" t="s" s="73">
        <v>50</v>
      </c>
      <c r="C24" s="69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2"/>
      <c r="AA24" s="86">
        <f>SUM(C24:N24)</f>
        <v>0</v>
      </c>
      <c r="AB24" s="86">
        <f>SUM(O24:Z24)</f>
        <v>0</v>
      </c>
      <c r="AC24" s="86">
        <f>AB24+AA24</f>
        <v>0</v>
      </c>
      <c r="AD24" t="s" s="76">
        <v>50</v>
      </c>
      <c r="AE24" s="87"/>
    </row>
    <row r="25" ht="14.4" customHeight="1">
      <c r="A25" s="35"/>
      <c r="B25" t="s" s="36">
        <v>51</v>
      </c>
      <c r="C25" s="89"/>
      <c r="D25" s="89"/>
      <c r="E25" s="37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9"/>
      <c r="AA25" s="86">
        <f>SUM(C25:N25)</f>
        <v>0</v>
      </c>
      <c r="AB25" s="86">
        <f>SUM(O25:Z25)</f>
        <v>0</v>
      </c>
      <c r="AC25" s="86">
        <f>AB25+AA25</f>
        <v>0</v>
      </c>
      <c r="AD25" t="s" s="41">
        <v>51</v>
      </c>
      <c r="AE25" s="90"/>
    </row>
    <row r="26" ht="14.4" customHeight="1">
      <c r="A26" s="91"/>
      <c r="B26" t="s" s="64">
        <v>52</v>
      </c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>
        <v>0</v>
      </c>
      <c r="P26" s="94">
        <v>0</v>
      </c>
      <c r="Q26" s="94">
        <v>0</v>
      </c>
      <c r="R26" s="94">
        <v>0</v>
      </c>
      <c r="S26" s="94">
        <v>0</v>
      </c>
      <c r="T26" s="94">
        <v>0</v>
      </c>
      <c r="U26" s="94">
        <v>0</v>
      </c>
      <c r="V26" s="94">
        <v>0</v>
      </c>
      <c r="W26" s="94">
        <v>0</v>
      </c>
      <c r="X26" s="94">
        <v>0</v>
      </c>
      <c r="Y26" s="94">
        <v>0</v>
      </c>
      <c r="Z26" s="95">
        <v>0</v>
      </c>
      <c r="AA26" s="86">
        <f>SUM(C26:N26)</f>
        <v>0</v>
      </c>
      <c r="AB26" s="86">
        <f>SUM(O26:Z26)</f>
        <v>0</v>
      </c>
      <c r="AC26" s="86">
        <f>AB26+AA26</f>
        <v>0</v>
      </c>
      <c r="AD26" t="s" s="68">
        <v>52</v>
      </c>
      <c r="AE26" s="96"/>
    </row>
    <row r="27" ht="14.4" customHeight="1">
      <c r="A27" s="97"/>
      <c r="B27" s="97"/>
      <c r="C27" s="94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8"/>
      <c r="AB27" s="8"/>
      <c r="AC27" s="8"/>
      <c r="AD27" s="97"/>
      <c r="AE27" s="97"/>
    </row>
    <row r="28" ht="14.4" customHeight="1">
      <c r="A28" s="56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A28" s="16">
        <f>SUM(C28:N28)</f>
        <v>0</v>
      </c>
      <c r="AB28" s="16">
        <f>SUM(O28:Z28)</f>
        <v>0</v>
      </c>
      <c r="AC28" s="16">
        <f>AB28+AA28</f>
        <v>0</v>
      </c>
      <c r="AD28" s="58"/>
      <c r="AE28" s="12"/>
    </row>
    <row r="29" ht="14.4" customHeight="1">
      <c r="A29" t="s" s="11">
        <v>53</v>
      </c>
      <c r="B29" s="12"/>
      <c r="C29" s="93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</row>
    <row r="30" ht="14.4" customHeight="1">
      <c r="A30" s="65"/>
      <c r="B30" t="s" s="98">
        <v>54</v>
      </c>
      <c r="C30" s="94"/>
      <c r="D30" s="71"/>
      <c r="E30" s="71"/>
      <c r="F30" s="75">
        <v>200</v>
      </c>
      <c r="G30" s="75">
        <v>200</v>
      </c>
      <c r="H30" s="75">
        <v>400</v>
      </c>
      <c r="I30" s="75">
        <v>500</v>
      </c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</row>
    <row r="31" ht="14.4" customHeight="1">
      <c r="A31" s="71"/>
      <c r="B31" t="s" s="99">
        <v>55</v>
      </c>
      <c r="C31" s="94"/>
      <c r="D31" s="71"/>
      <c r="E31" s="71"/>
      <c r="F31" s="75">
        <v>100</v>
      </c>
      <c r="G31" s="75">
        <v>100</v>
      </c>
      <c r="H31" s="75">
        <v>200</v>
      </c>
      <c r="I31" s="75">
        <v>400</v>
      </c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ht="14.4" customHeight="1">
      <c r="A32" s="71"/>
      <c r="B32" t="s" s="99">
        <v>56</v>
      </c>
      <c r="C32" s="94"/>
      <c r="D32" s="71"/>
      <c r="E32" s="71"/>
      <c r="F32" s="71"/>
      <c r="G32" s="100">
        <v>1</v>
      </c>
      <c r="H32" s="100">
        <v>2</v>
      </c>
      <c r="I32" s="100">
        <v>4</v>
      </c>
      <c r="J32" s="100">
        <v>8</v>
      </c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</row>
    <row r="33" ht="14.4" customHeight="1">
      <c r="A33" s="71"/>
      <c r="B33" s="71"/>
      <c r="C33" s="94"/>
      <c r="D33" s="8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</row>
    <row r="34" ht="14.4" customHeight="1">
      <c r="A34" s="71"/>
      <c r="B34" t="s" s="99">
        <v>57</v>
      </c>
      <c r="C34" s="97"/>
      <c r="D34" s="65"/>
      <c r="E34" s="71"/>
      <c r="F34" s="75">
        <v>250</v>
      </c>
      <c r="G34" s="75">
        <v>500</v>
      </c>
      <c r="H34" s="75">
        <v>1000</v>
      </c>
      <c r="I34" s="75">
        <v>2000</v>
      </c>
      <c r="J34" s="75">
        <v>2000</v>
      </c>
      <c r="K34" s="75">
        <v>4000</v>
      </c>
      <c r="L34" s="75">
        <v>4000</v>
      </c>
      <c r="M34" s="75">
        <v>8000</v>
      </c>
      <c r="N34" s="75">
        <v>8000</v>
      </c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</row>
    <row r="35" ht="14.4" customHeight="1">
      <c r="A35" s="71"/>
      <c r="B35" t="s" s="99">
        <v>58</v>
      </c>
      <c r="C35" s="30"/>
      <c r="D35" s="71"/>
      <c r="E35" s="71"/>
      <c r="F35" t="s" s="101">
        <v>59</v>
      </c>
      <c r="G35" s="71"/>
      <c r="H35" s="71"/>
      <c r="I35" s="71"/>
      <c r="J35" s="71"/>
      <c r="K35" s="71"/>
      <c r="L35" s="71"/>
      <c r="M35" s="71"/>
      <c r="N35" s="71"/>
      <c r="O35" t="s" s="101">
        <v>60</v>
      </c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</row>
    <row r="36" ht="14.4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</row>
    <row r="37" ht="14.4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</row>
    <row r="38" ht="14.4" customHeight="1">
      <c r="A38" s="71"/>
      <c r="B38" s="71"/>
      <c r="C38" t="s" s="99">
        <f>C3</f>
        <v>1</v>
      </c>
      <c r="D38" t="s" s="99">
        <f>D3</f>
        <v>2</v>
      </c>
      <c r="E38" t="s" s="99">
        <f>E3</f>
        <v>3</v>
      </c>
      <c r="F38" t="s" s="99">
        <f>F3</f>
        <v>4</v>
      </c>
      <c r="G38" t="s" s="99">
        <f>G3</f>
        <v>5</v>
      </c>
      <c r="H38" t="s" s="99">
        <f>H3</f>
        <v>6</v>
      </c>
      <c r="I38" t="s" s="99">
        <f>I3</f>
        <v>7</v>
      </c>
      <c r="J38" t="s" s="99">
        <f>J3</f>
        <v>8</v>
      </c>
      <c r="K38" t="s" s="99">
        <f>K3</f>
        <v>9</v>
      </c>
      <c r="L38" t="s" s="99">
        <f>L3</f>
        <v>10</v>
      </c>
      <c r="M38" t="s" s="99">
        <f>M3</f>
        <v>11</v>
      </c>
      <c r="N38" t="s" s="99">
        <f>N3</f>
        <v>12</v>
      </c>
      <c r="O38" t="s" s="99">
        <f>O3</f>
        <v>13</v>
      </c>
      <c r="P38" t="s" s="99">
        <f>P3</f>
        <v>14</v>
      </c>
      <c r="Q38" t="s" s="99">
        <f>Q3</f>
        <v>15</v>
      </c>
      <c r="R38" t="s" s="99">
        <f>R3</f>
        <v>16</v>
      </c>
      <c r="S38" t="s" s="99">
        <f>S3</f>
        <v>17</v>
      </c>
      <c r="T38" t="s" s="99">
        <f>T3</f>
        <v>18</v>
      </c>
      <c r="U38" t="s" s="99">
        <f>U3</f>
        <v>19</v>
      </c>
      <c r="V38" t="s" s="99">
        <f>V3</f>
        <v>20</v>
      </c>
      <c r="W38" t="s" s="99">
        <f>W3</f>
        <v>21</v>
      </c>
      <c r="X38" t="s" s="99">
        <f>X3</f>
        <v>22</v>
      </c>
      <c r="Y38" t="s" s="99">
        <f>Y3</f>
        <v>23</v>
      </c>
      <c r="Z38" t="s" s="99">
        <f>Z3</f>
        <v>24</v>
      </c>
      <c r="AA38" s="71"/>
      <c r="AB38" s="71"/>
      <c r="AC38" s="71"/>
      <c r="AD38" s="71"/>
      <c r="AE38" s="71"/>
    </row>
    <row r="39" ht="14.4" customHeight="1">
      <c r="A39" s="71"/>
      <c r="B39" t="s" s="99">
        <v>61</v>
      </c>
      <c r="C39" s="70">
        <f>C4</f>
        <v>20000</v>
      </c>
      <c r="D39" s="70">
        <f>C39+D4</f>
        <v>20000</v>
      </c>
      <c r="E39" s="70">
        <f>D39+E4</f>
        <v>20000</v>
      </c>
      <c r="F39" s="70">
        <f>E39+F4</f>
        <v>20000</v>
      </c>
      <c r="G39" s="70">
        <f>F39+G4</f>
        <v>20550</v>
      </c>
      <c r="H39" s="70">
        <f>G39+H4</f>
        <v>22250</v>
      </c>
      <c r="I39" s="70">
        <f>H39+I4</f>
        <v>26450</v>
      </c>
      <c r="J39" s="70">
        <f>I39+J4</f>
        <v>27450</v>
      </c>
      <c r="K39" s="70">
        <f>J39+K4</f>
        <v>29450</v>
      </c>
      <c r="L39" s="70">
        <f>K39+L4</f>
        <v>31450</v>
      </c>
      <c r="M39" s="70">
        <f>L39+M4</f>
        <v>35450</v>
      </c>
      <c r="N39" s="70">
        <f>M39+N4</f>
        <v>39450</v>
      </c>
      <c r="O39" s="70">
        <f>N39+O4</f>
        <v>43450</v>
      </c>
      <c r="P39" s="70">
        <f>O39+P4</f>
        <v>47450</v>
      </c>
      <c r="Q39" s="70">
        <f>P39+Q4</f>
        <v>51450</v>
      </c>
      <c r="R39" s="70">
        <f>Q39+R4</f>
        <v>55450</v>
      </c>
      <c r="S39" s="70">
        <f>R39+S4</f>
        <v>59450</v>
      </c>
      <c r="T39" s="70">
        <f>S39+T4</f>
        <v>63450</v>
      </c>
      <c r="U39" s="70">
        <f>T39+U4</f>
        <v>67450</v>
      </c>
      <c r="V39" s="70">
        <f>U39+V4</f>
        <v>71450</v>
      </c>
      <c r="W39" s="70">
        <f>V39+W4</f>
        <v>75450</v>
      </c>
      <c r="X39" s="70">
        <f>W39+X4</f>
        <v>79450</v>
      </c>
      <c r="Y39" s="70">
        <f>X39+Y4</f>
        <v>83450</v>
      </c>
      <c r="Z39" s="70">
        <f>Y39+Z4</f>
        <v>87450</v>
      </c>
      <c r="AA39" s="71"/>
      <c r="AB39" s="71"/>
      <c r="AC39" s="71"/>
      <c r="AD39" s="71"/>
      <c r="AE39" s="71"/>
    </row>
    <row r="40" ht="14.4" customHeight="1">
      <c r="A40" s="71"/>
      <c r="B40" t="s" s="99">
        <v>62</v>
      </c>
      <c r="C40" s="70">
        <f>C12</f>
        <v>605</v>
      </c>
      <c r="D40" s="70">
        <f>C40+D12</f>
        <v>610</v>
      </c>
      <c r="E40" s="70">
        <f>D40+E12</f>
        <v>615</v>
      </c>
      <c r="F40" s="70">
        <f>E40+F12</f>
        <v>1270</v>
      </c>
      <c r="G40" s="70">
        <f>F40+G12</f>
        <v>1978.5</v>
      </c>
      <c r="H40" s="70">
        <f>G40+H12</f>
        <v>2090.5</v>
      </c>
      <c r="I40" s="70">
        <f>H40+I12</f>
        <v>2209.5</v>
      </c>
      <c r="J40" s="70">
        <f>I40+J12</f>
        <v>2349.5</v>
      </c>
      <c r="K40" s="70">
        <f>J40+K12</f>
        <v>2524.5</v>
      </c>
      <c r="L40" s="70">
        <f>K40+L12</f>
        <v>2769.5</v>
      </c>
      <c r="M40" s="70">
        <f>L40+M12</f>
        <v>3224.5</v>
      </c>
      <c r="N40" s="70">
        <f>M40+N12</f>
        <v>3679.5</v>
      </c>
      <c r="O40" s="70">
        <f>N40+O12</f>
        <v>4149.5</v>
      </c>
      <c r="P40" s="70">
        <f>O40+P12</f>
        <v>4619.5</v>
      </c>
      <c r="Q40" s="70">
        <f>P40+Q12</f>
        <v>5089.5</v>
      </c>
      <c r="R40" s="70">
        <f>Q40+R12</f>
        <v>5559.5</v>
      </c>
      <c r="S40" s="70">
        <f>R40+S12</f>
        <v>6029.5</v>
      </c>
      <c r="T40" s="70">
        <f>S40+T12</f>
        <v>6499.5</v>
      </c>
      <c r="U40" s="70">
        <f>T40+U12</f>
        <v>6969.5</v>
      </c>
      <c r="V40" s="70">
        <f>U40+V12</f>
        <v>7439.5</v>
      </c>
      <c r="W40" s="70">
        <f>V40+W12</f>
        <v>7909.5</v>
      </c>
      <c r="X40" s="70">
        <f>W40+X12</f>
        <v>8379.5</v>
      </c>
      <c r="Y40" s="70">
        <f>X40+Y12</f>
        <v>8849.5</v>
      </c>
      <c r="Z40" s="70">
        <f>Y40+Z12</f>
        <v>9319.5</v>
      </c>
      <c r="AA40" s="71"/>
      <c r="AB40" s="71"/>
      <c r="AC40" s="71"/>
      <c r="AD40" s="71"/>
      <c r="AE40" s="71"/>
    </row>
    <row r="41" ht="14.4" customHeight="1">
      <c r="A41" s="71"/>
      <c r="B41" t="s" s="99">
        <v>63</v>
      </c>
      <c r="C41" s="70">
        <f>C4</f>
        <v>20000</v>
      </c>
      <c r="D41" s="70">
        <f>D4</f>
        <v>0</v>
      </c>
      <c r="E41" s="70">
        <f>E4</f>
        <v>0</v>
      </c>
      <c r="F41" s="70">
        <f>F4</f>
        <v>0</v>
      </c>
      <c r="G41" s="70">
        <f>G4</f>
        <v>550</v>
      </c>
      <c r="H41" s="70">
        <f>H4</f>
        <v>1700</v>
      </c>
      <c r="I41" s="70">
        <f>I4</f>
        <v>4200</v>
      </c>
      <c r="J41" s="70">
        <f>J4</f>
        <v>1000</v>
      </c>
      <c r="K41" s="70">
        <f>K4</f>
        <v>2000</v>
      </c>
      <c r="L41" s="70">
        <f>L4</f>
        <v>2000</v>
      </c>
      <c r="M41" s="70">
        <f>M4</f>
        <v>4000</v>
      </c>
      <c r="N41" s="70">
        <f>N4</f>
        <v>4000</v>
      </c>
      <c r="O41" s="70">
        <f>O4</f>
        <v>4000</v>
      </c>
      <c r="P41" s="70">
        <f>P4</f>
        <v>4000</v>
      </c>
      <c r="Q41" s="70">
        <f>Q4</f>
        <v>4000</v>
      </c>
      <c r="R41" s="70">
        <f>R4</f>
        <v>4000</v>
      </c>
      <c r="S41" s="70">
        <f>S4</f>
        <v>4000</v>
      </c>
      <c r="T41" s="70">
        <f>T4</f>
        <v>4000</v>
      </c>
      <c r="U41" s="70">
        <f>U4</f>
        <v>4000</v>
      </c>
      <c r="V41" s="70">
        <f>V4</f>
        <v>4000</v>
      </c>
      <c r="W41" s="70">
        <f>W4</f>
        <v>4000</v>
      </c>
      <c r="X41" s="70">
        <f>X4</f>
        <v>4000</v>
      </c>
      <c r="Y41" s="70">
        <f>Y4</f>
        <v>4000</v>
      </c>
      <c r="Z41" s="70">
        <f>Z4</f>
        <v>4000</v>
      </c>
      <c r="AA41" s="71"/>
      <c r="AB41" s="71"/>
      <c r="AC41" s="71"/>
      <c r="AD41" s="71"/>
      <c r="AE41" s="71"/>
    </row>
    <row r="42" ht="14.4" customHeight="1">
      <c r="A42" s="71"/>
      <c r="B42" t="s" s="99">
        <v>64</v>
      </c>
      <c r="C42" s="70">
        <f>C12</f>
        <v>605</v>
      </c>
      <c r="D42" s="70">
        <f>D12</f>
        <v>5</v>
      </c>
      <c r="E42" s="70">
        <f>E12</f>
        <v>5</v>
      </c>
      <c r="F42" s="70">
        <f>F12</f>
        <v>655</v>
      </c>
      <c r="G42" s="70">
        <f>G12</f>
        <v>708.5</v>
      </c>
      <c r="H42" s="70">
        <f>H12</f>
        <v>112</v>
      </c>
      <c r="I42" s="70">
        <f>I12</f>
        <v>119</v>
      </c>
      <c r="J42" s="70">
        <f>J12</f>
        <v>140</v>
      </c>
      <c r="K42" s="70">
        <f>K12</f>
        <v>175</v>
      </c>
      <c r="L42" s="70">
        <f>L12</f>
        <v>245</v>
      </c>
      <c r="M42" s="70">
        <f>M12</f>
        <v>455</v>
      </c>
      <c r="N42" s="70">
        <f>N12</f>
        <v>455</v>
      </c>
      <c r="O42" s="70">
        <f>O12</f>
        <v>470</v>
      </c>
      <c r="P42" s="70">
        <f>P12</f>
        <v>470</v>
      </c>
      <c r="Q42" s="70">
        <f>Q12</f>
        <v>470</v>
      </c>
      <c r="R42" s="70">
        <f>R12</f>
        <v>470</v>
      </c>
      <c r="S42" s="70">
        <f>S12</f>
        <v>470</v>
      </c>
      <c r="T42" s="70">
        <f>T12</f>
        <v>470</v>
      </c>
      <c r="U42" s="70">
        <f>U12</f>
        <v>470</v>
      </c>
      <c r="V42" s="70">
        <f>V12</f>
        <v>470</v>
      </c>
      <c r="W42" s="70">
        <f>W12</f>
        <v>470</v>
      </c>
      <c r="X42" s="70">
        <f>X12</f>
        <v>470</v>
      </c>
      <c r="Y42" s="70">
        <f>Y12</f>
        <v>470</v>
      </c>
      <c r="Z42" s="70">
        <f>Z12</f>
        <v>470</v>
      </c>
      <c r="AA42" s="71"/>
      <c r="AB42" s="71"/>
      <c r="AC42" s="71"/>
      <c r="AD42" s="71"/>
      <c r="AE42" s="71"/>
    </row>
    <row r="43" ht="14.4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</row>
    <row r="44" ht="14.4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</row>
    <row r="45" ht="14.4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</row>
    <row r="46" ht="14.4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</row>
    <row r="47" ht="14.4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</row>
    <row r="48" ht="14.4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</row>
    <row r="49" ht="14.4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</row>
    <row r="50" ht="14.4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</row>
    <row r="51" ht="14.4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</row>
    <row r="52" ht="14.4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</row>
    <row r="53" ht="14.4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</row>
    <row r="54" ht="14.4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</row>
    <row r="55" ht="14.4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</row>
    <row r="56" ht="14.4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