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<sst xmlns="http://schemas.openxmlformats.org/spreadsheetml/2006/main" uniqueCount="87">
  <si>
    <t>BearShares Economic Projection (USD)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</si>
  <si>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</si>
  <si>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</si>
  <si>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</si>
  <si>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</si>
  <si>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</si>
  <si>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</si>
  <si>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</si>
  <si>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</si>
  <si>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</si>
  <si>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</si>
  <si>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</si>
  <si>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</si>
  <si>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</si>
  <si>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</si>
  <si>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</si>
  <si>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</si>
  <si>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</si>
  <si>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</si>
  <si>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</si>
  <si>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</si>
  <si>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</si>
  <si>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</si>
  <si>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</si>
  <si>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</si>
  <si>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Year 1 Total</t>
  </si>
  <si>
    <t>Year 2 Total</t>
  </si>
  <si>
    <t>Total</t>
  </si>
  <si>
    <t>Total Credits</t>
  </si>
  <si>
    <t>Equity</t>
  </si>
  <si>
    <t>Investor Round 1</t>
  </si>
  <si>
    <t>Investor Round 2</t>
  </si>
  <si>
    <t>Revenue</t>
  </si>
  <si>
    <t>Proxy Fees (claim, dispute, track, vote, settle)</t>
  </si>
  <si>
    <t>Proxy Fees</t>
  </si>
  <si>
    <t>*Service Fees ($0.008 / tx)</t>
  </si>
  <si>
    <t>Service Fees</t>
  </si>
  <si>
    <t>Total Debits</t>
  </si>
  <si>
    <t>Launch / Intermittent Costs</t>
  </si>
  <si>
    <t>Launch / Intermittent</t>
  </si>
  <si>
    <t>Software Dev (front-end dapp)</t>
  </si>
  <si>
    <t>Software Dev (front-end)</t>
  </si>
  <si>
    <t>UI Design (front-end dapp)</t>
  </si>
  <si>
    <t>UI Design (front-end)</t>
  </si>
  <si>
    <t>T-Shirt Promo ($3 / shirt)</t>
  </si>
  <si>
    <t>T-Shirt Promo</t>
  </si>
  <si>
    <t>Domain Registration</t>
  </si>
  <si>
    <t>Employee Payroll Allocation (x2)</t>
  </si>
  <si>
    <t>Employee</t>
  </si>
  <si>
    <t>Operating</t>
  </si>
  <si>
    <t>Web Server (AWS _ 3k - 30k RPM)</t>
  </si>
  <si>
    <t>Google (Rev-Img _ $3.50 / 1k R)</t>
  </si>
  <si>
    <t>OpenAI (41 img / day max)</t>
  </si>
  <si>
    <t>BING (image generator)</t>
  </si>
  <si>
    <t>AI Server (img compare _ $300)</t>
  </si>
  <si>
    <t>Marketing (at .01, .50, 1.0 / post)</t>
  </si>
  <si>
    <t>Marketing</t>
  </si>
  <si>
    <t>Contractor Allocation</t>
  </si>
  <si>
    <t>Contingency Savings</t>
  </si>
  <si>
    <t>Milestones</t>
  </si>
  <si>
    <t>average claims per month</t>
  </si>
  <si>
    <t>average disputes per month</t>
  </si>
  <si>
    <t>average USD proxy fee</t>
  </si>
  <si>
    <t>average transactions per day</t>
  </si>
  <si>
    <t>promotional launch medium</t>
  </si>
  <si>
    <t>images</t>
  </si>
  <si>
    <t>gifs</t>
  </si>
  <si>
    <t>audio</t>
  </si>
  <si>
    <t>video</t>
  </si>
  <si>
    <t>digital SDB</t>
  </si>
  <si>
    <t>wallets</t>
  </si>
  <si>
    <t>contingency pivots</t>
  </si>
  <si>
    <t>Support Metrics</t>
  </si>
  <si>
    <t xml:space="preserve">*covering monthly tech. op. costs </t>
  </si>
  <si>
    <t>~$500 per month = $0.008 per tx ‘Service Fee’ @ 2k txs per day</t>
  </si>
  <si>
    <t>1 in 200 people use blockchain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</si>
  <si>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https://marketsplash.com/blockchain-statistics/</t>
    </r>
  </si>
  <si>
    <t>75% meme eng. age13-36 (~52m)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</si>
  <si>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https://contentdetector.ai/articles/meme-statistics</t>
    </r>
  </si>
  <si>
    <t>meme market value rising (~$6B)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</si>
  <si>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https://contentdetector.ai/articles/wp-content/uploads/2023/11/Meme-Statistics-9.jpg</t>
    </r>
  </si>
  <si>
    <t>627k NFT txs in Jan ’24 (~20k/day)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</si>
  <si>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https://www.theblock.co/data/nft-non-fungible-tokens/marketplaces</t>
    </r>
  </si>
  <si>
    <t>Total Revenue + Equity C.</t>
  </si>
  <si>
    <t>Total Cost C.</t>
  </si>
  <si>
    <t>Total Revenue + Equity</t>
  </si>
  <si>
    <t>Total Cost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</si>
</sst>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&quot; &quot;#,##0.00&quot; &quot;;&quot; '(&quot;#,##0.00);&quot; '-&quot;??&quot; &quot;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4"/>
      <color indexed="8"/>
      <name val="Calibri"/>
    </font>
    <font>
      <b val="1"/>
      <sz val="11"/>
      <color indexed="8"/>
      <name val="Calibri"/>
    </font>
    <font>
      <u val="single"/>
      <sz val="11"/>
      <color indexed="14"/>
      <name val="Calibri"/>
    </font>
    <font>
      <sz val="10"/>
      <color indexed="8"/>
      <name val="Calibri"/>
    </font>
    <font>
      <sz val="9"/>
      <color indexed="8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59" fontId="4" fillId="3" borderId="9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  <xf numFmtId="59" fontId="4" fillId="4" borderId="9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right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4" borderId="15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59" fontId="4" borderId="19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center" vertical="bottom"/>
    </xf>
    <xf numFmtId="59" fontId="0" borderId="17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right" vertical="bottom"/>
    </xf>
    <xf numFmtId="59" fontId="0" fillId="3" borderId="9" applyNumberFormat="1" applyFont="1" applyFill="1" applyBorder="1" applyAlignment="1" applyProtection="0">
      <alignment vertical="bottom"/>
    </xf>
    <xf numFmtId="59" fontId="4" fillId="3" borderId="7" applyNumberFormat="1" applyFont="1" applyFill="1" applyBorder="1" applyAlignment="1" applyProtection="0">
      <alignment vertical="bottom"/>
    </xf>
    <xf numFmtId="59" fontId="0" fillId="4" borderId="9" applyNumberFormat="1" applyFont="1" applyFill="1" applyBorder="1" applyAlignment="1" applyProtection="0">
      <alignment vertical="bottom"/>
    </xf>
    <xf numFmtId="59" fontId="4" fillId="4" borderId="7" applyNumberFormat="1" applyFont="1" applyFill="1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59" fontId="4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right" vertical="bottom"/>
    </xf>
    <xf numFmtId="59" fontId="0" borderId="16" applyNumberFormat="1" applyFont="1" applyFill="0" applyBorder="1" applyAlignment="1" applyProtection="0">
      <alignment vertical="bottom"/>
    </xf>
    <xf numFmtId="59" fontId="0" borderId="2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59" fontId="0" borderId="23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horizontal="right" vertical="bottom"/>
    </xf>
    <xf numFmtId="49" fontId="0" borderId="16" applyNumberFormat="1" applyFont="1" applyFill="0" applyBorder="1" applyAlignment="1" applyProtection="0">
      <alignment horizontal="right" vertical="bottom"/>
    </xf>
    <xf numFmtId="0" fontId="0" borderId="18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right" vertical="bottom"/>
    </xf>
    <xf numFmtId="0" fontId="0" borderId="24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59" fontId="0" borderId="24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horizontal="right" vertical="bottom"/>
    </xf>
    <xf numFmtId="59" fontId="4" fillId="5" borderId="7" applyNumberFormat="1" applyFont="1" applyFill="1" applyBorder="1" applyAlignment="1" applyProtection="0">
      <alignment vertical="bottom"/>
    </xf>
    <xf numFmtId="59" fontId="4" fillId="5" borderId="9" applyNumberFormat="1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59" fontId="0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59" fontId="4" borderId="23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59" fontId="0" borderId="19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right" vertical="bottom"/>
    </xf>
    <xf numFmtId="59" fontId="0" borderId="25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right" vertical="bottom"/>
    </xf>
    <xf numFmtId="49" fontId="0" borderId="21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horizontal="right" vertical="bottom"/>
    </xf>
    <xf numFmtId="0" fontId="0" borderId="21" applyNumberFormat="0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horizontal="right" vertical="bottom"/>
    </xf>
    <xf numFmtId="49" fontId="0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b3ff"/>
      <rgbColor rgb="ffaaaaaa"/>
      <rgbColor rgb="ffd2ced3"/>
      <rgbColor rgb="fff2f2f2"/>
      <rgbColor rgb="fff3f3f3"/>
      <rgbColor rgb="ff0066ff"/>
      <rgbColor rgb="ffffffff"/>
      <rgbColor rgb="ffd8d8d8"/>
      <rgbColor rgb="ffe7cde7"/>
      <rgbColor rgb="ffe0de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000000"/>
                </a:solidFill>
                <a:latin typeface="Calibri"/>
              </a:rPr>
              <a:t>BearShares Economic Projection (USD)</a:t>
            </a:r>
          </a:p>
        </c:rich>
      </c:tx>
      <c:layout>
        <c:manualLayout>
          <c:xMode val="edge"/>
          <c:yMode val="edge"/>
          <c:x val="0.437681"/>
          <c:y val="0"/>
          <c:w val="0.124637"/>
          <c:h val="0.10234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13946"/>
          <c:y val="0.102345"/>
          <c:w val="0.8998"/>
          <c:h val="0.7550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'Sheet1'!$B$54</c:f>
              <c:strCache/>
            </c:strRef>
          </c:tx>
          <c:spPr>
            <a:solidFill>
              <a:srgbClr val="E8CDE7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'Sheet1'!$C$51:$Z$51</c:f>
              <c:strCache>
                <c:ptCount val="0"/>
              </c:strCache>
            </c:strRef>
          </c:cat>
          <c:val>
            <c:numRef>
              <c:f>'Sheet1'!$C$54:$Z$54</c:f>
              <c:numCache>
                <c:ptCount val="0"/>
              </c:numCache>
            </c:numRef>
          </c:val>
        </c:ser>
        <c:ser>
          <c:idx val="3"/>
          <c:order val="1"/>
          <c:tx>
            <c:strRef>
              <c:f>'Sheet1'!$B$55</c:f>
              <c:strCache/>
            </c:strRef>
          </c:tx>
          <c:spPr>
            <a:solidFill>
              <a:srgbClr val="E0DFF1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'Sheet1'!$C$51:$Z$51</c:f>
              <c:strCache>
                <c:ptCount val="0"/>
              </c:strCache>
            </c:strRef>
          </c:cat>
          <c:val>
            <c:numRef>
              <c:f>'Sheet1'!$C$55:$Z$55</c:f>
              <c:numCache>
                <c:ptCount val="0"/>
              </c:numCache>
            </c:numRef>
          </c:val>
        </c:ser>
        <c:gapWidth val="150"/>
        <c:overlap val="0"/>
        <c:axId val="2094734555"/>
        <c:axId val="2094734556"/>
      </c:barChart>
      <c:lineChart>
        <c:grouping val="standard"/>
        <c:varyColors val="0"/>
        <c:ser>
          <c:idx val="0"/>
          <c:order val="2"/>
          <c:tx>
            <c:strRef>
              <c:f>'Sheet1'!$B$52</c:f>
              <c:strCache/>
            </c:strRef>
          </c:tx>
          <c:spPr>
            <a:noFill/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'Sheet1'!$C$51:$Z$51</c:f>
              <c:strCache>
                <c:ptCount val="0"/>
              </c:strCache>
            </c:strRef>
          </c:cat>
          <c:val>
            <c:numRef>
              <c:f>'Sheet1'!$C$52:$Z$52</c:f>
              <c:numCache>
                <c:ptCount val="0"/>
              </c:numCache>
            </c:numRef>
          </c:val>
          <c:smooth val="0"/>
        </c:ser>
        <c:ser>
          <c:idx val="1"/>
          <c:order val="3"/>
          <c:tx>
            <c:strRef>
              <c:f>'Sheet1'!$B$53</c:f>
              <c:strCache/>
            </c:strRef>
          </c:tx>
          <c:spPr>
            <a:noFill/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'Sheet1'!$C$51:$Z$51</c:f>
              <c:strCache>
                <c:ptCount val="0"/>
              </c:strCache>
            </c:strRef>
          </c:cat>
          <c:val>
            <c:numRef>
              <c:f>'Sheet1'!$C$53:$Z$53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150000"/>
        <c:minorUnit val="75000"/>
      </c:valAx>
      <c:catAx>
        <c:axId val="2094734555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round/>
          </a:ln>
        </c:spPr>
        <c:crossAx val="2094734556"/>
        <c:crosses val="autoZero"/>
        <c:auto val="1"/>
        <c:lblAlgn val="ctr"/>
        <c:noMultiLvlLbl val="1"/>
      </c:catAx>
      <c:valAx>
        <c:axId val="20947345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5"/>
        <c:crosses val="max"/>
        <c:crossBetween val="between"/>
        <c:majorUnit val="12500"/>
        <c:minorUnit val="6250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97277"/>
          <c:y val="0.947293"/>
          <c:w val="0.205445"/>
          <c:h val="0.052707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48</xdr:row>
      <xdr:rowOff>15875</xdr:rowOff>
    </xdr:from>
    <xdr:to>
      <xdr:col>28</xdr:col>
      <xdr:colOff>858735</xdr:colOff>
      <xdr:row>67</xdr:row>
      <xdr:rowOff>15662</xdr:rowOff>
    </xdr:to>
    <xdr:graphicFrame>
      <xdr:nvGraphicFramePr>
        <xdr:cNvPr id="2" name="Chart 1"/>
        <xdr:cNvGraphicFramePr/>
      </xdr:nvGraphicFramePr>
      <xdr:xfrm>
        <a:off x="-314287" y="9015095"/>
        <a:ext cx="22372536" cy="347450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splash.com/blockchain-statistics/" TargetMode="External"/><Relationship Id="rId2" Type="http://schemas.openxmlformats.org/officeDocument/2006/relationships/hyperlink" Target="https://contentdetector.ai/articles/meme-statistics" TargetMode="External"/><Relationship Id="rId3" Type="http://schemas.openxmlformats.org/officeDocument/2006/relationships/hyperlink" Target="https://contentdetector.ai/articles/wp-content/uploads/2023/11/Meme-Statistics-9.jpg" TargetMode="External"/><Relationship Id="rId4" Type="http://schemas.openxmlformats.org/officeDocument/2006/relationships/hyperlink" Target="https://contentdetector.ai/articles/meme-statistics" TargetMode="External"/><Relationship Id="rId5" Type="http://schemas.openxmlformats.org/officeDocument/2006/relationships/hyperlink" Target="https://www.theblock.co/data/nft-non-fungible-tokens/marketplaces" TargetMode="External"/><Relationship Id="rId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69"/>
  <sheetViews>
    <sheetView workbookViewId="0" showGridLines="0" defaultGridColor="1"/>
  </sheetViews>
  <sheetFormatPr defaultColWidth="8.83333" defaultRowHeight="14.4" customHeight="1" outlineLevelRow="0" outlineLevelCol="0"/>
  <cols>
    <col min="1" max="1" width="2.5" style="1" customWidth="1"/>
    <col min="2" max="2" width="25.8516" style="1" customWidth="1"/>
    <col min="3" max="3" width="10.1719" style="1" customWidth="1"/>
    <col min="4" max="10" width="9.17188" style="1" customWidth="1"/>
    <col min="11" max="11" width="10.1719" style="1" customWidth="1"/>
    <col min="12" max="15" width="9.17188" style="1" customWidth="1"/>
    <col min="16" max="26" width="10.1719" style="1" customWidth="1"/>
    <col min="27" max="27" width="10.8516" style="1" customWidth="1"/>
    <col min="28" max="28" width="10.1719" style="1" customWidth="1"/>
    <col min="29" max="29" width="11.5" style="1" customWidth="1"/>
    <col min="30" max="30" width="29.5547" style="1" customWidth="1"/>
    <col min="31" max="31" width="11.1016" style="1" customWidth="1"/>
    <col min="32" max="256" width="8.85156" style="1" customWidth="1"/>
  </cols>
  <sheetData>
    <row r="1" ht="31.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5"/>
    </row>
    <row r="2" ht="14.4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</row>
    <row r="3" ht="14.4" customHeight="1">
      <c r="A3" s="8"/>
      <c r="B3" s="8"/>
      <c r="C3" t="s" s="9">
        <v>1</v>
      </c>
      <c r="D3" t="s" s="9">
        <v>2</v>
      </c>
      <c r="E3" t="s" s="9">
        <v>3</v>
      </c>
      <c r="F3" t="s" s="9">
        <v>4</v>
      </c>
      <c r="G3" t="s" s="9">
        <v>5</v>
      </c>
      <c r="H3" t="s" s="9">
        <v>6</v>
      </c>
      <c r="I3" t="s" s="9">
        <v>7</v>
      </c>
      <c r="J3" t="s" s="9">
        <v>8</v>
      </c>
      <c r="K3" t="s" s="9">
        <v>9</v>
      </c>
      <c r="L3" t="s" s="9">
        <v>10</v>
      </c>
      <c r="M3" t="s" s="9">
        <v>11</v>
      </c>
      <c r="N3" t="s" s="9">
        <v>12</v>
      </c>
      <c r="O3" t="s" s="9">
        <v>13</v>
      </c>
      <c r="P3" t="s" s="9">
        <v>14</v>
      </c>
      <c r="Q3" t="s" s="9">
        <v>15</v>
      </c>
      <c r="R3" t="s" s="9">
        <v>16</v>
      </c>
      <c r="S3" t="s" s="9">
        <v>17</v>
      </c>
      <c r="T3" t="s" s="9">
        <v>18</v>
      </c>
      <c r="U3" t="s" s="9">
        <v>19</v>
      </c>
      <c r="V3" t="s" s="9">
        <v>20</v>
      </c>
      <c r="W3" t="s" s="9">
        <v>21</v>
      </c>
      <c r="X3" t="s" s="9">
        <v>22</v>
      </c>
      <c r="Y3" t="s" s="9">
        <v>23</v>
      </c>
      <c r="Z3" t="s" s="9">
        <v>24</v>
      </c>
      <c r="AA3" t="s" s="9">
        <v>25</v>
      </c>
      <c r="AB3" t="s" s="9">
        <v>26</v>
      </c>
      <c r="AC3" t="s" s="9">
        <v>27</v>
      </c>
      <c r="AD3" s="10"/>
      <c r="AE3" s="8"/>
    </row>
    <row r="4" ht="14.4" customHeight="1">
      <c r="A4" t="s" s="11">
        <v>28</v>
      </c>
      <c r="B4" s="12"/>
      <c r="C4" s="13">
        <f>C5+C8</f>
        <v>50000</v>
      </c>
      <c r="D4" s="14">
        <f>D5+D8</f>
        <v>0</v>
      </c>
      <c r="E4" s="14">
        <f>E5+E8</f>
        <v>0</v>
      </c>
      <c r="F4" s="14">
        <f>F5+F8</f>
        <v>0</v>
      </c>
      <c r="G4" s="14">
        <f>G5+G8</f>
        <v>420</v>
      </c>
      <c r="H4" s="14">
        <f>H5+H8</f>
        <v>1320</v>
      </c>
      <c r="I4" s="14">
        <f>I5+I8</f>
        <v>3840</v>
      </c>
      <c r="J4" s="14">
        <f>J5+J8</f>
        <v>4880</v>
      </c>
      <c r="K4" s="14">
        <f>K5+K8</f>
        <v>6480</v>
      </c>
      <c r="L4" s="14">
        <f>L5+L8</f>
        <v>8460</v>
      </c>
      <c r="M4" s="14">
        <f>M5+M8</f>
        <v>11640</v>
      </c>
      <c r="N4" s="15">
        <f>N5+N8</f>
        <v>14640</v>
      </c>
      <c r="O4" s="13">
        <f>O5+O8</f>
        <v>33680</v>
      </c>
      <c r="P4" s="14">
        <f>P5+P8</f>
        <v>33920</v>
      </c>
      <c r="Q4" s="14">
        <f>Q5+Q8</f>
        <v>34400</v>
      </c>
      <c r="R4" s="14">
        <f>R5+R8</f>
        <v>35600</v>
      </c>
      <c r="S4" s="14">
        <f>S5+S8</f>
        <v>35600</v>
      </c>
      <c r="T4" s="14">
        <f>T5+T8</f>
        <v>35600</v>
      </c>
      <c r="U4" s="14">
        <f>U5+U8</f>
        <v>35600</v>
      </c>
      <c r="V4" s="14">
        <f>V5+V8</f>
        <v>35600</v>
      </c>
      <c r="W4" s="14">
        <f>W5+W8</f>
        <v>35600</v>
      </c>
      <c r="X4" s="14">
        <f>X5+X8</f>
        <v>36800</v>
      </c>
      <c r="Y4" s="14">
        <f>Y5+Y8</f>
        <v>36800</v>
      </c>
      <c r="Z4" s="15">
        <f>Z5+Z8</f>
        <v>36800</v>
      </c>
      <c r="AA4" s="16">
        <f>SUM(C4:N4)</f>
        <v>101680</v>
      </c>
      <c r="AB4" s="16">
        <f>SUM(O4:Z4)</f>
        <v>426000</v>
      </c>
      <c r="AC4" s="16">
        <f>AB4+AA4</f>
        <v>527680</v>
      </c>
      <c r="AD4" t="s" s="17">
        <v>28</v>
      </c>
      <c r="AE4" s="18"/>
    </row>
    <row r="5" ht="14.4" customHeight="1">
      <c r="A5" t="s" s="19">
        <v>29</v>
      </c>
      <c r="B5" s="20"/>
      <c r="C5" s="21">
        <f>SUM(C6:C7)</f>
        <v>50000</v>
      </c>
      <c r="D5" s="22">
        <f>SUM(D6:D7)</f>
        <v>0</v>
      </c>
      <c r="E5" s="22">
        <f>SUM(E6:E7)</f>
        <v>0</v>
      </c>
      <c r="F5" s="22">
        <f>SUM(F6:F7)</f>
        <v>0</v>
      </c>
      <c r="G5" s="22">
        <f>SUM(G6:G7)</f>
        <v>0</v>
      </c>
      <c r="H5" s="22">
        <f>SUM(H6:H7)</f>
        <v>0</v>
      </c>
      <c r="I5" s="22">
        <f>SUM(I6:I7)</f>
        <v>0</v>
      </c>
      <c r="J5" s="22">
        <f>SUM(J6:J7)</f>
        <v>0</v>
      </c>
      <c r="K5" s="22">
        <f>SUM(K6:K7)</f>
        <v>0</v>
      </c>
      <c r="L5" s="22">
        <f>SUM(L6:L7)</f>
        <v>0</v>
      </c>
      <c r="M5" s="22">
        <f>SUM(M6:M7)</f>
        <v>0</v>
      </c>
      <c r="N5" s="23">
        <f>SUM(N6:N7)</f>
        <v>0</v>
      </c>
      <c r="O5" s="21">
        <f>SUM(O6:O7)</f>
        <v>0</v>
      </c>
      <c r="P5" s="22">
        <f>SUM(P6:P7)</f>
        <v>0</v>
      </c>
      <c r="Q5" s="22">
        <f>SUM(Q6:Q7)</f>
        <v>0</v>
      </c>
      <c r="R5" s="22">
        <f>SUM(R6:R7)</f>
        <v>0</v>
      </c>
      <c r="S5" s="22">
        <f>SUM(S6:S7)</f>
        <v>0</v>
      </c>
      <c r="T5" s="22">
        <f>SUM(T6:T7)</f>
        <v>0</v>
      </c>
      <c r="U5" s="22">
        <f>SUM(U6:U7)</f>
        <v>0</v>
      </c>
      <c r="V5" s="22">
        <f>SUM(V6:V7)</f>
        <v>0</v>
      </c>
      <c r="W5" s="22">
        <f>SUM(W6:W7)</f>
        <v>0</v>
      </c>
      <c r="X5" s="22">
        <f>SUM(X6:X7)</f>
        <v>0</v>
      </c>
      <c r="Y5" s="22">
        <f>SUM(Y6:Y7)</f>
        <v>0</v>
      </c>
      <c r="Z5" s="23">
        <f>SUM(Z6:Z7)</f>
        <v>0</v>
      </c>
      <c r="AA5" s="24">
        <f>SUM(C5:N5)</f>
        <v>50000</v>
      </c>
      <c r="AB5" s="24">
        <f>SUM(O5:Z5)</f>
        <v>0</v>
      </c>
      <c r="AC5" s="24">
        <f>AB5+AA5</f>
        <v>50000</v>
      </c>
      <c r="AD5" t="s" s="25">
        <v>29</v>
      </c>
      <c r="AE5" s="26"/>
    </row>
    <row r="6" ht="14.4" customHeight="1">
      <c r="A6" s="27"/>
      <c r="B6" t="s" s="28">
        <v>30</v>
      </c>
      <c r="C6" s="29">
        <v>50000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  <c r="AA6" s="32">
        <f>SUM(C6:N6)</f>
        <v>50000</v>
      </c>
      <c r="AB6" s="32">
        <f>SUM(O6:Z6)</f>
        <v>0</v>
      </c>
      <c r="AC6" s="32">
        <f>AB6+AA6</f>
        <v>50000</v>
      </c>
      <c r="AD6" t="s" s="33">
        <v>30</v>
      </c>
      <c r="AE6" s="34"/>
    </row>
    <row r="7" ht="14.4" customHeight="1">
      <c r="A7" s="35"/>
      <c r="B7" t="s" s="36">
        <v>31</v>
      </c>
      <c r="C7" s="37"/>
      <c r="D7" s="38"/>
      <c r="E7" s="38"/>
      <c r="F7" s="38"/>
      <c r="G7" s="38"/>
      <c r="H7" s="38"/>
      <c r="I7" s="38"/>
      <c r="J7" s="38"/>
      <c r="K7" s="38">
        <v>0</v>
      </c>
      <c r="L7" s="38"/>
      <c r="M7" s="38"/>
      <c r="N7" s="39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40">
        <f>SUM(C7:N7)</f>
        <v>0</v>
      </c>
      <c r="AB7" s="40">
        <f>SUM(O7:Z7)</f>
        <v>0</v>
      </c>
      <c r="AC7" s="40">
        <f>AB7+AA7</f>
        <v>0</v>
      </c>
      <c r="AD7" t="s" s="41">
        <v>31</v>
      </c>
      <c r="AE7" s="34"/>
    </row>
    <row r="8" ht="14.4" customHeight="1">
      <c r="A8" t="s" s="19">
        <v>32</v>
      </c>
      <c r="B8" s="20"/>
      <c r="C8" s="21">
        <f>SUM(C9:C10)</f>
        <v>0</v>
      </c>
      <c r="D8" s="22">
        <f>SUM(D9:D10)</f>
        <v>0</v>
      </c>
      <c r="E8" s="22">
        <f>SUM(E9:E10)</f>
        <v>0</v>
      </c>
      <c r="F8" s="22">
        <f>SUM(F9:F10)</f>
        <v>0</v>
      </c>
      <c r="G8" s="22">
        <f>SUM(G9:G10)</f>
        <v>420</v>
      </c>
      <c r="H8" s="22">
        <f>SUM(H9:H10)</f>
        <v>1320</v>
      </c>
      <c r="I8" s="22">
        <f>SUM(I9:I10)</f>
        <v>3840</v>
      </c>
      <c r="J8" s="22">
        <f>SUM(J9:J10)</f>
        <v>4880</v>
      </c>
      <c r="K8" s="22">
        <f>SUM(K9:K10)</f>
        <v>6480</v>
      </c>
      <c r="L8" s="22">
        <f>SUM(L9:L10)</f>
        <v>8460</v>
      </c>
      <c r="M8" s="22">
        <f>SUM(M9:M10)</f>
        <v>11640</v>
      </c>
      <c r="N8" s="23">
        <f>SUM(N9:N10)</f>
        <v>14640</v>
      </c>
      <c r="O8" s="21">
        <f>SUM(O9:O10)</f>
        <v>33680</v>
      </c>
      <c r="P8" s="22">
        <f>SUM(P9:P10)</f>
        <v>33920</v>
      </c>
      <c r="Q8" s="22">
        <f>SUM(Q9:Q10)</f>
        <v>34400</v>
      </c>
      <c r="R8" s="22">
        <f>SUM(R9:R10)</f>
        <v>35600</v>
      </c>
      <c r="S8" s="22">
        <f>SUM(S9:S10)</f>
        <v>35600</v>
      </c>
      <c r="T8" s="22">
        <f>SUM(T9:T10)</f>
        <v>35600</v>
      </c>
      <c r="U8" s="22">
        <f>SUM(U9:U10)</f>
        <v>35600</v>
      </c>
      <c r="V8" s="22">
        <f>SUM(V9:V10)</f>
        <v>35600</v>
      </c>
      <c r="W8" s="22">
        <f>SUM(W9:W10)</f>
        <v>35600</v>
      </c>
      <c r="X8" s="22">
        <f>SUM(X9:X10)</f>
        <v>36800</v>
      </c>
      <c r="Y8" s="22">
        <f>SUM(Y9:Y10)</f>
        <v>36800</v>
      </c>
      <c r="Z8" s="23">
        <f>SUM(Z9:Z10)</f>
        <v>36800</v>
      </c>
      <c r="AA8" s="24">
        <f>SUM(C8:N8)</f>
        <v>51680</v>
      </c>
      <c r="AB8" s="24">
        <f>SUM(O8:Z8)</f>
        <v>426000</v>
      </c>
      <c r="AC8" s="24">
        <f>AB8+AA8</f>
        <v>477680</v>
      </c>
      <c r="AD8" t="s" s="25">
        <v>32</v>
      </c>
      <c r="AE8" s="26"/>
    </row>
    <row r="9" ht="14.4" customHeight="1">
      <c r="A9" s="27"/>
      <c r="B9" t="s" s="28">
        <v>33</v>
      </c>
      <c r="C9" s="42"/>
      <c r="D9" s="43"/>
      <c r="E9" s="43"/>
      <c r="F9" s="43"/>
      <c r="G9" s="30">
        <f>(G32+G33)*G34</f>
        <v>300</v>
      </c>
      <c r="H9" s="30">
        <f>(H32+H33)*H34</f>
        <v>1200</v>
      </c>
      <c r="I9" s="30">
        <f>(I32+I33)*I34</f>
        <v>3600</v>
      </c>
      <c r="J9" s="30">
        <f>(J32+J33)*J34</f>
        <v>4400</v>
      </c>
      <c r="K9" s="30">
        <f>(K32+K33)*K34</f>
        <v>6000</v>
      </c>
      <c r="L9" s="30">
        <f>(L32+L33)*L34</f>
        <v>7500</v>
      </c>
      <c r="M9" s="30">
        <f>(M32+M33)*M34</f>
        <v>10200</v>
      </c>
      <c r="N9" s="30">
        <f>(N32+N33)*N34</f>
        <v>13200</v>
      </c>
      <c r="O9" s="30">
        <f>(O32+O33)*O34</f>
        <v>32000</v>
      </c>
      <c r="P9" s="30">
        <f>(P32+P33)*P34</f>
        <v>32000</v>
      </c>
      <c r="Q9" s="30">
        <f>(Q32+Q33)*Q34</f>
        <v>32000</v>
      </c>
      <c r="R9" s="30">
        <f>(R32+R33)*R34</f>
        <v>32000</v>
      </c>
      <c r="S9" s="30">
        <f>(S32+S33)*S34</f>
        <v>32000</v>
      </c>
      <c r="T9" s="30">
        <f>(T32+T33)*T34</f>
        <v>32000</v>
      </c>
      <c r="U9" s="30">
        <f>(U32+U33)*U34</f>
        <v>32000</v>
      </c>
      <c r="V9" s="30">
        <f>(V32+V33)*V34</f>
        <v>32000</v>
      </c>
      <c r="W9" s="30">
        <f>(W32+W33)*W34</f>
        <v>32000</v>
      </c>
      <c r="X9" s="30">
        <f>(X32+X33)*X34</f>
        <v>32000</v>
      </c>
      <c r="Y9" s="30">
        <f>(Y32+Y33)*Y34</f>
        <v>32000</v>
      </c>
      <c r="Z9" s="31">
        <f>(Z32+Z33)*Z34</f>
        <v>32000</v>
      </c>
      <c r="AA9" s="32">
        <f>SUM(C9:N9)</f>
        <v>46400</v>
      </c>
      <c r="AB9" s="32">
        <f>SUM(O9:Z9)</f>
        <v>384000</v>
      </c>
      <c r="AC9" s="32">
        <f>AB9+AA9</f>
        <v>430400</v>
      </c>
      <c r="AD9" t="s" s="33">
        <v>34</v>
      </c>
      <c r="AE9" s="34"/>
    </row>
    <row r="10" ht="14.4" customHeight="1">
      <c r="A10" s="35"/>
      <c r="B10" t="s" s="36">
        <v>35</v>
      </c>
      <c r="C10" s="44"/>
      <c r="D10" s="45"/>
      <c r="E10" s="45"/>
      <c r="F10" s="45"/>
      <c r="G10" s="46">
        <f>G36*0.008*30</f>
        <v>120</v>
      </c>
      <c r="H10" s="46">
        <f>H36*0.008*30</f>
        <v>120</v>
      </c>
      <c r="I10" s="46">
        <f>I36*0.008*30</f>
        <v>240</v>
      </c>
      <c r="J10" s="46">
        <f>J36*0.008*30</f>
        <v>480</v>
      </c>
      <c r="K10" s="46">
        <f>K36*0.008*30</f>
        <v>480</v>
      </c>
      <c r="L10" s="46">
        <f>L36*0.008*30</f>
        <v>960</v>
      </c>
      <c r="M10" s="46">
        <f>M36*0.008*30</f>
        <v>1440</v>
      </c>
      <c r="N10" s="46">
        <f>N36*0.008*30</f>
        <v>1440</v>
      </c>
      <c r="O10" s="46">
        <f>O36*0.008*30</f>
        <v>1680</v>
      </c>
      <c r="P10" s="46">
        <f>P36*0.008*30</f>
        <v>1920</v>
      </c>
      <c r="Q10" s="46">
        <f>Q36*0.008*30</f>
        <v>2400</v>
      </c>
      <c r="R10" s="46">
        <f>R36*0.008*30</f>
        <v>3600</v>
      </c>
      <c r="S10" s="46">
        <f>S36*0.008*30</f>
        <v>3600</v>
      </c>
      <c r="T10" s="46">
        <f>T36*0.008*30</f>
        <v>3600</v>
      </c>
      <c r="U10" s="46">
        <f>U36*0.008*30</f>
        <v>3600</v>
      </c>
      <c r="V10" s="46">
        <f>V36*0.008*30</f>
        <v>3600</v>
      </c>
      <c r="W10" s="46">
        <f>W36*0.008*30</f>
        <v>3600</v>
      </c>
      <c r="X10" s="46">
        <f>X36*0.008*30</f>
        <v>4800</v>
      </c>
      <c r="Y10" s="46">
        <f>Y36*0.008*30</f>
        <v>4800</v>
      </c>
      <c r="Z10" s="47">
        <f>Z36*0.008*30</f>
        <v>4800</v>
      </c>
      <c r="AA10" s="40">
        <f>SUM(C10:N10)</f>
        <v>5280</v>
      </c>
      <c r="AB10" s="40">
        <f>SUM(O10:Z10)</f>
        <v>42000</v>
      </c>
      <c r="AC10" s="40">
        <f>AB10+AA10</f>
        <v>47280</v>
      </c>
      <c r="AD10" t="s" s="41">
        <v>36</v>
      </c>
      <c r="AE10" s="35"/>
    </row>
    <row r="11" ht="14.4" customHeight="1">
      <c r="A11" s="48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6">
        <f>SUM(C11:N11)</f>
        <v>0</v>
      </c>
      <c r="AB11" s="16">
        <f>SUM(O11:Z11)</f>
        <v>0</v>
      </c>
      <c r="AC11" s="16">
        <f>AB11+AA11</f>
        <v>0</v>
      </c>
      <c r="AD11" s="49"/>
      <c r="AE11" s="12"/>
    </row>
    <row r="12" ht="14.4" customHeight="1">
      <c r="A12" t="s" s="11">
        <v>37</v>
      </c>
      <c r="B12" s="12"/>
      <c r="C12" s="50">
        <f>SUM(C20,C13)</f>
        <v>6155</v>
      </c>
      <c r="D12" s="50">
        <f>SUM(D20,D13)</f>
        <v>505</v>
      </c>
      <c r="E12" s="50">
        <f>SUM(E20,E13)</f>
        <v>505</v>
      </c>
      <c r="F12" s="50">
        <f>SUM(F20,F13)</f>
        <v>6665</v>
      </c>
      <c r="G12" s="50">
        <f>SUM(G20,G13)</f>
        <v>1460.5</v>
      </c>
      <c r="H12" s="50">
        <f>SUM(H20,H13)</f>
        <v>1554</v>
      </c>
      <c r="I12" s="50">
        <f>SUM(I20,I13)</f>
        <v>6513</v>
      </c>
      <c r="J12" s="50">
        <f>SUM(J20,J13)</f>
        <v>1638</v>
      </c>
      <c r="K12" s="50">
        <f>SUM(K20,K13)</f>
        <v>1833</v>
      </c>
      <c r="L12" s="50">
        <f>SUM(L20,L13)</f>
        <v>7101</v>
      </c>
      <c r="M12" s="50">
        <f>SUM(M20,M13)</f>
        <v>2629</v>
      </c>
      <c r="N12" s="50">
        <f>SUM(N20,N13)</f>
        <v>2929</v>
      </c>
      <c r="O12" s="50">
        <f>SUM(O20,O13)</f>
        <v>11483</v>
      </c>
      <c r="P12" s="50">
        <f>SUM(P20,P13)</f>
        <v>5862</v>
      </c>
      <c r="Q12" s="50">
        <f>SUM(Q20,Q13)</f>
        <v>5910</v>
      </c>
      <c r="R12" s="50">
        <f>SUM(R20,R13)</f>
        <v>6680</v>
      </c>
      <c r="S12" s="50">
        <f>SUM(S20,S13)</f>
        <v>6030</v>
      </c>
      <c r="T12" s="50">
        <f>SUM(T20,T13)</f>
        <v>6030</v>
      </c>
      <c r="U12" s="50">
        <f>SUM(U20,U13)</f>
        <v>6030</v>
      </c>
      <c r="V12" s="50">
        <f>SUM(V20,V13)</f>
        <v>6680</v>
      </c>
      <c r="W12" s="50">
        <f>SUM(W20,W13)</f>
        <v>6030</v>
      </c>
      <c r="X12" s="50">
        <f>SUM(X20,X13)</f>
        <v>6150</v>
      </c>
      <c r="Y12" s="50">
        <f>SUM(Y20,Y13)</f>
        <v>6150</v>
      </c>
      <c r="Z12" s="13">
        <f>SUM(Z20,Z13)</f>
        <v>6150</v>
      </c>
      <c r="AA12" s="51">
        <f>SUM(C12:N12)</f>
        <v>39487.5</v>
      </c>
      <c r="AB12" s="16">
        <f>SUM(O12:Z12)</f>
        <v>79185</v>
      </c>
      <c r="AC12" s="16">
        <f>AB12+AA12</f>
        <v>118672.5</v>
      </c>
      <c r="AD12" t="s" s="17">
        <v>37</v>
      </c>
      <c r="AE12" s="18"/>
    </row>
    <row r="13" ht="14.4" customHeight="1">
      <c r="A13" t="s" s="19">
        <v>38</v>
      </c>
      <c r="B13" s="20"/>
      <c r="C13" s="52">
        <f>SUM(C14:C19)</f>
        <v>5650</v>
      </c>
      <c r="D13" s="52">
        <f>SUM(D14:D19)</f>
        <v>0</v>
      </c>
      <c r="E13" s="52">
        <f>SUM(E14:E19)</f>
        <v>0</v>
      </c>
      <c r="F13" s="52">
        <f>SUM(F14:F19)</f>
        <v>5600</v>
      </c>
      <c r="G13" s="52">
        <f>SUM(G14:G19)</f>
        <v>300</v>
      </c>
      <c r="H13" s="52">
        <f>SUM(H14:H19)</f>
        <v>300</v>
      </c>
      <c r="I13" s="52">
        <f>SUM(I14:I19)</f>
        <v>5000</v>
      </c>
      <c r="J13" s="52">
        <f>SUM(J14:J19)</f>
        <v>0</v>
      </c>
      <c r="K13" s="52">
        <f>SUM(K14:K19)</f>
        <v>0</v>
      </c>
      <c r="L13" s="52">
        <f>SUM(L14:L19)</f>
        <v>5000</v>
      </c>
      <c r="M13" s="52">
        <f>SUM(M14:M19)</f>
        <v>0</v>
      </c>
      <c r="N13" s="52">
        <f>SUM(N14:N19)</f>
        <v>0</v>
      </c>
      <c r="O13" s="52">
        <f>SUM(O14:O19)</f>
        <v>5650</v>
      </c>
      <c r="P13" s="52">
        <f>SUM(P14:P19)</f>
        <v>0</v>
      </c>
      <c r="Q13" s="52">
        <f>SUM(Q14:Q19)</f>
        <v>0</v>
      </c>
      <c r="R13" s="52">
        <f>SUM(R14:R19)</f>
        <v>650</v>
      </c>
      <c r="S13" s="52">
        <f>SUM(S14:S19)</f>
        <v>0</v>
      </c>
      <c r="T13" s="52">
        <f>SUM(T14:T19)</f>
        <v>0</v>
      </c>
      <c r="U13" s="52">
        <f>SUM(U14:U19)</f>
        <v>0</v>
      </c>
      <c r="V13" s="52">
        <f>SUM(V14:V19)</f>
        <v>650</v>
      </c>
      <c r="W13" s="52">
        <f>SUM(W14:W19)</f>
        <v>0</v>
      </c>
      <c r="X13" s="52">
        <f>SUM(X14:X19)</f>
        <v>0</v>
      </c>
      <c r="Y13" s="52">
        <f>SUM(Y14:Y19)</f>
        <v>0</v>
      </c>
      <c r="Z13" s="21">
        <f>SUM(Z14:Z19)</f>
        <v>0</v>
      </c>
      <c r="AA13" s="53">
        <f>SUM(C13:N13)</f>
        <v>21850</v>
      </c>
      <c r="AB13" s="24">
        <f>SUM(O13:Z13)</f>
        <v>6950</v>
      </c>
      <c r="AC13" s="24">
        <f>AB13+AA13</f>
        <v>28800</v>
      </c>
      <c r="AD13" t="s" s="25">
        <v>39</v>
      </c>
      <c r="AE13" s="26"/>
    </row>
    <row r="14" ht="14.4" customHeight="1">
      <c r="A14" s="27"/>
      <c r="B14" t="s" s="54">
        <v>40</v>
      </c>
      <c r="C14" s="29">
        <v>500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6"/>
      <c r="O14" s="57">
        <v>500</v>
      </c>
      <c r="P14" s="55"/>
      <c r="Q14" s="55"/>
      <c r="R14" s="58">
        <v>500</v>
      </c>
      <c r="S14" s="55"/>
      <c r="T14" s="55"/>
      <c r="U14" s="55"/>
      <c r="V14" s="58">
        <v>500</v>
      </c>
      <c r="W14" s="55"/>
      <c r="X14" s="55"/>
      <c r="Y14" s="55"/>
      <c r="Z14" s="56"/>
      <c r="AA14" s="59">
        <f>SUM(C14:N14)</f>
        <v>500</v>
      </c>
      <c r="AB14" s="59">
        <f>SUM(O14:Z14)</f>
        <v>1500</v>
      </c>
      <c r="AC14" s="59">
        <f>AB14+AA14</f>
        <v>2000</v>
      </c>
      <c r="AD14" t="s" s="60">
        <v>41</v>
      </c>
      <c r="AE14" s="34"/>
    </row>
    <row r="15" ht="14.4" customHeight="1">
      <c r="A15" s="34"/>
      <c r="B15" t="s" s="28">
        <v>42</v>
      </c>
      <c r="C15" s="61">
        <v>100</v>
      </c>
      <c r="D15" s="62"/>
      <c r="E15" s="62"/>
      <c r="F15" s="62"/>
      <c r="G15" s="62"/>
      <c r="H15" s="63"/>
      <c r="I15" s="63"/>
      <c r="J15" s="63"/>
      <c r="K15" s="63"/>
      <c r="L15" s="63"/>
      <c r="M15" s="63"/>
      <c r="N15" s="64"/>
      <c r="O15" s="65">
        <v>100</v>
      </c>
      <c r="P15" s="63"/>
      <c r="Q15" s="63"/>
      <c r="R15" s="66">
        <v>100</v>
      </c>
      <c r="S15" s="63"/>
      <c r="T15" s="63"/>
      <c r="U15" s="63"/>
      <c r="V15" s="66">
        <v>100</v>
      </c>
      <c r="W15" s="63"/>
      <c r="X15" s="63"/>
      <c r="Y15" s="63"/>
      <c r="Z15" s="64"/>
      <c r="AA15" s="59">
        <f>SUM(C15:N15)</f>
        <v>100</v>
      </c>
      <c r="AB15" s="59">
        <f>SUM(O15:Z15)</f>
        <v>300</v>
      </c>
      <c r="AC15" s="59">
        <f>AB15+AA15</f>
        <v>400</v>
      </c>
      <c r="AD15" t="s" s="33">
        <v>43</v>
      </c>
      <c r="AE15" s="34"/>
    </row>
    <row r="16" ht="14.4" customHeight="1">
      <c r="A16" s="34"/>
      <c r="B16" t="s" s="67">
        <v>44</v>
      </c>
      <c r="C16" s="68"/>
      <c r="D16" s="61"/>
      <c r="E16" s="63"/>
      <c r="F16" s="66">
        <v>600</v>
      </c>
      <c r="G16" s="66">
        <v>300</v>
      </c>
      <c r="H16" s="66">
        <v>300</v>
      </c>
      <c r="I16" s="63"/>
      <c r="J16" s="63"/>
      <c r="K16" s="63"/>
      <c r="L16" s="63"/>
      <c r="M16" s="63"/>
      <c r="N16" s="64"/>
      <c r="O16" s="34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4"/>
      <c r="AA16" s="59">
        <f>SUM(C16:N16)</f>
        <v>1200</v>
      </c>
      <c r="AB16" s="59">
        <f>SUM(O16:Z16)</f>
        <v>0</v>
      </c>
      <c r="AC16" s="59">
        <f>AB16+AA16</f>
        <v>1200</v>
      </c>
      <c r="AD16" t="s" s="69">
        <v>45</v>
      </c>
      <c r="AE16" s="34"/>
    </row>
    <row r="17" ht="14.4" customHeight="1">
      <c r="A17" s="34"/>
      <c r="B17" t="s" s="67">
        <v>46</v>
      </c>
      <c r="C17" s="61">
        <v>50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  <c r="O17" s="65">
        <v>50</v>
      </c>
      <c r="P17" s="63"/>
      <c r="Q17" s="63"/>
      <c r="R17" s="66">
        <v>50</v>
      </c>
      <c r="S17" s="63"/>
      <c r="T17" s="63"/>
      <c r="U17" s="63"/>
      <c r="V17" s="66">
        <v>50</v>
      </c>
      <c r="W17" s="63"/>
      <c r="X17" s="63"/>
      <c r="Y17" s="63"/>
      <c r="Z17" s="64"/>
      <c r="AA17" s="59">
        <f>SUM(C17:N17)</f>
        <v>50</v>
      </c>
      <c r="AB17" s="59">
        <f>SUM(O17:Z17)</f>
        <v>150</v>
      </c>
      <c r="AC17" s="59">
        <f>AB17+AA17</f>
        <v>200</v>
      </c>
      <c r="AD17" t="s" s="70">
        <v>46</v>
      </c>
      <c r="AE17" s="64"/>
    </row>
    <row r="18" ht="14.4" customHeight="1">
      <c r="A18" s="35"/>
      <c r="B18" t="s" s="36">
        <v>47</v>
      </c>
      <c r="C18" s="37">
        <v>5000</v>
      </c>
      <c r="D18" s="8"/>
      <c r="E18" s="71"/>
      <c r="F18" s="37">
        <v>5000</v>
      </c>
      <c r="G18" s="8"/>
      <c r="H18" s="71"/>
      <c r="I18" s="37">
        <v>5000</v>
      </c>
      <c r="J18" s="8"/>
      <c r="K18" s="71"/>
      <c r="L18" s="37">
        <v>5000</v>
      </c>
      <c r="M18" s="8"/>
      <c r="N18" s="71"/>
      <c r="O18" s="37">
        <v>5000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4"/>
      <c r="AA18" s="59">
        <f>SUM(C18:N18)</f>
        <v>20000</v>
      </c>
      <c r="AB18" s="59">
        <f>SUM(O18:Z18)</f>
        <v>5000</v>
      </c>
      <c r="AC18" s="59">
        <f>AB18+AA18</f>
        <v>25000</v>
      </c>
      <c r="AD18" t="s" s="72">
        <v>48</v>
      </c>
      <c r="AE18" s="71"/>
    </row>
    <row r="19" ht="14.4" customHeight="1">
      <c r="A19" s="73"/>
      <c r="B19" s="74"/>
      <c r="C19" s="75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4"/>
      <c r="O19" s="73"/>
      <c r="P19" s="8"/>
      <c r="Q19" s="8"/>
      <c r="R19" s="8"/>
      <c r="S19" s="8"/>
      <c r="T19" s="8"/>
      <c r="U19" s="8"/>
      <c r="V19" s="8"/>
      <c r="W19" s="8"/>
      <c r="X19" s="8"/>
      <c r="Y19" s="8"/>
      <c r="Z19" s="71"/>
      <c r="AA19" s="59">
        <f>SUM(C19:N19)</f>
        <v>0</v>
      </c>
      <c r="AB19" s="59">
        <f>SUM(O19:Z19)</f>
        <v>0</v>
      </c>
      <c r="AC19" s="59">
        <f>AB19+AA19</f>
        <v>0</v>
      </c>
      <c r="AD19" s="77"/>
      <c r="AE19" s="74"/>
    </row>
    <row r="20" ht="14.4" customHeight="1">
      <c r="A20" t="s" s="19">
        <v>49</v>
      </c>
      <c r="B20" s="20"/>
      <c r="C20" s="52">
        <f>SUM(C21:C30)</f>
        <v>505</v>
      </c>
      <c r="D20" s="52">
        <f>SUM(D21:D30)</f>
        <v>505</v>
      </c>
      <c r="E20" s="52">
        <f>SUM(E21:E30)</f>
        <v>505</v>
      </c>
      <c r="F20" s="52">
        <f>SUM(F21:F30)</f>
        <v>1065</v>
      </c>
      <c r="G20" s="52">
        <f>SUM(G21:G30)</f>
        <v>1160.5</v>
      </c>
      <c r="H20" s="52">
        <f>SUM(H21:H30)</f>
        <v>1254</v>
      </c>
      <c r="I20" s="52">
        <f>SUM(I21:I30)</f>
        <v>1513</v>
      </c>
      <c r="J20" s="52">
        <f>SUM(J21:J30)</f>
        <v>1638</v>
      </c>
      <c r="K20" s="52">
        <f>SUM(K21:K30)</f>
        <v>1833</v>
      </c>
      <c r="L20" s="52">
        <f>SUM(L21:L30)</f>
        <v>2101</v>
      </c>
      <c r="M20" s="52">
        <f>SUM(M21:M30)</f>
        <v>2629</v>
      </c>
      <c r="N20" s="52">
        <f>SUM(N21:N30)</f>
        <v>2929</v>
      </c>
      <c r="O20" s="52">
        <f>SUM(O21:O30)</f>
        <v>5833</v>
      </c>
      <c r="P20" s="52">
        <f>SUM(P21:P30)</f>
        <v>5862</v>
      </c>
      <c r="Q20" s="52">
        <f>SUM(Q21:Q30)</f>
        <v>5910</v>
      </c>
      <c r="R20" s="52">
        <f>SUM(R21:R30)</f>
        <v>6030</v>
      </c>
      <c r="S20" s="52">
        <f>SUM(S21:S30)</f>
        <v>6030</v>
      </c>
      <c r="T20" s="52">
        <f>SUM(T21:T30)</f>
        <v>6030</v>
      </c>
      <c r="U20" s="52">
        <f>SUM(U21:U30)</f>
        <v>6030</v>
      </c>
      <c r="V20" s="52">
        <f>SUM(V21:V30)</f>
        <v>6030</v>
      </c>
      <c r="W20" s="52">
        <f>SUM(W21:W30)</f>
        <v>6030</v>
      </c>
      <c r="X20" s="52">
        <f>SUM(X21:X30)</f>
        <v>6150</v>
      </c>
      <c r="Y20" s="52">
        <f>SUM(Y21:Y30)</f>
        <v>6150</v>
      </c>
      <c r="Z20" s="21">
        <f>SUM(Z21:Z30)</f>
        <v>6150</v>
      </c>
      <c r="AA20" s="78">
        <f>SUM(C20:N20)</f>
        <v>17637.5</v>
      </c>
      <c r="AB20" s="79">
        <f>SUM(O20:Z20)</f>
        <v>72235</v>
      </c>
      <c r="AC20" s="79">
        <f>AB20+AA20</f>
        <v>89872.5</v>
      </c>
      <c r="AD20" t="s" s="25">
        <v>49</v>
      </c>
      <c r="AE20" s="80"/>
    </row>
    <row r="21" ht="14.4" customHeight="1">
      <c r="A21" s="27"/>
      <c r="B21" t="s" s="28">
        <v>50</v>
      </c>
      <c r="C21" s="29">
        <v>0</v>
      </c>
      <c r="D21" s="30">
        <v>0</v>
      </c>
      <c r="E21" s="30">
        <v>0</v>
      </c>
      <c r="F21" s="30">
        <v>10</v>
      </c>
      <c r="G21" s="30">
        <v>10</v>
      </c>
      <c r="H21" s="30">
        <v>10</v>
      </c>
      <c r="I21" s="30">
        <v>10</v>
      </c>
      <c r="J21" s="30">
        <v>10</v>
      </c>
      <c r="K21" s="30">
        <v>10</v>
      </c>
      <c r="L21" s="30">
        <v>10</v>
      </c>
      <c r="M21" s="30">
        <v>10</v>
      </c>
      <c r="N21" s="30">
        <v>10</v>
      </c>
      <c r="O21" s="31">
        <v>10</v>
      </c>
      <c r="P21" s="81">
        <v>15</v>
      </c>
      <c r="Q21" s="81">
        <v>15</v>
      </c>
      <c r="R21" s="81">
        <v>15</v>
      </c>
      <c r="S21" s="81">
        <v>15</v>
      </c>
      <c r="T21" s="81">
        <v>15</v>
      </c>
      <c r="U21" s="81">
        <v>15</v>
      </c>
      <c r="V21" s="81">
        <v>15</v>
      </c>
      <c r="W21" s="81">
        <v>15</v>
      </c>
      <c r="X21" s="81">
        <v>15</v>
      </c>
      <c r="Y21" s="81">
        <v>15</v>
      </c>
      <c r="Z21" s="81">
        <v>15</v>
      </c>
      <c r="AA21" s="32">
        <f>SUM(C21:N21)</f>
        <v>90</v>
      </c>
      <c r="AB21" s="32">
        <f>SUM(O21:Z21)</f>
        <v>175</v>
      </c>
      <c r="AC21" s="32">
        <f>AB21+AA21</f>
        <v>265</v>
      </c>
      <c r="AD21" t="s" s="33">
        <v>50</v>
      </c>
      <c r="AE21" s="82"/>
    </row>
    <row r="22" ht="14.4" customHeight="1">
      <c r="A22" s="34"/>
      <c r="B22" t="s" s="67">
        <v>51</v>
      </c>
      <c r="C22" s="61">
        <v>0</v>
      </c>
      <c r="D22" s="62">
        <v>0</v>
      </c>
      <c r="E22" s="62">
        <v>0</v>
      </c>
      <c r="F22" s="62">
        <v>0</v>
      </c>
      <c r="G22" s="62">
        <v>3.5</v>
      </c>
      <c r="H22" s="62">
        <v>7</v>
      </c>
      <c r="I22" s="62">
        <v>14</v>
      </c>
      <c r="J22" s="62">
        <v>35</v>
      </c>
      <c r="K22" s="62">
        <v>70</v>
      </c>
      <c r="L22" s="62">
        <v>140</v>
      </c>
      <c r="M22" s="83">
        <v>350</v>
      </c>
      <c r="N22" s="68">
        <v>350</v>
      </c>
      <c r="O22" s="68">
        <v>350</v>
      </c>
      <c r="P22" s="68">
        <v>350</v>
      </c>
      <c r="Q22" s="68">
        <v>350</v>
      </c>
      <c r="R22" s="68">
        <v>350</v>
      </c>
      <c r="S22" s="68">
        <v>350</v>
      </c>
      <c r="T22" s="68">
        <v>350</v>
      </c>
      <c r="U22" s="68">
        <v>350</v>
      </c>
      <c r="V22" s="68">
        <v>350</v>
      </c>
      <c r="W22" s="68">
        <v>350</v>
      </c>
      <c r="X22" s="68">
        <v>350</v>
      </c>
      <c r="Y22" s="68">
        <v>350</v>
      </c>
      <c r="Z22" s="68">
        <v>350</v>
      </c>
      <c r="AA22" s="84">
        <f>SUM(C22:N22)</f>
        <v>969.5</v>
      </c>
      <c r="AB22" s="84">
        <f>SUM(O22:Z22)</f>
        <v>4200</v>
      </c>
      <c r="AC22" s="84">
        <f>AB22+AA22</f>
        <v>5169.5</v>
      </c>
      <c r="AD22" t="s" s="69">
        <v>51</v>
      </c>
      <c r="AE22" s="85"/>
    </row>
    <row r="23" ht="14.4" customHeight="1">
      <c r="A23" s="34"/>
      <c r="B23" t="s" s="67">
        <v>52</v>
      </c>
      <c r="C23" s="68">
        <v>5</v>
      </c>
      <c r="D23" s="61">
        <v>5</v>
      </c>
      <c r="E23" s="62">
        <f>D23</f>
        <v>5</v>
      </c>
      <c r="F23" s="62">
        <v>55</v>
      </c>
      <c r="G23" s="62">
        <v>105</v>
      </c>
      <c r="H23" s="62">
        <v>105</v>
      </c>
      <c r="I23" s="62">
        <v>105</v>
      </c>
      <c r="J23" s="62">
        <v>105</v>
      </c>
      <c r="K23" s="62">
        <v>105</v>
      </c>
      <c r="L23" s="62">
        <v>105</v>
      </c>
      <c r="M23" s="62">
        <v>105</v>
      </c>
      <c r="N23" s="62">
        <v>105</v>
      </c>
      <c r="O23" s="62">
        <v>105</v>
      </c>
      <c r="P23" s="62">
        <v>105</v>
      </c>
      <c r="Q23" s="62">
        <f>P23</f>
        <v>105</v>
      </c>
      <c r="R23" s="62">
        <f>Q23</f>
        <v>105</v>
      </c>
      <c r="S23" s="62">
        <f>R23</f>
        <v>105</v>
      </c>
      <c r="T23" s="62">
        <f>S23</f>
        <v>105</v>
      </c>
      <c r="U23" s="62">
        <f>T23</f>
        <v>105</v>
      </c>
      <c r="V23" s="62">
        <f>U23</f>
        <v>105</v>
      </c>
      <c r="W23" s="62">
        <f>V23</f>
        <v>105</v>
      </c>
      <c r="X23" s="62">
        <f>W23</f>
        <v>105</v>
      </c>
      <c r="Y23" s="62">
        <f>X23</f>
        <v>105</v>
      </c>
      <c r="Z23" s="83">
        <f>Y23</f>
        <v>105</v>
      </c>
      <c r="AA23" s="84">
        <f>SUM(C23:N23)</f>
        <v>910</v>
      </c>
      <c r="AB23" s="84">
        <f>SUM(O23:Z23)</f>
        <v>1260</v>
      </c>
      <c r="AC23" s="84">
        <f>AB23+AA23</f>
        <v>2170</v>
      </c>
      <c r="AD23" t="s" s="69">
        <v>52</v>
      </c>
      <c r="AE23" s="85"/>
    </row>
    <row r="24" ht="14.4" customHeight="1">
      <c r="A24" s="34"/>
      <c r="B24" t="s" s="67">
        <v>53</v>
      </c>
      <c r="C24" s="61">
        <v>0</v>
      </c>
      <c r="D24" s="62">
        <v>0</v>
      </c>
      <c r="E24" s="62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83">
        <v>0</v>
      </c>
      <c r="O24" s="61">
        <v>0</v>
      </c>
      <c r="P24" s="62">
        <v>0</v>
      </c>
      <c r="Q24" s="62">
        <v>0</v>
      </c>
      <c r="R24" s="62">
        <v>0</v>
      </c>
      <c r="S24" s="62">
        <v>0</v>
      </c>
      <c r="T24" s="62">
        <v>0</v>
      </c>
      <c r="U24" s="62">
        <v>0</v>
      </c>
      <c r="V24" s="62">
        <v>0</v>
      </c>
      <c r="W24" s="62">
        <v>0</v>
      </c>
      <c r="X24" s="62">
        <v>0</v>
      </c>
      <c r="Y24" s="62">
        <v>0</v>
      </c>
      <c r="Z24" s="83">
        <v>0</v>
      </c>
      <c r="AA24" s="84">
        <f>SUM(C24:N24)</f>
        <v>0</v>
      </c>
      <c r="AB24" s="84">
        <f>SUM(O24:Z24)</f>
        <v>0</v>
      </c>
      <c r="AC24" s="84">
        <f>AB24+AA24</f>
        <v>0</v>
      </c>
      <c r="AD24" t="s" s="69">
        <v>53</v>
      </c>
      <c r="AE24" s="85"/>
    </row>
    <row r="25" ht="14.4" customHeight="1">
      <c r="A25" s="34"/>
      <c r="B25" t="s" s="67">
        <v>54</v>
      </c>
      <c r="C25" s="61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4"/>
      <c r="AA25" s="84">
        <f>SUM(C25:N25)</f>
        <v>0</v>
      </c>
      <c r="AB25" s="84">
        <f>SUM(O25:Z25)</f>
        <v>0</v>
      </c>
      <c r="AC25" s="84">
        <f>AB25+AA25</f>
        <v>0</v>
      </c>
      <c r="AD25" t="s" s="69">
        <v>54</v>
      </c>
      <c r="AE25" s="85"/>
    </row>
    <row r="26" ht="14.4" customHeight="1">
      <c r="A26" s="35"/>
      <c r="B26" t="s" s="36">
        <v>55</v>
      </c>
      <c r="C26" s="86">
        <v>500</v>
      </c>
      <c r="D26" s="86">
        <v>500</v>
      </c>
      <c r="E26" s="86">
        <v>500</v>
      </c>
      <c r="F26" s="86">
        <v>500</v>
      </c>
      <c r="G26" s="86">
        <v>500</v>
      </c>
      <c r="H26" s="86">
        <v>500</v>
      </c>
      <c r="I26" s="86">
        <v>500</v>
      </c>
      <c r="J26" s="86">
        <v>500</v>
      </c>
      <c r="K26" s="86">
        <v>500</v>
      </c>
      <c r="L26" s="86">
        <v>500</v>
      </c>
      <c r="M26" s="86">
        <v>500</v>
      </c>
      <c r="N26" s="86">
        <v>500</v>
      </c>
      <c r="O26" s="86">
        <v>1000</v>
      </c>
      <c r="P26" s="86">
        <v>1000</v>
      </c>
      <c r="Q26" s="86">
        <v>1000</v>
      </c>
      <c r="R26" s="86">
        <v>1000</v>
      </c>
      <c r="S26" s="86">
        <v>1000</v>
      </c>
      <c r="T26" s="86">
        <v>1000</v>
      </c>
      <c r="U26" s="86">
        <v>1000</v>
      </c>
      <c r="V26" s="86">
        <v>1000</v>
      </c>
      <c r="W26" s="86">
        <v>1000</v>
      </c>
      <c r="X26" s="86">
        <v>1000</v>
      </c>
      <c r="Y26" s="86">
        <v>1000</v>
      </c>
      <c r="Z26" s="86">
        <v>1000</v>
      </c>
      <c r="AA26" s="84">
        <f>SUM(C26:N26)</f>
        <v>6000</v>
      </c>
      <c r="AB26" s="84">
        <f>SUM(O26:Z26)</f>
        <v>12000</v>
      </c>
      <c r="AC26" s="84">
        <f>AB26+AA26</f>
        <v>18000</v>
      </c>
      <c r="AD26" t="s" s="41">
        <v>56</v>
      </c>
      <c r="AE26" s="87"/>
    </row>
    <row r="27" ht="14.4" customHeight="1">
      <c r="A27" s="55"/>
      <c r="B27" t="s" s="88">
        <v>57</v>
      </c>
      <c r="C27" s="55"/>
      <c r="D27" s="55"/>
      <c r="E27" s="56"/>
      <c r="F27" s="89">
        <v>500</v>
      </c>
      <c r="G27" s="89">
        <v>500</v>
      </c>
      <c r="H27" s="89">
        <v>500</v>
      </c>
      <c r="I27" s="89">
        <v>500</v>
      </c>
      <c r="J27" s="89">
        <v>500</v>
      </c>
      <c r="K27" s="89">
        <v>500</v>
      </c>
      <c r="L27" s="89">
        <v>500</v>
      </c>
      <c r="M27" s="89">
        <v>500</v>
      </c>
      <c r="N27" s="89">
        <v>500</v>
      </c>
      <c r="O27" s="89">
        <v>1000</v>
      </c>
      <c r="P27" s="89">
        <v>1000</v>
      </c>
      <c r="Q27" s="89">
        <v>1000</v>
      </c>
      <c r="R27" s="89">
        <v>1000</v>
      </c>
      <c r="S27" s="89">
        <v>1000</v>
      </c>
      <c r="T27" s="89">
        <v>1000</v>
      </c>
      <c r="U27" s="89">
        <v>1000</v>
      </c>
      <c r="V27" s="89">
        <v>1000</v>
      </c>
      <c r="W27" s="89">
        <v>1000</v>
      </c>
      <c r="X27" s="89">
        <v>1000</v>
      </c>
      <c r="Y27" s="89">
        <v>1000</v>
      </c>
      <c r="Z27" s="89">
        <v>1000</v>
      </c>
      <c r="AA27" s="84">
        <f>SUM(C27:N27)</f>
        <v>4500</v>
      </c>
      <c r="AB27" s="84">
        <f>SUM(O27:Z27)</f>
        <v>12000</v>
      </c>
      <c r="AC27" s="84">
        <f>AB27+AA27</f>
        <v>16500</v>
      </c>
      <c r="AD27" t="s" s="90">
        <v>57</v>
      </c>
      <c r="AE27" s="55"/>
    </row>
    <row r="28" ht="14.4" customHeight="1">
      <c r="A28" s="63"/>
      <c r="B28" s="63"/>
      <c r="C28" s="63"/>
      <c r="D28" s="63"/>
      <c r="E28" s="63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63"/>
      <c r="AB28" s="63"/>
      <c r="AC28" s="63"/>
      <c r="AD28" s="63"/>
      <c r="AE28" s="63"/>
    </row>
    <row r="29" ht="14.4" customHeight="1">
      <c r="A29" s="35"/>
      <c r="B29" t="s" s="36">
        <v>58</v>
      </c>
      <c r="C29" s="86">
        <f>0.1*C8</f>
        <v>0</v>
      </c>
      <c r="D29" s="86">
        <f>0.1*D8</f>
        <v>0</v>
      </c>
      <c r="E29" s="86">
        <f>0.1*E8</f>
        <v>0</v>
      </c>
      <c r="F29" s="86">
        <f>0.1*F8</f>
        <v>0</v>
      </c>
      <c r="G29" s="86">
        <f>0.1*G8</f>
        <v>42</v>
      </c>
      <c r="H29" s="86">
        <f>0.1*H8</f>
        <v>132</v>
      </c>
      <c r="I29" s="86">
        <f>0.1*I8</f>
        <v>384</v>
      </c>
      <c r="J29" s="86">
        <f>0.1*J8</f>
        <v>488</v>
      </c>
      <c r="K29" s="86">
        <f>0.1*K8</f>
        <v>648</v>
      </c>
      <c r="L29" s="86">
        <f>0.1*L8</f>
        <v>846</v>
      </c>
      <c r="M29" s="86">
        <f>0.1*M8</f>
        <v>1164</v>
      </c>
      <c r="N29" s="86">
        <f>0.1*N8</f>
        <v>1464</v>
      </c>
      <c r="O29" s="86">
        <f>0.1*O8</f>
        <v>3368</v>
      </c>
      <c r="P29" s="86">
        <f>0.1*P8</f>
        <v>3392</v>
      </c>
      <c r="Q29" s="86">
        <f>0.1*Q8</f>
        <v>3440</v>
      </c>
      <c r="R29" s="86">
        <f>0.1*R8</f>
        <v>3560</v>
      </c>
      <c r="S29" s="86">
        <f>0.1*S8</f>
        <v>3560</v>
      </c>
      <c r="T29" s="86">
        <f>0.1*T8</f>
        <v>3560</v>
      </c>
      <c r="U29" s="86">
        <f>0.1*U8</f>
        <v>3560</v>
      </c>
      <c r="V29" s="86">
        <f>0.1*V8</f>
        <v>3560</v>
      </c>
      <c r="W29" s="86">
        <f>0.1*W8</f>
        <v>3560</v>
      </c>
      <c r="X29" s="86">
        <f>0.1*X8</f>
        <v>3680</v>
      </c>
      <c r="Y29" s="86">
        <f>0.1*Y8</f>
        <v>3680</v>
      </c>
      <c r="Z29" s="86">
        <f>0.1*Z8</f>
        <v>3680</v>
      </c>
      <c r="AA29" s="40">
        <f>SUM(C29:N29)</f>
        <v>5168</v>
      </c>
      <c r="AB29" s="40">
        <f>SUM(O29:Z29)</f>
        <v>42600</v>
      </c>
      <c r="AC29" s="40">
        <f>AB29+AA29</f>
        <v>47768</v>
      </c>
      <c r="AD29" t="s" s="41">
        <v>58</v>
      </c>
      <c r="AE29" s="87"/>
    </row>
    <row r="30" ht="14.4" customHeight="1">
      <c r="A30" s="48"/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  <c r="AA30" s="16">
        <f>SUM(C30:N30)</f>
        <v>0</v>
      </c>
      <c r="AB30" s="16">
        <f>SUM(O30:Z30)</f>
        <v>0</v>
      </c>
      <c r="AC30" s="16">
        <f>AB30+AA30</f>
        <v>0</v>
      </c>
      <c r="AD30" s="49"/>
      <c r="AE30" s="12"/>
    </row>
    <row r="31" ht="14.4" customHeight="1">
      <c r="A31" t="s" s="11">
        <v>59</v>
      </c>
      <c r="B31" s="12"/>
      <c r="C31" s="7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6"/>
      <c r="AD31" t="s" s="11">
        <v>59</v>
      </c>
      <c r="AE31" s="18"/>
    </row>
    <row r="32" ht="14.4" customHeight="1">
      <c r="A32" s="55"/>
      <c r="B32" t="s" s="88">
        <v>60</v>
      </c>
      <c r="C32" s="91"/>
      <c r="D32" s="63"/>
      <c r="E32" s="63"/>
      <c r="F32" s="66">
        <v>200</v>
      </c>
      <c r="G32" s="66">
        <v>200</v>
      </c>
      <c r="H32" s="66">
        <v>400</v>
      </c>
      <c r="I32" s="66">
        <v>500</v>
      </c>
      <c r="J32" s="66">
        <v>600</v>
      </c>
      <c r="K32" s="66">
        <v>600</v>
      </c>
      <c r="L32" s="66">
        <v>700</v>
      </c>
      <c r="M32" s="66">
        <v>800</v>
      </c>
      <c r="N32" s="66">
        <v>1000</v>
      </c>
      <c r="O32" s="66">
        <v>2000</v>
      </c>
      <c r="P32" s="66">
        <v>2000</v>
      </c>
      <c r="Q32" s="66">
        <v>2000</v>
      </c>
      <c r="R32" s="66">
        <v>2000</v>
      </c>
      <c r="S32" s="66">
        <v>2000</v>
      </c>
      <c r="T32" s="66">
        <v>2000</v>
      </c>
      <c r="U32" s="66">
        <v>2000</v>
      </c>
      <c r="V32" s="66">
        <v>2000</v>
      </c>
      <c r="W32" s="66">
        <v>2000</v>
      </c>
      <c r="X32" s="66">
        <v>2000</v>
      </c>
      <c r="Y32" s="66">
        <v>2000</v>
      </c>
      <c r="Z32" s="66">
        <v>2000</v>
      </c>
      <c r="AA32" s="63"/>
      <c r="AB32" s="63"/>
      <c r="AC32" s="63"/>
      <c r="AD32" t="s" s="92">
        <v>60</v>
      </c>
      <c r="AE32" s="63"/>
    </row>
    <row r="33" ht="14.4" customHeight="1">
      <c r="A33" s="63"/>
      <c r="B33" t="s" s="93">
        <v>61</v>
      </c>
      <c r="C33" s="91"/>
      <c r="D33" s="63"/>
      <c r="E33" s="63"/>
      <c r="F33" s="66">
        <v>100</v>
      </c>
      <c r="G33" s="66">
        <v>100</v>
      </c>
      <c r="H33" s="66">
        <v>200</v>
      </c>
      <c r="I33" s="66">
        <v>400</v>
      </c>
      <c r="J33" s="66">
        <v>500</v>
      </c>
      <c r="K33" s="66">
        <v>600</v>
      </c>
      <c r="L33" s="66">
        <v>800</v>
      </c>
      <c r="M33" s="66">
        <v>900</v>
      </c>
      <c r="N33" s="66">
        <v>1200</v>
      </c>
      <c r="O33" s="66">
        <v>2000</v>
      </c>
      <c r="P33" s="66">
        <v>2000</v>
      </c>
      <c r="Q33" s="66">
        <v>2000</v>
      </c>
      <c r="R33" s="66">
        <v>2000</v>
      </c>
      <c r="S33" s="66">
        <v>2000</v>
      </c>
      <c r="T33" s="66">
        <v>2000</v>
      </c>
      <c r="U33" s="66">
        <v>2000</v>
      </c>
      <c r="V33" s="66">
        <v>2000</v>
      </c>
      <c r="W33" s="66">
        <v>2000</v>
      </c>
      <c r="X33" s="66">
        <v>2000</v>
      </c>
      <c r="Y33" s="66">
        <v>2000</v>
      </c>
      <c r="Z33" s="66">
        <v>2000</v>
      </c>
      <c r="AA33" s="63"/>
      <c r="AB33" s="63"/>
      <c r="AC33" s="63"/>
      <c r="AD33" t="s" s="94">
        <v>61</v>
      </c>
      <c r="AE33" s="63"/>
    </row>
    <row r="34" ht="14.4" customHeight="1">
      <c r="A34" s="63"/>
      <c r="B34" t="s" s="93">
        <v>62</v>
      </c>
      <c r="C34" s="91"/>
      <c r="D34" s="63"/>
      <c r="E34" s="63"/>
      <c r="F34" s="63"/>
      <c r="G34" s="66">
        <v>1</v>
      </c>
      <c r="H34" s="66">
        <v>2</v>
      </c>
      <c r="I34" s="66">
        <v>4</v>
      </c>
      <c r="J34" s="66">
        <v>4</v>
      </c>
      <c r="K34" s="66">
        <v>5</v>
      </c>
      <c r="L34" s="66">
        <v>5</v>
      </c>
      <c r="M34" s="66">
        <v>6</v>
      </c>
      <c r="N34" s="66">
        <v>6</v>
      </c>
      <c r="O34" s="66">
        <v>8</v>
      </c>
      <c r="P34" s="66">
        <v>8</v>
      </c>
      <c r="Q34" s="66">
        <v>8</v>
      </c>
      <c r="R34" s="66">
        <v>8</v>
      </c>
      <c r="S34" s="66">
        <v>8</v>
      </c>
      <c r="T34" s="66">
        <v>8</v>
      </c>
      <c r="U34" s="66">
        <v>8</v>
      </c>
      <c r="V34" s="66">
        <v>8</v>
      </c>
      <c r="W34" s="66">
        <v>8</v>
      </c>
      <c r="X34" s="66">
        <v>8</v>
      </c>
      <c r="Y34" s="66">
        <v>8</v>
      </c>
      <c r="Z34" s="66">
        <v>8</v>
      </c>
      <c r="AA34" s="63"/>
      <c r="AB34" s="63"/>
      <c r="AC34" s="63"/>
      <c r="AD34" t="s" s="94">
        <v>62</v>
      </c>
      <c r="AE34" s="63"/>
    </row>
    <row r="35" ht="14.4" customHeight="1">
      <c r="A35" s="63"/>
      <c r="B35" s="63"/>
      <c r="C35" s="91"/>
      <c r="D35" s="8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95"/>
      <c r="AE35" s="63"/>
    </row>
    <row r="36" ht="14.4" customHeight="1">
      <c r="A36" s="63"/>
      <c r="B36" t="s" s="93">
        <v>63</v>
      </c>
      <c r="C36" s="76"/>
      <c r="D36" s="55"/>
      <c r="E36" s="63"/>
      <c r="F36" s="66">
        <v>250</v>
      </c>
      <c r="G36" s="66">
        <v>500</v>
      </c>
      <c r="H36" s="66">
        <v>500</v>
      </c>
      <c r="I36" s="66">
        <v>1000</v>
      </c>
      <c r="J36" s="66">
        <v>2000</v>
      </c>
      <c r="K36" s="66">
        <v>2000</v>
      </c>
      <c r="L36" s="66">
        <v>4000</v>
      </c>
      <c r="M36" s="66">
        <v>6000</v>
      </c>
      <c r="N36" s="66">
        <v>6000</v>
      </c>
      <c r="O36" s="66">
        <v>7000</v>
      </c>
      <c r="P36" s="66">
        <v>8000</v>
      </c>
      <c r="Q36" s="66">
        <v>10000</v>
      </c>
      <c r="R36" s="66">
        <v>15000</v>
      </c>
      <c r="S36" s="66">
        <v>15000</v>
      </c>
      <c r="T36" s="66">
        <v>15000</v>
      </c>
      <c r="U36" s="66">
        <v>15000</v>
      </c>
      <c r="V36" s="66">
        <v>15000</v>
      </c>
      <c r="W36" s="66">
        <v>15000</v>
      </c>
      <c r="X36" s="66">
        <v>20000</v>
      </c>
      <c r="Y36" s="66">
        <v>20000</v>
      </c>
      <c r="Z36" s="66">
        <v>20000</v>
      </c>
      <c r="AA36" s="63"/>
      <c r="AB36" s="63"/>
      <c r="AC36" s="63"/>
      <c r="AD36" t="s" s="94">
        <v>63</v>
      </c>
      <c r="AE36" s="63"/>
    </row>
    <row r="37" ht="14.4" customHeight="1">
      <c r="A37" s="63"/>
      <c r="B37" t="s" s="93">
        <v>64</v>
      </c>
      <c r="C37" s="91"/>
      <c r="D37" s="63"/>
      <c r="E37" s="63"/>
      <c r="F37" t="s" s="94">
        <v>65</v>
      </c>
      <c r="G37" s="95"/>
      <c r="H37" s="95"/>
      <c r="I37" t="s" s="94">
        <v>66</v>
      </c>
      <c r="J37" s="95"/>
      <c r="K37" s="95"/>
      <c r="L37" t="s" s="94">
        <v>67</v>
      </c>
      <c r="M37" s="95"/>
      <c r="N37" s="95"/>
      <c r="O37" t="s" s="94">
        <v>68</v>
      </c>
      <c r="P37" s="95"/>
      <c r="Q37" s="95"/>
      <c r="R37" t="s" s="94">
        <v>69</v>
      </c>
      <c r="S37" s="95"/>
      <c r="T37" s="95"/>
      <c r="U37" s="95"/>
      <c r="V37" t="s" s="94">
        <v>70</v>
      </c>
      <c r="W37" s="95"/>
      <c r="X37" s="95"/>
      <c r="Y37" s="95"/>
      <c r="Z37" s="95"/>
      <c r="AA37" s="63"/>
      <c r="AB37" s="63"/>
      <c r="AC37" s="63"/>
      <c r="AD37" t="s" s="94">
        <v>64</v>
      </c>
      <c r="AE37" s="63"/>
    </row>
    <row r="38" ht="14.4" customHeight="1">
      <c r="A38" s="8"/>
      <c r="B38" t="s" s="9">
        <v>71</v>
      </c>
      <c r="C38" s="91"/>
      <c r="D38" s="8"/>
      <c r="E38" s="8"/>
      <c r="F38" s="10"/>
      <c r="G38" s="10"/>
      <c r="H38" s="10"/>
      <c r="I38" s="10"/>
      <c r="J38" t="s" s="96">
        <v>69</v>
      </c>
      <c r="K38" s="10"/>
      <c r="L38" s="10"/>
      <c r="M38" s="10"/>
      <c r="N38" t="s" s="96">
        <v>70</v>
      </c>
      <c r="O38" s="10"/>
      <c r="P38" s="10"/>
      <c r="Q38" s="10"/>
      <c r="R38" s="10"/>
      <c r="S38" s="10"/>
      <c r="T38" s="10"/>
      <c r="U38" s="8"/>
      <c r="V38" s="8"/>
      <c r="W38" s="8"/>
      <c r="X38" s="8"/>
      <c r="Y38" s="8"/>
      <c r="Z38" s="8"/>
      <c r="AA38" s="8"/>
      <c r="AB38" s="8"/>
      <c r="AC38" s="8"/>
      <c r="AD38" t="s" s="96">
        <v>71</v>
      </c>
      <c r="AE38" s="8"/>
    </row>
    <row r="39" ht="14.4" customHeight="1">
      <c r="A39" s="48"/>
      <c r="B39" s="12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  <c r="AA39" s="16">
        <f>SUM(C39:N39)</f>
        <v>0</v>
      </c>
      <c r="AB39" s="16">
        <f>SUM(O39:Z39)</f>
        <v>0</v>
      </c>
      <c r="AC39" s="16">
        <f>AB39+AA39</f>
        <v>0</v>
      </c>
      <c r="AD39" s="49"/>
      <c r="AE39" s="12"/>
    </row>
    <row r="40" ht="14.4" customHeight="1">
      <c r="A40" t="s" s="11">
        <v>72</v>
      </c>
      <c r="B40" s="12"/>
      <c r="C40" s="7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ht="14.4" customHeight="1">
      <c r="A41" s="55"/>
      <c r="B41" t="s" s="88">
        <v>73</v>
      </c>
      <c r="C41" t="s" s="88">
        <v>74</v>
      </c>
      <c r="D41" s="63"/>
      <c r="E41" s="63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</row>
    <row r="42" ht="14.4" customHeight="1">
      <c r="A42" s="63"/>
      <c r="B42" s="63"/>
      <c r="C42" s="8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ht="14.4" customHeight="1">
      <c r="A43" s="63"/>
      <c r="B43" t="s" s="93">
        <v>75</v>
      </c>
      <c r="C43" t="s" s="97">
        <v>76</v>
      </c>
      <c r="D43" s="63"/>
      <c r="E43" s="63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</row>
    <row r="44" ht="14.4" customHeight="1">
      <c r="A44" s="63"/>
      <c r="B44" t="s" s="93">
        <v>77</v>
      </c>
      <c r="C44" t="s" s="97">
        <v>78</v>
      </c>
      <c r="D44" s="63"/>
      <c r="E44" s="63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 ht="14.4" customHeight="1">
      <c r="A45" s="63"/>
      <c r="B45" t="s" s="93">
        <v>79</v>
      </c>
      <c r="C45" t="s" s="97">
        <v>80</v>
      </c>
      <c r="D45" s="63"/>
      <c r="E45" s="63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 ht="14.4" customHeight="1">
      <c r="A46" s="63"/>
      <c r="B46" s="63"/>
      <c r="C46" t="s" s="97">
        <v>78</v>
      </c>
      <c r="D46" s="63"/>
      <c r="E46" s="63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ht="14.4" customHeight="1">
      <c r="A47" s="63"/>
      <c r="B47" t="s" s="93">
        <v>81</v>
      </c>
      <c r="C47" t="s" s="97">
        <v>82</v>
      </c>
      <c r="D47" s="63"/>
      <c r="E47" s="63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</row>
    <row r="48" ht="14.4" customHeight="1">
      <c r="A48" s="63"/>
      <c r="B48" s="63"/>
      <c r="C48" s="55"/>
      <c r="D48" s="63"/>
      <c r="E48" s="63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</row>
    <row r="49" ht="14.4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</row>
    <row r="50" ht="14.4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</row>
    <row r="51" ht="14.4" customHeight="1">
      <c r="A51" s="63"/>
      <c r="B51" s="63"/>
      <c r="C51" t="s" s="93">
        <f>C3</f>
        <v>1</v>
      </c>
      <c r="D51" t="s" s="93">
        <f>D3</f>
        <v>2</v>
      </c>
      <c r="E51" t="s" s="93">
        <f>E3</f>
        <v>3</v>
      </c>
      <c r="F51" t="s" s="93">
        <f>F3</f>
        <v>4</v>
      </c>
      <c r="G51" t="s" s="93">
        <f>G3</f>
        <v>5</v>
      </c>
      <c r="H51" t="s" s="93">
        <f>H3</f>
        <v>6</v>
      </c>
      <c r="I51" t="s" s="93">
        <f>I3</f>
        <v>7</v>
      </c>
      <c r="J51" t="s" s="93">
        <f>J3</f>
        <v>8</v>
      </c>
      <c r="K51" t="s" s="93">
        <f>K3</f>
        <v>9</v>
      </c>
      <c r="L51" t="s" s="93">
        <f>L3</f>
        <v>10</v>
      </c>
      <c r="M51" t="s" s="93">
        <f>M3</f>
        <v>11</v>
      </c>
      <c r="N51" t="s" s="93">
        <f>N3</f>
        <v>12</v>
      </c>
      <c r="O51" t="s" s="93">
        <f>O3</f>
        <v>13</v>
      </c>
      <c r="P51" t="s" s="93">
        <f>P3</f>
        <v>14</v>
      </c>
      <c r="Q51" t="s" s="93">
        <f>Q3</f>
        <v>15</v>
      </c>
      <c r="R51" t="s" s="93">
        <f>R3</f>
        <v>16</v>
      </c>
      <c r="S51" t="s" s="93">
        <f>S3</f>
        <v>17</v>
      </c>
      <c r="T51" t="s" s="93">
        <f>T3</f>
        <v>18</v>
      </c>
      <c r="U51" t="s" s="93">
        <f>U3</f>
        <v>19</v>
      </c>
      <c r="V51" t="s" s="93">
        <f>V3</f>
        <v>20</v>
      </c>
      <c r="W51" t="s" s="93">
        <f>W3</f>
        <v>21</v>
      </c>
      <c r="X51" t="s" s="93">
        <f>X3</f>
        <v>22</v>
      </c>
      <c r="Y51" t="s" s="93">
        <f>Y3</f>
        <v>23</v>
      </c>
      <c r="Z51" t="s" s="93">
        <f>Z3</f>
        <v>24</v>
      </c>
      <c r="AA51" s="63"/>
      <c r="AB51" s="63"/>
      <c r="AC51" s="63"/>
      <c r="AD51" s="63"/>
      <c r="AE51" s="63"/>
    </row>
    <row r="52" ht="14.4" customHeight="1">
      <c r="A52" s="63"/>
      <c r="B52" t="s" s="93">
        <v>83</v>
      </c>
      <c r="C52" s="62">
        <f>C4</f>
        <v>50000</v>
      </c>
      <c r="D52" s="62">
        <f>C52+D4</f>
        <v>50000</v>
      </c>
      <c r="E52" s="62">
        <f>D52+E4</f>
        <v>50000</v>
      </c>
      <c r="F52" s="62">
        <f>E52+F4</f>
        <v>50000</v>
      </c>
      <c r="G52" s="62">
        <f>F52+G4</f>
        <v>50420</v>
      </c>
      <c r="H52" s="62">
        <f>G52+H4</f>
        <v>51740</v>
      </c>
      <c r="I52" s="62">
        <f>H52+I4</f>
        <v>55580</v>
      </c>
      <c r="J52" s="62">
        <f>I52+J4</f>
        <v>60460</v>
      </c>
      <c r="K52" s="62">
        <f>J52+K4</f>
        <v>66940</v>
      </c>
      <c r="L52" s="62">
        <f>K52+L4</f>
        <v>75400</v>
      </c>
      <c r="M52" s="62">
        <f>L52+M4</f>
        <v>87040</v>
      </c>
      <c r="N52" s="62">
        <f>M52+N4</f>
        <v>101680</v>
      </c>
      <c r="O52" s="62">
        <f>N52+O4</f>
        <v>135360</v>
      </c>
      <c r="P52" s="62">
        <f>O52+P4</f>
        <v>169280</v>
      </c>
      <c r="Q52" s="62">
        <f>P52+Q4</f>
        <v>203680</v>
      </c>
      <c r="R52" s="62">
        <f>Q52+R4</f>
        <v>239280</v>
      </c>
      <c r="S52" s="62">
        <f>R52+S4</f>
        <v>274880</v>
      </c>
      <c r="T52" s="62">
        <f>S52+T4</f>
        <v>310480</v>
      </c>
      <c r="U52" s="62">
        <f>T52+U4</f>
        <v>346080</v>
      </c>
      <c r="V52" s="62">
        <f>U52+V4</f>
        <v>381680</v>
      </c>
      <c r="W52" s="62">
        <f>V52+W4</f>
        <v>417280</v>
      </c>
      <c r="X52" s="62">
        <f>W52+X4</f>
        <v>454080</v>
      </c>
      <c r="Y52" s="62">
        <f>X52+Y4</f>
        <v>490880</v>
      </c>
      <c r="Z52" s="62">
        <f>Y52+Z4</f>
        <v>527680</v>
      </c>
      <c r="AA52" s="63"/>
      <c r="AB52" s="63"/>
      <c r="AC52" s="63"/>
      <c r="AD52" s="63"/>
      <c r="AE52" s="63"/>
    </row>
    <row r="53" ht="14.4" customHeight="1">
      <c r="A53" s="63"/>
      <c r="B53" t="s" s="93">
        <v>84</v>
      </c>
      <c r="C53" s="62">
        <f>C12</f>
        <v>6155</v>
      </c>
      <c r="D53" s="62">
        <f>C53+D12</f>
        <v>6660</v>
      </c>
      <c r="E53" s="62">
        <f>D53+E12</f>
        <v>7165</v>
      </c>
      <c r="F53" s="62">
        <f>E53+F12</f>
        <v>13830</v>
      </c>
      <c r="G53" s="62">
        <f>F53+G12</f>
        <v>15290.5</v>
      </c>
      <c r="H53" s="62">
        <f>G53+H12</f>
        <v>16844.5</v>
      </c>
      <c r="I53" s="62">
        <f>H53+I12</f>
        <v>23357.5</v>
      </c>
      <c r="J53" s="62">
        <f>I53+J12</f>
        <v>24995.5</v>
      </c>
      <c r="K53" s="62">
        <f>J53+K12</f>
        <v>26828.5</v>
      </c>
      <c r="L53" s="62">
        <f>K53+L12</f>
        <v>33929.5</v>
      </c>
      <c r="M53" s="62">
        <f>L53+M12</f>
        <v>36558.5</v>
      </c>
      <c r="N53" s="62">
        <f>M53+N12</f>
        <v>39487.5</v>
      </c>
      <c r="O53" s="62">
        <f>N53+O12</f>
        <v>50970.5</v>
      </c>
      <c r="P53" s="62">
        <f>O53+P12</f>
        <v>56832.5</v>
      </c>
      <c r="Q53" s="62">
        <f>P53+Q12</f>
        <v>62742.5</v>
      </c>
      <c r="R53" s="62">
        <f>Q53+R12</f>
        <v>69422.5</v>
      </c>
      <c r="S53" s="62">
        <f>R53+S12</f>
        <v>75452.5</v>
      </c>
      <c r="T53" s="62">
        <f>S53+T12</f>
        <v>81482.5</v>
      </c>
      <c r="U53" s="62">
        <f>T53+U12</f>
        <v>87512.5</v>
      </c>
      <c r="V53" s="62">
        <f>U53+V12</f>
        <v>94192.5</v>
      </c>
      <c r="W53" s="62">
        <f>V53+W12</f>
        <v>100222.5</v>
      </c>
      <c r="X53" s="62">
        <f>W53+X12</f>
        <v>106372.5</v>
      </c>
      <c r="Y53" s="62">
        <f>X53+Y12</f>
        <v>112522.5</v>
      </c>
      <c r="Z53" s="62">
        <f>Y53+Z12</f>
        <v>118672.5</v>
      </c>
      <c r="AA53" s="63"/>
      <c r="AB53" s="63"/>
      <c r="AC53" s="63"/>
      <c r="AD53" s="63"/>
      <c r="AE53" s="63"/>
    </row>
    <row r="54" ht="14.4" customHeight="1">
      <c r="A54" s="63"/>
      <c r="B54" t="s" s="93">
        <v>85</v>
      </c>
      <c r="C54" s="62">
        <f>C4</f>
        <v>50000</v>
      </c>
      <c r="D54" s="62">
        <f>D4</f>
        <v>0</v>
      </c>
      <c r="E54" s="62">
        <f>E4</f>
        <v>0</v>
      </c>
      <c r="F54" s="62">
        <f>F4</f>
        <v>0</v>
      </c>
      <c r="G54" s="62">
        <f>G4</f>
        <v>420</v>
      </c>
      <c r="H54" s="62">
        <f>H4</f>
        <v>1320</v>
      </c>
      <c r="I54" s="62">
        <f>I4</f>
        <v>3840</v>
      </c>
      <c r="J54" s="62">
        <f>J4</f>
        <v>4880</v>
      </c>
      <c r="K54" s="62">
        <f>K4</f>
        <v>6480</v>
      </c>
      <c r="L54" s="62">
        <f>L4</f>
        <v>8460</v>
      </c>
      <c r="M54" s="62">
        <f>M4</f>
        <v>11640</v>
      </c>
      <c r="N54" s="62">
        <f>N4</f>
        <v>14640</v>
      </c>
      <c r="O54" s="62">
        <f>O4</f>
        <v>33680</v>
      </c>
      <c r="P54" s="62">
        <f>P4</f>
        <v>33920</v>
      </c>
      <c r="Q54" s="62">
        <f>Q4</f>
        <v>34400</v>
      </c>
      <c r="R54" s="62">
        <f>R4</f>
        <v>35600</v>
      </c>
      <c r="S54" s="62">
        <f>S4</f>
        <v>35600</v>
      </c>
      <c r="T54" s="62">
        <f>T4</f>
        <v>35600</v>
      </c>
      <c r="U54" s="62">
        <f>U4</f>
        <v>35600</v>
      </c>
      <c r="V54" s="62">
        <f>V4</f>
        <v>35600</v>
      </c>
      <c r="W54" s="62">
        <f>W4</f>
        <v>35600</v>
      </c>
      <c r="X54" s="62">
        <f>X4</f>
        <v>36800</v>
      </c>
      <c r="Y54" s="62">
        <f>Y4</f>
        <v>36800</v>
      </c>
      <c r="Z54" s="62">
        <f>Z4</f>
        <v>36800</v>
      </c>
      <c r="AA54" s="63"/>
      <c r="AB54" s="63"/>
      <c r="AC54" s="63"/>
      <c r="AD54" s="63"/>
      <c r="AE54" s="63"/>
    </row>
    <row r="55" ht="14.4" customHeight="1">
      <c r="A55" s="63"/>
      <c r="B55" t="s" s="93">
        <v>86</v>
      </c>
      <c r="C55" s="62">
        <f>C12</f>
        <v>6155</v>
      </c>
      <c r="D55" s="62">
        <f>D12</f>
        <v>505</v>
      </c>
      <c r="E55" s="62">
        <f>E12</f>
        <v>505</v>
      </c>
      <c r="F55" s="62">
        <f>F12</f>
        <v>6665</v>
      </c>
      <c r="G55" s="62">
        <f>G12</f>
        <v>1460.5</v>
      </c>
      <c r="H55" s="62">
        <f>H12</f>
        <v>1554</v>
      </c>
      <c r="I55" s="62">
        <f>I12</f>
        <v>6513</v>
      </c>
      <c r="J55" s="62">
        <f>J12</f>
        <v>1638</v>
      </c>
      <c r="K55" s="62">
        <f>K12</f>
        <v>1833</v>
      </c>
      <c r="L55" s="62">
        <f>L12</f>
        <v>7101</v>
      </c>
      <c r="M55" s="62">
        <f>M12</f>
        <v>2629</v>
      </c>
      <c r="N55" s="62">
        <f>N12</f>
        <v>2929</v>
      </c>
      <c r="O55" s="62">
        <f>O12</f>
        <v>11483</v>
      </c>
      <c r="P55" s="62">
        <f>P12</f>
        <v>5862</v>
      </c>
      <c r="Q55" s="62">
        <f>Q12</f>
        <v>5910</v>
      </c>
      <c r="R55" s="62">
        <f>R12</f>
        <v>6680</v>
      </c>
      <c r="S55" s="62">
        <f>S12</f>
        <v>6030</v>
      </c>
      <c r="T55" s="62">
        <f>T12</f>
        <v>6030</v>
      </c>
      <c r="U55" s="62">
        <f>U12</f>
        <v>6030</v>
      </c>
      <c r="V55" s="62">
        <f>V12</f>
        <v>6680</v>
      </c>
      <c r="W55" s="62">
        <f>W12</f>
        <v>6030</v>
      </c>
      <c r="X55" s="62">
        <f>X12</f>
        <v>6150</v>
      </c>
      <c r="Y55" s="62">
        <f>Y12</f>
        <v>6150</v>
      </c>
      <c r="Z55" s="62">
        <f>Z12</f>
        <v>6150</v>
      </c>
      <c r="AA55" s="63"/>
      <c r="AB55" s="63"/>
      <c r="AC55" s="63"/>
      <c r="AD55" s="63"/>
      <c r="AE55" s="63"/>
    </row>
    <row r="56" ht="14.4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</row>
    <row r="57" ht="14.4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</row>
    <row r="58" ht="14.4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</row>
    <row r="59" ht="14.4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</row>
    <row r="60" ht="14.4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</row>
    <row r="61" ht="14.4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</row>
    <row r="62" ht="14.4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</row>
    <row r="63" ht="14.4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</row>
    <row r="64" ht="14.4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</row>
    <row r="65" ht="14.4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</row>
    <row r="66" ht="14.4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</row>
    <row r="67" ht="14.4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</row>
    <row r="68" ht="14.4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</row>
    <row r="69" ht="14.4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</row>
  </sheetData>
  <hyperlinks>
    <hyperlink ref="C43" r:id="rId1" location="" tooltip="" display="https://marketsplash.com/blockchain-statistics/"/>
    <hyperlink ref="C44" r:id="rId2" location="" tooltip="" display="https://contentdetector.ai/articles/meme-statistics"/>
    <hyperlink ref="C45" r:id="rId3" location="" tooltip="" display="https://contentdetector.ai/articles/wp-content/uploads/2023/11/Meme-Statistics-9.jpg"/>
    <hyperlink ref="C46" r:id="rId4" location="" tooltip="" display="https://contentdetector.ai/articles/meme-statistics"/>
    <hyperlink ref="C47" r:id="rId5" location="" tooltip="" display="https://www.theblock.co/data/nft-non-fungible-tokens/marketplaces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