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Sem-5\ME 781\Course Project-781\"/>
    </mc:Choice>
  </mc:AlternateContent>
  <bookViews>
    <workbookView xWindow="0" yWindow="0" windowWidth="22044" windowHeight="8916"/>
  </bookViews>
  <sheets>
    <sheet name="GANNT chart" sheetId="11" r:id="rId1"/>
  </sheets>
  <definedNames>
    <definedName name="_xlnm.Print_Area" localSheetId="0">'GANNT chart'!$1:$45</definedName>
    <definedName name="_xlnm.Print_Titles" localSheetId="0">'GANNT chart'!$4:$6</definedName>
    <definedName name="task_end" localSheetId="0">'GANNT chart'!$F1</definedName>
    <definedName name="task_progress" localSheetId="0">'GANNT chart'!$D1</definedName>
    <definedName name="task_start" localSheetId="0">'GANNT chart'!$E1</definedName>
    <definedName name="today" localSheetId="0">'GANNT chart'!$E$3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3" i="11" l="1"/>
  <c r="H41" i="11"/>
  <c r="H37" i="11"/>
  <c r="H36" i="11"/>
  <c r="H33" i="11"/>
  <c r="H32" i="11"/>
  <c r="H45" i="11" l="1"/>
  <c r="H44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2" i="11"/>
  <c r="H11" i="11"/>
  <c r="H10" i="11"/>
  <c r="H9" i="11"/>
  <c r="H8" i="11"/>
  <c r="H7" i="11"/>
  <c r="I5" i="11" l="1"/>
  <c r="I6" i="11" l="1"/>
  <c r="J5" i="11" l="1"/>
  <c r="K5" i="11" s="1"/>
  <c r="L5" i="11" s="1"/>
  <c r="M5" i="11" s="1"/>
  <c r="N5" i="11" s="1"/>
  <c r="O5" i="11" s="1"/>
  <c r="P5" i="11" s="1"/>
  <c r="I4" i="11"/>
  <c r="P4" i="11" l="1"/>
  <c r="Q5" i="11"/>
  <c r="R5" i="11" s="1"/>
  <c r="S5" i="11" s="1"/>
  <c r="T5" i="11" s="1"/>
  <c r="U5" i="11" s="1"/>
  <c r="V5" i="11" s="1"/>
  <c r="W5" i="11" s="1"/>
  <c r="J6" i="11"/>
  <c r="W4" i="11" l="1"/>
  <c r="X5" i="11"/>
  <c r="Y5" i="11" s="1"/>
  <c r="Z5" i="11" s="1"/>
  <c r="AA5" i="11" s="1"/>
  <c r="AB5" i="11" s="1"/>
  <c r="AC5" i="11" s="1"/>
  <c r="AD5" i="11" s="1"/>
  <c r="K6" i="11"/>
  <c r="AE5" i="11" l="1"/>
  <c r="AF5" i="11" s="1"/>
  <c r="AG5" i="11" s="1"/>
  <c r="AH5" i="11" s="1"/>
  <c r="AI5" i="11" s="1"/>
  <c r="AJ5" i="11" s="1"/>
  <c r="AD4" i="11"/>
  <c r="L6" i="11"/>
  <c r="AK5" i="11" l="1"/>
  <c r="AL5" i="11" s="1"/>
  <c r="AM5" i="11" s="1"/>
  <c r="AN5" i="11" s="1"/>
  <c r="AO5" i="11" s="1"/>
  <c r="AP5" i="11" s="1"/>
  <c r="AQ5" i="11" s="1"/>
  <c r="M6" i="11"/>
  <c r="AR5" i="11" l="1"/>
  <c r="AS5" i="11" s="1"/>
  <c r="AK4" i="11"/>
  <c r="N6" i="11"/>
  <c r="AT5" i="11" l="1"/>
  <c r="AS6" i="11"/>
  <c r="AR4" i="11"/>
  <c r="O6" i="11"/>
  <c r="AU5" i="11" l="1"/>
  <c r="AT6" i="11"/>
  <c r="AV5" i="11" l="1"/>
  <c r="AU6" i="11"/>
  <c r="P6" i="11"/>
  <c r="Q6" i="11"/>
  <c r="AW5" i="11" l="1"/>
  <c r="AV6" i="11"/>
  <c r="R6" i="11"/>
  <c r="AX5" i="11" l="1"/>
  <c r="AY5" i="11" s="1"/>
  <c r="AW6" i="11"/>
  <c r="S6" i="11"/>
  <c r="AY6" i="11" l="1"/>
  <c r="AZ5" i="11"/>
  <c r="AY4" i="11"/>
  <c r="AX6" i="11"/>
  <c r="T6" i="11"/>
  <c r="BA5" i="11" l="1"/>
  <c r="AZ6" i="11"/>
  <c r="U6" i="11"/>
  <c r="BA6" i="11" l="1"/>
  <c r="BB5" i="11"/>
  <c r="V6" i="11"/>
  <c r="BB6" i="11" l="1"/>
  <c r="BC5" i="11"/>
  <c r="W6" i="11"/>
  <c r="BC6" i="11" l="1"/>
  <c r="BD5" i="11"/>
  <c r="X6" i="11"/>
  <c r="BE5" i="11" l="1"/>
  <c r="BD6" i="11"/>
  <c r="Y6" i="11"/>
  <c r="BE6" i="11" l="1"/>
  <c r="BF5" i="11"/>
  <c r="Z6" i="11"/>
  <c r="BF6" i="11" l="1"/>
  <c r="BG5" i="11"/>
  <c r="BF4" i="11"/>
  <c r="AA6" i="11"/>
  <c r="BG6" i="11" l="1"/>
  <c r="BH5" i="11"/>
  <c r="AB6" i="11"/>
  <c r="BI5" i="11" l="1"/>
  <c r="BH6" i="11"/>
  <c r="AC6" i="11"/>
  <c r="BJ5" i="11" l="1"/>
  <c r="BI6" i="11"/>
  <c r="AD6" i="11"/>
  <c r="BK5" i="11" l="1"/>
  <c r="BJ6" i="11"/>
  <c r="AE6" i="11"/>
  <c r="BL5" i="11" l="1"/>
  <c r="BK6" i="11"/>
  <c r="AF6" i="11"/>
  <c r="BL6" i="11" l="1"/>
  <c r="AG6" i="11"/>
  <c r="AH6" i="11" l="1"/>
  <c r="AI6" i="11" l="1"/>
  <c r="AJ6" i="11" l="1"/>
  <c r="AK6" i="11" l="1"/>
  <c r="AL6" i="11" l="1"/>
  <c r="AM6" i="11" l="1"/>
  <c r="AN6" i="11" l="1"/>
  <c r="AO6" i="11" l="1"/>
  <c r="AP6" i="11" l="1"/>
  <c r="AQ6" i="11" l="1"/>
  <c r="AR6" i="11" l="1"/>
</calcChain>
</file>

<file path=xl/comments1.xml><?xml version="1.0" encoding="utf-8"?>
<comments xmlns="http://schemas.openxmlformats.org/spreadsheetml/2006/main">
  <authors>
    <author>Vertex42.com Templates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>DAYS:</t>
        </r>
        <r>
          <rPr>
            <sz val="9"/>
            <color indexed="81"/>
            <rFont val="Tahoma"/>
            <family val="2"/>
          </rPr>
          <t xml:space="preserve">
This column calculates the duration of the task in calendar days. The duration includes both the Start and End dates.</t>
        </r>
      </text>
    </comment>
  </commentList>
</comments>
</file>

<file path=xl/sharedStrings.xml><?xml version="1.0" encoding="utf-8"?>
<sst xmlns="http://schemas.openxmlformats.org/spreadsheetml/2006/main" count="81" uniqueCount="57">
  <si>
    <t>Insert new rows ABOVE this one</t>
  </si>
  <si>
    <t>Project Start:</t>
  </si>
  <si>
    <t>PROGRESS</t>
  </si>
  <si>
    <t>ASSIGNED
TO</t>
  </si>
  <si>
    <t>START</t>
  </si>
  <si>
    <t>END</t>
  </si>
  <si>
    <t>DAYS</t>
  </si>
  <si>
    <t>Display Week:</t>
  </si>
  <si>
    <t>TASK</t>
  </si>
  <si>
    <t>SIMPLE GANTT CHART by Vertex42.com</t>
  </si>
  <si>
    <t>https://www.vertex42.com/ExcelTemplates/simple-gantt-chart.html</t>
  </si>
  <si>
    <t>Today:</t>
  </si>
  <si>
    <t>© 2018-2019 Vertex42 LLC</t>
  </si>
  <si>
    <t>Problem Definition &amp; Objective</t>
  </si>
  <si>
    <t>Customer (end-user) requirement</t>
  </si>
  <si>
    <t>Market survey (for exisitng solns)</t>
  </si>
  <si>
    <t>Key Differentiator</t>
  </si>
  <si>
    <t>Unique Selling Point (USP)</t>
  </si>
  <si>
    <t>Protection of USP</t>
  </si>
  <si>
    <t>Barrier to Market Entry</t>
  </si>
  <si>
    <t>Business Case (setup cost and capital)</t>
  </si>
  <si>
    <t>Niharika</t>
  </si>
  <si>
    <t>Technology Lanscape Management</t>
  </si>
  <si>
    <t>Patents</t>
  </si>
  <si>
    <t>Published literature</t>
  </si>
  <si>
    <t>Open libraries</t>
  </si>
  <si>
    <t>Proprietary libraries</t>
  </si>
  <si>
    <t>Project Planning</t>
  </si>
  <si>
    <t>GANNT chart</t>
  </si>
  <si>
    <t>Lakshya</t>
  </si>
  <si>
    <t>RASIC chart</t>
  </si>
  <si>
    <t>Conceptual Design</t>
  </si>
  <si>
    <t>ML model selection</t>
  </si>
  <si>
    <t>Choice of language, OS, Data set</t>
  </si>
  <si>
    <t>High level activity object  diagrams</t>
  </si>
  <si>
    <t>Siri Verma</t>
  </si>
  <si>
    <t>Code Development-1</t>
  </si>
  <si>
    <t>Coding convention practices</t>
  </si>
  <si>
    <t>Basic user interface</t>
  </si>
  <si>
    <t>Output visualization</t>
  </si>
  <si>
    <t>Code Development-2</t>
  </si>
  <si>
    <t>Error handling</t>
  </si>
  <si>
    <t>Auto document generation</t>
  </si>
  <si>
    <t>Code testing</t>
  </si>
  <si>
    <t>Product Marketing</t>
  </si>
  <si>
    <t>Brochure development</t>
  </si>
  <si>
    <t>Marketing presentation</t>
  </si>
  <si>
    <t>Marketing audio-video of 1min</t>
  </si>
  <si>
    <t>Product Demonstration</t>
  </si>
  <si>
    <t>Demonstration presentation</t>
  </si>
  <si>
    <t>User manual</t>
  </si>
  <si>
    <t>Kaustabh</t>
  </si>
  <si>
    <t>Sr.No</t>
  </si>
  <si>
    <t>Housing Magician</t>
  </si>
  <si>
    <t>Housing price predictor app</t>
  </si>
  <si>
    <r>
      <t>Group-</t>
    </r>
    <r>
      <rPr>
        <b/>
        <sz val="14"/>
        <color theme="1"/>
        <rFont val="Calibri"/>
        <family val="2"/>
        <scheme val="minor"/>
      </rPr>
      <t>17</t>
    </r>
    <r>
      <rPr>
        <sz val="14"/>
        <color theme="1"/>
        <rFont val="Calibri"/>
        <family val="2"/>
        <scheme val="minor"/>
      </rPr>
      <t>, ME781 Course Project, IIT-Bombay</t>
    </r>
  </si>
  <si>
    <t>Marketing Advertisement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</si>
</sst>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/d/yy;@"/>
    <numFmt numFmtId="165" formatCode="mmm\ d\,\ yyyy"/>
    <numFmt numFmtId="166" formatCode="d"/>
    <numFmt numFmtId="167" formatCode="ddd\,\ d/m/yyyy"/>
    <numFmt numFmtId="168" formatCode="[$-409]d/mmm/yy;@"/>
  </numFmts>
  <fonts count="25" x14ac:knownFonts="1">
    <font>
      <sz val="11"/>
      <color theme="1"/>
      <name val="Calibri"/>
      <family val="2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0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0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 tint="0.499984740745262"/>
      <name val="Arial"/>
      <family val="2"/>
    </font>
    <font>
      <u/>
      <sz val="9"/>
      <color theme="4" tint="-0.249977111117893"/>
      <name val="Arial"/>
      <family val="2"/>
    </font>
    <font>
      <b/>
      <sz val="11"/>
      <color theme="1"/>
      <name val="Bahnschrift"/>
      <family val="2"/>
    </font>
    <font>
      <b/>
      <sz val="14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theme="0" tint="-0.14996795556505021"/>
      </top>
      <bottom style="medium">
        <color theme="0" tint="-0.1499679555650502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10" fillId="0" borderId="0" applyFont="0" applyFill="0" applyBorder="0" applyAlignment="0" applyProtection="0"/>
  </cellStyleXfs>
  <cellXfs count="124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3" xfId="0" applyNumberForma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1" fillId="0" borderId="0" xfId="0" applyFont="1"/>
    <xf numFmtId="0" fontId="7" fillId="13" borderId="1" xfId="0" applyFont="1" applyFill="1" applyBorder="1" applyAlignment="1">
      <alignment horizontal="left" vertical="center" indent="1"/>
    </xf>
    <xf numFmtId="0" fontId="7" fillId="13" borderId="1" xfId="0" applyFont="1" applyFill="1" applyBorder="1" applyAlignment="1">
      <alignment horizontal="center" vertical="center" wrapText="1"/>
    </xf>
    <xf numFmtId="166" fontId="12" fillId="7" borderId="0" xfId="0" applyNumberFormat="1" applyFont="1" applyFill="1" applyBorder="1" applyAlignment="1">
      <alignment horizontal="center" vertical="center"/>
    </xf>
    <xf numFmtId="166" fontId="12" fillId="7" borderId="8" xfId="0" applyNumberFormat="1" applyFont="1" applyFill="1" applyBorder="1" applyAlignment="1">
      <alignment horizontal="center" vertical="center"/>
    </xf>
    <xf numFmtId="166" fontId="12" fillId="7" borderId="9" xfId="0" applyNumberFormat="1" applyFont="1" applyFill="1" applyBorder="1" applyAlignment="1">
      <alignment horizontal="center" vertical="center"/>
    </xf>
    <xf numFmtId="0" fontId="15" fillId="12" borderId="10" xfId="0" applyFont="1" applyFill="1" applyBorder="1" applyAlignment="1">
      <alignment horizontal="center" vertical="center" shrinkToFit="1"/>
    </xf>
    <xf numFmtId="0" fontId="16" fillId="0" borderId="0" xfId="0" applyFont="1" applyAlignment="1">
      <alignment horizontal="left"/>
    </xf>
    <xf numFmtId="0" fontId="17" fillId="0" borderId="0" xfId="0" applyFont="1"/>
    <xf numFmtId="0" fontId="18" fillId="0" borderId="0" xfId="1" applyFont="1" applyAlignment="1" applyProtection="1"/>
    <xf numFmtId="0" fontId="19" fillId="0" borderId="0" xfId="0" applyFont="1" applyAlignment="1">
      <alignment horizontal="right" vertical="center"/>
    </xf>
    <xf numFmtId="0" fontId="0" fillId="0" borderId="2" xfId="0" applyFont="1" applyFill="1" applyBorder="1" applyAlignment="1">
      <alignment horizontal="left" vertical="center" indent="1"/>
    </xf>
    <xf numFmtId="0" fontId="0" fillId="0" borderId="2" xfId="0" applyFont="1" applyFill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164" fontId="0" fillId="0" borderId="2" xfId="0" applyNumberFormat="1" applyFont="1" applyFill="1" applyBorder="1" applyAlignment="1">
      <alignment horizontal="center" vertical="center"/>
    </xf>
    <xf numFmtId="164" fontId="5" fillId="0" borderId="2" xfId="0" applyNumberFormat="1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9" fontId="5" fillId="8" borderId="2" xfId="2" applyFont="1" applyFill="1" applyBorder="1" applyAlignment="1">
      <alignment horizontal="center" vertical="center"/>
    </xf>
    <xf numFmtId="164" fontId="0" fillId="8" borderId="2" xfId="0" applyNumberFormat="1" applyFont="1" applyFill="1" applyBorder="1" applyAlignment="1">
      <alignment horizontal="center" vertical="center"/>
    </xf>
    <xf numFmtId="164" fontId="5" fillId="8" borderId="2" xfId="0" applyNumberFormat="1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left" vertical="center" indent="2"/>
    </xf>
    <xf numFmtId="0" fontId="0" fillId="3" borderId="2" xfId="0" applyFont="1" applyFill="1" applyBorder="1" applyAlignment="1">
      <alignment horizontal="center" vertical="center"/>
    </xf>
    <xf numFmtId="9" fontId="5" fillId="3" borderId="2" xfId="2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9" fontId="5" fillId="5" borderId="2" xfId="2" applyFont="1" applyFill="1" applyBorder="1" applyAlignment="1">
      <alignment horizontal="center" vertical="center"/>
    </xf>
    <xf numFmtId="164" fontId="0" fillId="5" borderId="2" xfId="0" applyNumberFormat="1" applyFont="1" applyFill="1" applyBorder="1" applyAlignment="1">
      <alignment horizontal="center" vertical="center"/>
    </xf>
    <xf numFmtId="164" fontId="5" fillId="5" borderId="2" xfId="0" applyNumberFormat="1" applyFont="1" applyFill="1" applyBorder="1" applyAlignment="1">
      <alignment horizontal="center" vertical="center"/>
    </xf>
    <xf numFmtId="0" fontId="0" fillId="11" borderId="2" xfId="0" applyFont="1" applyFill="1" applyBorder="1" applyAlignment="1">
      <alignment horizontal="left" vertical="center" indent="2"/>
    </xf>
    <xf numFmtId="0" fontId="0" fillId="11" borderId="2" xfId="0" applyFont="1" applyFill="1" applyBorder="1" applyAlignment="1">
      <alignment horizontal="center" vertical="center"/>
    </xf>
    <xf numFmtId="9" fontId="5" fillId="11" borderId="2" xfId="2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9" fontId="5" fillId="4" borderId="2" xfId="2" applyFont="1" applyFill="1" applyBorder="1" applyAlignment="1">
      <alignment horizontal="center" vertical="center"/>
    </xf>
    <xf numFmtId="164" fontId="0" fillId="4" borderId="2" xfId="0" applyNumberFormat="1" applyFont="1" applyFill="1" applyBorder="1" applyAlignment="1">
      <alignment horizontal="center" vertical="center"/>
    </xf>
    <xf numFmtId="164" fontId="5" fillId="4" borderId="2" xfId="0" applyNumberFormat="1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left" vertical="center" indent="2"/>
    </xf>
    <xf numFmtId="0" fontId="0" fillId="9" borderId="2" xfId="0" applyFont="1" applyFill="1" applyBorder="1" applyAlignment="1">
      <alignment horizontal="center" vertical="center"/>
    </xf>
    <xf numFmtId="9" fontId="5" fillId="9" borderId="2" xfId="2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9" fontId="5" fillId="6" borderId="2" xfId="2" applyFont="1" applyFill="1" applyBorder="1" applyAlignment="1">
      <alignment horizontal="center" vertical="center"/>
    </xf>
    <xf numFmtId="164" fontId="0" fillId="6" borderId="2" xfId="0" applyNumberFormat="1" applyFont="1" applyFill="1" applyBorder="1" applyAlignment="1">
      <alignment horizontal="center" vertical="center"/>
    </xf>
    <xf numFmtId="164" fontId="5" fillId="6" borderId="2" xfId="0" applyNumberFormat="1" applyFont="1" applyFill="1" applyBorder="1" applyAlignment="1">
      <alignment horizontal="center" vertical="center"/>
    </xf>
    <xf numFmtId="0" fontId="0" fillId="10" borderId="2" xfId="0" applyFont="1" applyFill="1" applyBorder="1" applyAlignment="1">
      <alignment horizontal="left" vertical="center" indent="2"/>
    </xf>
    <xf numFmtId="0" fontId="0" fillId="10" borderId="2" xfId="0" applyFont="1" applyFill="1" applyBorder="1" applyAlignment="1">
      <alignment horizontal="center" vertical="center"/>
    </xf>
    <xf numFmtId="9" fontId="5" fillId="10" borderId="2" xfId="2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left" vertical="center" indent="1"/>
    </xf>
    <xf numFmtId="0" fontId="8" fillId="2" borderId="2" xfId="0" applyFont="1" applyFill="1" applyBorder="1" applyAlignment="1">
      <alignment horizontal="center" vertical="center"/>
    </xf>
    <xf numFmtId="9" fontId="5" fillId="2" borderId="2" xfId="2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left" vertical="center"/>
    </xf>
    <xf numFmtId="164" fontId="5" fillId="2" borderId="2" xfId="0" applyNumberFormat="1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1" xfId="0" applyBorder="1" applyAlignment="1">
      <alignment horizontal="right" vertical="center"/>
    </xf>
    <xf numFmtId="0" fontId="0" fillId="2" borderId="11" xfId="0" applyFill="1" applyBorder="1" applyAlignment="1">
      <alignment vertical="center"/>
    </xf>
    <xf numFmtId="14" fontId="20" fillId="0" borderId="0" xfId="0" applyNumberFormat="1" applyFont="1" applyAlignment="1">
      <alignment horizontal="center"/>
    </xf>
    <xf numFmtId="0" fontId="2" fillId="0" borderId="0" xfId="0" applyFont="1" applyAlignment="1">
      <alignment horizontal="right" vertical="center"/>
    </xf>
    <xf numFmtId="0" fontId="21" fillId="0" borderId="0" xfId="0" applyFont="1"/>
    <xf numFmtId="0" fontId="21" fillId="0" borderId="0" xfId="1" applyFont="1" applyAlignment="1" applyProtection="1"/>
    <xf numFmtId="0" fontId="23" fillId="14" borderId="2" xfId="0" applyFont="1" applyFill="1" applyBorder="1" applyAlignment="1">
      <alignment horizontal="left" vertical="center" indent="1"/>
    </xf>
    <xf numFmtId="0" fontId="6" fillId="14" borderId="2" xfId="0" applyFont="1" applyFill="1" applyBorder="1" applyAlignment="1">
      <alignment horizontal="center" vertical="center"/>
    </xf>
    <xf numFmtId="9" fontId="5" fillId="14" borderId="2" xfId="2" applyFont="1" applyFill="1" applyBorder="1" applyAlignment="1">
      <alignment horizontal="center" vertical="center"/>
    </xf>
    <xf numFmtId="164" fontId="0" fillId="14" borderId="2" xfId="0" applyNumberFormat="1" applyFont="1" applyFill="1" applyBorder="1" applyAlignment="1">
      <alignment horizontal="center" vertical="center"/>
    </xf>
    <xf numFmtId="164" fontId="5" fillId="14" borderId="2" xfId="0" applyNumberFormat="1" applyFont="1" applyFill="1" applyBorder="1" applyAlignment="1">
      <alignment horizontal="center" vertical="center"/>
    </xf>
    <xf numFmtId="0" fontId="23" fillId="8" borderId="2" xfId="0" applyFont="1" applyFill="1" applyBorder="1" applyAlignment="1">
      <alignment horizontal="left" vertical="center" indent="1"/>
    </xf>
    <xf numFmtId="0" fontId="23" fillId="5" borderId="2" xfId="0" applyFont="1" applyFill="1" applyBorder="1" applyAlignment="1">
      <alignment horizontal="left" vertical="center" indent="1"/>
    </xf>
    <xf numFmtId="9" fontId="5" fillId="15" borderId="2" xfId="2" applyFont="1" applyFill="1" applyBorder="1" applyAlignment="1">
      <alignment horizontal="center" vertical="center"/>
    </xf>
    <xf numFmtId="0" fontId="0" fillId="15" borderId="2" xfId="0" applyFont="1" applyFill="1" applyBorder="1" applyAlignment="1">
      <alignment horizontal="left" vertical="center" indent="2"/>
    </xf>
    <xf numFmtId="0" fontId="0" fillId="15" borderId="2" xfId="0" applyFont="1" applyFill="1" applyBorder="1" applyAlignment="1">
      <alignment horizontal="center" vertical="center"/>
    </xf>
    <xf numFmtId="0" fontId="6" fillId="16" borderId="2" xfId="0" applyFont="1" applyFill="1" applyBorder="1" applyAlignment="1">
      <alignment horizontal="center" vertical="center"/>
    </xf>
    <xf numFmtId="9" fontId="5" fillId="16" borderId="2" xfId="2" applyFont="1" applyFill="1" applyBorder="1" applyAlignment="1">
      <alignment horizontal="center" vertical="center"/>
    </xf>
    <xf numFmtId="164" fontId="0" fillId="16" borderId="2" xfId="0" applyNumberFormat="1" applyFont="1" applyFill="1" applyBorder="1" applyAlignment="1">
      <alignment horizontal="center" vertical="center"/>
    </xf>
    <xf numFmtId="164" fontId="5" fillId="16" borderId="2" xfId="0" applyNumberFormat="1" applyFont="1" applyFill="1" applyBorder="1" applyAlignment="1">
      <alignment horizontal="center" vertical="center"/>
    </xf>
    <xf numFmtId="0" fontId="6" fillId="17" borderId="2" xfId="0" applyFont="1" applyFill="1" applyBorder="1" applyAlignment="1">
      <alignment horizontal="center" vertical="center"/>
    </xf>
    <xf numFmtId="9" fontId="5" fillId="17" borderId="2" xfId="2" applyFont="1" applyFill="1" applyBorder="1" applyAlignment="1">
      <alignment horizontal="center" vertical="center"/>
    </xf>
    <xf numFmtId="164" fontId="0" fillId="17" borderId="2" xfId="0" applyNumberFormat="1" applyFont="1" applyFill="1" applyBorder="1" applyAlignment="1">
      <alignment horizontal="center" vertical="center"/>
    </xf>
    <xf numFmtId="164" fontId="5" fillId="17" borderId="2" xfId="0" applyNumberFormat="1" applyFont="1" applyFill="1" applyBorder="1" applyAlignment="1">
      <alignment horizontal="center" vertical="center"/>
    </xf>
    <xf numFmtId="0" fontId="23" fillId="6" borderId="2" xfId="0" applyFont="1" applyFill="1" applyBorder="1" applyAlignment="1">
      <alignment horizontal="left" vertical="center" indent="1"/>
    </xf>
    <xf numFmtId="0" fontId="23" fillId="17" borderId="2" xfId="0" applyFont="1" applyFill="1" applyBorder="1" applyAlignment="1">
      <alignment horizontal="left" vertical="center" indent="1"/>
    </xf>
    <xf numFmtId="0" fontId="23" fillId="16" borderId="2" xfId="0" applyFont="1" applyFill="1" applyBorder="1" applyAlignment="1">
      <alignment horizontal="left" vertical="center" indent="1"/>
    </xf>
    <xf numFmtId="9" fontId="5" fillId="7" borderId="2" xfId="2" applyFont="1" applyFill="1" applyBorder="1" applyAlignment="1">
      <alignment horizontal="center" vertical="center"/>
    </xf>
    <xf numFmtId="0" fontId="0" fillId="7" borderId="2" xfId="0" applyFont="1" applyFill="1" applyBorder="1" applyAlignment="1">
      <alignment horizontal="left" vertical="center" indent="2"/>
    </xf>
    <xf numFmtId="0" fontId="0" fillId="7" borderId="2" xfId="0" applyFont="1" applyFill="1" applyBorder="1" applyAlignment="1">
      <alignment horizontal="center" vertical="center"/>
    </xf>
    <xf numFmtId="0" fontId="23" fillId="18" borderId="2" xfId="0" applyFont="1" applyFill="1" applyBorder="1" applyAlignment="1">
      <alignment horizontal="left" vertical="center" indent="1"/>
    </xf>
    <xf numFmtId="0" fontId="6" fillId="18" borderId="2" xfId="0" applyFont="1" applyFill="1" applyBorder="1" applyAlignment="1">
      <alignment horizontal="center" vertical="center"/>
    </xf>
    <xf numFmtId="9" fontId="5" fillId="18" borderId="2" xfId="2" applyFont="1" applyFill="1" applyBorder="1" applyAlignment="1">
      <alignment horizontal="center" vertical="center"/>
    </xf>
    <xf numFmtId="164" fontId="0" fillId="18" borderId="2" xfId="0" applyNumberFormat="1" applyFont="1" applyFill="1" applyBorder="1" applyAlignment="1">
      <alignment horizontal="center" vertical="center"/>
    </xf>
    <xf numFmtId="164" fontId="5" fillId="18" borderId="2" xfId="0" applyNumberFormat="1" applyFont="1" applyFill="1" applyBorder="1" applyAlignment="1">
      <alignment horizontal="center" vertical="center"/>
    </xf>
    <xf numFmtId="168" fontId="0" fillId="10" borderId="2" xfId="0" applyNumberFormat="1" applyFont="1" applyFill="1" applyBorder="1" applyAlignment="1">
      <alignment horizontal="center" vertical="center"/>
    </xf>
    <xf numFmtId="168" fontId="0" fillId="3" borderId="2" xfId="0" applyNumberFormat="1" applyFont="1" applyFill="1" applyBorder="1" applyAlignment="1">
      <alignment horizontal="center" vertical="center"/>
    </xf>
    <xf numFmtId="168" fontId="0" fillId="11" borderId="2" xfId="0" applyNumberFormat="1" applyFont="1" applyFill="1" applyBorder="1" applyAlignment="1">
      <alignment horizontal="center" vertical="center"/>
    </xf>
    <xf numFmtId="168" fontId="0" fillId="9" borderId="2" xfId="0" applyNumberFormat="1" applyFont="1" applyFill="1" applyBorder="1" applyAlignment="1">
      <alignment horizontal="center" vertical="center"/>
    </xf>
    <xf numFmtId="168" fontId="5" fillId="15" borderId="2" xfId="0" applyNumberFormat="1" applyFont="1" applyFill="1" applyBorder="1" applyAlignment="1">
      <alignment horizontal="center" vertical="center"/>
    </xf>
    <xf numFmtId="168" fontId="0" fillId="7" borderId="2" xfId="0" applyNumberFormat="1" applyFont="1" applyFill="1" applyBorder="1" applyAlignment="1">
      <alignment horizontal="center" vertical="center"/>
    </xf>
    <xf numFmtId="0" fontId="23" fillId="4" borderId="2" xfId="0" applyFont="1" applyFill="1" applyBorder="1" applyAlignment="1">
      <alignment horizontal="left" vertical="center" indent="1"/>
    </xf>
    <xf numFmtId="0" fontId="23" fillId="14" borderId="12" xfId="0" applyFont="1" applyFill="1" applyBorder="1" applyAlignment="1">
      <alignment horizontal="right" vertical="center"/>
    </xf>
    <xf numFmtId="0" fontId="0" fillId="10" borderId="12" xfId="0" applyFont="1" applyFill="1" applyBorder="1" applyAlignment="1">
      <alignment horizontal="right" vertical="center"/>
    </xf>
    <xf numFmtId="0" fontId="23" fillId="8" borderId="13" xfId="0" applyFont="1" applyFill="1" applyBorder="1" applyAlignment="1">
      <alignment horizontal="left" vertical="center" indent="1"/>
    </xf>
    <xf numFmtId="0" fontId="0" fillId="3" borderId="12" xfId="0" applyFont="1" applyFill="1" applyBorder="1" applyAlignment="1">
      <alignment horizontal="right" vertical="center"/>
    </xf>
    <xf numFmtId="0" fontId="23" fillId="5" borderId="13" xfId="0" applyFont="1" applyFill="1" applyBorder="1" applyAlignment="1">
      <alignment horizontal="left" vertical="center" indent="1"/>
    </xf>
    <xf numFmtId="0" fontId="0" fillId="11" borderId="13" xfId="0" applyFont="1" applyFill="1" applyBorder="1" applyAlignment="1">
      <alignment horizontal="left" vertical="center" indent="2"/>
    </xf>
    <xf numFmtId="0" fontId="6" fillId="4" borderId="13" xfId="0" applyFont="1" applyFill="1" applyBorder="1" applyAlignment="1">
      <alignment horizontal="left" vertical="center" indent="1"/>
    </xf>
    <xf numFmtId="0" fontId="0" fillId="9" borderId="13" xfId="0" applyFont="1" applyFill="1" applyBorder="1" applyAlignment="1">
      <alignment horizontal="left" vertical="center" indent="2"/>
    </xf>
    <xf numFmtId="0" fontId="23" fillId="6" borderId="13" xfId="0" applyFont="1" applyFill="1" applyBorder="1" applyAlignment="1">
      <alignment horizontal="left" vertical="center" indent="1"/>
    </xf>
    <xf numFmtId="0" fontId="0" fillId="10" borderId="13" xfId="0" applyFont="1" applyFill="1" applyBorder="1" applyAlignment="1">
      <alignment horizontal="left" vertical="center" indent="2"/>
    </xf>
    <xf numFmtId="0" fontId="23" fillId="17" borderId="13" xfId="0" applyFont="1" applyFill="1" applyBorder="1" applyAlignment="1">
      <alignment horizontal="left" vertical="center" indent="1"/>
    </xf>
    <xf numFmtId="0" fontId="0" fillId="15" borderId="13" xfId="0" applyFont="1" applyFill="1" applyBorder="1" applyAlignment="1">
      <alignment horizontal="left" vertical="center" indent="2"/>
    </xf>
    <xf numFmtId="0" fontId="23" fillId="16" borderId="13" xfId="0" applyFont="1" applyFill="1" applyBorder="1" applyAlignment="1">
      <alignment horizontal="left" vertical="center" indent="1"/>
    </xf>
    <xf numFmtId="0" fontId="23" fillId="18" borderId="13" xfId="0" applyFont="1" applyFill="1" applyBorder="1" applyAlignment="1">
      <alignment horizontal="left" vertical="center" indent="1"/>
    </xf>
    <xf numFmtId="0" fontId="0" fillId="7" borderId="13" xfId="0" applyFont="1" applyFill="1" applyBorder="1" applyAlignment="1">
      <alignment horizontal="left" vertical="center" indent="2"/>
    </xf>
    <xf numFmtId="167" fontId="0" fillId="0" borderId="4" xfId="0" applyNumberFormat="1" applyBorder="1" applyAlignment="1">
      <alignment horizontal="center" vertical="center"/>
    </xf>
    <xf numFmtId="167" fontId="0" fillId="0" borderId="5" xfId="0" applyNumberFormat="1" applyBorder="1" applyAlignment="1">
      <alignment horizontal="center" vertical="center"/>
    </xf>
    <xf numFmtId="165" fontId="0" fillId="7" borderId="6" xfId="0" applyNumberFormat="1" applyFont="1" applyFill="1" applyBorder="1" applyAlignment="1">
      <alignment horizontal="left" vertical="center" wrapText="1" indent="1"/>
    </xf>
    <xf numFmtId="165" fontId="0" fillId="7" borderId="1" xfId="0" applyNumberFormat="1" applyFont="1" applyFill="1" applyBorder="1" applyAlignment="1">
      <alignment horizontal="left" vertical="center" wrapText="1" indent="1"/>
    </xf>
    <xf numFmtId="165" fontId="0" fillId="7" borderId="7" xfId="0" applyNumberFormat="1" applyFont="1" applyFill="1" applyBorder="1" applyAlignment="1">
      <alignment horizontal="left" vertical="center" wrapText="1" indent="1"/>
    </xf>
    <xf numFmtId="0" fontId="22" fillId="0" borderId="0" xfId="1" applyFont="1" applyAlignment="1" applyProtection="1">
      <alignment horizontal="left" vertical="center"/>
    </xf>
  </cellXfs>
  <cellStyles count="3">
    <cellStyle name="Hyperlink" xfId="1" builtinId="8" customBuiltin="1"/>
    <cellStyle name="Normal" xfId="0" builtinId="0"/>
    <cellStyle name="Percent" xfId="2" builtinId="5"/>
  </cellStyles>
  <dxfs count="21"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firstRowStripe" dxfId="15"/>
      <tableStyleElement type="secondRowStripe" dxfId="14"/>
      <tableStyleElement type="firstColumnStripe" dxfId="13"/>
      <tableStyleElement type="secondColumnStripe" dxfId="1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215881"/>
      <color rgb="FF42648A"/>
      <color rgb="FF969696"/>
      <color rgb="FFC0C0C0"/>
      <color rgb="FF427FC2"/>
      <color rgb="FF44678E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vertex42.com/ExcelTemplates/simple-gantt-chart.html?utm_source=v42&amp;utm_medium=file&amp;utm_campaign=templates&amp;utm_term=simple-gantt-chart_ms&amp;utm_content=title" TargetMode="External"/><Relationship Id="rId1" Type="http://schemas.openxmlformats.org/officeDocument/2006/relationships/hyperlink" Target="https://www.vertex42.com/ExcelTemplates/simple-gantt-chart.html?utm_source=v42&amp;utm_medium=file&amp;utm_campaign=templates&amp;utm_term=simple-gantt-chart_ms&amp;utm_content=url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L49"/>
  <sheetViews>
    <sheetView showGridLines="0" tabSelected="1" showRuler="0" zoomScaleNormal="100" zoomScalePageLayoutView="70" workbookViewId="0">
      <pane ySplit="6" topLeftCell="A7" activePane="bottomLeft" state="frozen"/>
      <selection pane="bottomLeft" activeCell="N32" sqref="N32"/>
    </sheetView>
  </sheetViews>
  <sheetFormatPr defaultRowHeight="14.4" x14ac:dyDescent="0.3"/>
  <cols>
    <col min="1" max="1" width="6.44140625" customWidth="1"/>
    <col min="2" max="2" width="34.88671875" customWidth="1"/>
    <col min="3" max="3" width="17.21875" customWidth="1"/>
    <col min="4" max="4" width="10.6640625" customWidth="1"/>
    <col min="5" max="5" width="10.44140625" style="5" customWidth="1"/>
    <col min="6" max="6" width="10.44140625" customWidth="1"/>
    <col min="7" max="7" width="2.6640625" customWidth="1"/>
    <col min="8" max="8" width="6.109375" hidden="1" customWidth="1"/>
    <col min="9" max="64" width="2.5546875" customWidth="1"/>
    <col min="69" max="70" width="10.33203125"/>
  </cols>
  <sheetData>
    <row r="1" spans="1:64" ht="28.8" x14ac:dyDescent="0.55000000000000004">
      <c r="B1" s="16" t="s">
        <v>53</v>
      </c>
      <c r="C1" s="1"/>
      <c r="D1" s="2"/>
      <c r="E1" s="4"/>
      <c r="F1" s="64"/>
      <c r="H1" s="2"/>
      <c r="I1" s="8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</row>
    <row r="2" spans="1:64" ht="19.5" customHeight="1" x14ac:dyDescent="0.35">
      <c r="B2" s="9" t="s">
        <v>55</v>
      </c>
      <c r="D2" s="6" t="s">
        <v>1</v>
      </c>
      <c r="E2" s="118">
        <v>44482</v>
      </c>
      <c r="F2" s="119"/>
    </row>
    <row r="3" spans="1:64" ht="19.5" customHeight="1" x14ac:dyDescent="0.35">
      <c r="B3" s="9" t="s">
        <v>54</v>
      </c>
      <c r="D3" s="6" t="s">
        <v>11</v>
      </c>
      <c r="E3" s="118">
        <v>44493</v>
      </c>
      <c r="F3" s="119"/>
    </row>
    <row r="4" spans="1:64" ht="19.5" customHeight="1" x14ac:dyDescent="0.3">
      <c r="D4" s="6" t="s">
        <v>7</v>
      </c>
      <c r="E4" s="7">
        <v>0</v>
      </c>
      <c r="I4" s="120">
        <f>I5</f>
        <v>44473</v>
      </c>
      <c r="J4" s="121"/>
      <c r="K4" s="121"/>
      <c r="L4" s="121"/>
      <c r="M4" s="121"/>
      <c r="N4" s="121"/>
      <c r="O4" s="122"/>
      <c r="P4" s="120">
        <f>P5</f>
        <v>44480</v>
      </c>
      <c r="Q4" s="121"/>
      <c r="R4" s="121"/>
      <c r="S4" s="121"/>
      <c r="T4" s="121"/>
      <c r="U4" s="121"/>
      <c r="V4" s="122"/>
      <c r="W4" s="120">
        <f>W5</f>
        <v>44487</v>
      </c>
      <c r="X4" s="121"/>
      <c r="Y4" s="121"/>
      <c r="Z4" s="121"/>
      <c r="AA4" s="121"/>
      <c r="AB4" s="121"/>
      <c r="AC4" s="122"/>
      <c r="AD4" s="120">
        <f>AD5</f>
        <v>44494</v>
      </c>
      <c r="AE4" s="121"/>
      <c r="AF4" s="121"/>
      <c r="AG4" s="121"/>
      <c r="AH4" s="121"/>
      <c r="AI4" s="121"/>
      <c r="AJ4" s="122"/>
      <c r="AK4" s="120">
        <f>AK5</f>
        <v>44501</v>
      </c>
      <c r="AL4" s="121"/>
      <c r="AM4" s="121"/>
      <c r="AN4" s="121"/>
      <c r="AO4" s="121"/>
      <c r="AP4" s="121"/>
      <c r="AQ4" s="122"/>
      <c r="AR4" s="120">
        <f>AR5</f>
        <v>44508</v>
      </c>
      <c r="AS4" s="121"/>
      <c r="AT4" s="121"/>
      <c r="AU4" s="121"/>
      <c r="AV4" s="121"/>
      <c r="AW4" s="121"/>
      <c r="AX4" s="122"/>
      <c r="AY4" s="120">
        <f>AY5</f>
        <v>44515</v>
      </c>
      <c r="AZ4" s="121"/>
      <c r="BA4" s="121"/>
      <c r="BB4" s="121"/>
      <c r="BC4" s="121"/>
      <c r="BD4" s="121"/>
      <c r="BE4" s="122"/>
      <c r="BF4" s="120">
        <f>BF5</f>
        <v>44522</v>
      </c>
      <c r="BG4" s="121"/>
      <c r="BH4" s="121"/>
      <c r="BI4" s="121"/>
      <c r="BJ4" s="121"/>
      <c r="BK4" s="121"/>
      <c r="BL4" s="122"/>
    </row>
    <row r="5" spans="1:64" x14ac:dyDescent="0.3">
      <c r="A5" s="6"/>
      <c r="G5" s="6"/>
      <c r="I5" s="13">
        <f>E2-WEEKDAY(E2,1)+2+7*(E4-1)</f>
        <v>44473</v>
      </c>
      <c r="J5" s="12">
        <f>I5+1</f>
        <v>44474</v>
      </c>
      <c r="K5" s="12">
        <f t="shared" ref="K5:AX5" si="0">J5+1</f>
        <v>44475</v>
      </c>
      <c r="L5" s="12">
        <f t="shared" si="0"/>
        <v>44476</v>
      </c>
      <c r="M5" s="12">
        <f t="shared" si="0"/>
        <v>44477</v>
      </c>
      <c r="N5" s="12">
        <f t="shared" si="0"/>
        <v>44478</v>
      </c>
      <c r="O5" s="14">
        <f t="shared" si="0"/>
        <v>44479</v>
      </c>
      <c r="P5" s="13">
        <f>O5+1</f>
        <v>44480</v>
      </c>
      <c r="Q5" s="12">
        <f>P5+1</f>
        <v>44481</v>
      </c>
      <c r="R5" s="12">
        <f t="shared" si="0"/>
        <v>44482</v>
      </c>
      <c r="S5" s="12">
        <f t="shared" si="0"/>
        <v>44483</v>
      </c>
      <c r="T5" s="12">
        <f t="shared" si="0"/>
        <v>44484</v>
      </c>
      <c r="U5" s="12">
        <f t="shared" si="0"/>
        <v>44485</v>
      </c>
      <c r="V5" s="14">
        <f t="shared" si="0"/>
        <v>44486</v>
      </c>
      <c r="W5" s="13">
        <f>V5+1</f>
        <v>44487</v>
      </c>
      <c r="X5" s="12">
        <f>W5+1</f>
        <v>44488</v>
      </c>
      <c r="Y5" s="12">
        <f t="shared" si="0"/>
        <v>44489</v>
      </c>
      <c r="Z5" s="12">
        <f t="shared" si="0"/>
        <v>44490</v>
      </c>
      <c r="AA5" s="12">
        <f t="shared" si="0"/>
        <v>44491</v>
      </c>
      <c r="AB5" s="12">
        <f t="shared" si="0"/>
        <v>44492</v>
      </c>
      <c r="AC5" s="14">
        <f t="shared" si="0"/>
        <v>44493</v>
      </c>
      <c r="AD5" s="13">
        <f>AC5+1</f>
        <v>44494</v>
      </c>
      <c r="AE5" s="12">
        <f>AD5+1</f>
        <v>44495</v>
      </c>
      <c r="AF5" s="12">
        <f t="shared" si="0"/>
        <v>44496</v>
      </c>
      <c r="AG5" s="12">
        <f t="shared" si="0"/>
        <v>44497</v>
      </c>
      <c r="AH5" s="12">
        <f t="shared" si="0"/>
        <v>44498</v>
      </c>
      <c r="AI5" s="12">
        <f t="shared" si="0"/>
        <v>44499</v>
      </c>
      <c r="AJ5" s="14">
        <f t="shared" si="0"/>
        <v>44500</v>
      </c>
      <c r="AK5" s="13">
        <f>AJ5+1</f>
        <v>44501</v>
      </c>
      <c r="AL5" s="12">
        <f>AK5+1</f>
        <v>44502</v>
      </c>
      <c r="AM5" s="12">
        <f t="shared" si="0"/>
        <v>44503</v>
      </c>
      <c r="AN5" s="12">
        <f t="shared" si="0"/>
        <v>44504</v>
      </c>
      <c r="AO5" s="12">
        <f t="shared" si="0"/>
        <v>44505</v>
      </c>
      <c r="AP5" s="12">
        <f t="shared" si="0"/>
        <v>44506</v>
      </c>
      <c r="AQ5" s="14">
        <f t="shared" si="0"/>
        <v>44507</v>
      </c>
      <c r="AR5" s="13">
        <f>AQ5+1</f>
        <v>44508</v>
      </c>
      <c r="AS5" s="12">
        <f>AR5+1</f>
        <v>44509</v>
      </c>
      <c r="AT5" s="12">
        <f t="shared" si="0"/>
        <v>44510</v>
      </c>
      <c r="AU5" s="12">
        <f t="shared" si="0"/>
        <v>44511</v>
      </c>
      <c r="AV5" s="12">
        <f t="shared" si="0"/>
        <v>44512</v>
      </c>
      <c r="AW5" s="12">
        <f t="shared" si="0"/>
        <v>44513</v>
      </c>
      <c r="AX5" s="14">
        <f t="shared" si="0"/>
        <v>44514</v>
      </c>
      <c r="AY5" s="13">
        <f>AX5+1</f>
        <v>44515</v>
      </c>
      <c r="AZ5" s="12">
        <f>AY5+1</f>
        <v>44516</v>
      </c>
      <c r="BA5" s="12">
        <f t="shared" ref="BA5:BE5" si="1">AZ5+1</f>
        <v>44517</v>
      </c>
      <c r="BB5" s="12">
        <f t="shared" si="1"/>
        <v>44518</v>
      </c>
      <c r="BC5" s="12">
        <f t="shared" si="1"/>
        <v>44519</v>
      </c>
      <c r="BD5" s="12">
        <f t="shared" si="1"/>
        <v>44520</v>
      </c>
      <c r="BE5" s="14">
        <f t="shared" si="1"/>
        <v>44521</v>
      </c>
      <c r="BF5" s="13">
        <f>BE5+1</f>
        <v>44522</v>
      </c>
      <c r="BG5" s="12">
        <f>BF5+1</f>
        <v>44523</v>
      </c>
      <c r="BH5" s="12">
        <f t="shared" ref="BH5:BL5" si="2">BG5+1</f>
        <v>44524</v>
      </c>
      <c r="BI5" s="12">
        <f t="shared" si="2"/>
        <v>44525</v>
      </c>
      <c r="BJ5" s="12">
        <f t="shared" si="2"/>
        <v>44526</v>
      </c>
      <c r="BK5" s="12">
        <f t="shared" si="2"/>
        <v>44527</v>
      </c>
      <c r="BL5" s="14">
        <f t="shared" si="2"/>
        <v>44528</v>
      </c>
    </row>
    <row r="6" spans="1:64" ht="29.25" customHeight="1" thickBot="1" x14ac:dyDescent="0.35">
      <c r="A6" s="10" t="s">
        <v>52</v>
      </c>
      <c r="B6" s="10" t="s">
        <v>8</v>
      </c>
      <c r="C6" s="11" t="s">
        <v>3</v>
      </c>
      <c r="D6" s="11" t="s">
        <v>2</v>
      </c>
      <c r="E6" s="11" t="s">
        <v>4</v>
      </c>
      <c r="F6" s="11" t="s">
        <v>5</v>
      </c>
      <c r="G6" s="11"/>
      <c r="H6" s="11" t="s">
        <v>6</v>
      </c>
      <c r="I6" s="15" t="str">
        <f t="shared" ref="I6" si="3">LEFT(TEXT(I5,"ddd"),1)</f>
        <v>M</v>
      </c>
      <c r="J6" s="15" t="str">
        <f t="shared" ref="J6:AR6" si="4">LEFT(TEXT(J5,"ddd"),1)</f>
        <v>T</v>
      </c>
      <c r="K6" s="15" t="str">
        <f t="shared" si="4"/>
        <v>W</v>
      </c>
      <c r="L6" s="15" t="str">
        <f t="shared" si="4"/>
        <v>T</v>
      </c>
      <c r="M6" s="15" t="str">
        <f t="shared" si="4"/>
        <v>F</v>
      </c>
      <c r="N6" s="15" t="str">
        <f t="shared" si="4"/>
        <v>S</v>
      </c>
      <c r="O6" s="15" t="str">
        <f t="shared" si="4"/>
        <v>S</v>
      </c>
      <c r="P6" s="15" t="str">
        <f t="shared" si="4"/>
        <v>M</v>
      </c>
      <c r="Q6" s="15" t="str">
        <f t="shared" si="4"/>
        <v>T</v>
      </c>
      <c r="R6" s="15" t="str">
        <f t="shared" si="4"/>
        <v>W</v>
      </c>
      <c r="S6" s="15" t="str">
        <f t="shared" si="4"/>
        <v>T</v>
      </c>
      <c r="T6" s="15" t="str">
        <f t="shared" si="4"/>
        <v>F</v>
      </c>
      <c r="U6" s="15" t="str">
        <f t="shared" si="4"/>
        <v>S</v>
      </c>
      <c r="V6" s="15" t="str">
        <f t="shared" si="4"/>
        <v>S</v>
      </c>
      <c r="W6" s="15" t="str">
        <f t="shared" si="4"/>
        <v>M</v>
      </c>
      <c r="X6" s="15" t="str">
        <f t="shared" si="4"/>
        <v>T</v>
      </c>
      <c r="Y6" s="15" t="str">
        <f t="shared" si="4"/>
        <v>W</v>
      </c>
      <c r="Z6" s="15" t="str">
        <f t="shared" si="4"/>
        <v>T</v>
      </c>
      <c r="AA6" s="15" t="str">
        <f t="shared" si="4"/>
        <v>F</v>
      </c>
      <c r="AB6" s="15" t="str">
        <f t="shared" si="4"/>
        <v>S</v>
      </c>
      <c r="AC6" s="15" t="str">
        <f t="shared" si="4"/>
        <v>S</v>
      </c>
      <c r="AD6" s="15" t="str">
        <f t="shared" si="4"/>
        <v>M</v>
      </c>
      <c r="AE6" s="15" t="str">
        <f t="shared" si="4"/>
        <v>T</v>
      </c>
      <c r="AF6" s="15" t="str">
        <f t="shared" si="4"/>
        <v>W</v>
      </c>
      <c r="AG6" s="15" t="str">
        <f t="shared" si="4"/>
        <v>T</v>
      </c>
      <c r="AH6" s="15" t="str">
        <f t="shared" si="4"/>
        <v>F</v>
      </c>
      <c r="AI6" s="15" t="str">
        <f t="shared" si="4"/>
        <v>S</v>
      </c>
      <c r="AJ6" s="15" t="str">
        <f t="shared" si="4"/>
        <v>S</v>
      </c>
      <c r="AK6" s="15" t="str">
        <f t="shared" si="4"/>
        <v>M</v>
      </c>
      <c r="AL6" s="15" t="str">
        <f t="shared" si="4"/>
        <v>T</v>
      </c>
      <c r="AM6" s="15" t="str">
        <f t="shared" si="4"/>
        <v>W</v>
      </c>
      <c r="AN6" s="15" t="str">
        <f t="shared" si="4"/>
        <v>T</v>
      </c>
      <c r="AO6" s="15" t="str">
        <f t="shared" si="4"/>
        <v>F</v>
      </c>
      <c r="AP6" s="15" t="str">
        <f t="shared" si="4"/>
        <v>S</v>
      </c>
      <c r="AQ6" s="15" t="str">
        <f t="shared" si="4"/>
        <v>S</v>
      </c>
      <c r="AR6" s="15" t="str">
        <f t="shared" si="4"/>
        <v>M</v>
      </c>
      <c r="AS6" s="15" t="str">
        <f t="shared" ref="AS6:BL6" si="5">LEFT(TEXT(AS5,"ddd"),1)</f>
        <v>T</v>
      </c>
      <c r="AT6" s="15" t="str">
        <f t="shared" si="5"/>
        <v>W</v>
      </c>
      <c r="AU6" s="15" t="str">
        <f t="shared" si="5"/>
        <v>T</v>
      </c>
      <c r="AV6" s="15" t="str">
        <f t="shared" si="5"/>
        <v>F</v>
      </c>
      <c r="AW6" s="15" t="str">
        <f t="shared" si="5"/>
        <v>S</v>
      </c>
      <c r="AX6" s="15" t="str">
        <f t="shared" si="5"/>
        <v>S</v>
      </c>
      <c r="AY6" s="15" t="str">
        <f t="shared" si="5"/>
        <v>M</v>
      </c>
      <c r="AZ6" s="15" t="str">
        <f t="shared" si="5"/>
        <v>T</v>
      </c>
      <c r="BA6" s="15" t="str">
        <f t="shared" si="5"/>
        <v>W</v>
      </c>
      <c r="BB6" s="15" t="str">
        <f t="shared" si="5"/>
        <v>T</v>
      </c>
      <c r="BC6" s="15" t="str">
        <f t="shared" si="5"/>
        <v>F</v>
      </c>
      <c r="BD6" s="15" t="str">
        <f t="shared" si="5"/>
        <v>S</v>
      </c>
      <c r="BE6" s="15" t="str">
        <f t="shared" si="5"/>
        <v>S</v>
      </c>
      <c r="BF6" s="15" t="str">
        <f t="shared" si="5"/>
        <v>M</v>
      </c>
      <c r="BG6" s="15" t="str">
        <f t="shared" si="5"/>
        <v>T</v>
      </c>
      <c r="BH6" s="15" t="str">
        <f t="shared" si="5"/>
        <v>W</v>
      </c>
      <c r="BI6" s="15" t="str">
        <f t="shared" si="5"/>
        <v>T</v>
      </c>
      <c r="BJ6" s="15" t="str">
        <f t="shared" si="5"/>
        <v>F</v>
      </c>
      <c r="BK6" s="15" t="str">
        <f t="shared" si="5"/>
        <v>S</v>
      </c>
      <c r="BL6" s="15" t="str">
        <f t="shared" si="5"/>
        <v>S</v>
      </c>
    </row>
    <row r="7" spans="1:64" s="3" customFormat="1" ht="21.6" thickBot="1" x14ac:dyDescent="0.35">
      <c r="A7" s="19"/>
      <c r="B7" s="20"/>
      <c r="C7" s="21"/>
      <c r="D7" s="22"/>
      <c r="E7" s="23"/>
      <c r="F7" s="24"/>
      <c r="G7" s="25"/>
      <c r="H7" s="25" t="str">
        <f t="shared" ref="H7:H45" si="6">IF(OR(ISBLANK(task_start),ISBLANK(task_end)),"",task_end-task_start+1)</f>
        <v/>
      </c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60"/>
      <c r="BK7" s="60"/>
      <c r="BL7" s="60"/>
    </row>
    <row r="8" spans="1:64" s="3" customFormat="1" ht="22.05" customHeight="1" thickBot="1" x14ac:dyDescent="0.35">
      <c r="A8" s="103">
        <v>1</v>
      </c>
      <c r="B8" s="67" t="s">
        <v>13</v>
      </c>
      <c r="C8" s="68"/>
      <c r="D8" s="69"/>
      <c r="E8" s="70"/>
      <c r="F8" s="71"/>
      <c r="G8" s="25"/>
      <c r="H8" s="25" t="str">
        <f t="shared" si="6"/>
        <v/>
      </c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</row>
    <row r="9" spans="1:64" s="3" customFormat="1" ht="22.05" customHeight="1" thickBot="1" x14ac:dyDescent="0.35">
      <c r="A9" s="104">
        <v>1.1000000000000001</v>
      </c>
      <c r="B9" s="51" t="s">
        <v>14</v>
      </c>
      <c r="C9" s="52" t="s">
        <v>21</v>
      </c>
      <c r="D9" s="53">
        <v>1</v>
      </c>
      <c r="E9" s="96">
        <v>44483</v>
      </c>
      <c r="F9" s="96">
        <v>44492</v>
      </c>
      <c r="G9" s="25"/>
      <c r="H9" s="25">
        <f t="shared" si="6"/>
        <v>10</v>
      </c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</row>
    <row r="10" spans="1:64" s="3" customFormat="1" ht="22.05" customHeight="1" thickBot="1" x14ac:dyDescent="0.35">
      <c r="A10" s="104">
        <v>1.2</v>
      </c>
      <c r="B10" s="51" t="s">
        <v>15</v>
      </c>
      <c r="C10" s="52" t="s">
        <v>21</v>
      </c>
      <c r="D10" s="53">
        <v>1</v>
      </c>
      <c r="E10" s="96">
        <v>44483</v>
      </c>
      <c r="F10" s="96">
        <v>44492</v>
      </c>
      <c r="G10" s="25"/>
      <c r="H10" s="25">
        <f t="shared" si="6"/>
        <v>10</v>
      </c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1"/>
      <c r="V10" s="61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</row>
    <row r="11" spans="1:64" s="3" customFormat="1" ht="22.05" customHeight="1" thickBot="1" x14ac:dyDescent="0.35">
      <c r="A11" s="104">
        <v>1.3</v>
      </c>
      <c r="B11" s="51" t="s">
        <v>16</v>
      </c>
      <c r="C11" s="52" t="s">
        <v>21</v>
      </c>
      <c r="D11" s="53">
        <v>1</v>
      </c>
      <c r="E11" s="96">
        <v>44483</v>
      </c>
      <c r="F11" s="96">
        <v>44492</v>
      </c>
      <c r="G11" s="25"/>
      <c r="H11" s="25">
        <f t="shared" si="6"/>
        <v>10</v>
      </c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</row>
    <row r="12" spans="1:64" s="3" customFormat="1" ht="22.05" customHeight="1" thickBot="1" x14ac:dyDescent="0.35">
      <c r="A12" s="104">
        <v>1.4</v>
      </c>
      <c r="B12" s="51" t="s">
        <v>17</v>
      </c>
      <c r="C12" s="52" t="s">
        <v>21</v>
      </c>
      <c r="D12" s="53">
        <v>1</v>
      </c>
      <c r="E12" s="96">
        <v>44483</v>
      </c>
      <c r="F12" s="96">
        <v>44492</v>
      </c>
      <c r="G12" s="25"/>
      <c r="H12" s="25">
        <f t="shared" si="6"/>
        <v>10</v>
      </c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1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</row>
    <row r="13" spans="1:64" s="3" customFormat="1" ht="22.05" customHeight="1" thickBot="1" x14ac:dyDescent="0.35">
      <c r="A13" s="104">
        <v>1.5</v>
      </c>
      <c r="B13" s="51" t="s">
        <v>18</v>
      </c>
      <c r="C13" s="52" t="s">
        <v>21</v>
      </c>
      <c r="D13" s="53">
        <v>1</v>
      </c>
      <c r="E13" s="96">
        <v>44483</v>
      </c>
      <c r="F13" s="96">
        <v>44492</v>
      </c>
      <c r="G13" s="25"/>
      <c r="H13" s="25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1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60"/>
      <c r="BK13" s="60"/>
      <c r="BL13" s="60"/>
    </row>
    <row r="14" spans="1:64" s="3" customFormat="1" ht="22.05" customHeight="1" thickBot="1" x14ac:dyDescent="0.35">
      <c r="A14" s="104">
        <v>1.6</v>
      </c>
      <c r="B14" s="51" t="s">
        <v>19</v>
      </c>
      <c r="C14" s="52" t="s">
        <v>21</v>
      </c>
      <c r="D14" s="53">
        <v>1</v>
      </c>
      <c r="E14" s="96">
        <v>44483</v>
      </c>
      <c r="F14" s="96">
        <v>44492</v>
      </c>
      <c r="G14" s="25"/>
      <c r="H14" s="25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1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60"/>
      <c r="BK14" s="60"/>
      <c r="BL14" s="60"/>
    </row>
    <row r="15" spans="1:64" s="3" customFormat="1" ht="22.05" customHeight="1" thickBot="1" x14ac:dyDescent="0.35">
      <c r="A15" s="104">
        <v>1.7</v>
      </c>
      <c r="B15" s="51" t="s">
        <v>20</v>
      </c>
      <c r="C15" s="52" t="s">
        <v>21</v>
      </c>
      <c r="D15" s="53">
        <v>1</v>
      </c>
      <c r="E15" s="96">
        <v>44483</v>
      </c>
      <c r="F15" s="96">
        <v>44492</v>
      </c>
      <c r="G15" s="25"/>
      <c r="H15" s="25">
        <f t="shared" si="6"/>
        <v>10</v>
      </c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60"/>
      <c r="BK15" s="60"/>
      <c r="BL15" s="60"/>
    </row>
    <row r="16" spans="1:64" s="3" customFormat="1" ht="22.05" customHeight="1" thickBot="1" x14ac:dyDescent="0.35">
      <c r="A16" s="105">
        <v>2</v>
      </c>
      <c r="B16" s="72" t="s">
        <v>22</v>
      </c>
      <c r="C16" s="26"/>
      <c r="D16" s="27"/>
      <c r="E16" s="28"/>
      <c r="F16" s="29"/>
      <c r="G16" s="25"/>
      <c r="H16" s="25" t="str">
        <f t="shared" si="6"/>
        <v/>
      </c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</row>
    <row r="17" spans="1:64" s="3" customFormat="1" ht="22.05" customHeight="1" thickBot="1" x14ac:dyDescent="0.35">
      <c r="A17" s="106">
        <v>2.1</v>
      </c>
      <c r="B17" s="30" t="s">
        <v>23</v>
      </c>
      <c r="C17" s="31" t="s">
        <v>51</v>
      </c>
      <c r="D17" s="32">
        <v>1</v>
      </c>
      <c r="E17" s="97">
        <v>44483</v>
      </c>
      <c r="F17" s="97">
        <v>44492</v>
      </c>
      <c r="G17" s="25"/>
      <c r="H17" s="25">
        <f t="shared" si="6"/>
        <v>10</v>
      </c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</row>
    <row r="18" spans="1:64" s="3" customFormat="1" ht="22.05" customHeight="1" thickBot="1" x14ac:dyDescent="0.35">
      <c r="A18" s="106">
        <v>2.2000000000000002</v>
      </c>
      <c r="B18" s="30" t="s">
        <v>24</v>
      </c>
      <c r="C18" s="31" t="s">
        <v>51</v>
      </c>
      <c r="D18" s="32">
        <v>1</v>
      </c>
      <c r="E18" s="97">
        <v>44483</v>
      </c>
      <c r="F18" s="97">
        <v>44492</v>
      </c>
      <c r="G18" s="25"/>
      <c r="H18" s="25">
        <f t="shared" si="6"/>
        <v>10</v>
      </c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1"/>
      <c r="V18" s="61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</row>
    <row r="19" spans="1:64" s="3" customFormat="1" ht="22.05" customHeight="1" thickBot="1" x14ac:dyDescent="0.35">
      <c r="A19" s="106">
        <v>2.2999999999999998</v>
      </c>
      <c r="B19" s="30" t="s">
        <v>25</v>
      </c>
      <c r="C19" s="31" t="s">
        <v>51</v>
      </c>
      <c r="D19" s="32">
        <v>1</v>
      </c>
      <c r="E19" s="97">
        <v>44483</v>
      </c>
      <c r="F19" s="97">
        <v>44492</v>
      </c>
      <c r="G19" s="25"/>
      <c r="H19" s="25">
        <f t="shared" si="6"/>
        <v>10</v>
      </c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</row>
    <row r="20" spans="1:64" s="3" customFormat="1" ht="22.05" customHeight="1" thickBot="1" x14ac:dyDescent="0.35">
      <c r="A20" s="106">
        <v>2.4</v>
      </c>
      <c r="B20" s="30" t="s">
        <v>26</v>
      </c>
      <c r="C20" s="31" t="s">
        <v>51</v>
      </c>
      <c r="D20" s="32">
        <v>1</v>
      </c>
      <c r="E20" s="97">
        <v>44483</v>
      </c>
      <c r="F20" s="97">
        <v>44492</v>
      </c>
      <c r="G20" s="25"/>
      <c r="H20" s="25">
        <f t="shared" si="6"/>
        <v>10</v>
      </c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1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</row>
    <row r="21" spans="1:64" s="3" customFormat="1" ht="22.05" customHeight="1" thickBot="1" x14ac:dyDescent="0.35">
      <c r="A21" s="107">
        <v>3</v>
      </c>
      <c r="B21" s="73" t="s">
        <v>27</v>
      </c>
      <c r="C21" s="33"/>
      <c r="D21" s="34"/>
      <c r="E21" s="35"/>
      <c r="F21" s="36"/>
      <c r="G21" s="25"/>
      <c r="H21" s="25" t="str">
        <f t="shared" si="6"/>
        <v/>
      </c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60"/>
      <c r="BK21" s="60"/>
      <c r="BL21" s="60"/>
    </row>
    <row r="22" spans="1:64" s="3" customFormat="1" ht="22.05" customHeight="1" thickBot="1" x14ac:dyDescent="0.35">
      <c r="A22" s="108">
        <v>3.1</v>
      </c>
      <c r="B22" s="37" t="s">
        <v>28</v>
      </c>
      <c r="C22" s="38" t="s">
        <v>29</v>
      </c>
      <c r="D22" s="39">
        <v>1</v>
      </c>
      <c r="E22" s="98">
        <v>44483</v>
      </c>
      <c r="F22" s="98">
        <v>44492</v>
      </c>
      <c r="G22" s="25"/>
      <c r="H22" s="25">
        <f t="shared" si="6"/>
        <v>10</v>
      </c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</row>
    <row r="23" spans="1:64" s="3" customFormat="1" ht="22.05" customHeight="1" thickBot="1" x14ac:dyDescent="0.35">
      <c r="A23" s="108">
        <v>3.2</v>
      </c>
      <c r="B23" s="37" t="s">
        <v>30</v>
      </c>
      <c r="C23" s="38" t="s">
        <v>29</v>
      </c>
      <c r="D23" s="39">
        <v>1</v>
      </c>
      <c r="E23" s="98">
        <v>44483</v>
      </c>
      <c r="F23" s="98">
        <v>44492</v>
      </c>
      <c r="G23" s="25"/>
      <c r="H23" s="25">
        <f t="shared" si="6"/>
        <v>10</v>
      </c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</row>
    <row r="24" spans="1:64" s="3" customFormat="1" ht="22.05" customHeight="1" thickBot="1" x14ac:dyDescent="0.35">
      <c r="A24" s="109">
        <v>4</v>
      </c>
      <c r="B24" s="102" t="s">
        <v>31</v>
      </c>
      <c r="C24" s="40"/>
      <c r="D24" s="41"/>
      <c r="E24" s="42"/>
      <c r="F24" s="43"/>
      <c r="G24" s="25"/>
      <c r="H24" s="25" t="str">
        <f t="shared" si="6"/>
        <v/>
      </c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</row>
    <row r="25" spans="1:64" s="3" customFormat="1" ht="22.05" customHeight="1" thickBot="1" x14ac:dyDescent="0.35">
      <c r="A25" s="110">
        <v>4.0999999999999996</v>
      </c>
      <c r="B25" s="44" t="s">
        <v>34</v>
      </c>
      <c r="C25" s="45" t="s">
        <v>35</v>
      </c>
      <c r="D25" s="46">
        <v>1</v>
      </c>
      <c r="E25" s="99">
        <v>44483</v>
      </c>
      <c r="F25" s="99">
        <v>44492</v>
      </c>
      <c r="G25" s="25"/>
      <c r="H25" s="25">
        <f t="shared" si="6"/>
        <v>10</v>
      </c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0"/>
    </row>
    <row r="26" spans="1:64" s="3" customFormat="1" ht="22.05" customHeight="1" thickBot="1" x14ac:dyDescent="0.35">
      <c r="A26" s="110">
        <v>4.2</v>
      </c>
      <c r="B26" s="44" t="s">
        <v>33</v>
      </c>
      <c r="C26" s="45" t="s">
        <v>35</v>
      </c>
      <c r="D26" s="46">
        <v>1</v>
      </c>
      <c r="E26" s="99">
        <v>44484</v>
      </c>
      <c r="F26" s="99">
        <v>44492</v>
      </c>
      <c r="G26" s="25"/>
      <c r="H26" s="25">
        <f t="shared" si="6"/>
        <v>9</v>
      </c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60"/>
      <c r="BK26" s="60"/>
      <c r="BL26" s="60"/>
    </row>
    <row r="27" spans="1:64" s="3" customFormat="1" ht="22.05" customHeight="1" thickBot="1" x14ac:dyDescent="0.35">
      <c r="A27" s="110">
        <v>4.3</v>
      </c>
      <c r="B27" s="44" t="s">
        <v>32</v>
      </c>
      <c r="C27" s="45" t="s">
        <v>29</v>
      </c>
      <c r="D27" s="46">
        <v>1</v>
      </c>
      <c r="E27" s="99"/>
      <c r="F27" s="99"/>
      <c r="G27" s="25"/>
      <c r="H27" s="25" t="str">
        <f t="shared" si="6"/>
        <v/>
      </c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60"/>
      <c r="BK27" s="60"/>
      <c r="BL27" s="60"/>
    </row>
    <row r="28" spans="1:64" s="3" customFormat="1" ht="22.05" customHeight="1" thickBot="1" x14ac:dyDescent="0.35">
      <c r="A28" s="111">
        <v>5</v>
      </c>
      <c r="B28" s="85" t="s">
        <v>36</v>
      </c>
      <c r="C28" s="47"/>
      <c r="D28" s="48"/>
      <c r="E28" s="49"/>
      <c r="F28" s="50"/>
      <c r="G28" s="25"/>
      <c r="H28" s="25" t="str">
        <f t="shared" si="6"/>
        <v/>
      </c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60"/>
      <c r="BK28" s="60"/>
      <c r="BL28" s="60"/>
    </row>
    <row r="29" spans="1:64" s="3" customFormat="1" ht="22.05" customHeight="1" thickBot="1" x14ac:dyDescent="0.35">
      <c r="A29" s="112">
        <v>5.0999999999999996</v>
      </c>
      <c r="B29" s="51" t="s">
        <v>37</v>
      </c>
      <c r="C29" s="52" t="s">
        <v>35</v>
      </c>
      <c r="D29" s="53">
        <v>1</v>
      </c>
      <c r="E29" s="96">
        <v>44493</v>
      </c>
      <c r="F29" s="96">
        <v>44499</v>
      </c>
      <c r="G29" s="25"/>
      <c r="H29" s="25">
        <f t="shared" si="6"/>
        <v>7</v>
      </c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60"/>
      <c r="BK29" s="60"/>
      <c r="BL29" s="60"/>
    </row>
    <row r="30" spans="1:64" s="3" customFormat="1" ht="22.05" customHeight="1" thickBot="1" x14ac:dyDescent="0.35">
      <c r="A30" s="112">
        <v>5.2</v>
      </c>
      <c r="B30" s="51" t="s">
        <v>38</v>
      </c>
      <c r="C30" s="52" t="s">
        <v>35</v>
      </c>
      <c r="D30" s="53">
        <v>1</v>
      </c>
      <c r="E30" s="96">
        <v>44493</v>
      </c>
      <c r="F30" s="96">
        <v>44500</v>
      </c>
      <c r="G30" s="25"/>
      <c r="H30" s="25">
        <f t="shared" si="6"/>
        <v>8</v>
      </c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60"/>
      <c r="BK30" s="60"/>
      <c r="BL30" s="60"/>
    </row>
    <row r="31" spans="1:64" s="3" customFormat="1" ht="22.05" customHeight="1" thickBot="1" x14ac:dyDescent="0.35">
      <c r="A31" s="112">
        <v>5.3</v>
      </c>
      <c r="B31" s="51" t="s">
        <v>39</v>
      </c>
      <c r="C31" s="52" t="s">
        <v>29</v>
      </c>
      <c r="D31" s="53">
        <v>1</v>
      </c>
      <c r="E31" s="96">
        <v>44493</v>
      </c>
      <c r="F31" s="96">
        <v>44501</v>
      </c>
      <c r="G31" s="25"/>
      <c r="H31" s="25">
        <f t="shared" si="6"/>
        <v>9</v>
      </c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60"/>
      <c r="BK31" s="60"/>
      <c r="BL31" s="60"/>
    </row>
    <row r="32" spans="1:64" s="3" customFormat="1" ht="22.05" customHeight="1" thickBot="1" x14ac:dyDescent="0.35">
      <c r="A32" s="113">
        <v>6</v>
      </c>
      <c r="B32" s="86" t="s">
        <v>40</v>
      </c>
      <c r="C32" s="81"/>
      <c r="D32" s="82"/>
      <c r="E32" s="83"/>
      <c r="F32" s="84"/>
      <c r="G32" s="25"/>
      <c r="H32" s="25" t="str">
        <f t="shared" si="6"/>
        <v/>
      </c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60"/>
      <c r="BK32" s="60"/>
      <c r="BL32" s="60"/>
    </row>
    <row r="33" spans="1:64" s="3" customFormat="1" ht="22.05" customHeight="1" thickBot="1" x14ac:dyDescent="0.35">
      <c r="A33" s="114">
        <v>6.1</v>
      </c>
      <c r="B33" s="75" t="s">
        <v>41</v>
      </c>
      <c r="C33" s="76" t="s">
        <v>29</v>
      </c>
      <c r="D33" s="74">
        <v>1</v>
      </c>
      <c r="E33" s="100">
        <v>44493</v>
      </c>
      <c r="F33" s="100">
        <v>44517</v>
      </c>
      <c r="G33" s="25"/>
      <c r="H33" s="25">
        <f t="shared" si="6"/>
        <v>25</v>
      </c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60"/>
      <c r="BK33" s="60"/>
      <c r="BL33" s="60"/>
    </row>
    <row r="34" spans="1:64" s="3" customFormat="1" ht="22.05" customHeight="1" thickBot="1" x14ac:dyDescent="0.35">
      <c r="A34" s="114">
        <v>6.2</v>
      </c>
      <c r="B34" s="75" t="s">
        <v>42</v>
      </c>
      <c r="C34" s="76" t="s">
        <v>35</v>
      </c>
      <c r="D34" s="74">
        <v>1</v>
      </c>
      <c r="E34" s="100">
        <v>44493</v>
      </c>
      <c r="F34" s="100">
        <v>44518</v>
      </c>
      <c r="G34" s="25"/>
      <c r="H34" s="25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60"/>
      <c r="BK34" s="60"/>
      <c r="BL34" s="60"/>
    </row>
    <row r="35" spans="1:64" s="3" customFormat="1" ht="22.05" customHeight="1" thickBot="1" x14ac:dyDescent="0.35">
      <c r="A35" s="114">
        <v>6.3</v>
      </c>
      <c r="B35" s="75" t="s">
        <v>43</v>
      </c>
      <c r="C35" s="76" t="s">
        <v>29</v>
      </c>
      <c r="D35" s="74">
        <v>1</v>
      </c>
      <c r="E35" s="100">
        <v>44493</v>
      </c>
      <c r="F35" s="100">
        <v>44519</v>
      </c>
      <c r="G35" s="25"/>
      <c r="H35" s="25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60"/>
      <c r="BK35" s="60"/>
      <c r="BL35" s="60"/>
    </row>
    <row r="36" spans="1:64" s="3" customFormat="1" ht="22.05" customHeight="1" thickBot="1" x14ac:dyDescent="0.35">
      <c r="A36" s="115">
        <v>7</v>
      </c>
      <c r="B36" s="87" t="s">
        <v>44</v>
      </c>
      <c r="C36" s="77"/>
      <c r="D36" s="78"/>
      <c r="E36" s="79"/>
      <c r="F36" s="80"/>
      <c r="G36" s="25"/>
      <c r="H36" s="25" t="str">
        <f t="shared" si="6"/>
        <v/>
      </c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60"/>
      <c r="BK36" s="60"/>
      <c r="BL36" s="60"/>
    </row>
    <row r="37" spans="1:64" s="3" customFormat="1" ht="22.05" customHeight="1" thickBot="1" x14ac:dyDescent="0.35">
      <c r="A37" s="110">
        <v>7.1</v>
      </c>
      <c r="B37" s="44" t="s">
        <v>45</v>
      </c>
      <c r="C37" s="45" t="s">
        <v>21</v>
      </c>
      <c r="D37" s="46">
        <v>1</v>
      </c>
      <c r="E37" s="99">
        <v>44520</v>
      </c>
      <c r="F37" s="99">
        <v>44525</v>
      </c>
      <c r="G37" s="25"/>
      <c r="H37" s="25">
        <f t="shared" si="6"/>
        <v>6</v>
      </c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60"/>
      <c r="BK37" s="60"/>
      <c r="BL37" s="60"/>
    </row>
    <row r="38" spans="1:64" s="3" customFormat="1" ht="22.05" customHeight="1" thickBot="1" x14ac:dyDescent="0.35">
      <c r="A38" s="110">
        <v>7.2</v>
      </c>
      <c r="B38" s="44" t="s">
        <v>46</v>
      </c>
      <c r="C38" s="45" t="s">
        <v>21</v>
      </c>
      <c r="D38" s="46">
        <v>1</v>
      </c>
      <c r="E38" s="99">
        <v>44521</v>
      </c>
      <c r="F38" s="99">
        <v>44526</v>
      </c>
      <c r="G38" s="25"/>
      <c r="H38" s="25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60"/>
      <c r="BK38" s="60"/>
      <c r="BL38" s="60"/>
    </row>
    <row r="39" spans="1:64" s="3" customFormat="1" ht="22.05" customHeight="1" thickBot="1" x14ac:dyDescent="0.35">
      <c r="A39" s="110">
        <v>7.3</v>
      </c>
      <c r="B39" s="44" t="s">
        <v>56</v>
      </c>
      <c r="C39" s="45" t="s">
        <v>29</v>
      </c>
      <c r="D39" s="46">
        <v>1</v>
      </c>
      <c r="E39" s="99">
        <v>44523</v>
      </c>
      <c r="F39" s="99">
        <v>44524</v>
      </c>
      <c r="G39" s="25"/>
      <c r="H39" s="25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60"/>
      <c r="BK39" s="60"/>
      <c r="BL39" s="60"/>
    </row>
    <row r="40" spans="1:64" s="3" customFormat="1" ht="22.05" customHeight="1" thickBot="1" x14ac:dyDescent="0.35">
      <c r="A40" s="110">
        <v>7.4</v>
      </c>
      <c r="B40" s="44" t="s">
        <v>47</v>
      </c>
      <c r="C40" s="45" t="s">
        <v>35</v>
      </c>
      <c r="D40" s="46">
        <v>1</v>
      </c>
      <c r="E40" s="99">
        <v>44522</v>
      </c>
      <c r="F40" s="99">
        <v>44527</v>
      </c>
      <c r="G40" s="25"/>
      <c r="H40" s="25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60"/>
      <c r="BK40" s="60"/>
      <c r="BL40" s="60"/>
    </row>
    <row r="41" spans="1:64" s="3" customFormat="1" ht="22.05" customHeight="1" thickBot="1" x14ac:dyDescent="0.35">
      <c r="A41" s="116">
        <v>8</v>
      </c>
      <c r="B41" s="91" t="s">
        <v>48</v>
      </c>
      <c r="C41" s="92"/>
      <c r="D41" s="93"/>
      <c r="E41" s="94"/>
      <c r="F41" s="95"/>
      <c r="G41" s="25"/>
      <c r="H41" s="25" t="str">
        <f t="shared" si="6"/>
        <v/>
      </c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60"/>
      <c r="BK41" s="60"/>
      <c r="BL41" s="60"/>
    </row>
    <row r="42" spans="1:64" s="3" customFormat="1" ht="22.05" customHeight="1" thickBot="1" x14ac:dyDescent="0.35">
      <c r="A42" s="117">
        <v>8.1</v>
      </c>
      <c r="B42" s="89" t="s">
        <v>49</v>
      </c>
      <c r="C42" s="90" t="s">
        <v>51</v>
      </c>
      <c r="D42" s="88">
        <v>1</v>
      </c>
      <c r="E42" s="101">
        <v>44521</v>
      </c>
      <c r="F42" s="101">
        <v>44527</v>
      </c>
      <c r="G42" s="25"/>
      <c r="H42" s="25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60"/>
      <c r="BK42" s="60"/>
      <c r="BL42" s="60"/>
    </row>
    <row r="43" spans="1:64" s="3" customFormat="1" ht="22.05" customHeight="1" thickBot="1" x14ac:dyDescent="0.35">
      <c r="A43" s="117">
        <v>8.1999999999999993</v>
      </c>
      <c r="B43" s="89" t="s">
        <v>50</v>
      </c>
      <c r="C43" s="90" t="s">
        <v>29</v>
      </c>
      <c r="D43" s="88">
        <v>1</v>
      </c>
      <c r="E43" s="101">
        <v>44522</v>
      </c>
      <c r="F43" s="101">
        <v>44528</v>
      </c>
      <c r="G43" s="25"/>
      <c r="H43" s="25">
        <f t="shared" si="6"/>
        <v>7</v>
      </c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60"/>
      <c r="BK43" s="60"/>
      <c r="BL43" s="60"/>
    </row>
    <row r="44" spans="1:64" s="3" customFormat="1" ht="21.6" thickBot="1" x14ac:dyDescent="0.35">
      <c r="A44" s="19"/>
      <c r="B44" s="20"/>
      <c r="C44" s="21"/>
      <c r="D44" s="22"/>
      <c r="E44" s="23"/>
      <c r="F44" s="24"/>
      <c r="G44" s="25"/>
      <c r="H44" s="25" t="str">
        <f t="shared" si="6"/>
        <v/>
      </c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60"/>
      <c r="BK44" s="60"/>
      <c r="BL44" s="60"/>
    </row>
    <row r="45" spans="1:64" s="3" customFormat="1" ht="21.6" thickBot="1" x14ac:dyDescent="0.35">
      <c r="A45" s="19"/>
      <c r="B45" s="54" t="s">
        <v>0</v>
      </c>
      <c r="C45" s="55"/>
      <c r="D45" s="56"/>
      <c r="E45" s="57"/>
      <c r="F45" s="58"/>
      <c r="G45" s="59"/>
      <c r="H45" s="59" t="str">
        <f t="shared" si="6"/>
        <v/>
      </c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  <c r="AN45" s="62"/>
      <c r="AO45" s="62"/>
      <c r="AP45" s="62"/>
      <c r="AQ45" s="62"/>
      <c r="AR45" s="62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2"/>
      <c r="BH45" s="62"/>
      <c r="BI45" s="62"/>
      <c r="BJ45" s="62"/>
      <c r="BK45" s="62"/>
      <c r="BL45" s="62"/>
    </row>
    <row r="46" spans="1:64" x14ac:dyDescent="0.3">
      <c r="A46" s="6"/>
      <c r="G46" s="6"/>
    </row>
    <row r="47" spans="1:64" x14ac:dyDescent="0.3">
      <c r="B47" s="17" t="s">
        <v>9</v>
      </c>
      <c r="C47" s="17"/>
      <c r="F47" s="63">
        <v>43113</v>
      </c>
    </row>
    <row r="48" spans="1:64" x14ac:dyDescent="0.3">
      <c r="B48" s="66" t="s">
        <v>10</v>
      </c>
      <c r="C48" s="18"/>
    </row>
    <row r="49" spans="2:2" x14ac:dyDescent="0.3">
      <c r="B49" s="65" t="s">
        <v>12</v>
      </c>
    </row>
  </sheetData>
  <mergeCells count="11">
    <mergeCell ref="J1:AA1"/>
    <mergeCell ref="AK4:AQ4"/>
    <mergeCell ref="AR4:AX4"/>
    <mergeCell ref="AY4:BE4"/>
    <mergeCell ref="BF4:BL4"/>
    <mergeCell ref="E2:F2"/>
    <mergeCell ref="I4:O4"/>
    <mergeCell ref="P4:V4"/>
    <mergeCell ref="W4:AC4"/>
    <mergeCell ref="AD4:AJ4"/>
    <mergeCell ref="E3:F3"/>
  </mergeCells>
  <conditionalFormatting sqref="D44:D45 D7:D31">
    <cfRule type="dataBar" priority="2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{B0389232-4C98-4A03-AD0E-39F63BAD1F53}</x14:id>
        </ext>
      </extLst>
    </cfRule>
  </conditionalFormatting>
  <conditionalFormatting sqref="I7:BL31 I44:BL45">
    <cfRule type="expression" dxfId="11" priority="38">
      <formula>AND(task_start&lt;=I$5,ROUNDDOWN((task_end-task_start+1)*task_progress,0)+task_start-1&gt;=I$5)</formula>
    </cfRule>
    <cfRule type="expression" dxfId="10" priority="39" stopIfTrue="1">
      <formula>AND(task_end&gt;=I$5,task_start&lt;I$5+1)</formula>
    </cfRule>
  </conditionalFormatting>
  <conditionalFormatting sqref="I5:BL31 I44:BL45">
    <cfRule type="expression" dxfId="9" priority="40">
      <formula>AND(today&gt;=I$5,today&lt;I$5+1)</formula>
    </cfRule>
  </conditionalFormatting>
  <conditionalFormatting sqref="D32:D35 D40">
    <cfRule type="dataBar" priority="9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{8AA6E344-5CD1-490B-ACF7-6F0B9E2E45A0}</x14:id>
        </ext>
      </extLst>
    </cfRule>
  </conditionalFormatting>
  <conditionalFormatting sqref="I32:BL35 I40:BL40">
    <cfRule type="expression" dxfId="8" priority="10">
      <formula>AND(task_start&lt;=I$5,ROUNDDOWN((task_end-task_start+1)*task_progress,0)+task_start-1&gt;=I$5)</formula>
    </cfRule>
    <cfRule type="expression" dxfId="7" priority="11" stopIfTrue="1">
      <formula>AND(task_end&gt;=I$5,task_start&lt;I$5+1)</formula>
    </cfRule>
  </conditionalFormatting>
  <conditionalFormatting sqref="I32:BL35 I40:BL40">
    <cfRule type="expression" dxfId="6" priority="12">
      <formula>AND(today&gt;=I$5,today&lt;I$5+1)</formula>
    </cfRule>
  </conditionalFormatting>
  <conditionalFormatting sqref="D36:D39">
    <cfRule type="dataBar" priority="5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{B14C67DB-64E9-4816-85FC-D86D2789FBD8}</x14:id>
        </ext>
      </extLst>
    </cfRule>
  </conditionalFormatting>
  <conditionalFormatting sqref="I36:BL39">
    <cfRule type="expression" dxfId="5" priority="6">
      <formula>AND(task_start&lt;=I$5,ROUNDDOWN((task_end-task_start+1)*task_progress,0)+task_start-1&gt;=I$5)</formula>
    </cfRule>
    <cfRule type="expression" dxfId="4" priority="7" stopIfTrue="1">
      <formula>AND(task_end&gt;=I$5,task_start&lt;I$5+1)</formula>
    </cfRule>
  </conditionalFormatting>
  <conditionalFormatting sqref="I36:BL39">
    <cfRule type="expression" dxfId="3" priority="8">
      <formula>AND(today&gt;=I$5,today&lt;I$5+1)</formula>
    </cfRule>
  </conditionalFormatting>
  <conditionalFormatting sqref="D41:D43">
    <cfRule type="dataBar" priority="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{61E67220-3BD0-4DDB-9AC8-168E2ABE3F6B}</x14:id>
        </ext>
      </extLst>
    </cfRule>
  </conditionalFormatting>
  <conditionalFormatting sqref="I41:BL43">
    <cfRule type="expression" dxfId="2" priority="2">
      <formula>AND(task_start&lt;=I$5,ROUNDDOWN((task_end-task_start+1)*task_progress,0)+task_start-1&gt;=I$5)</formula>
    </cfRule>
    <cfRule type="expression" dxfId="1" priority="3" stopIfTrue="1">
      <formula>AND(task_end&gt;=I$5,task_start&lt;I$5+1)</formula>
    </cfRule>
  </conditionalFormatting>
  <conditionalFormatting sqref="I41:BL43">
    <cfRule type="expression" dxfId="0" priority="4">
      <formula>AND(today&gt;=I$5,today&lt;I$5+1)</formula>
    </cfRule>
  </conditionalFormatting>
  <dataValidations count="1">
    <dataValidation type="whole" operator="greaterThanOrEqual" allowBlank="1" showInputMessage="1" promptTitle="Display Week" prompt="Changing this number will scroll the Gantt Chart view." sqref="E4">
      <formula1>1</formula1>
    </dataValidation>
  </dataValidations>
  <hyperlinks>
    <hyperlink ref="B48" r:id="rId1"/>
    <hyperlink ref="B47" r:id="rId2"/>
  </hyperlinks>
  <pageMargins left="0.35" right="0.35" top="0.35" bottom="0.5" header="0.3" footer="0.3"/>
  <pageSetup scale="62" fitToHeight="0" orientation="landscape" r:id="rId3"/>
  <headerFooter scaleWithDoc="0"/>
  <legacy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389232-4C98-4A03-AD0E-39F63BAD1F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D44:D45 D7:D31</xm:sqref>
        </x14:conditionalFormatting>
        <x14:conditionalFormatting xmlns:xm="http://schemas.microsoft.com/office/excel/2006/main">
          <x14:cfRule type="dataBar" id="{8AA6E344-5CD1-490B-ACF7-6F0B9E2E45A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D32:D35 D40</xm:sqref>
        </x14:conditionalFormatting>
        <x14:conditionalFormatting xmlns:xm="http://schemas.microsoft.com/office/excel/2006/main">
          <x14:cfRule type="dataBar" id="{B14C67DB-64E9-4816-85FC-D86D2789FBD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D36:D39</xm:sqref>
        </x14:conditionalFormatting>
        <x14:conditionalFormatting xmlns:xm="http://schemas.microsoft.com/office/excel/2006/main">
          <x14:cfRule type="dataBar" id="{61E67220-3BD0-4DDB-9AC8-168E2ABE3F6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D41:D43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GANNT chart</vt:lpstr>
      <vt:lpstr>'GANNT chart'!Print_Area</vt:lpstr>
      <vt:lpstr>'GANNT chart'!Print_Titles</vt:lpstr>
      <vt:lpstr>'GANNT chart'!task_end</vt:lpstr>
      <vt:lpstr>'GANNT chart'!task_progress</vt:lpstr>
      <vt:lpstr>'GANNT chart'!task_start</vt:lpstr>
      <vt:lpstr>'GANNT chart'!today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Gantt Chart</dc:title>
  <dc:creator>Vertex42.com</dc:creator>
  <dc:description>© 2018-2019 Vertex42 LLC. All Rights Reserved.</dc:description>
  <cp:lastModifiedBy>Lakshya</cp:lastModifiedBy>
  <cp:lastPrinted>2019-04-24T14:39:40Z</cp:lastPrinted>
  <dcterms:created xsi:type="dcterms:W3CDTF">2017-01-09T18:01:51Z</dcterms:created>
  <dcterms:modified xsi:type="dcterms:W3CDTF">2021-11-24T09:15:50Z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urce">
    <vt:lpwstr>https://www.vertex42.com/</vt:lpwstr>
  </property>
  <property fmtid="{D5CDD505-2E9C-101B-9397-08002B2CF9AE}" pid="3" name="Copyright">
    <vt:lpwstr>© 2019 Vertex42 LLC</vt:lpwstr>
  </property>
  <property fmtid="{D5CDD505-2E9C-101B-9397-08002B2CF9AE}" pid="4" name="Version">
    <vt:lpwstr>1.0.1</vt:lpwstr>
  </property>
</Properties>
</file>