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HouYue\Desktop\"/>
    </mc:Choice>
  </mc:AlternateContent>
  <xr:revisionPtr revIDLastSave="0" documentId="13_ncr:1_{4E4B9666-0E01-4B76-A77F-B7C0B4E1E75D}" xr6:coauthVersionLast="47" xr6:coauthVersionMax="47" xr10:uidLastSave="{00000000-0000-0000-0000-000000000000}"/>
  <bookViews>
    <workbookView xWindow="-28920" yWindow="-90" windowWidth="29040" windowHeight="15720" activeTab="1" xr2:uid="{9B51E520-B018-4D3F-9A91-E55A4EECEF59}"/>
  </bookViews>
  <sheets>
    <sheet name="Sheet10" sheetId="11" r:id="rId1"/>
    <sheet name="Sheet1" sheetId="1" r:id="rId2"/>
    <sheet name="Sheet2" sheetId="2" r:id="rId3"/>
    <sheet name="Sheet2 (2)" sheetId="5" r:id="rId4"/>
  </sheets>
  <definedNames>
    <definedName name="_xlnm._FilterDatabase" localSheetId="1" hidden="1">Sheet1!$A$1:$D$15</definedName>
    <definedName name="_xlnm.Print_Titles" localSheetId="1">Sheet1!$1:$1</definedName>
  </definedNames>
  <calcPr calcId="191029"/>
  <pivotCaches>
    <pivotCache cacheId="19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8" i="1" l="1"/>
  <c r="J7" i="1"/>
  <c r="H2" i="1"/>
  <c r="J5" i="1"/>
  <c r="J4" i="1"/>
  <c r="J3" i="1"/>
  <c r="G3" i="1"/>
  <c r="G4" i="1"/>
  <c r="G5" i="1"/>
  <c r="G6" i="1"/>
  <c r="G7" i="1"/>
  <c r="G8" i="1"/>
  <c r="G9" i="1"/>
  <c r="G10" i="1"/>
  <c r="G11" i="1"/>
  <c r="G12" i="1"/>
  <c r="G13" i="1"/>
  <c r="G14" i="1"/>
  <c r="G2" i="1"/>
  <c r="F2" i="1" a="1"/>
  <c r="F2" i="1"/>
  <c r="F3" i="1" a="1"/>
  <c r="F3" i="1"/>
  <c r="F4" i="1" a="1"/>
  <c r="F4" i="1"/>
  <c r="F5" i="1" a="1"/>
  <c r="F5" i="1" s="1"/>
  <c r="F6" i="1" a="1"/>
  <c r="F6" i="1"/>
  <c r="F7" i="1" a="1"/>
  <c r="F7" i="1"/>
  <c r="F8" i="1" a="1"/>
  <c r="F8" i="1"/>
  <c r="F9" i="1" a="1"/>
  <c r="F9" i="1"/>
  <c r="F10" i="1" a="1"/>
  <c r="F10" i="1"/>
  <c r="F11" i="1" a="1"/>
  <c r="F11" i="1"/>
  <c r="F12" i="1" a="1"/>
  <c r="F12" i="1"/>
  <c r="F13" i="1" a="1"/>
  <c r="F13" i="1" s="1"/>
  <c r="F14" i="1" a="1"/>
  <c r="F14" i="1"/>
  <c r="E2" i="1"/>
  <c r="E3" i="1"/>
  <c r="E4" i="1"/>
  <c r="E5" i="1"/>
  <c r="E6" i="1"/>
  <c r="E7" i="1"/>
  <c r="E8" i="1"/>
  <c r="E9" i="1"/>
  <c r="E10" i="1"/>
  <c r="E11" i="1"/>
  <c r="E12" i="1"/>
  <c r="E13" i="1"/>
  <c r="E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<sst xmlns="http://schemas.openxmlformats.org/spreadsheetml/2006/main" count="51" uniqueCount="35">
  <si>
    <t>学号</t>
    <phoneticPr fontId="1" type="noConversion"/>
  </si>
  <si>
    <t>姓名</t>
    <phoneticPr fontId="1" type="noConversion"/>
  </si>
  <si>
    <t>年龄</t>
    <phoneticPr fontId="1" type="noConversion"/>
  </si>
  <si>
    <t>籍贯</t>
    <phoneticPr fontId="1" type="noConversion"/>
  </si>
  <si>
    <t>方法</t>
    <phoneticPr fontId="1" type="noConversion"/>
  </si>
  <si>
    <t xml:space="preserve"> 发电</t>
    <phoneticPr fontId="1" type="noConversion"/>
  </si>
  <si>
    <t>天涯吉他</t>
    <phoneticPr fontId="1" type="noConversion"/>
  </si>
  <si>
    <t>还能</t>
    <phoneticPr fontId="1" type="noConversion"/>
  </si>
  <si>
    <t>二分</t>
    <phoneticPr fontId="1" type="noConversion"/>
  </si>
  <si>
    <t>发红包</t>
    <phoneticPr fontId="1" type="noConversion"/>
  </si>
  <si>
    <t>避风港避</t>
    <phoneticPr fontId="1" type="noConversion"/>
  </si>
  <si>
    <t>工行股份</t>
    <phoneticPr fontId="1" type="noConversion"/>
  </si>
  <si>
    <t>帮你</t>
    <phoneticPr fontId="1" type="noConversion"/>
  </si>
  <si>
    <t>那个好几年</t>
    <phoneticPr fontId="1" type="noConversion"/>
  </si>
  <si>
    <t>健康和你</t>
    <phoneticPr fontId="1" type="noConversion"/>
  </si>
  <si>
    <t>健康就好</t>
    <phoneticPr fontId="1" type="noConversion"/>
  </si>
  <si>
    <t>发挥好</t>
    <phoneticPr fontId="1" type="noConversion"/>
  </si>
  <si>
    <t>定西</t>
  </si>
  <si>
    <t>定西</t>
    <phoneticPr fontId="1" type="noConversion"/>
  </si>
  <si>
    <t>天水</t>
  </si>
  <si>
    <t>天水</t>
    <phoneticPr fontId="1" type="noConversion"/>
  </si>
  <si>
    <t>兰州</t>
  </si>
  <si>
    <t>兰州</t>
    <phoneticPr fontId="1" type="noConversion"/>
  </si>
  <si>
    <t>金额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</si>
  <si>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</si>
  <si>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</si>
  <si>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</si>
  <si>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</si>
  <si>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f</t>
    <phoneticPr fontId="1" type="noConversion"/>
  </si>
  <si>
    <t>行标签</t>
  </si>
  <si>
    <t>总计</t>
  </si>
  <si>
    <t>求和项:金额</t>
  </si>
  <si>
    <t>查询</t>
    <phoneticPr fontId="1" type="noConversion"/>
  </si>
  <si>
    <t>字母数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</si>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</sst>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ouYue" refreshedDate="45367.699254513886" createdVersion="8" refreshedVersion="8" minRefreshableVersion="3" recordCount="13" xr:uid="{75A87EFC-9D20-4EDE-99ED-01CF517E1C91}">
  <cacheSource type="worksheet">
    <worksheetSource ref="A1:E14" sheet="Sheet1"/>
  </cacheSource>
  <cacheFields count="5">
    <cacheField name="学号" numFmtId="0">
      <sharedItems containsSemiMixedTypes="0" containsString="0" containsNumber="1" containsInteger="1" minValue="1" maxValue="13" count="13">
        <n v="4"/>
        <n v="12"/>
        <n v="6"/>
        <n v="1"/>
        <n v="5"/>
        <n v="11"/>
        <n v="10"/>
        <n v="8"/>
        <n v="13"/>
        <n v="2"/>
        <n v="7"/>
        <n v="9"/>
        <n v="3"/>
      </sharedItems>
    </cacheField>
    <cacheField name="姓名" numFmtId="0">
      <sharedItems count="13">
        <s v="还能"/>
        <s v="健康就好"/>
        <s v="发红包"/>
        <s v="方法"/>
        <s v="二分"/>
        <s v="健康和你"/>
        <s v="那个好几年"/>
        <s v="工行股份"/>
        <s v="发挥好"/>
        <s v=" 发电"/>
        <s v="避风港避"/>
        <s v="帮你"/>
        <s v="天涯吉他"/>
      </sharedItems>
    </cacheField>
    <cacheField name="年龄" numFmtId="0">
      <sharedItems containsSemiMixedTypes="0" containsString="0" containsNumber="1" containsInteger="1" minValue="27" maxValue="752"/>
    </cacheField>
    <cacheField name="籍贯" numFmtId="0">
      <sharedItems count="3">
        <s v="天水"/>
        <s v="定西"/>
        <s v="兰州"/>
      </sharedItems>
    </cacheField>
    <cacheField name="金额" numFmtId="0">
      <sharedItems containsSemiMixedTypes="0" containsString="0" containsNumber="1" containsInteger="1" minValue="34" maxValue="76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x v="0"/>
    <x v="0"/>
    <n v="575"/>
    <x v="0"/>
    <n v="579"/>
  </r>
  <r>
    <x v="1"/>
    <x v="1"/>
    <n v="58"/>
    <x v="0"/>
    <n v="70"/>
  </r>
  <r>
    <x v="2"/>
    <x v="2"/>
    <n v="42"/>
    <x v="0"/>
    <n v="48"/>
  </r>
  <r>
    <x v="3"/>
    <x v="3"/>
    <n v="45"/>
    <x v="1"/>
    <n v="46"/>
  </r>
  <r>
    <x v="4"/>
    <x v="4"/>
    <n v="57"/>
    <x v="2"/>
    <n v="62"/>
  </r>
  <r>
    <x v="5"/>
    <x v="5"/>
    <n v="85"/>
    <x v="2"/>
    <n v="96"/>
  </r>
  <r>
    <x v="6"/>
    <x v="6"/>
    <n v="66"/>
    <x v="1"/>
    <n v="76"/>
  </r>
  <r>
    <x v="7"/>
    <x v="7"/>
    <n v="27"/>
    <x v="2"/>
    <n v="35"/>
  </r>
  <r>
    <x v="8"/>
    <x v="8"/>
    <n v="58"/>
    <x v="1"/>
    <n v="71"/>
  </r>
  <r>
    <x v="9"/>
    <x v="9"/>
    <n v="522"/>
    <x v="0"/>
    <n v="524"/>
  </r>
  <r>
    <x v="10"/>
    <x v="10"/>
    <n v="27"/>
    <x v="1"/>
    <n v="34"/>
  </r>
  <r>
    <x v="11"/>
    <x v="11"/>
    <n v="752"/>
    <x v="0"/>
    <n v="761"/>
  </r>
  <r>
    <x v="12"/>
    <x v="12"/>
    <n v="55"/>
    <x v="2"/>
    <n v="5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1AD399-1B57-4893-9933-5E025ED6FE0C}" name="数据透视表4" cacheId="19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>
  <location ref="A3:B17" firstHeaderRow="1" firstDataRow="1" firstDataCol="1"/>
  <pivotFields count="5">
    <pivotField axis="axisRow" showAll="0">
      <items count="14">
        <item x="3"/>
        <item x="9"/>
        <item x="12"/>
        <item x="0"/>
        <item x="4"/>
        <item x="2"/>
        <item x="10"/>
        <item x="7"/>
        <item x="11"/>
        <item x="6"/>
        <item x="5"/>
        <item x="1"/>
        <item x="8"/>
        <item t="default"/>
      </items>
    </pivotField>
    <pivotField multipleItemSelectionAllowed="1" showAll="0">
      <items count="14">
        <item x="9"/>
        <item x="11"/>
        <item x="10"/>
        <item h="1" x="4"/>
        <item x="2"/>
        <item h="1" x="8"/>
        <item h="1" x="3"/>
        <item h="1" x="7"/>
        <item h="1" x="0"/>
        <item h="1" x="5"/>
        <item h="1" x="1"/>
        <item h="1" x="6"/>
        <item x="12"/>
        <item t="default"/>
      </items>
    </pivotField>
    <pivotField showAll="0"/>
    <pivotField showAll="0">
      <items count="4">
        <item x="1"/>
        <item x="2"/>
        <item x="0"/>
        <item t="default"/>
      </items>
    </pivotField>
    <pivotField dataField="1" showAll="0"/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求和项:金额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紫罗兰色 II">
      <a:dk1>
        <a:sysClr val="windowText" lastClr="000000"/>
      </a:dk1>
      <a:lt1>
        <a:sysClr val="window" lastClr="FFFFFF"/>
      </a:lt1>
      <a:dk2>
        <a:srgbClr val="632E62"/>
      </a:dk2>
      <a:lt2>
        <a:srgbClr val="EAE5EB"/>
      </a:lt2>
      <a:accent1>
        <a:srgbClr val="92278F"/>
      </a:accent1>
      <a:accent2>
        <a:srgbClr val="9B57D3"/>
      </a:accent2>
      <a:accent3>
        <a:srgbClr val="755DD9"/>
      </a:accent3>
      <a:accent4>
        <a:srgbClr val="665EB8"/>
      </a:accent4>
      <a:accent5>
        <a:srgbClr val="45A5ED"/>
      </a:accent5>
      <a:accent6>
        <a:srgbClr val="5982DB"/>
      </a:accent6>
      <a:hlink>
        <a:srgbClr val="0066FF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97674-A417-4A0A-8E37-27AAA176F433}">
  <dimension ref="A3:B17"/>
  <sheetViews>
    <sheetView workbookViewId="0">
      <selection activeCell="A5" sqref="A5"/>
    </sheetView>
  </sheetViews>
  <sheetFormatPr defaultRowHeight="13.9" x14ac:dyDescent="0.4"/>
  <cols>
    <col min="1" max="1" width="9.796875" bestFit="1" customWidth="1"/>
    <col min="2" max="2" width="12.19921875" bestFit="1" customWidth="1"/>
    <col min="3" max="3" width="5.53125" bestFit="1" customWidth="1"/>
    <col min="4" max="4" width="9.53125" bestFit="1" customWidth="1"/>
    <col min="5" max="5" width="7.53125" bestFit="1" customWidth="1"/>
    <col min="6" max="6" width="9.53125" bestFit="1" customWidth="1"/>
    <col min="7" max="7" width="5.796875" bestFit="1" customWidth="1"/>
  </cols>
  <sheetData>
    <row r="3" spans="1:2" x14ac:dyDescent="0.4">
      <c r="A3" s="2" t="s">
        <v>29</v>
      </c>
      <c r="B3" t="s">
        <v>31</v>
      </c>
    </row>
    <row r="4" spans="1:2" x14ac:dyDescent="0.4">
      <c r="A4" s="3">
        <v>1</v>
      </c>
      <c r="B4" s="1">
        <v>46</v>
      </c>
    </row>
    <row r="5" spans="1:2" x14ac:dyDescent="0.4">
      <c r="A5" s="3">
        <v>2</v>
      </c>
      <c r="B5" s="1">
        <v>524</v>
      </c>
    </row>
    <row r="6" spans="1:2" x14ac:dyDescent="0.4">
      <c r="A6" s="3">
        <v>3</v>
      </c>
      <c r="B6" s="1">
        <v>58</v>
      </c>
    </row>
    <row r="7" spans="1:2" x14ac:dyDescent="0.4">
      <c r="A7" s="3">
        <v>4</v>
      </c>
      <c r="B7" s="1">
        <v>579</v>
      </c>
    </row>
    <row r="8" spans="1:2" x14ac:dyDescent="0.4">
      <c r="A8" s="3">
        <v>5</v>
      </c>
      <c r="B8" s="1">
        <v>62</v>
      </c>
    </row>
    <row r="9" spans="1:2" x14ac:dyDescent="0.4">
      <c r="A9" s="3">
        <v>6</v>
      </c>
      <c r="B9" s="1">
        <v>48</v>
      </c>
    </row>
    <row r="10" spans="1:2" x14ac:dyDescent="0.4">
      <c r="A10" s="3">
        <v>7</v>
      </c>
      <c r="B10" s="1">
        <v>34</v>
      </c>
    </row>
    <row r="11" spans="1:2" x14ac:dyDescent="0.4">
      <c r="A11" s="3">
        <v>8</v>
      </c>
      <c r="B11" s="1">
        <v>35</v>
      </c>
    </row>
    <row r="12" spans="1:2" x14ac:dyDescent="0.4">
      <c r="A12" s="3">
        <v>9</v>
      </c>
      <c r="B12" s="1">
        <v>761</v>
      </c>
    </row>
    <row r="13" spans="1:2" x14ac:dyDescent="0.4">
      <c r="A13" s="3">
        <v>10</v>
      </c>
      <c r="B13" s="1">
        <v>76</v>
      </c>
    </row>
    <row r="14" spans="1:2" x14ac:dyDescent="0.4">
      <c r="A14" s="3">
        <v>11</v>
      </c>
      <c r="B14" s="1">
        <v>96</v>
      </c>
    </row>
    <row r="15" spans="1:2" x14ac:dyDescent="0.4">
      <c r="A15" s="3">
        <v>12</v>
      </c>
      <c r="B15" s="1">
        <v>70</v>
      </c>
    </row>
    <row r="16" spans="1:2" x14ac:dyDescent="0.4">
      <c r="A16" s="3">
        <v>13</v>
      </c>
      <c r="B16" s="1">
        <v>71</v>
      </c>
    </row>
    <row r="17" spans="1:2" x14ac:dyDescent="0.4">
      <c r="A17" s="3" t="s">
        <v>30</v>
      </c>
      <c r="B17" s="1">
        <v>2460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9FEB1-11E2-4179-B115-C0C81A56B3D9}">
  <dimension ref="A1:J14"/>
  <sheetViews>
    <sheetView tabSelected="1" zoomScale="205" zoomScaleNormal="205" zoomScaleSheetLayoutView="205" workbookViewId="0">
      <selection activeCell="G7" sqref="G7"/>
    </sheetView>
  </sheetViews>
  <sheetFormatPr defaultRowHeight="13.9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23</v>
      </c>
      <c r="I1" s="4" t="s">
        <v>32</v>
      </c>
      <c r="J1" s="4"/>
    </row>
    <row r="2" spans="1:10" x14ac:dyDescent="0.4">
      <c r="A2">
        <v>4</v>
      </c>
      <c r="B2" t="s">
        <v>7</v>
      </c>
      <c r="C2">
        <v>575</v>
      </c>
      <c r="D2" t="s">
        <v>19</v>
      </c>
      <c r="E2">
        <f>Sheet1!$A2+Sheet1!$C2</f>
        <v>579</v>
      </c>
      <c r="F2" t="str" cm="1">
        <f t="array" ref="F2">_xlfn.IFS(E2&gt;100,"A",E2&gt;50,"B",E2&gt;10,"C")</f>
        <v>A</v>
      </c>
      <c r="G2" t="str">
        <f>VLOOKUP(A2,$A$2:$F$14,6,FALSE)</f>
        <v>A</v>
      </c>
      <c r="H2">
        <f>COUNT(E2:E14)</f>
        <v>13</v>
      </c>
      <c r="I2" t="s">
        <v>0</v>
      </c>
    </row>
    <row r="3" spans="1:10" x14ac:dyDescent="0.4">
      <c r="A3">
        <v>12</v>
      </c>
      <c r="B3" t="s">
        <v>15</v>
      </c>
      <c r="C3">
        <v>58</v>
      </c>
      <c r="D3" t="s">
        <v>19</v>
      </c>
      <c r="E3">
        <f>Sheet1!$A3+Sheet1!$C3</f>
        <v>70</v>
      </c>
      <c r="F3" t="str" cm="1">
        <f t="array" ref="F3">_xlfn.IFS(E3&gt;100,"A",E3&gt;50,"B",E3&gt;10,"C")</f>
        <v>B</v>
      </c>
      <c r="G3" t="str">
        <f t="shared" ref="G3:G14" si="0">VLOOKUP(A3,$A$2:$F$14,6,FALSE)</f>
        <v>B</v>
      </c>
      <c r="I3" t="s">
        <v>1</v>
      </c>
      <c r="J3" t="str">
        <f>IF(J2="","",IFERROR(VLOOKUP($J$2,$A$2:$F$14,2,FALSE),"无"))</f>
        <v/>
      </c>
    </row>
    <row r="4" spans="1:10" x14ac:dyDescent="0.4">
      <c r="A4">
        <v>6</v>
      </c>
      <c r="B4" t="s">
        <v>9</v>
      </c>
      <c r="C4">
        <v>42</v>
      </c>
      <c r="D4" t="s">
        <v>20</v>
      </c>
      <c r="E4">
        <f>Sheet1!$A4+Sheet1!$C4</f>
        <v>48</v>
      </c>
      <c r="F4" t="str" cm="1">
        <f t="array" ref="F4">_xlfn.IFS(E4&gt;100,"A",E4&gt;50,"B",E4&gt;10,"C")</f>
        <v>C</v>
      </c>
      <c r="G4" t="str">
        <f t="shared" si="0"/>
        <v>C</v>
      </c>
      <c r="I4" t="s">
        <v>23</v>
      </c>
      <c r="J4" t="str">
        <f>IFERROR(VLOOKUP($J$2,$A$2:$F$14,5,FALSE),"")</f>
        <v/>
      </c>
    </row>
    <row r="5" spans="1:10" x14ac:dyDescent="0.4">
      <c r="A5">
        <v>1</v>
      </c>
      <c r="B5" t="s">
        <v>4</v>
      </c>
      <c r="C5">
        <v>45</v>
      </c>
      <c r="D5" t="s">
        <v>18</v>
      </c>
      <c r="E5">
        <f>Sheet1!$A5+Sheet1!$C5</f>
        <v>46</v>
      </c>
      <c r="F5" t="str" cm="1">
        <f t="array" ref="F5">_xlfn.IFS(E5&gt;100,"A",E5&gt;50,"B",E5&gt;10,"C")</f>
        <v>C</v>
      </c>
      <c r="G5" t="str">
        <f t="shared" si="0"/>
        <v>C</v>
      </c>
      <c r="I5" t="s">
        <v>3</v>
      </c>
      <c r="J5" t="str">
        <f>IFERROR(VLOOKUP($J$2,$A$2:$F$14,4,FALSE),"")</f>
        <v/>
      </c>
    </row>
    <row r="6" spans="1:10" x14ac:dyDescent="0.4">
      <c r="A6">
        <v>5</v>
      </c>
      <c r="B6" t="s">
        <v>8</v>
      </c>
      <c r="C6">
        <v>57</v>
      </c>
      <c r="D6" t="s">
        <v>21</v>
      </c>
      <c r="E6">
        <f>Sheet1!$A6+Sheet1!$C6</f>
        <v>62</v>
      </c>
      <c r="F6" t="str" cm="1">
        <f t="array" ref="F6">_xlfn.IFS(E6&gt;100,"A",E6&gt;50,"B",E6&gt;10,"C")</f>
        <v>B</v>
      </c>
      <c r="G6" t="str">
        <f t="shared" si="0"/>
        <v>B</v>
      </c>
      <c r="I6" t="s">
        <v>33</v>
      </c>
      <c r="J6" t="s">
        <v>34</v>
      </c>
    </row>
    <row r="7" spans="1:10" x14ac:dyDescent="0.4">
      <c r="A7">
        <v>11</v>
      </c>
      <c r="B7" t="s">
        <v>14</v>
      </c>
      <c r="C7">
        <v>85</v>
      </c>
      <c r="D7" t="s">
        <v>21</v>
      </c>
      <c r="E7">
        <f>Sheet1!$A7+Sheet1!$C7</f>
        <v>96</v>
      </c>
      <c r="F7" t="str" cm="1">
        <f t="array" ref="F7">_xlfn.IFS(E7&gt;100,"A",E7&gt;50,"B",E7&gt;10,"C")</f>
        <v>B</v>
      </c>
      <c r="G7" t="str">
        <f t="shared" si="0"/>
        <v>B</v>
      </c>
      <c r="J7">
        <f>COUNTIF(F2:F14,J6)</f>
        <v>6</v>
      </c>
    </row>
    <row r="8" spans="1:10" x14ac:dyDescent="0.4">
      <c r="A8">
        <v>10</v>
      </c>
      <c r="B8" t="s">
        <v>13</v>
      </c>
      <c r="C8">
        <v>66</v>
      </c>
      <c r="D8" t="s">
        <v>17</v>
      </c>
      <c r="E8">
        <f>Sheet1!$A8+Sheet1!$C8</f>
        <v>76</v>
      </c>
      <c r="F8" t="str" cm="1">
        <f t="array" ref="F8">_xlfn.IFS(E8&gt;100,"A",E8&gt;50,"B",E8&gt;10,"C")</f>
        <v>B</v>
      </c>
      <c r="G8" t="str">
        <f t="shared" si="0"/>
        <v>B</v>
      </c>
      <c r="H8" t="s">
        <v>20</v>
      </c>
      <c r="I8">
        <v>50</v>
      </c>
      <c r="J8">
        <f>COUNTIFS(D2:D14,H8,E2:E14,"&gt;"&amp;I8)</f>
        <v>4</v>
      </c>
    </row>
    <row r="9" spans="1:10" x14ac:dyDescent="0.4">
      <c r="A9">
        <v>8</v>
      </c>
      <c r="B9" t="s">
        <v>11</v>
      </c>
      <c r="C9">
        <v>27</v>
      </c>
      <c r="D9" t="s">
        <v>21</v>
      </c>
      <c r="E9">
        <f>Sheet1!$A9+Sheet1!$C9</f>
        <v>35</v>
      </c>
      <c r="F9" t="str" cm="1">
        <f t="array" ref="F9">_xlfn.IFS(E9&gt;100,"A",E9&gt;50,"B",E9&gt;10,"C")</f>
        <v>C</v>
      </c>
      <c r="G9" t="str">
        <f t="shared" si="0"/>
        <v>C</v>
      </c>
    </row>
    <row r="10" spans="1:10" x14ac:dyDescent="0.4">
      <c r="A10">
        <v>13</v>
      </c>
      <c r="B10" t="s">
        <v>16</v>
      </c>
      <c r="C10">
        <v>58</v>
      </c>
      <c r="D10" t="s">
        <v>17</v>
      </c>
      <c r="E10">
        <f>Sheet1!$A10+Sheet1!$C10</f>
        <v>71</v>
      </c>
      <c r="F10" t="str" cm="1">
        <f t="array" ref="F10">_xlfn.IFS(E10&gt;100,"A",E10&gt;50,"B",E10&gt;10,"C")</f>
        <v>B</v>
      </c>
      <c r="G10" t="str">
        <f t="shared" si="0"/>
        <v>B</v>
      </c>
    </row>
    <row r="11" spans="1:10" x14ac:dyDescent="0.4">
      <c r="A11">
        <v>2</v>
      </c>
      <c r="B11" t="s">
        <v>5</v>
      </c>
      <c r="C11">
        <v>522</v>
      </c>
      <c r="D11" t="s">
        <v>20</v>
      </c>
      <c r="E11">
        <f>Sheet1!$A11+Sheet1!$C11</f>
        <v>524</v>
      </c>
      <c r="F11" t="str" cm="1">
        <f t="array" ref="F11">_xlfn.IFS(E11&gt;100,"A",E11&gt;50,"B",E11&gt;10,"C")</f>
        <v>A</v>
      </c>
      <c r="G11" t="str">
        <f t="shared" si="0"/>
        <v>A</v>
      </c>
    </row>
    <row r="12" spans="1:10" x14ac:dyDescent="0.4">
      <c r="A12">
        <v>7</v>
      </c>
      <c r="B12" t="s">
        <v>10</v>
      </c>
      <c r="C12">
        <v>27</v>
      </c>
      <c r="D12" t="s">
        <v>17</v>
      </c>
      <c r="E12">
        <f>Sheet1!$A12+Sheet1!$C12</f>
        <v>34</v>
      </c>
      <c r="F12" t="str" cm="1">
        <f t="array" ref="F12">_xlfn.IFS(E12&gt;100,"A",E12&gt;50,"B",E12&gt;10,"C")</f>
        <v>C</v>
      </c>
      <c r="G12" t="str">
        <f t="shared" si="0"/>
        <v>C</v>
      </c>
    </row>
    <row r="13" spans="1:10" x14ac:dyDescent="0.4">
      <c r="A13">
        <v>9</v>
      </c>
      <c r="B13" t="s">
        <v>12</v>
      </c>
      <c r="C13">
        <v>752</v>
      </c>
      <c r="D13" t="s">
        <v>19</v>
      </c>
      <c r="E13">
        <f>Sheet1!$A13+Sheet1!$C13</f>
        <v>761</v>
      </c>
      <c r="F13" t="str" cm="1">
        <f t="array" ref="F13">_xlfn.IFS(E13&gt;100,"A",E13&gt;50,"B",E13&gt;10,"C")</f>
        <v>A</v>
      </c>
      <c r="G13" t="str">
        <f t="shared" si="0"/>
        <v>A</v>
      </c>
    </row>
    <row r="14" spans="1:10" x14ac:dyDescent="0.4">
      <c r="A14">
        <v>3</v>
      </c>
      <c r="B14" t="s">
        <v>6</v>
      </c>
      <c r="C14">
        <v>55</v>
      </c>
      <c r="D14" t="s">
        <v>22</v>
      </c>
      <c r="E14">
        <f>Sheet1!$A14+Sheet1!$C14</f>
        <v>58</v>
      </c>
      <c r="F14" t="str" cm="1">
        <f t="array" ref="F14">_xlfn.IFS(E14&gt;100,"A",E14&gt;50,"B",E14&gt;10,"C")</f>
        <v>B</v>
      </c>
      <c r="G14" t="str">
        <f t="shared" si="0"/>
        <v>B</v>
      </c>
    </row>
  </sheetData>
  <mergeCells count="1">
    <mergeCell ref="I1:J1"/>
  </mergeCells>
  <phoneticPr fontId="1" type="noConversion"/>
  <conditionalFormatting sqref="F1:F1048576">
    <cfRule type="cellIs" dxfId="0" priority="1" operator="equal">
      <formula>"及格"</formula>
    </cfRule>
  </conditionalFormatting>
  <printOptions gridLines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&amp;R&amp;P/&amp;N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B3E15-5529-460F-9F15-9A8E8E9696EB}">
  <dimension ref="A1:E5"/>
  <sheetViews>
    <sheetView zoomScale="205" zoomScaleNormal="205" workbookViewId="0">
      <selection activeCell="B2" sqref="B2"/>
    </sheetView>
  </sheetViews>
  <sheetFormatPr defaultRowHeight="13.9" x14ac:dyDescent="0.4"/>
  <sheetData>
    <row r="1" spans="1:5" x14ac:dyDescent="0.4">
      <c r="B1">
        <v>1</v>
      </c>
      <c r="C1">
        <v>2</v>
      </c>
      <c r="D1">
        <v>3</v>
      </c>
      <c r="E1">
        <v>4</v>
      </c>
    </row>
    <row r="2" spans="1:5" x14ac:dyDescent="0.4">
      <c r="A2" t="s">
        <v>24</v>
      </c>
      <c r="B2">
        <v>12</v>
      </c>
      <c r="C2">
        <v>45</v>
      </c>
      <c r="D2">
        <v>546</v>
      </c>
      <c r="E2">
        <v>45</v>
      </c>
    </row>
    <row r="3" spans="1:5" x14ac:dyDescent="0.4">
      <c r="A3" t="s">
        <v>25</v>
      </c>
      <c r="B3">
        <v>54</v>
      </c>
      <c r="C3">
        <v>767</v>
      </c>
      <c r="D3">
        <v>3</v>
      </c>
      <c r="E3">
        <v>65</v>
      </c>
    </row>
    <row r="4" spans="1:5" x14ac:dyDescent="0.4">
      <c r="A4" t="s">
        <v>26</v>
      </c>
      <c r="B4">
        <v>64</v>
      </c>
      <c r="C4">
        <v>25</v>
      </c>
      <c r="D4">
        <v>24</v>
      </c>
      <c r="E4">
        <v>55</v>
      </c>
    </row>
    <row r="5" spans="1:5" x14ac:dyDescent="0.4">
      <c r="A5" t="s">
        <v>27</v>
      </c>
      <c r="B5">
        <v>574</v>
      </c>
      <c r="C5">
        <v>542</v>
      </c>
      <c r="D5">
        <v>545</v>
      </c>
      <c r="E5">
        <v>54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ACD2A-912F-477E-AAAE-7B6FFFEDD238}">
  <dimension ref="A1:E5"/>
  <sheetViews>
    <sheetView zoomScale="205" zoomScaleNormal="205" workbookViewId="0">
      <selection activeCell="E5" sqref="E5"/>
    </sheetView>
  </sheetViews>
  <sheetFormatPr defaultRowHeight="13.9" x14ac:dyDescent="0.4"/>
  <sheetData>
    <row r="1" spans="1:5" x14ac:dyDescent="0.4">
      <c r="B1">
        <v>1</v>
      </c>
      <c r="C1">
        <v>2</v>
      </c>
      <c r="D1">
        <v>3</v>
      </c>
      <c r="E1">
        <v>4</v>
      </c>
    </row>
    <row r="2" spans="1:5" x14ac:dyDescent="0.4">
      <c r="A2" t="s">
        <v>24</v>
      </c>
      <c r="B2">
        <v>33</v>
      </c>
      <c r="C2">
        <v>464</v>
      </c>
      <c r="D2">
        <v>45</v>
      </c>
      <c r="E2">
        <v>54</v>
      </c>
    </row>
    <row r="3" spans="1:5" x14ac:dyDescent="0.4">
      <c r="A3" t="s">
        <v>25</v>
      </c>
      <c r="B3">
        <v>54</v>
      </c>
      <c r="C3">
        <v>545</v>
      </c>
      <c r="D3">
        <v>545</v>
      </c>
      <c r="E3">
        <v>24</v>
      </c>
    </row>
    <row r="4" spans="1:5" x14ac:dyDescent="0.4">
      <c r="A4" t="s">
        <v>26</v>
      </c>
      <c r="B4">
        <v>2485</v>
      </c>
      <c r="C4">
        <v>58</v>
      </c>
      <c r="D4">
        <v>58</v>
      </c>
      <c r="E4">
        <v>52</v>
      </c>
    </row>
    <row r="5" spans="1:5" x14ac:dyDescent="0.4">
      <c r="A5" t="s">
        <v>27</v>
      </c>
      <c r="B5">
        <v>2</v>
      </c>
      <c r="C5">
        <v>58</v>
      </c>
      <c r="D5">
        <v>58</v>
      </c>
      <c r="E5" t="s">
        <v>28</v>
      </c>
    </row>
  </sheetData>
  <dataConsolidate leftLabels="1" topLabels="1">
    <dataRefs count="2">
      <dataRef ref="B2:E5" sheet="Sheet2"/>
      <dataRef ref="B2:E5" sheet="Sheet2 (2)"/>
    </dataRefs>
  </dataConsolid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Sheet10</vt:lpstr>
      <vt:lpstr>Sheet1</vt:lpstr>
      <vt:lpstr>Sheet2</vt:lpstr>
      <vt:lpstr>Sheet2 (2)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跃 侯</dc:creator>
  <cp:lastModifiedBy>跃 侯</cp:lastModifiedBy>
  <cp:lastPrinted>2024-03-16T11:58:41Z</cp:lastPrinted>
  <dcterms:created xsi:type="dcterms:W3CDTF">2024-03-15T14:34:55Z</dcterms:created>
  <dcterms:modified xsi:type="dcterms:W3CDTF">2024-03-16T15:51:54Z</dcterms:modified>
</cp:coreProperties>
</file>