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G:\Shared drives\Bank Reconciliations\Reconciliation\2021\"/>
    </mc:Choice>
  </mc:AlternateContent>
  <xr:revisionPtr revIDLastSave="0" documentId="13_ncr:1_{41F0867F-30AF-4CCD-ABC5-30BAED527E48}" xr6:coauthVersionLast="47" xr6:coauthVersionMax="47" xr10:uidLastSave="{00000000-0000-0000-0000-000000000000}"/>
  <bookViews>
    <workbookView xWindow="-110" yWindow="-110" windowWidth="38620" windowHeight="21100" xr2:uid="{684D8D44-F0E1-4E10-9B1B-083C82FF4DC1}"/>
  </bookViews>
  <sheets>
    <sheet name="sheet1" sheetId="3" r:id="rId1"/>
  </sheets>
  <definedNames>
    <definedName name="_xlnm.Print_Titles" localSheetId="0">sheet1!$A:$D,sheet1!$1:$1</definedName>
    <definedName name="QBCANSUPPORTUPDATE" localSheetId="0">FALSE</definedName>
    <definedName name="QBCOMPANYFILENAME" localSheetId="0">"C:\Users\Public\Documents\Intuit\QuickBooks\Company Files\MACHINERIES DE TEXTILE REGENT LTÉE.qbw"</definedName>
    <definedName name="QBHEADERSONSCREEN" localSheetId="0">FALSE</definedName>
    <definedName name="QBMETADATASIZE" localSheetId="0">0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"4b7fa3f703e94ba1ac335c8d21fe21c1"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79</definedName>
    <definedName name="QBREPORTSUBCOLAXIS" localSheetId="0">0</definedName>
    <definedName name="QBREPORTTYPE" localSheetId="0">256</definedName>
    <definedName name="QBROWHEADERS" localSheetId="0">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7" i="3" l="1"/>
  <c r="S58" i="3" s="1"/>
  <c r="S59" i="3" s="1"/>
  <c r="U55" i="3"/>
  <c r="U56" i="3" s="1"/>
  <c r="U57" i="3" s="1"/>
  <c r="U58" i="3" s="1"/>
  <c r="U59" i="3" s="1"/>
  <c r="S50" i="3"/>
  <c r="U34" i="3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S32" i="3"/>
  <c r="S51" i="3" s="1"/>
  <c r="U7" i="3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6" i="3"/>
  <c r="U5" i="3"/>
  <c r="U51" i="3" l="1"/>
</calcChain>
</file>

<file path=xl/sharedStrings.xml><?xml version="1.0" encoding="utf-8"?>
<sst xmlns="http://schemas.openxmlformats.org/spreadsheetml/2006/main" count="202" uniqueCount="105">
  <si>
    <t>Trans #</t>
  </si>
  <si>
    <t>Type</t>
  </si>
  <si>
    <t>Date</t>
  </si>
  <si>
    <t>Num</t>
  </si>
  <si>
    <t>Name</t>
  </si>
  <si>
    <t>Memo</t>
  </si>
  <si>
    <t>Clr</t>
  </si>
  <si>
    <t>Amount</t>
  </si>
  <si>
    <t>Balance</t>
  </si>
  <si>
    <t>Beginning Balance</t>
  </si>
  <si>
    <t>Cleared Transactions</t>
  </si>
  <si>
    <t>Cheques and Payments - 27 items</t>
  </si>
  <si>
    <t>Ö</t>
  </si>
  <si>
    <t>Total Cheques and Payments</t>
  </si>
  <si>
    <t>Deposits and Credits - 16 items</t>
  </si>
  <si>
    <t>Total Deposits and Credits</t>
  </si>
  <si>
    <t>Total Cleared Transactions</t>
  </si>
  <si>
    <t>Cleared Balance</t>
  </si>
  <si>
    <t>Uncleared Transactions</t>
  </si>
  <si>
    <t>Cheques and Payments - 2 items</t>
  </si>
  <si>
    <t>Total Uncleared Transactions</t>
  </si>
  <si>
    <t>Register Balance as of 04/30/2021</t>
  </si>
  <si>
    <t>Cheque</t>
  </si>
  <si>
    <t>Bill Pmt -Cheque</t>
  </si>
  <si>
    <t>Transfer</t>
  </si>
  <si>
    <t>Deposit</t>
  </si>
  <si>
    <t>Payment</t>
  </si>
  <si>
    <t>1182</t>
  </si>
  <si>
    <t>1184</t>
  </si>
  <si>
    <t>Q5K9X4</t>
  </si>
  <si>
    <t>W7Q6K4</t>
  </si>
  <si>
    <t>1188</t>
  </si>
  <si>
    <t>1189</t>
  </si>
  <si>
    <t>1192</t>
  </si>
  <si>
    <t>1185</t>
  </si>
  <si>
    <t>1276</t>
  </si>
  <si>
    <t>Z3Q7H6</t>
  </si>
  <si>
    <t>1193</t>
  </si>
  <si>
    <t>1194</t>
  </si>
  <si>
    <t>1195</t>
  </si>
  <si>
    <t>1196</t>
  </si>
  <si>
    <t>1186</t>
  </si>
  <si>
    <t>K3J4K6</t>
  </si>
  <si>
    <t>1197</t>
  </si>
  <si>
    <t>1199</t>
  </si>
  <si>
    <t>K8Z9L5</t>
  </si>
  <si>
    <t>TVQ mars</t>
  </si>
  <si>
    <t>Z3Q6Z6</t>
  </si>
  <si>
    <t>24908</t>
  </si>
  <si>
    <t>To Print</t>
  </si>
  <si>
    <t>1198</t>
  </si>
  <si>
    <t>ZHI HUI HOU</t>
  </si>
  <si>
    <t>Patrick Vinson</t>
  </si>
  <si>
    <t>VIDEOTRON</t>
  </si>
  <si>
    <t>TD Canada Trust</t>
  </si>
  <si>
    <t>Rogers</t>
  </si>
  <si>
    <t>Parcelz</t>
  </si>
  <si>
    <t>Speedy Transport</t>
  </si>
  <si>
    <t>Total Canada Inc. C/O MH2023</t>
  </si>
  <si>
    <t>Ministère du Revenu du Québec (D.A.S.)</t>
  </si>
  <si>
    <t>Canada Revenu Agency</t>
  </si>
  <si>
    <t>Livingston International inc.</t>
  </si>
  <si>
    <t>Manulife</t>
  </si>
  <si>
    <t>BIM Laboratoires Inc.</t>
  </si>
  <si>
    <t>Bourret Transport</t>
  </si>
  <si>
    <t>Ministère du Revenu QC</t>
  </si>
  <si>
    <t>International Knitting (Morbern)</t>
  </si>
  <si>
    <t>Safran Cabin Canada Co.</t>
  </si>
  <si>
    <t>Ministère du Revenu du Québec (TPS-TVQ)</t>
  </si>
  <si>
    <t>Dixie Dyeing</t>
  </si>
  <si>
    <t>for March 14 to March 27</t>
  </si>
  <si>
    <t>202103</t>
  </si>
  <si>
    <t>TAX PYT FEE</t>
  </si>
  <si>
    <t>1-3548-0366</t>
  </si>
  <si>
    <t>332799720-332812821-332832775-332846503</t>
  </si>
  <si>
    <t>6121010858</t>
  </si>
  <si>
    <t>5430186341-5430188308-5430185965</t>
  </si>
  <si>
    <t>for March 28 to April 10</t>
  </si>
  <si>
    <t>DAS for March</t>
  </si>
  <si>
    <t>Contrat# 3606729</t>
  </si>
  <si>
    <t>N#comm. 3083</t>
  </si>
  <si>
    <t>achat devise - Deal#12505667</t>
  </si>
  <si>
    <t>for April 11 to April 25</t>
  </si>
  <si>
    <t>5430188495-5430189399-5430190486</t>
  </si>
  <si>
    <t>12520930 - ADV DYE</t>
  </si>
  <si>
    <t>achat devise Deal # 12531888 for ADV DYE</t>
  </si>
  <si>
    <t>immatriculation au registre des entreprises</t>
  </si>
  <si>
    <t>TVQ mars 2021</t>
  </si>
  <si>
    <t>2303043534</t>
  </si>
  <si>
    <t>TPS/TVH refund</t>
  </si>
  <si>
    <t>11341</t>
  </si>
  <si>
    <t>11331</t>
  </si>
  <si>
    <t>11347-11348-11349</t>
  </si>
  <si>
    <t>11342</t>
  </si>
  <si>
    <t>11305</t>
  </si>
  <si>
    <t>11334</t>
  </si>
  <si>
    <t>11273-11290</t>
  </si>
  <si>
    <t>11171</t>
  </si>
  <si>
    <t>sales tax refund</t>
  </si>
  <si>
    <t>11381</t>
  </si>
  <si>
    <t>11365</t>
  </si>
  <si>
    <t>11265</t>
  </si>
  <si>
    <t>11371</t>
  </si>
  <si>
    <t>VOID</t>
  </si>
  <si>
    <t>Cambridge DEFT, e-Funds transfer Deal# 12540343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</si>
</sst>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7" x14ac:knownFonts="1">
    <font>
      <sz val="11"/>
      <color theme="1"/>
      <name val="Aptos Narrow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Symbol"/>
      <family val="1"/>
      <charset val="2"/>
    </font>
    <font>
      <sz val="8"/>
      <color rgb="FF000000"/>
      <name val="Symbol"/>
      <family val="1"/>
      <charset val="2"/>
    </font>
    <font>
      <sz val="11"/>
      <color theme="1"/>
      <name val="Aptos Narrow"/>
      <family val="2"/>
      <scheme val="minor"/>
    </font>
    <font>
      <u/>
      <sz val="14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 applyNumberFormat="0" applyFill="0" applyBorder="0" applyAlignment="0" applyProtection="0"/>
    <xf numFmtId="0" fontId="5" fillId="0" borderId="0"/>
  </cellStyleXfs>
  <cellXfs count="21">
    <xf numFmtId="0" fontId="0" fillId="0" borderId="0" xfId="0"/>
    <xf numFmtId="0" fontId="6" fillId="0" borderId="0" xfId="2"/>
    <xf numFmtId="49" fontId="5" fillId="0" borderId="0" xfId="3" applyNumberFormat="1" applyAlignment="1">
      <alignment horizontal="center"/>
    </xf>
    <xf numFmtId="49" fontId="1" fillId="0" borderId="1" xfId="3" applyNumberFormat="1" applyFont="1" applyBorder="1" applyAlignment="1">
      <alignment horizontal="center"/>
    </xf>
    <xf numFmtId="0" fontId="5" fillId="0" borderId="0" xfId="3" applyAlignment="1">
      <alignment horizontal="center"/>
    </xf>
    <xf numFmtId="49" fontId="1" fillId="0" borderId="0" xfId="3" applyNumberFormat="1" applyFont="1"/>
    <xf numFmtId="37" fontId="1" fillId="0" borderId="0" xfId="3" applyNumberFormat="1" applyFont="1"/>
    <xf numFmtId="164" fontId="1" fillId="0" borderId="0" xfId="3" applyNumberFormat="1" applyFont="1"/>
    <xf numFmtId="49" fontId="3" fillId="0" borderId="0" xfId="3" applyNumberFormat="1" applyFont="1"/>
    <xf numFmtId="39" fontId="1" fillId="0" borderId="0" xfId="3" applyNumberFormat="1" applyFont="1"/>
    <xf numFmtId="0" fontId="5" fillId="0" borderId="0" xfId="3"/>
    <xf numFmtId="49" fontId="2" fillId="0" borderId="0" xfId="3" applyNumberFormat="1" applyFont="1"/>
    <xf numFmtId="37" fontId="2" fillId="0" borderId="0" xfId="3" applyNumberFormat="1" applyFont="1"/>
    <xf numFmtId="164" fontId="2" fillId="0" borderId="0" xfId="3" applyNumberFormat="1" applyFont="1"/>
    <xf numFmtId="49" fontId="4" fillId="0" borderId="0" xfId="3" applyNumberFormat="1" applyFont="1" applyAlignment="1">
      <alignment horizontal="centerContinuous"/>
    </xf>
    <xf numFmtId="39" fontId="2" fillId="0" borderId="0" xfId="3" applyNumberFormat="1" applyFont="1"/>
    <xf numFmtId="16" fontId="5" fillId="0" borderId="0" xfId="3" applyNumberFormat="1"/>
    <xf numFmtId="39" fontId="2" fillId="0" borderId="2" xfId="3" applyNumberFormat="1" applyFont="1" applyBorder="1"/>
    <xf numFmtId="49" fontId="4" fillId="0" borderId="0" xfId="3" applyNumberFormat="1" applyFont="1"/>
    <xf numFmtId="39" fontId="2" fillId="0" borderId="4" xfId="3" applyNumberFormat="1" applyFont="1" applyBorder="1"/>
    <xf numFmtId="39" fontId="2" fillId="0" borderId="3" xfId="3" applyNumberFormat="1" applyFont="1" applyBorder="1"/>
  </cellXfs>
  <cellStyles count="4">
    <cellStyle name="Hyperlink" xfId="2" builtinId="8"/>
    <cellStyle name="Normal" xfId="0" builtinId="0"/>
    <cellStyle name="Normal 3" xfId="1" xr:uid="{01A1CEC3-C796-4690-9AA2-2415252E387A}"/>
    <cellStyle name="Normal 4" xfId="3" xr:uid="{E1E5B1FF-1471-4B76-818F-C4BBAD7B1E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3F058-A2DB-404E-9242-4430EB71450C}">
  <sheetPr codeName="Sheet2"/>
  <dimension ref="A1:X59"/>
  <sheetViews>
    <sheetView tabSelected="1" zoomScale="130" zoomScaleNormal="130" workbookViewId="0">
      <pane xSplit="4" ySplit="1" topLeftCell="E2" activePane="bottomRight" state="frozenSplit"/>
      <selection pane="topRight" activeCell="E1" sqref="E1"/>
      <selection pane="bottomLeft" activeCell="A2" sqref="A2"/>
      <selection pane="bottomRight" activeCell="X24" sqref="X24"/>
    </sheetView>
  </sheetViews>
  <sheetFormatPr defaultRowHeight="14.5" x14ac:dyDescent="0.35"/>
  <cols>
    <col min="1" max="3" width="3" style="10" customWidth="1"/>
    <col min="4" max="4" width="29.26953125" style="10" customWidth="1"/>
    <col min="5" max="5" width="6.81640625" style="10" bestFit="1" customWidth="1"/>
    <col min="6" max="6" width="2.26953125" style="10" customWidth="1"/>
    <col min="7" max="7" width="12" style="10" bestFit="1" customWidth="1"/>
    <col min="8" max="8" width="2.26953125" style="10" customWidth="1"/>
    <col min="9" max="9" width="8.7265625" style="10" bestFit="1" customWidth="1"/>
    <col min="10" max="10" width="2.26953125" style="10" customWidth="1"/>
    <col min="11" max="11" width="11.54296875" style="10" bestFit="1" customWidth="1"/>
    <col min="12" max="12" width="2.26953125" style="10" customWidth="1"/>
    <col min="13" max="13" width="30.7265625" style="10" customWidth="1"/>
    <col min="14" max="14" width="2.26953125" style="10" customWidth="1"/>
    <col min="15" max="15" width="30.7265625" style="10" customWidth="1"/>
    <col min="16" max="16" width="2.26953125" style="10" customWidth="1"/>
    <col min="17" max="17" width="3.26953125" style="10" bestFit="1" customWidth="1"/>
    <col min="18" max="18" width="2.26953125" style="10" customWidth="1"/>
    <col min="19" max="19" width="9.26953125" style="10" bestFit="1" customWidth="1"/>
    <col min="20" max="20" width="2.26953125" style="10" customWidth="1"/>
    <col min="21" max="21" width="9.26953125" style="10" bestFit="1" customWidth="1"/>
    <col min="22" max="22" width="3.08984375" style="10" customWidth="1"/>
    <col min="23" max="23" width="10.08984375" style="10" customWidth="1"/>
    <col min="24" max="16384" width="8.7265625" style="10"/>
  </cols>
  <sheetData>
    <row r="1" spans="1:24" s="4" customFormat="1" ht="15" thickBot="1" x14ac:dyDescent="0.4">
      <c r="A1" s="2"/>
      <c r="B1" s="2"/>
      <c r="C1" s="2"/>
      <c r="D1" s="2"/>
      <c r="E1" s="3" t="s">
        <v>0</v>
      </c>
      <c r="F1" s="2"/>
      <c r="G1" s="3" t="s">
        <v>1</v>
      </c>
      <c r="H1" s="2"/>
      <c r="I1" s="3" t="s">
        <v>2</v>
      </c>
      <c r="J1" s="2"/>
      <c r="K1" s="3" t="s">
        <v>3</v>
      </c>
      <c r="L1" s="2"/>
      <c r="M1" s="3" t="s">
        <v>4</v>
      </c>
      <c r="N1" s="2"/>
      <c r="O1" s="3" t="s">
        <v>5</v>
      </c>
      <c r="P1" s="2"/>
      <c r="Q1" s="3" t="s">
        <v>6</v>
      </c>
      <c r="R1" s="2"/>
      <c r="S1" s="3" t="s">
        <v>7</v>
      </c>
      <c r="T1" s="2"/>
      <c r="U1" s="3" t="s">
        <v>8</v>
      </c>
    </row>
    <row r="2" spans="1:24" ht="15" thickTop="1" x14ac:dyDescent="0.35">
      <c r="A2" s="5" t="s">
        <v>9</v>
      </c>
      <c r="B2" s="5"/>
      <c r="C2" s="5"/>
      <c r="D2" s="5"/>
      <c r="E2" s="6"/>
      <c r="F2" s="5"/>
      <c r="G2" s="5"/>
      <c r="H2" s="5"/>
      <c r="I2" s="7"/>
      <c r="J2" s="5"/>
      <c r="K2" s="5"/>
      <c r="L2" s="5"/>
      <c r="M2" s="5"/>
      <c r="N2" s="5"/>
      <c r="O2" s="5"/>
      <c r="P2" s="5"/>
      <c r="Q2" s="8"/>
      <c r="R2" s="5"/>
      <c r="S2" s="9"/>
      <c r="T2" s="5"/>
      <c r="U2" s="9">
        <v>149332.72</v>
      </c>
    </row>
    <row r="3" spans="1:24" x14ac:dyDescent="0.35">
      <c r="A3" s="5"/>
      <c r="B3" s="5"/>
      <c r="C3" s="5" t="s">
        <v>10</v>
      </c>
      <c r="D3" s="5"/>
      <c r="E3" s="6"/>
      <c r="F3" s="5"/>
      <c r="G3" s="5"/>
      <c r="H3" s="5"/>
      <c r="I3" s="7"/>
      <c r="J3" s="5"/>
      <c r="K3" s="5"/>
      <c r="L3" s="5"/>
      <c r="M3" s="5"/>
      <c r="N3" s="5"/>
      <c r="O3" s="5"/>
      <c r="P3" s="5"/>
      <c r="Q3" s="8"/>
      <c r="R3" s="5"/>
      <c r="S3" s="9"/>
      <c r="T3" s="5"/>
      <c r="U3" s="9"/>
    </row>
    <row r="4" spans="1:24" x14ac:dyDescent="0.35">
      <c r="A4" s="5"/>
      <c r="B4" s="5"/>
      <c r="C4" s="5"/>
      <c r="D4" s="5" t="s">
        <v>11</v>
      </c>
      <c r="E4" s="6"/>
      <c r="F4" s="5"/>
      <c r="G4" s="5"/>
      <c r="H4" s="5"/>
      <c r="I4" s="7"/>
      <c r="J4" s="5"/>
      <c r="K4" s="5"/>
      <c r="L4" s="5"/>
      <c r="M4" s="5"/>
      <c r="N4" s="5"/>
      <c r="O4" s="5"/>
      <c r="P4" s="5"/>
      <c r="Q4" s="8"/>
      <c r="R4" s="5"/>
      <c r="S4" s="9"/>
      <c r="T4" s="5"/>
      <c r="U4" s="9"/>
    </row>
    <row r="5" spans="1:24" ht="18.5" x14ac:dyDescent="0.45">
      <c r="A5" s="11"/>
      <c r="B5" s="11"/>
      <c r="C5" s="11"/>
      <c r="D5" s="11"/>
      <c r="E5" s="12">
        <v>227</v>
      </c>
      <c r="F5" s="11"/>
      <c r="G5" s="11" t="s">
        <v>22</v>
      </c>
      <c r="H5" s="11"/>
      <c r="I5" s="13">
        <v>44284</v>
      </c>
      <c r="J5" s="11"/>
      <c r="K5" s="11" t="s">
        <v>27</v>
      </c>
      <c r="L5" s="11"/>
      <c r="M5" s="11" t="s">
        <v>51</v>
      </c>
      <c r="N5" s="11"/>
      <c r="O5" s="11" t="s">
        <v>70</v>
      </c>
      <c r="P5" s="11"/>
      <c r="Q5" s="14" t="s">
        <v>12</v>
      </c>
      <c r="R5" s="11"/>
      <c r="S5" s="15">
        <v>-1477.98</v>
      </c>
      <c r="T5" s="11"/>
      <c r="U5" s="15">
        <f t="shared" ref="U5:U31" si="0">ROUND(U4+S5,5)</f>
        <v>-1477.98</v>
      </c>
      <c r="W5" s="16"/>
      <c r="X5" s="1"/>
    </row>
    <row r="6" spans="1:24" ht="18.5" x14ac:dyDescent="0.45">
      <c r="A6" s="11"/>
      <c r="B6" s="11"/>
      <c r="C6" s="11"/>
      <c r="D6" s="11"/>
      <c r="E6" s="12">
        <v>228</v>
      </c>
      <c r="F6" s="11"/>
      <c r="G6" s="11" t="s">
        <v>22</v>
      </c>
      <c r="H6" s="11"/>
      <c r="I6" s="13">
        <v>44287</v>
      </c>
      <c r="J6" s="11"/>
      <c r="K6" s="11" t="s">
        <v>28</v>
      </c>
      <c r="L6" s="11"/>
      <c r="M6" s="11" t="s">
        <v>52</v>
      </c>
      <c r="N6" s="11"/>
      <c r="O6" s="11"/>
      <c r="P6" s="11"/>
      <c r="Q6" s="14" t="s">
        <v>12</v>
      </c>
      <c r="R6" s="11"/>
      <c r="S6" s="15">
        <v>-5000</v>
      </c>
      <c r="T6" s="11"/>
      <c r="U6" s="15">
        <f t="shared" si="0"/>
        <v>-6477.98</v>
      </c>
      <c r="W6" s="16"/>
      <c r="X6" s="1"/>
    </row>
    <row r="7" spans="1:24" ht="18.5" x14ac:dyDescent="0.45">
      <c r="A7" s="11"/>
      <c r="B7" s="11"/>
      <c r="C7" s="11"/>
      <c r="D7" s="11"/>
      <c r="E7" s="12">
        <v>168</v>
      </c>
      <c r="F7" s="11"/>
      <c r="G7" s="11" t="s">
        <v>23</v>
      </c>
      <c r="H7" s="11"/>
      <c r="I7" s="13">
        <v>44287</v>
      </c>
      <c r="J7" s="11"/>
      <c r="K7" s="11" t="s">
        <v>29</v>
      </c>
      <c r="L7" s="11"/>
      <c r="M7" s="11" t="s">
        <v>53</v>
      </c>
      <c r="N7" s="11"/>
      <c r="O7" s="11" t="s">
        <v>71</v>
      </c>
      <c r="P7" s="11"/>
      <c r="Q7" s="14" t="s">
        <v>12</v>
      </c>
      <c r="R7" s="11"/>
      <c r="S7" s="15">
        <v>-165.91</v>
      </c>
      <c r="T7" s="11"/>
      <c r="U7" s="15">
        <f t="shared" si="0"/>
        <v>-6643.89</v>
      </c>
      <c r="W7" s="16"/>
      <c r="X7" s="1"/>
    </row>
    <row r="8" spans="1:24" ht="18.5" x14ac:dyDescent="0.45">
      <c r="A8" s="11"/>
      <c r="B8" s="11"/>
      <c r="C8" s="11"/>
      <c r="D8" s="11"/>
      <c r="E8" s="12">
        <v>246</v>
      </c>
      <c r="F8" s="11"/>
      <c r="G8" s="11" t="s">
        <v>22</v>
      </c>
      <c r="H8" s="11"/>
      <c r="I8" s="13">
        <v>44287</v>
      </c>
      <c r="J8" s="11"/>
      <c r="K8" s="11"/>
      <c r="L8" s="11"/>
      <c r="M8" s="11" t="s">
        <v>54</v>
      </c>
      <c r="N8" s="11"/>
      <c r="O8" s="11" t="s">
        <v>72</v>
      </c>
      <c r="P8" s="11"/>
      <c r="Q8" s="14" t="s">
        <v>12</v>
      </c>
      <c r="R8" s="11"/>
      <c r="S8" s="15">
        <v>-4</v>
      </c>
      <c r="T8" s="11"/>
      <c r="U8" s="15">
        <f t="shared" si="0"/>
        <v>-6647.89</v>
      </c>
      <c r="W8" s="16"/>
      <c r="X8" s="1"/>
    </row>
    <row r="9" spans="1:24" ht="18.5" x14ac:dyDescent="0.45">
      <c r="A9" s="11"/>
      <c r="B9" s="11"/>
      <c r="C9" s="11"/>
      <c r="D9" s="11"/>
      <c r="E9" s="12">
        <v>47</v>
      </c>
      <c r="F9" s="11"/>
      <c r="G9" s="11" t="s">
        <v>23</v>
      </c>
      <c r="H9" s="11"/>
      <c r="I9" s="13">
        <v>44292</v>
      </c>
      <c r="J9" s="11"/>
      <c r="K9" s="11" t="s">
        <v>30</v>
      </c>
      <c r="L9" s="11"/>
      <c r="M9" s="11" t="s">
        <v>55</v>
      </c>
      <c r="N9" s="11"/>
      <c r="O9" s="11" t="s">
        <v>73</v>
      </c>
      <c r="P9" s="11"/>
      <c r="Q9" s="14" t="s">
        <v>12</v>
      </c>
      <c r="R9" s="11"/>
      <c r="S9" s="15">
        <v>-101.32</v>
      </c>
      <c r="T9" s="11"/>
      <c r="U9" s="15">
        <f t="shared" si="0"/>
        <v>-6749.21</v>
      </c>
      <c r="W9" s="16"/>
      <c r="X9" s="1"/>
    </row>
    <row r="10" spans="1:24" ht="18.5" x14ac:dyDescent="0.45">
      <c r="A10" s="11"/>
      <c r="B10" s="11"/>
      <c r="C10" s="11"/>
      <c r="D10" s="11"/>
      <c r="E10" s="12">
        <v>57</v>
      </c>
      <c r="F10" s="11"/>
      <c r="G10" s="11" t="s">
        <v>23</v>
      </c>
      <c r="H10" s="11"/>
      <c r="I10" s="13">
        <v>44294</v>
      </c>
      <c r="J10" s="11"/>
      <c r="K10" s="11" t="s">
        <v>31</v>
      </c>
      <c r="L10" s="11"/>
      <c r="M10" s="11" t="s">
        <v>56</v>
      </c>
      <c r="N10" s="11"/>
      <c r="O10" s="11" t="s">
        <v>74</v>
      </c>
      <c r="P10" s="11"/>
      <c r="Q10" s="14" t="s">
        <v>12</v>
      </c>
      <c r="R10" s="11"/>
      <c r="S10" s="15">
        <v>-743.64</v>
      </c>
      <c r="T10" s="11"/>
      <c r="U10" s="15">
        <f t="shared" si="0"/>
        <v>-7492.85</v>
      </c>
      <c r="W10" s="16"/>
      <c r="X10" s="1"/>
    </row>
    <row r="11" spans="1:24" ht="18.5" x14ac:dyDescent="0.45">
      <c r="A11" s="11"/>
      <c r="B11" s="11"/>
      <c r="C11" s="11"/>
      <c r="D11" s="11"/>
      <c r="E11" s="12">
        <v>60</v>
      </c>
      <c r="F11" s="11"/>
      <c r="G11" s="11" t="s">
        <v>23</v>
      </c>
      <c r="H11" s="11"/>
      <c r="I11" s="13">
        <v>44295</v>
      </c>
      <c r="J11" s="11"/>
      <c r="K11" s="11" t="s">
        <v>32</v>
      </c>
      <c r="L11" s="11"/>
      <c r="M11" s="11" t="s">
        <v>57</v>
      </c>
      <c r="N11" s="11"/>
      <c r="O11" s="11" t="s">
        <v>75</v>
      </c>
      <c r="P11" s="11"/>
      <c r="Q11" s="14" t="s">
        <v>12</v>
      </c>
      <c r="R11" s="11"/>
      <c r="S11" s="15">
        <v>-208.61</v>
      </c>
      <c r="T11" s="11"/>
      <c r="U11" s="15">
        <f t="shared" si="0"/>
        <v>-7701.46</v>
      </c>
      <c r="W11" s="16"/>
      <c r="X11" s="1"/>
    </row>
    <row r="12" spans="1:24" ht="18.5" x14ac:dyDescent="0.45">
      <c r="A12" s="11"/>
      <c r="B12" s="11"/>
      <c r="C12" s="11"/>
      <c r="D12" s="11"/>
      <c r="E12" s="12">
        <v>65</v>
      </c>
      <c r="F12" s="11"/>
      <c r="G12" s="11" t="s">
        <v>23</v>
      </c>
      <c r="H12" s="11"/>
      <c r="I12" s="13">
        <v>44298</v>
      </c>
      <c r="J12" s="11"/>
      <c r="K12" s="11" t="s">
        <v>33</v>
      </c>
      <c r="L12" s="11"/>
      <c r="M12" s="11" t="s">
        <v>58</v>
      </c>
      <c r="N12" s="11"/>
      <c r="O12" s="11" t="s">
        <v>76</v>
      </c>
      <c r="P12" s="11"/>
      <c r="Q12" s="14" t="s">
        <v>12</v>
      </c>
      <c r="R12" s="11"/>
      <c r="S12" s="15">
        <v>-9232.0400000000009</v>
      </c>
      <c r="T12" s="11"/>
      <c r="U12" s="15">
        <f t="shared" si="0"/>
        <v>-16933.5</v>
      </c>
      <c r="W12" s="16"/>
      <c r="X12" s="1"/>
    </row>
    <row r="13" spans="1:24" ht="18.5" x14ac:dyDescent="0.45">
      <c r="A13" s="11"/>
      <c r="B13" s="11"/>
      <c r="C13" s="11"/>
      <c r="D13" s="11"/>
      <c r="E13" s="12">
        <v>115</v>
      </c>
      <c r="F13" s="11"/>
      <c r="G13" s="11" t="s">
        <v>22</v>
      </c>
      <c r="H13" s="11"/>
      <c r="I13" s="13">
        <v>44298</v>
      </c>
      <c r="J13" s="11"/>
      <c r="K13" s="11" t="s">
        <v>34</v>
      </c>
      <c r="L13" s="11"/>
      <c r="M13" s="11" t="s">
        <v>51</v>
      </c>
      <c r="N13" s="11"/>
      <c r="O13" s="11" t="s">
        <v>77</v>
      </c>
      <c r="P13" s="11"/>
      <c r="Q13" s="14" t="s">
        <v>12</v>
      </c>
      <c r="R13" s="11"/>
      <c r="S13" s="15">
        <v>-1477.98</v>
      </c>
      <c r="T13" s="11"/>
      <c r="U13" s="15">
        <f t="shared" si="0"/>
        <v>-18411.48</v>
      </c>
      <c r="W13" s="16"/>
      <c r="X13" s="1"/>
    </row>
    <row r="14" spans="1:24" ht="18.5" x14ac:dyDescent="0.45">
      <c r="A14" s="11"/>
      <c r="B14" s="11"/>
      <c r="C14" s="11"/>
      <c r="D14" s="11"/>
      <c r="E14" s="12">
        <v>172</v>
      </c>
      <c r="F14" s="11"/>
      <c r="G14" s="11" t="s">
        <v>22</v>
      </c>
      <c r="H14" s="11"/>
      <c r="I14" s="13">
        <v>44298</v>
      </c>
      <c r="J14" s="11"/>
      <c r="K14" s="11"/>
      <c r="L14" s="11"/>
      <c r="M14" s="11" t="s">
        <v>52</v>
      </c>
      <c r="N14" s="11"/>
      <c r="O14" s="11"/>
      <c r="P14" s="11"/>
      <c r="Q14" s="14" t="s">
        <v>12</v>
      </c>
      <c r="R14" s="11"/>
      <c r="S14" s="15">
        <v>-450</v>
      </c>
      <c r="T14" s="11"/>
      <c r="U14" s="15">
        <f t="shared" si="0"/>
        <v>-18861.48</v>
      </c>
      <c r="W14" s="16"/>
      <c r="X14" s="1"/>
    </row>
    <row r="15" spans="1:24" ht="18.5" x14ac:dyDescent="0.45">
      <c r="A15" s="11"/>
      <c r="B15" s="11"/>
      <c r="C15" s="11"/>
      <c r="D15" s="11"/>
      <c r="E15" s="12">
        <v>112</v>
      </c>
      <c r="F15" s="11"/>
      <c r="G15" s="11" t="s">
        <v>22</v>
      </c>
      <c r="H15" s="11"/>
      <c r="I15" s="13">
        <v>44300</v>
      </c>
      <c r="J15" s="11"/>
      <c r="K15" s="11" t="s">
        <v>35</v>
      </c>
      <c r="L15" s="11"/>
      <c r="M15" s="11" t="s">
        <v>59</v>
      </c>
      <c r="N15" s="11"/>
      <c r="O15" s="11" t="s">
        <v>78</v>
      </c>
      <c r="P15" s="11"/>
      <c r="Q15" s="14" t="s">
        <v>12</v>
      </c>
      <c r="R15" s="11"/>
      <c r="S15" s="15">
        <v>-1470.3</v>
      </c>
      <c r="T15" s="11"/>
      <c r="U15" s="15">
        <f t="shared" si="0"/>
        <v>-20331.78</v>
      </c>
      <c r="W15" s="16"/>
      <c r="X15" s="1"/>
    </row>
    <row r="16" spans="1:24" ht="18.5" x14ac:dyDescent="0.45">
      <c r="A16" s="11"/>
      <c r="B16" s="11"/>
      <c r="C16" s="11"/>
      <c r="D16" s="11"/>
      <c r="E16" s="12">
        <v>111</v>
      </c>
      <c r="F16" s="11"/>
      <c r="G16" s="11" t="s">
        <v>22</v>
      </c>
      <c r="H16" s="11"/>
      <c r="I16" s="13">
        <v>44300</v>
      </c>
      <c r="J16" s="11"/>
      <c r="K16" s="11"/>
      <c r="L16" s="11"/>
      <c r="M16" s="11" t="s">
        <v>60</v>
      </c>
      <c r="N16" s="11"/>
      <c r="O16" s="11" t="s">
        <v>78</v>
      </c>
      <c r="P16" s="11"/>
      <c r="Q16" s="14" t="s">
        <v>12</v>
      </c>
      <c r="R16" s="11"/>
      <c r="S16" s="15">
        <v>-665.58</v>
      </c>
      <c r="T16" s="11"/>
      <c r="U16" s="15">
        <f t="shared" si="0"/>
        <v>-20997.360000000001</v>
      </c>
      <c r="W16" s="16"/>
      <c r="X16" s="1"/>
    </row>
    <row r="17" spans="1:24" ht="18.5" x14ac:dyDescent="0.45">
      <c r="A17" s="11"/>
      <c r="B17" s="11"/>
      <c r="C17" s="11"/>
      <c r="D17" s="11"/>
      <c r="E17" s="12">
        <v>110</v>
      </c>
      <c r="F17" s="11"/>
      <c r="G17" s="11" t="s">
        <v>23</v>
      </c>
      <c r="H17" s="11"/>
      <c r="I17" s="13">
        <v>44300</v>
      </c>
      <c r="J17" s="11"/>
      <c r="K17" s="11" t="s">
        <v>36</v>
      </c>
      <c r="L17" s="11"/>
      <c r="M17" s="11" t="s">
        <v>61</v>
      </c>
      <c r="N17" s="11"/>
      <c r="O17" s="11"/>
      <c r="P17" s="11"/>
      <c r="Q17" s="14" t="s">
        <v>12</v>
      </c>
      <c r="R17" s="11"/>
      <c r="S17" s="15">
        <v>-568.16</v>
      </c>
      <c r="T17" s="11"/>
      <c r="U17" s="15">
        <f t="shared" si="0"/>
        <v>-21565.52</v>
      </c>
      <c r="W17" s="16"/>
      <c r="X17" s="1"/>
    </row>
    <row r="18" spans="1:24" ht="18.5" x14ac:dyDescent="0.45">
      <c r="A18" s="11"/>
      <c r="B18" s="11"/>
      <c r="C18" s="11"/>
      <c r="D18" s="11"/>
      <c r="E18" s="12">
        <v>123</v>
      </c>
      <c r="F18" s="11"/>
      <c r="G18" s="11" t="s">
        <v>22</v>
      </c>
      <c r="H18" s="11"/>
      <c r="I18" s="13">
        <v>44302</v>
      </c>
      <c r="J18" s="11"/>
      <c r="K18" s="11" t="s">
        <v>37</v>
      </c>
      <c r="L18" s="11"/>
      <c r="M18" s="11" t="s">
        <v>52</v>
      </c>
      <c r="N18" s="11"/>
      <c r="O18" s="11"/>
      <c r="P18" s="11"/>
      <c r="Q18" s="14" t="s">
        <v>12</v>
      </c>
      <c r="R18" s="11"/>
      <c r="S18" s="15">
        <v>-3000</v>
      </c>
      <c r="T18" s="11"/>
      <c r="U18" s="15">
        <f t="shared" si="0"/>
        <v>-24565.52</v>
      </c>
      <c r="W18" s="16"/>
      <c r="X18" s="1"/>
    </row>
    <row r="19" spans="1:24" ht="18.5" x14ac:dyDescent="0.45">
      <c r="A19" s="11"/>
      <c r="B19" s="11"/>
      <c r="C19" s="11"/>
      <c r="D19" s="11"/>
      <c r="E19" s="12">
        <v>149</v>
      </c>
      <c r="F19" s="11"/>
      <c r="G19" s="11" t="s">
        <v>23</v>
      </c>
      <c r="H19" s="11"/>
      <c r="I19" s="13">
        <v>44306</v>
      </c>
      <c r="J19" s="11"/>
      <c r="K19" s="11" t="s">
        <v>38</v>
      </c>
      <c r="L19" s="11"/>
      <c r="M19" s="11" t="s">
        <v>62</v>
      </c>
      <c r="N19" s="11"/>
      <c r="O19" s="11" t="s">
        <v>79</v>
      </c>
      <c r="P19" s="11"/>
      <c r="Q19" s="14" t="s">
        <v>12</v>
      </c>
      <c r="R19" s="11"/>
      <c r="S19" s="15">
        <v>-1377</v>
      </c>
      <c r="T19" s="11"/>
      <c r="U19" s="15">
        <f t="shared" si="0"/>
        <v>-25942.52</v>
      </c>
      <c r="W19" s="16"/>
      <c r="X19" s="1"/>
    </row>
    <row r="20" spans="1:24" ht="18.5" x14ac:dyDescent="0.45">
      <c r="A20" s="11"/>
      <c r="B20" s="11"/>
      <c r="C20" s="11"/>
      <c r="D20" s="11"/>
      <c r="E20" s="12">
        <v>165</v>
      </c>
      <c r="F20" s="11"/>
      <c r="G20" s="11" t="s">
        <v>23</v>
      </c>
      <c r="H20" s="11"/>
      <c r="I20" s="13">
        <v>44309</v>
      </c>
      <c r="J20" s="11"/>
      <c r="K20" s="11" t="s">
        <v>39</v>
      </c>
      <c r="L20" s="11"/>
      <c r="M20" s="11" t="s">
        <v>63</v>
      </c>
      <c r="N20" s="11"/>
      <c r="O20" s="11" t="s">
        <v>80</v>
      </c>
      <c r="P20" s="11"/>
      <c r="Q20" s="14" t="s">
        <v>12</v>
      </c>
      <c r="R20" s="11"/>
      <c r="S20" s="15">
        <v>-5908</v>
      </c>
      <c r="T20" s="11"/>
      <c r="U20" s="15">
        <f t="shared" si="0"/>
        <v>-31850.52</v>
      </c>
      <c r="W20" s="16"/>
      <c r="X20" s="1"/>
    </row>
    <row r="21" spans="1:24" ht="18.5" x14ac:dyDescent="0.45">
      <c r="A21" s="11"/>
      <c r="B21" s="11"/>
      <c r="C21" s="11"/>
      <c r="D21" s="11"/>
      <c r="E21" s="12">
        <v>166</v>
      </c>
      <c r="F21" s="11"/>
      <c r="G21" s="11" t="s">
        <v>23</v>
      </c>
      <c r="H21" s="11"/>
      <c r="I21" s="13">
        <v>44309</v>
      </c>
      <c r="J21" s="11"/>
      <c r="K21" s="11" t="s">
        <v>40</v>
      </c>
      <c r="L21" s="11"/>
      <c r="M21" s="11" t="s">
        <v>64</v>
      </c>
      <c r="N21" s="11"/>
      <c r="O21" s="11"/>
      <c r="P21" s="11"/>
      <c r="Q21" s="14" t="s">
        <v>12</v>
      </c>
      <c r="R21" s="11"/>
      <c r="S21" s="15">
        <v>-405.58</v>
      </c>
      <c r="T21" s="11"/>
      <c r="U21" s="15">
        <f t="shared" si="0"/>
        <v>-32256.1</v>
      </c>
      <c r="W21" s="16"/>
      <c r="X21" s="1"/>
    </row>
    <row r="22" spans="1:24" ht="18.5" x14ac:dyDescent="0.45">
      <c r="A22" s="11"/>
      <c r="B22" s="11"/>
      <c r="C22" s="11"/>
      <c r="D22" s="11"/>
      <c r="E22" s="12">
        <v>207</v>
      </c>
      <c r="F22" s="11"/>
      <c r="G22" s="11" t="s">
        <v>24</v>
      </c>
      <c r="H22" s="11"/>
      <c r="I22" s="13">
        <v>44312</v>
      </c>
      <c r="J22" s="11"/>
      <c r="K22" s="11"/>
      <c r="L22" s="11"/>
      <c r="M22" s="11"/>
      <c r="N22" s="11"/>
      <c r="O22" s="11" t="s">
        <v>81</v>
      </c>
      <c r="P22" s="11"/>
      <c r="Q22" s="14" t="s">
        <v>12</v>
      </c>
      <c r="R22" s="11"/>
      <c r="S22" s="15">
        <v>-8730.5499999999993</v>
      </c>
      <c r="T22" s="11"/>
      <c r="U22" s="15">
        <f t="shared" si="0"/>
        <v>-40986.65</v>
      </c>
      <c r="W22" s="16"/>
      <c r="X22" s="1"/>
    </row>
    <row r="23" spans="1:24" ht="18.5" x14ac:dyDescent="0.45">
      <c r="A23" s="11"/>
      <c r="B23" s="11"/>
      <c r="C23" s="11"/>
      <c r="D23" s="11"/>
      <c r="E23" s="12">
        <v>179</v>
      </c>
      <c r="F23" s="11"/>
      <c r="G23" s="11" t="s">
        <v>22</v>
      </c>
      <c r="H23" s="11"/>
      <c r="I23" s="13">
        <v>44312</v>
      </c>
      <c r="J23" s="11"/>
      <c r="K23" s="11" t="s">
        <v>41</v>
      </c>
      <c r="L23" s="11"/>
      <c r="M23" s="11" t="s">
        <v>51</v>
      </c>
      <c r="N23" s="11"/>
      <c r="O23" s="11" t="s">
        <v>82</v>
      </c>
      <c r="P23" s="11"/>
      <c r="Q23" s="14" t="s">
        <v>12</v>
      </c>
      <c r="R23" s="11"/>
      <c r="S23" s="15">
        <v>-1477.98</v>
      </c>
      <c r="T23" s="11"/>
      <c r="U23" s="15">
        <f t="shared" si="0"/>
        <v>-42464.63</v>
      </c>
      <c r="W23" s="16"/>
      <c r="X23" s="1"/>
    </row>
    <row r="24" spans="1:24" ht="18.5" x14ac:dyDescent="0.45">
      <c r="A24" s="11"/>
      <c r="B24" s="11"/>
      <c r="C24" s="11"/>
      <c r="D24" s="11"/>
      <c r="E24" s="12">
        <v>186</v>
      </c>
      <c r="F24" s="11"/>
      <c r="G24" s="11" t="s">
        <v>23</v>
      </c>
      <c r="H24" s="11"/>
      <c r="I24" s="13">
        <v>44313</v>
      </c>
      <c r="J24" s="11"/>
      <c r="K24" s="11" t="s">
        <v>42</v>
      </c>
      <c r="L24" s="11"/>
      <c r="M24" s="11" t="s">
        <v>61</v>
      </c>
      <c r="N24" s="11"/>
      <c r="O24" s="11"/>
      <c r="P24" s="11"/>
      <c r="Q24" s="14" t="s">
        <v>12</v>
      </c>
      <c r="R24" s="11"/>
      <c r="S24" s="15">
        <v>-621.41999999999996</v>
      </c>
      <c r="T24" s="11"/>
      <c r="U24" s="15">
        <f t="shared" si="0"/>
        <v>-43086.05</v>
      </c>
      <c r="W24" s="16"/>
      <c r="X24" s="1"/>
    </row>
    <row r="25" spans="1:24" ht="18.5" x14ac:dyDescent="0.45">
      <c r="A25" s="11"/>
      <c r="B25" s="11"/>
      <c r="C25" s="11"/>
      <c r="D25" s="11"/>
      <c r="E25" s="12">
        <v>191</v>
      </c>
      <c r="F25" s="11"/>
      <c r="G25" s="11" t="s">
        <v>23</v>
      </c>
      <c r="H25" s="11"/>
      <c r="I25" s="13">
        <v>44314</v>
      </c>
      <c r="J25" s="11"/>
      <c r="K25" s="11" t="s">
        <v>43</v>
      </c>
      <c r="L25" s="11"/>
      <c r="M25" s="11" t="s">
        <v>58</v>
      </c>
      <c r="N25" s="11"/>
      <c r="O25" s="11" t="s">
        <v>83</v>
      </c>
      <c r="P25" s="11"/>
      <c r="Q25" s="14" t="s">
        <v>12</v>
      </c>
      <c r="R25" s="11"/>
      <c r="S25" s="15">
        <v>-20651.349999999999</v>
      </c>
      <c r="T25" s="11"/>
      <c r="U25" s="15">
        <f t="shared" si="0"/>
        <v>-63737.4</v>
      </c>
      <c r="W25" s="16"/>
      <c r="X25" s="1"/>
    </row>
    <row r="26" spans="1:24" ht="18.5" x14ac:dyDescent="0.45">
      <c r="A26" s="11"/>
      <c r="B26" s="11"/>
      <c r="C26" s="11"/>
      <c r="D26" s="11"/>
      <c r="E26" s="12">
        <v>208</v>
      </c>
      <c r="F26" s="11"/>
      <c r="G26" s="11" t="s">
        <v>24</v>
      </c>
      <c r="H26" s="11"/>
      <c r="I26" s="13">
        <v>44314</v>
      </c>
      <c r="J26" s="11"/>
      <c r="K26" s="11"/>
      <c r="L26" s="11"/>
      <c r="M26" s="11"/>
      <c r="N26" s="11"/>
      <c r="O26" s="11" t="s">
        <v>84</v>
      </c>
      <c r="P26" s="11"/>
      <c r="Q26" s="14" t="s">
        <v>12</v>
      </c>
      <c r="R26" s="11"/>
      <c r="S26" s="15">
        <v>-6952.2</v>
      </c>
      <c r="T26" s="11"/>
      <c r="U26" s="15">
        <f t="shared" si="0"/>
        <v>-70689.600000000006</v>
      </c>
      <c r="W26" s="16"/>
      <c r="X26" s="1"/>
    </row>
    <row r="27" spans="1:24" ht="18.5" x14ac:dyDescent="0.45">
      <c r="A27" s="11"/>
      <c r="B27" s="11"/>
      <c r="C27" s="11"/>
      <c r="D27" s="11"/>
      <c r="E27" s="12">
        <v>245</v>
      </c>
      <c r="F27" s="11"/>
      <c r="G27" s="11" t="s">
        <v>22</v>
      </c>
      <c r="H27" s="11"/>
      <c r="I27" s="13">
        <v>44315</v>
      </c>
      <c r="J27" s="11"/>
      <c r="K27" s="11" t="s">
        <v>44</v>
      </c>
      <c r="L27" s="11"/>
      <c r="M27" s="11" t="s">
        <v>52</v>
      </c>
      <c r="N27" s="11"/>
      <c r="O27" s="11"/>
      <c r="P27" s="11"/>
      <c r="Q27" s="14" t="s">
        <v>12</v>
      </c>
      <c r="R27" s="11"/>
      <c r="S27" s="15">
        <v>-20000</v>
      </c>
      <c r="T27" s="11"/>
      <c r="U27" s="15">
        <f t="shared" si="0"/>
        <v>-90689.600000000006</v>
      </c>
      <c r="W27" s="16"/>
      <c r="X27" s="1"/>
    </row>
    <row r="28" spans="1:24" ht="18.5" x14ac:dyDescent="0.45">
      <c r="A28" s="11"/>
      <c r="B28" s="11"/>
      <c r="C28" s="11"/>
      <c r="D28" s="11"/>
      <c r="E28" s="12">
        <v>211</v>
      </c>
      <c r="F28" s="11"/>
      <c r="G28" s="11" t="s">
        <v>24</v>
      </c>
      <c r="H28" s="11"/>
      <c r="I28" s="13">
        <v>44315</v>
      </c>
      <c r="J28" s="11"/>
      <c r="K28" s="11"/>
      <c r="L28" s="11"/>
      <c r="M28" s="11"/>
      <c r="N28" s="11"/>
      <c r="O28" s="11" t="s">
        <v>85</v>
      </c>
      <c r="P28" s="11"/>
      <c r="Q28" s="14" t="s">
        <v>12</v>
      </c>
      <c r="R28" s="11"/>
      <c r="S28" s="15">
        <v>-8964.83</v>
      </c>
      <c r="T28" s="11"/>
      <c r="U28" s="15">
        <f t="shared" si="0"/>
        <v>-99654.43</v>
      </c>
      <c r="W28" s="16"/>
      <c r="X28" s="1"/>
    </row>
    <row r="29" spans="1:24" ht="18.5" x14ac:dyDescent="0.45">
      <c r="A29" s="11"/>
      <c r="B29" s="11"/>
      <c r="C29" s="11"/>
      <c r="D29" s="11"/>
      <c r="E29" s="12">
        <v>203</v>
      </c>
      <c r="F29" s="11"/>
      <c r="G29" s="11" t="s">
        <v>22</v>
      </c>
      <c r="H29" s="11"/>
      <c r="I29" s="13">
        <v>44315</v>
      </c>
      <c r="J29" s="11"/>
      <c r="K29" s="11" t="s">
        <v>45</v>
      </c>
      <c r="L29" s="11"/>
      <c r="M29" s="11" t="s">
        <v>65</v>
      </c>
      <c r="N29" s="11"/>
      <c r="O29" s="11" t="s">
        <v>86</v>
      </c>
      <c r="P29" s="11"/>
      <c r="Q29" s="14" t="s">
        <v>12</v>
      </c>
      <c r="R29" s="11"/>
      <c r="S29" s="15">
        <v>-103.87</v>
      </c>
      <c r="T29" s="11"/>
      <c r="U29" s="15">
        <f t="shared" si="0"/>
        <v>-99758.3</v>
      </c>
      <c r="W29" s="16"/>
      <c r="X29" s="1"/>
    </row>
    <row r="30" spans="1:24" ht="18.5" x14ac:dyDescent="0.45">
      <c r="A30" s="11"/>
      <c r="B30" s="11"/>
      <c r="C30" s="11"/>
      <c r="D30" s="11"/>
      <c r="E30" s="12">
        <v>359</v>
      </c>
      <c r="F30" s="11"/>
      <c r="G30" s="11" t="s">
        <v>23</v>
      </c>
      <c r="H30" s="11"/>
      <c r="I30" s="13">
        <v>44316</v>
      </c>
      <c r="J30" s="11"/>
      <c r="K30" s="11" t="s">
        <v>46</v>
      </c>
      <c r="L30" s="11"/>
      <c r="M30" s="11" t="s">
        <v>65</v>
      </c>
      <c r="N30" s="11"/>
      <c r="O30" s="11" t="s">
        <v>87</v>
      </c>
      <c r="P30" s="11"/>
      <c r="Q30" s="14" t="s">
        <v>12</v>
      </c>
      <c r="R30" s="11"/>
      <c r="S30" s="15">
        <v>-2057.81</v>
      </c>
      <c r="T30" s="11"/>
      <c r="U30" s="15">
        <f t="shared" si="0"/>
        <v>-101816.11</v>
      </c>
      <c r="W30" s="16"/>
      <c r="X30" s="1"/>
    </row>
    <row r="31" spans="1:24" ht="19" thickBot="1" x14ac:dyDescent="0.5">
      <c r="A31" s="11"/>
      <c r="B31" s="11"/>
      <c r="C31" s="11"/>
      <c r="D31" s="11"/>
      <c r="E31" s="12">
        <v>109</v>
      </c>
      <c r="F31" s="11"/>
      <c r="G31" s="11" t="s">
        <v>23</v>
      </c>
      <c r="H31" s="11"/>
      <c r="I31" s="13">
        <v>44316</v>
      </c>
      <c r="J31" s="11"/>
      <c r="K31" s="11" t="s">
        <v>47</v>
      </c>
      <c r="L31" s="11"/>
      <c r="M31" s="11" t="s">
        <v>55</v>
      </c>
      <c r="N31" s="11"/>
      <c r="O31" s="11" t="s">
        <v>88</v>
      </c>
      <c r="P31" s="11"/>
      <c r="Q31" s="14" t="s">
        <v>12</v>
      </c>
      <c r="R31" s="11"/>
      <c r="S31" s="17">
        <v>-91.22</v>
      </c>
      <c r="T31" s="11"/>
      <c r="U31" s="17">
        <f t="shared" si="0"/>
        <v>-101907.33</v>
      </c>
      <c r="W31" s="16"/>
      <c r="X31" s="1"/>
    </row>
    <row r="32" spans="1:24" ht="18.5" x14ac:dyDescent="0.45">
      <c r="A32" s="11"/>
      <c r="B32" s="11"/>
      <c r="C32" s="11"/>
      <c r="D32" s="11" t="s">
        <v>13</v>
      </c>
      <c r="E32" s="12"/>
      <c r="F32" s="11"/>
      <c r="G32" s="11"/>
      <c r="H32" s="11"/>
      <c r="I32" s="13"/>
      <c r="J32" s="11"/>
      <c r="K32" s="11"/>
      <c r="L32" s="11"/>
      <c r="M32" s="11"/>
      <c r="N32" s="11"/>
      <c r="O32" s="11"/>
      <c r="P32" s="11"/>
      <c r="Q32" s="18"/>
      <c r="R32" s="11"/>
      <c r="S32" s="15">
        <f>ROUND(SUM(S4:S31),5)</f>
        <v>-101907.33</v>
      </c>
      <c r="T32" s="11"/>
      <c r="U32" s="15">
        <f>U31</f>
        <v>-101907.33</v>
      </c>
      <c r="X32" s="1"/>
    </row>
    <row r="33" spans="1:24" ht="18.5" x14ac:dyDescent="0.45">
      <c r="A33" s="5"/>
      <c r="B33" s="5"/>
      <c r="C33" s="5"/>
      <c r="D33" s="5" t="s">
        <v>14</v>
      </c>
      <c r="E33" s="6"/>
      <c r="F33" s="5"/>
      <c r="G33" s="5"/>
      <c r="H33" s="5"/>
      <c r="I33" s="7"/>
      <c r="J33" s="5"/>
      <c r="K33" s="5"/>
      <c r="L33" s="5"/>
      <c r="M33" s="5"/>
      <c r="N33" s="5"/>
      <c r="O33" s="5"/>
      <c r="P33" s="5"/>
      <c r="Q33" s="8"/>
      <c r="R33" s="5"/>
      <c r="S33" s="9"/>
      <c r="T33" s="5"/>
      <c r="U33" s="9"/>
      <c r="X33" s="1"/>
    </row>
    <row r="34" spans="1:24" ht="18.5" x14ac:dyDescent="0.45">
      <c r="A34" s="11"/>
      <c r="B34" s="11"/>
      <c r="C34" s="11"/>
      <c r="D34" s="11"/>
      <c r="E34" s="12">
        <v>231</v>
      </c>
      <c r="F34" s="11"/>
      <c r="G34" s="11" t="s">
        <v>25</v>
      </c>
      <c r="H34" s="11"/>
      <c r="I34" s="13">
        <v>43882</v>
      </c>
      <c r="J34" s="11"/>
      <c r="K34" s="11"/>
      <c r="L34" s="11"/>
      <c r="M34" s="11"/>
      <c r="N34" s="11"/>
      <c r="O34" s="11" t="s">
        <v>89</v>
      </c>
      <c r="P34" s="11"/>
      <c r="Q34" s="14" t="s">
        <v>12</v>
      </c>
      <c r="R34" s="11"/>
      <c r="S34" s="15">
        <v>567.78</v>
      </c>
      <c r="T34" s="11"/>
      <c r="U34" s="15">
        <f t="shared" ref="U34:U49" si="1">ROUND(U33+S34,5)</f>
        <v>567.78</v>
      </c>
      <c r="W34" s="16"/>
      <c r="X34" s="1"/>
    </row>
    <row r="35" spans="1:24" ht="18.5" x14ac:dyDescent="0.45">
      <c r="A35" s="11"/>
      <c r="B35" s="11"/>
      <c r="C35" s="11"/>
      <c r="D35" s="11"/>
      <c r="E35" s="12">
        <v>232</v>
      </c>
      <c r="F35" s="11"/>
      <c r="G35" s="11" t="s">
        <v>25</v>
      </c>
      <c r="H35" s="11"/>
      <c r="I35" s="13">
        <v>43938</v>
      </c>
      <c r="J35" s="11"/>
      <c r="K35" s="11"/>
      <c r="L35" s="11"/>
      <c r="M35" s="11"/>
      <c r="N35" s="11"/>
      <c r="O35" s="11" t="s">
        <v>89</v>
      </c>
      <c r="P35" s="11"/>
      <c r="Q35" s="14" t="s">
        <v>12</v>
      </c>
      <c r="R35" s="11"/>
      <c r="S35" s="15">
        <v>645.23</v>
      </c>
      <c r="T35" s="11"/>
      <c r="U35" s="15">
        <f t="shared" si="1"/>
        <v>1213.01</v>
      </c>
      <c r="W35" s="16"/>
      <c r="X35" s="1"/>
    </row>
    <row r="36" spans="1:24" ht="18.5" x14ac:dyDescent="0.45">
      <c r="A36" s="11"/>
      <c r="B36" s="11"/>
      <c r="C36" s="11"/>
      <c r="D36" s="11"/>
      <c r="E36" s="12">
        <v>91</v>
      </c>
      <c r="F36" s="11"/>
      <c r="G36" s="11" t="s">
        <v>25</v>
      </c>
      <c r="H36" s="11"/>
      <c r="I36" s="13">
        <v>44287</v>
      </c>
      <c r="J36" s="11"/>
      <c r="K36" s="11"/>
      <c r="L36" s="11"/>
      <c r="M36" s="11"/>
      <c r="N36" s="11"/>
      <c r="O36" s="11" t="s">
        <v>90</v>
      </c>
      <c r="P36" s="11"/>
      <c r="Q36" s="14" t="s">
        <v>12</v>
      </c>
      <c r="R36" s="11"/>
      <c r="S36" s="15">
        <v>915.75</v>
      </c>
      <c r="T36" s="11"/>
      <c r="U36" s="15">
        <f t="shared" si="1"/>
        <v>2128.7600000000002</v>
      </c>
      <c r="W36" s="16"/>
      <c r="X36" s="1"/>
    </row>
    <row r="37" spans="1:24" ht="18.5" x14ac:dyDescent="0.45">
      <c r="A37" s="11"/>
      <c r="B37" s="11"/>
      <c r="C37" s="11"/>
      <c r="D37" s="11"/>
      <c r="E37" s="12">
        <v>87</v>
      </c>
      <c r="F37" s="11"/>
      <c r="G37" s="11" t="s">
        <v>25</v>
      </c>
      <c r="H37" s="11"/>
      <c r="I37" s="13">
        <v>44287</v>
      </c>
      <c r="J37" s="11"/>
      <c r="K37" s="11"/>
      <c r="L37" s="11"/>
      <c r="M37" s="11"/>
      <c r="N37" s="11"/>
      <c r="O37" s="11" t="s">
        <v>91</v>
      </c>
      <c r="P37" s="11"/>
      <c r="Q37" s="14" t="s">
        <v>12</v>
      </c>
      <c r="R37" s="11"/>
      <c r="S37" s="15">
        <v>918.28</v>
      </c>
      <c r="T37" s="11"/>
      <c r="U37" s="15">
        <f t="shared" si="1"/>
        <v>3047.04</v>
      </c>
      <c r="W37" s="16"/>
      <c r="X37" s="1"/>
    </row>
    <row r="38" spans="1:24" ht="18.5" x14ac:dyDescent="0.45">
      <c r="A38" s="11"/>
      <c r="B38" s="11"/>
      <c r="C38" s="11"/>
      <c r="D38" s="11"/>
      <c r="E38" s="12">
        <v>426</v>
      </c>
      <c r="F38" s="11"/>
      <c r="G38" s="11" t="s">
        <v>25</v>
      </c>
      <c r="H38" s="11"/>
      <c r="I38" s="13">
        <v>44291</v>
      </c>
      <c r="J38" s="11"/>
      <c r="K38" s="11"/>
      <c r="L38" s="11"/>
      <c r="M38" s="11"/>
      <c r="N38" s="11"/>
      <c r="O38" s="11" t="s">
        <v>92</v>
      </c>
      <c r="P38" s="11"/>
      <c r="Q38" s="14" t="s">
        <v>12</v>
      </c>
      <c r="R38" s="11"/>
      <c r="S38" s="15">
        <v>3214.31</v>
      </c>
      <c r="T38" s="11"/>
      <c r="U38" s="15">
        <f t="shared" si="1"/>
        <v>6261.35</v>
      </c>
      <c r="W38" s="16"/>
      <c r="X38" s="1"/>
    </row>
    <row r="39" spans="1:24" ht="18.5" x14ac:dyDescent="0.45">
      <c r="A39" s="11"/>
      <c r="B39" s="11"/>
      <c r="C39" s="11"/>
      <c r="D39" s="11"/>
      <c r="E39" s="12">
        <v>61</v>
      </c>
      <c r="F39" s="11"/>
      <c r="G39" s="11" t="s">
        <v>25</v>
      </c>
      <c r="H39" s="11"/>
      <c r="I39" s="13">
        <v>44295</v>
      </c>
      <c r="J39" s="11"/>
      <c r="K39" s="11" t="s">
        <v>48</v>
      </c>
      <c r="L39" s="11"/>
      <c r="M39" s="11" t="s">
        <v>66</v>
      </c>
      <c r="N39" s="11"/>
      <c r="O39" s="11" t="s">
        <v>93</v>
      </c>
      <c r="P39" s="11"/>
      <c r="Q39" s="14" t="s">
        <v>12</v>
      </c>
      <c r="R39" s="11"/>
      <c r="S39" s="15">
        <v>1701.63</v>
      </c>
      <c r="T39" s="11"/>
      <c r="U39" s="15">
        <f t="shared" si="1"/>
        <v>7962.98</v>
      </c>
      <c r="W39" s="16"/>
      <c r="X39" s="1"/>
    </row>
    <row r="40" spans="1:24" ht="18.5" x14ac:dyDescent="0.45">
      <c r="A40" s="11"/>
      <c r="B40" s="11"/>
      <c r="C40" s="11"/>
      <c r="D40" s="11"/>
      <c r="E40" s="12">
        <v>72</v>
      </c>
      <c r="F40" s="11"/>
      <c r="G40" s="11" t="s">
        <v>25</v>
      </c>
      <c r="H40" s="11"/>
      <c r="I40" s="13">
        <v>44298</v>
      </c>
      <c r="J40" s="11"/>
      <c r="K40" s="11"/>
      <c r="L40" s="11"/>
      <c r="M40" s="11"/>
      <c r="N40" s="11"/>
      <c r="O40" s="11" t="s">
        <v>94</v>
      </c>
      <c r="P40" s="11"/>
      <c r="Q40" s="14" t="s">
        <v>12</v>
      </c>
      <c r="R40" s="11"/>
      <c r="S40" s="15">
        <v>1330.5</v>
      </c>
      <c r="T40" s="11"/>
      <c r="U40" s="15">
        <f t="shared" si="1"/>
        <v>9293.48</v>
      </c>
      <c r="W40" s="16"/>
      <c r="X40" s="1"/>
    </row>
    <row r="41" spans="1:24" ht="18.5" x14ac:dyDescent="0.45">
      <c r="A41" s="11"/>
      <c r="B41" s="11"/>
      <c r="C41" s="11"/>
      <c r="D41" s="11"/>
      <c r="E41" s="12">
        <v>69</v>
      </c>
      <c r="F41" s="11"/>
      <c r="G41" s="11" t="s">
        <v>25</v>
      </c>
      <c r="H41" s="11"/>
      <c r="I41" s="13">
        <v>44298</v>
      </c>
      <c r="J41" s="11"/>
      <c r="K41" s="11"/>
      <c r="L41" s="11"/>
      <c r="M41" s="11"/>
      <c r="N41" s="11"/>
      <c r="O41" s="11" t="s">
        <v>95</v>
      </c>
      <c r="P41" s="11"/>
      <c r="Q41" s="14" t="s">
        <v>12</v>
      </c>
      <c r="R41" s="11"/>
      <c r="S41" s="15">
        <v>3267.64</v>
      </c>
      <c r="T41" s="11"/>
      <c r="U41" s="15">
        <f t="shared" si="1"/>
        <v>12561.12</v>
      </c>
      <c r="W41" s="16"/>
      <c r="X41" s="1"/>
    </row>
    <row r="42" spans="1:24" ht="18.5" x14ac:dyDescent="0.45">
      <c r="A42" s="11"/>
      <c r="B42" s="11"/>
      <c r="C42" s="11"/>
      <c r="D42" s="11"/>
      <c r="E42" s="12">
        <v>119</v>
      </c>
      <c r="F42" s="11"/>
      <c r="G42" s="11" t="s">
        <v>25</v>
      </c>
      <c r="H42" s="11"/>
      <c r="I42" s="13">
        <v>44299</v>
      </c>
      <c r="J42" s="11"/>
      <c r="K42" s="11"/>
      <c r="L42" s="11"/>
      <c r="M42" s="11"/>
      <c r="N42" s="11"/>
      <c r="O42" s="11" t="s">
        <v>96</v>
      </c>
      <c r="P42" s="11"/>
      <c r="Q42" s="14" t="s">
        <v>12</v>
      </c>
      <c r="R42" s="11"/>
      <c r="S42" s="15">
        <v>1479.28</v>
      </c>
      <c r="T42" s="11"/>
      <c r="U42" s="15">
        <f t="shared" si="1"/>
        <v>14040.4</v>
      </c>
      <c r="W42" s="16"/>
      <c r="X42" s="1"/>
    </row>
    <row r="43" spans="1:24" ht="18.5" x14ac:dyDescent="0.45">
      <c r="A43" s="11"/>
      <c r="B43" s="11"/>
      <c r="C43" s="11"/>
      <c r="D43" s="11"/>
      <c r="E43" s="12">
        <v>127</v>
      </c>
      <c r="F43" s="11"/>
      <c r="G43" s="11" t="s">
        <v>25</v>
      </c>
      <c r="H43" s="11"/>
      <c r="I43" s="13">
        <v>44301</v>
      </c>
      <c r="J43" s="11"/>
      <c r="K43" s="11"/>
      <c r="L43" s="11"/>
      <c r="M43" s="11"/>
      <c r="N43" s="11"/>
      <c r="O43" s="11" t="s">
        <v>97</v>
      </c>
      <c r="P43" s="11"/>
      <c r="Q43" s="14" t="s">
        <v>12</v>
      </c>
      <c r="R43" s="11"/>
      <c r="S43" s="15">
        <v>715.72</v>
      </c>
      <c r="T43" s="11"/>
      <c r="U43" s="15">
        <f t="shared" si="1"/>
        <v>14756.12</v>
      </c>
      <c r="W43" s="16"/>
      <c r="X43" s="1"/>
    </row>
    <row r="44" spans="1:24" ht="18.5" x14ac:dyDescent="0.45">
      <c r="A44" s="11"/>
      <c r="B44" s="11"/>
      <c r="C44" s="11"/>
      <c r="D44" s="11"/>
      <c r="E44" s="12">
        <v>151</v>
      </c>
      <c r="F44" s="11"/>
      <c r="G44" s="11" t="s">
        <v>25</v>
      </c>
      <c r="H44" s="11"/>
      <c r="I44" s="13">
        <v>44306</v>
      </c>
      <c r="J44" s="11"/>
      <c r="K44" s="11"/>
      <c r="L44" s="11"/>
      <c r="M44" s="11"/>
      <c r="N44" s="11"/>
      <c r="O44" s="11" t="s">
        <v>98</v>
      </c>
      <c r="P44" s="11"/>
      <c r="Q44" s="14" t="s">
        <v>12</v>
      </c>
      <c r="R44" s="11"/>
      <c r="S44" s="15">
        <v>959.29</v>
      </c>
      <c r="T44" s="11"/>
      <c r="U44" s="15">
        <f t="shared" si="1"/>
        <v>15715.41</v>
      </c>
      <c r="W44" s="16"/>
      <c r="X44" s="1"/>
    </row>
    <row r="45" spans="1:24" ht="18.5" x14ac:dyDescent="0.45">
      <c r="A45" s="11"/>
      <c r="B45" s="11"/>
      <c r="C45" s="11"/>
      <c r="D45" s="11"/>
      <c r="E45" s="12">
        <v>410</v>
      </c>
      <c r="F45" s="11"/>
      <c r="G45" s="11" t="s">
        <v>25</v>
      </c>
      <c r="H45" s="11"/>
      <c r="I45" s="13">
        <v>44307</v>
      </c>
      <c r="J45" s="11"/>
      <c r="K45" s="11"/>
      <c r="L45" s="11"/>
      <c r="M45" s="11"/>
      <c r="N45" s="11"/>
      <c r="O45" s="11" t="s">
        <v>99</v>
      </c>
      <c r="P45" s="11"/>
      <c r="Q45" s="14" t="s">
        <v>12</v>
      </c>
      <c r="R45" s="11"/>
      <c r="S45" s="15">
        <v>5.0199999999999996</v>
      </c>
      <c r="T45" s="11"/>
      <c r="U45" s="15">
        <f t="shared" si="1"/>
        <v>15720.43</v>
      </c>
      <c r="W45" s="16"/>
      <c r="X45" s="1"/>
    </row>
    <row r="46" spans="1:24" ht="18.5" x14ac:dyDescent="0.45">
      <c r="A46" s="11"/>
      <c r="B46" s="11"/>
      <c r="C46" s="11"/>
      <c r="D46" s="11"/>
      <c r="E46" s="12">
        <v>193</v>
      </c>
      <c r="F46" s="11"/>
      <c r="G46" s="11" t="s">
        <v>25</v>
      </c>
      <c r="H46" s="11"/>
      <c r="I46" s="13">
        <v>44308</v>
      </c>
      <c r="J46" s="11"/>
      <c r="K46" s="11"/>
      <c r="L46" s="11"/>
      <c r="M46" s="11"/>
      <c r="N46" s="11"/>
      <c r="O46" s="11" t="s">
        <v>100</v>
      </c>
      <c r="P46" s="11"/>
      <c r="Q46" s="14" t="s">
        <v>12</v>
      </c>
      <c r="R46" s="11"/>
      <c r="S46" s="15">
        <v>1780</v>
      </c>
      <c r="T46" s="11"/>
      <c r="U46" s="15">
        <f t="shared" si="1"/>
        <v>17500.43</v>
      </c>
      <c r="W46" s="16"/>
      <c r="X46" s="1"/>
    </row>
    <row r="47" spans="1:24" ht="18.5" x14ac:dyDescent="0.45">
      <c r="A47" s="11"/>
      <c r="B47" s="11"/>
      <c r="C47" s="11"/>
      <c r="D47" s="11"/>
      <c r="E47" s="12">
        <v>230</v>
      </c>
      <c r="F47" s="11"/>
      <c r="G47" s="11" t="s">
        <v>26</v>
      </c>
      <c r="H47" s="11"/>
      <c r="I47" s="13">
        <v>44309</v>
      </c>
      <c r="J47" s="11"/>
      <c r="K47" s="11" t="s">
        <v>49</v>
      </c>
      <c r="L47" s="11"/>
      <c r="M47" s="11" t="s">
        <v>67</v>
      </c>
      <c r="N47" s="11"/>
      <c r="O47" s="11" t="s">
        <v>101</v>
      </c>
      <c r="P47" s="11"/>
      <c r="Q47" s="14" t="s">
        <v>12</v>
      </c>
      <c r="R47" s="11"/>
      <c r="S47" s="15">
        <v>217.19</v>
      </c>
      <c r="T47" s="11"/>
      <c r="U47" s="15">
        <f t="shared" si="1"/>
        <v>17717.62</v>
      </c>
      <c r="W47" s="16"/>
      <c r="X47" s="1"/>
    </row>
    <row r="48" spans="1:24" ht="18.5" x14ac:dyDescent="0.45">
      <c r="A48" s="11"/>
      <c r="B48" s="11"/>
      <c r="C48" s="11"/>
      <c r="D48" s="11"/>
      <c r="E48" s="12">
        <v>198</v>
      </c>
      <c r="F48" s="11"/>
      <c r="G48" s="11" t="s">
        <v>25</v>
      </c>
      <c r="H48" s="11"/>
      <c r="I48" s="13">
        <v>44315</v>
      </c>
      <c r="J48" s="11"/>
      <c r="K48" s="11"/>
      <c r="L48" s="11"/>
      <c r="M48" s="11"/>
      <c r="N48" s="11"/>
      <c r="O48" s="11" t="s">
        <v>102</v>
      </c>
      <c r="P48" s="11"/>
      <c r="Q48" s="14" t="s">
        <v>12</v>
      </c>
      <c r="R48" s="11"/>
      <c r="S48" s="15">
        <v>9958.58</v>
      </c>
      <c r="T48" s="11"/>
      <c r="U48" s="15">
        <f t="shared" si="1"/>
        <v>27676.2</v>
      </c>
      <c r="W48" s="16"/>
      <c r="X48" s="1"/>
    </row>
    <row r="49" spans="1:24" ht="19" thickBot="1" x14ac:dyDescent="0.5">
      <c r="A49" s="11"/>
      <c r="B49" s="11"/>
      <c r="C49" s="11"/>
      <c r="D49" s="11"/>
      <c r="E49" s="12">
        <v>224</v>
      </c>
      <c r="F49" s="11"/>
      <c r="G49" s="11" t="s">
        <v>22</v>
      </c>
      <c r="H49" s="11"/>
      <c r="I49" s="13">
        <v>44316</v>
      </c>
      <c r="J49" s="11"/>
      <c r="K49" s="11"/>
      <c r="L49" s="11"/>
      <c r="M49" s="11" t="s">
        <v>68</v>
      </c>
      <c r="N49" s="11"/>
      <c r="O49" s="11" t="s">
        <v>103</v>
      </c>
      <c r="P49" s="11"/>
      <c r="Q49" s="14" t="s">
        <v>12</v>
      </c>
      <c r="R49" s="11"/>
      <c r="S49" s="15">
        <v>0</v>
      </c>
      <c r="T49" s="11"/>
      <c r="U49" s="15">
        <f t="shared" si="1"/>
        <v>27676.2</v>
      </c>
      <c r="X49" s="1"/>
    </row>
    <row r="50" spans="1:24" ht="19" thickBot="1" x14ac:dyDescent="0.5">
      <c r="A50" s="11"/>
      <c r="B50" s="11"/>
      <c r="C50" s="11"/>
      <c r="D50" s="11" t="s">
        <v>15</v>
      </c>
      <c r="E50" s="12"/>
      <c r="F50" s="11"/>
      <c r="G50" s="11"/>
      <c r="H50" s="11"/>
      <c r="I50" s="13"/>
      <c r="J50" s="11"/>
      <c r="K50" s="11"/>
      <c r="L50" s="11"/>
      <c r="M50" s="11"/>
      <c r="N50" s="11"/>
      <c r="O50" s="11"/>
      <c r="P50" s="11"/>
      <c r="Q50" s="18"/>
      <c r="R50" s="11"/>
      <c r="S50" s="19">
        <f>ROUND(SUM(S33:S49),5)</f>
        <v>27676.2</v>
      </c>
      <c r="T50" s="11"/>
      <c r="U50" s="19">
        <f>U49</f>
        <v>27676.2</v>
      </c>
      <c r="X50" s="1"/>
    </row>
    <row r="51" spans="1:24" ht="19" thickBot="1" x14ac:dyDescent="0.5">
      <c r="A51" s="11"/>
      <c r="B51" s="11"/>
      <c r="C51" s="11" t="s">
        <v>16</v>
      </c>
      <c r="D51" s="11"/>
      <c r="E51" s="12"/>
      <c r="F51" s="11"/>
      <c r="G51" s="11"/>
      <c r="H51" s="11"/>
      <c r="I51" s="13"/>
      <c r="J51" s="11"/>
      <c r="K51" s="11"/>
      <c r="L51" s="11"/>
      <c r="M51" s="11"/>
      <c r="N51" s="11"/>
      <c r="O51" s="11"/>
      <c r="P51" s="11"/>
      <c r="Q51" s="18"/>
      <c r="R51" s="11"/>
      <c r="S51" s="20">
        <f>ROUND(S32+S50,5)</f>
        <v>-74231.13</v>
      </c>
      <c r="T51" s="11"/>
      <c r="U51" s="20">
        <f>ROUND(U32+U50,5)</f>
        <v>-74231.13</v>
      </c>
      <c r="X51" s="1"/>
    </row>
    <row r="52" spans="1:24" ht="18.5" x14ac:dyDescent="0.45">
      <c r="A52" s="11" t="s">
        <v>17</v>
      </c>
      <c r="B52" s="11"/>
      <c r="C52" s="11"/>
      <c r="D52" s="11"/>
      <c r="E52" s="12"/>
      <c r="F52" s="11"/>
      <c r="G52" s="11"/>
      <c r="H52" s="11"/>
      <c r="I52" s="13"/>
      <c r="J52" s="11"/>
      <c r="K52" s="11"/>
      <c r="L52" s="11"/>
      <c r="M52" s="11"/>
      <c r="N52" s="11"/>
      <c r="O52" s="11"/>
      <c r="P52" s="11"/>
      <c r="Q52" s="18"/>
      <c r="R52" s="11"/>
      <c r="S52" s="15">
        <v>-74231.13</v>
      </c>
      <c r="T52" s="11"/>
      <c r="U52" s="15">
        <v>75101.59</v>
      </c>
      <c r="X52" s="1"/>
    </row>
    <row r="53" spans="1:24" ht="18.5" x14ac:dyDescent="0.45">
      <c r="A53" s="5"/>
      <c r="B53" s="5"/>
      <c r="C53" s="5" t="s">
        <v>18</v>
      </c>
      <c r="D53" s="5"/>
      <c r="E53" s="6"/>
      <c r="F53" s="5"/>
      <c r="G53" s="5"/>
      <c r="H53" s="5"/>
      <c r="I53" s="7"/>
      <c r="J53" s="5"/>
      <c r="K53" s="5"/>
      <c r="L53" s="5"/>
      <c r="M53" s="5"/>
      <c r="N53" s="5"/>
      <c r="O53" s="5"/>
      <c r="P53" s="5"/>
      <c r="Q53" s="8"/>
      <c r="R53" s="5"/>
      <c r="S53" s="9"/>
      <c r="T53" s="5"/>
      <c r="U53" s="9"/>
      <c r="X53" s="1"/>
    </row>
    <row r="54" spans="1:24" ht="18.5" x14ac:dyDescent="0.45">
      <c r="A54" s="5"/>
      <c r="B54" s="5"/>
      <c r="C54" s="5"/>
      <c r="D54" s="5" t="s">
        <v>19</v>
      </c>
      <c r="E54" s="6"/>
      <c r="F54" s="5"/>
      <c r="G54" s="5"/>
      <c r="H54" s="5"/>
      <c r="I54" s="7"/>
      <c r="J54" s="5"/>
      <c r="K54" s="5"/>
      <c r="L54" s="5"/>
      <c r="M54" s="5"/>
      <c r="N54" s="5"/>
      <c r="O54" s="5"/>
      <c r="P54" s="5"/>
      <c r="Q54" s="8"/>
      <c r="R54" s="5"/>
      <c r="S54" s="9"/>
      <c r="T54" s="5"/>
      <c r="U54" s="9"/>
      <c r="X54" s="1"/>
    </row>
    <row r="55" spans="1:24" ht="18.5" x14ac:dyDescent="0.45">
      <c r="A55" s="11"/>
      <c r="B55" s="11"/>
      <c r="C55" s="11"/>
      <c r="D55" s="11"/>
      <c r="E55" s="12">
        <v>195</v>
      </c>
      <c r="F55" s="11"/>
      <c r="G55" s="11" t="s">
        <v>23</v>
      </c>
      <c r="H55" s="11"/>
      <c r="I55" s="13">
        <v>44314</v>
      </c>
      <c r="J55" s="11"/>
      <c r="K55" s="11" t="s">
        <v>50</v>
      </c>
      <c r="L55" s="11"/>
      <c r="M55" s="11" t="s">
        <v>69</v>
      </c>
      <c r="N55" s="11"/>
      <c r="O55" s="11"/>
      <c r="P55" s="11"/>
      <c r="Q55" s="14" t="s">
        <v>12</v>
      </c>
      <c r="R55" s="11"/>
      <c r="S55" s="15">
        <v>-565</v>
      </c>
      <c r="T55" s="11"/>
      <c r="U55" s="15">
        <f>ROUND(U54+S55,5)</f>
        <v>-565</v>
      </c>
      <c r="W55" s="15"/>
      <c r="X55" s="1"/>
    </row>
    <row r="56" spans="1:24" ht="19" thickBot="1" x14ac:dyDescent="0.5">
      <c r="A56" s="11"/>
      <c r="B56" s="11"/>
      <c r="C56" s="11"/>
      <c r="D56" s="11"/>
      <c r="E56" s="12">
        <v>218</v>
      </c>
      <c r="F56" s="11"/>
      <c r="G56" s="11" t="s">
        <v>22</v>
      </c>
      <c r="H56" s="11"/>
      <c r="I56" s="13">
        <v>44316</v>
      </c>
      <c r="J56" s="11"/>
      <c r="K56" s="11"/>
      <c r="L56" s="11"/>
      <c r="M56" s="11" t="s">
        <v>54</v>
      </c>
      <c r="N56" s="11"/>
      <c r="O56" s="11" t="s">
        <v>104</v>
      </c>
      <c r="P56" s="11"/>
      <c r="Q56" s="14" t="s">
        <v>12</v>
      </c>
      <c r="R56" s="11"/>
      <c r="S56" s="15">
        <v>-25</v>
      </c>
      <c r="T56" s="11"/>
      <c r="U56" s="15">
        <f>ROUND(U55+S56,5)</f>
        <v>-590</v>
      </c>
      <c r="W56" s="15"/>
      <c r="X56" s="1"/>
    </row>
    <row r="57" spans="1:24" ht="15" thickBot="1" x14ac:dyDescent="0.4">
      <c r="A57" s="11"/>
      <c r="B57" s="11"/>
      <c r="C57" s="11"/>
      <c r="D57" s="11" t="s">
        <v>13</v>
      </c>
      <c r="E57" s="12"/>
      <c r="F57" s="11"/>
      <c r="G57" s="11"/>
      <c r="H57" s="11"/>
      <c r="I57" s="13"/>
      <c r="J57" s="11"/>
      <c r="K57" s="11"/>
      <c r="L57" s="11"/>
      <c r="M57" s="11"/>
      <c r="N57" s="11"/>
      <c r="O57" s="11"/>
      <c r="P57" s="11"/>
      <c r="Q57" s="18"/>
      <c r="R57" s="11"/>
      <c r="S57" s="19">
        <f>ROUND(SUM(S54:S56),5)</f>
        <v>-590</v>
      </c>
      <c r="T57" s="11"/>
      <c r="U57" s="19">
        <f>U56</f>
        <v>-590</v>
      </c>
    </row>
    <row r="58" spans="1:24" ht="15" thickBot="1" x14ac:dyDescent="0.4">
      <c r="A58" s="11"/>
      <c r="B58" s="11"/>
      <c r="C58" s="11" t="s">
        <v>20</v>
      </c>
      <c r="D58" s="11"/>
      <c r="E58" s="12"/>
      <c r="F58" s="11"/>
      <c r="G58" s="11"/>
      <c r="H58" s="11"/>
      <c r="I58" s="13"/>
      <c r="J58" s="11"/>
      <c r="K58" s="11"/>
      <c r="L58" s="11"/>
      <c r="M58" s="11"/>
      <c r="N58" s="11"/>
      <c r="O58" s="11"/>
      <c r="P58" s="11"/>
      <c r="Q58" s="18"/>
      <c r="R58" s="11"/>
      <c r="S58" s="20">
        <f>S57</f>
        <v>-590</v>
      </c>
      <c r="T58" s="11"/>
      <c r="U58" s="20">
        <f>U57</f>
        <v>-590</v>
      </c>
    </row>
    <row r="59" spans="1:24" x14ac:dyDescent="0.35">
      <c r="A59" s="11" t="s">
        <v>21</v>
      </c>
      <c r="B59" s="11"/>
      <c r="C59" s="11"/>
      <c r="D59" s="11"/>
      <c r="E59" s="12"/>
      <c r="F59" s="11"/>
      <c r="G59" s="11"/>
      <c r="H59" s="11"/>
      <c r="I59" s="13"/>
      <c r="J59" s="11"/>
      <c r="K59" s="11"/>
      <c r="L59" s="11"/>
      <c r="M59" s="11"/>
      <c r="N59" s="11"/>
      <c r="O59" s="11"/>
      <c r="P59" s="11"/>
      <c r="Q59" s="18"/>
      <c r="R59" s="11"/>
      <c r="S59" s="15">
        <f>ROUND(S52+S58,5)</f>
        <v>-74821.13</v>
      </c>
      <c r="T59" s="11"/>
      <c r="U59" s="15">
        <f>ROUND(U52+U58,5)</f>
        <v>74511.59</v>
      </c>
    </row>
  </sheetData>
  <pageMargins left="0.7" right="0.7" top="0.75" bottom="0.75" header="0.1" footer="0.3"/>
  <pageSetup orientation="portrait" horizontalDpi="0" verticalDpi="0" r:id="rId1"/>
  <headerFooter>
    <oddHeader>&amp;L&amp;"Arial,Bold"&amp;8 10:28 PM
&amp;"Arial,Bold"&amp;8 2024-04-14
&amp;"Arial,Bold"&amp;8 &amp;C&amp;"Arial,Bold"&amp;12 MACHINERIES DE TEXTILE REGENT LTÉE
&amp;"Arial,Bold"&amp;14 Reconciliation Detail
&amp;"Arial,Bold"&amp;10 10100 · Banque CAD, Period Ending 04/30/2021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REGENT TEXTILE MACHINERY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Vinson</dc:creator>
  <cp:lastModifiedBy>Philip Hou</cp:lastModifiedBy>
  <dcterms:created xsi:type="dcterms:W3CDTF">2024-04-15T02:28:00Z</dcterms:created>
  <dcterms:modified xsi:type="dcterms:W3CDTF">2024-05-10T16:06:36Z</dcterms:modified>
</cp:coreProperties>
</file>