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orkshop\Documents\HDB-Simulation\document\"/>
    </mc:Choice>
  </mc:AlternateContent>
  <bookViews>
    <workbookView xWindow="0" yWindow="0" windowWidth="19200" windowHeight="11460" tabRatio="713" activeTab="2"/>
  </bookViews>
  <sheets>
    <sheet name="Flat type" sheetId="2" r:id="rId1"/>
    <sheet name="Ethnic Quota" sheetId="7" r:id="rId2"/>
    <sheet name="Applicants" sheetId="6" r:id="rId3"/>
    <sheet name="Estimated Completion Date" sheetId="5" r:id="rId4"/>
    <sheet name="Location" sheetId="1" r:id="rId5"/>
    <sheet name="Pricing" sheetId="3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6" i="7" l="1"/>
  <c r="K236" i="7"/>
  <c r="J235" i="7"/>
  <c r="K235" i="7" s="1"/>
  <c r="J234" i="7"/>
  <c r="K234" i="7" s="1"/>
  <c r="J233" i="7"/>
  <c r="K233" i="7" s="1"/>
  <c r="J232" i="7"/>
  <c r="K232" i="7"/>
  <c r="J231" i="7"/>
  <c r="K231" i="7"/>
  <c r="J230" i="7"/>
  <c r="K230" i="7"/>
  <c r="J229" i="7"/>
  <c r="K229" i="7"/>
  <c r="J228" i="7"/>
  <c r="K228" i="7"/>
  <c r="J227" i="7"/>
  <c r="K227" i="7"/>
  <c r="J226" i="7"/>
  <c r="K226" i="7" s="1"/>
  <c r="J225" i="7"/>
  <c r="K225" i="7" s="1"/>
  <c r="J224" i="7"/>
  <c r="K224" i="7"/>
  <c r="J223" i="7"/>
  <c r="K223" i="7"/>
  <c r="J222" i="7"/>
  <c r="K222" i="7"/>
  <c r="J221" i="7"/>
  <c r="K221" i="7"/>
  <c r="J220" i="7"/>
  <c r="K220" i="7"/>
  <c r="J219" i="7"/>
  <c r="K219" i="7" s="1"/>
  <c r="J218" i="7"/>
  <c r="K218" i="7" s="1"/>
  <c r="J217" i="7"/>
  <c r="K217" i="7"/>
  <c r="J216" i="7"/>
  <c r="K216" i="7"/>
  <c r="J215" i="7"/>
  <c r="K215" i="7" s="1"/>
  <c r="K214" i="7"/>
  <c r="J213" i="7"/>
  <c r="K213" i="7"/>
  <c r="J212" i="7"/>
  <c r="K212" i="7"/>
  <c r="J211" i="7"/>
  <c r="K211" i="7"/>
  <c r="J210" i="7"/>
  <c r="K210" i="7" s="1"/>
  <c r="J209" i="7"/>
  <c r="K209" i="7" s="1"/>
  <c r="J208" i="7"/>
  <c r="K208" i="7"/>
  <c r="J207" i="7"/>
  <c r="K207" i="7"/>
  <c r="J206" i="7"/>
  <c r="K206" i="7" s="1"/>
  <c r="J205" i="7"/>
  <c r="K205" i="7"/>
  <c r="J204" i="7"/>
  <c r="K204" i="7" s="1"/>
  <c r="J203" i="7"/>
  <c r="K203" i="7" s="1"/>
  <c r="J202" i="7"/>
  <c r="K202" i="7" s="1"/>
  <c r="J201" i="7"/>
  <c r="K201" i="7"/>
  <c r="J200" i="7"/>
  <c r="K200" i="7" s="1"/>
  <c r="J199" i="7"/>
  <c r="K199" i="7" s="1"/>
  <c r="J198" i="7"/>
  <c r="K198" i="7"/>
  <c r="J197" i="7"/>
  <c r="K197" i="7"/>
  <c r="E51" i="6"/>
  <c r="E76" i="6"/>
  <c r="E75" i="6"/>
  <c r="E68" i="6"/>
  <c r="E67" i="6"/>
  <c r="E57" i="6"/>
  <c r="E56" i="6"/>
  <c r="J196" i="7"/>
  <c r="K196" i="7" s="1"/>
  <c r="J195" i="7"/>
  <c r="K195" i="7" s="1"/>
  <c r="J194" i="7"/>
  <c r="K194" i="7" s="1"/>
  <c r="J193" i="7"/>
  <c r="K193" i="7" s="1"/>
  <c r="J192" i="7"/>
  <c r="K192" i="7" s="1"/>
  <c r="J191" i="7"/>
  <c r="K191" i="7" s="1"/>
  <c r="J190" i="7"/>
  <c r="K190" i="7" s="1"/>
  <c r="J189" i="7"/>
  <c r="K189" i="7" s="1"/>
  <c r="J188" i="7"/>
  <c r="K188" i="7" s="1"/>
  <c r="J187" i="7"/>
  <c r="K187" i="7" s="1"/>
  <c r="J186" i="7"/>
  <c r="K186" i="7" s="1"/>
  <c r="J185" i="7"/>
  <c r="K185" i="7" s="1"/>
  <c r="J184" i="7"/>
  <c r="K184" i="7" s="1"/>
  <c r="J183" i="7"/>
  <c r="K183" i="7" s="1"/>
  <c r="J182" i="7"/>
  <c r="K182" i="7" s="1"/>
  <c r="J181" i="7"/>
  <c r="K181" i="7" s="1"/>
  <c r="J180" i="7"/>
  <c r="K180" i="7" s="1"/>
  <c r="J179" i="7"/>
  <c r="K179" i="7" s="1"/>
  <c r="J178" i="7"/>
  <c r="K178" i="7" s="1"/>
  <c r="J177" i="7"/>
  <c r="K177" i="7" s="1"/>
  <c r="J176" i="7"/>
  <c r="K176" i="7" s="1"/>
  <c r="J175" i="7"/>
  <c r="K175" i="7" s="1"/>
  <c r="J174" i="7"/>
  <c r="K174" i="7" s="1"/>
  <c r="J173" i="7"/>
  <c r="K173" i="7" s="1"/>
  <c r="J172" i="7"/>
  <c r="K172" i="7" s="1"/>
  <c r="J171" i="7"/>
  <c r="K171" i="7" s="1"/>
  <c r="J170" i="7"/>
  <c r="K170" i="7" s="1"/>
  <c r="J169" i="7"/>
  <c r="K169" i="7" s="1"/>
  <c r="J168" i="7"/>
  <c r="K168" i="7" s="1"/>
  <c r="J167" i="7"/>
  <c r="K167" i="7" s="1"/>
  <c r="J161" i="7"/>
  <c r="K161" i="7" s="1"/>
  <c r="J162" i="7"/>
  <c r="K162" i="7" s="1"/>
  <c r="J163" i="7"/>
  <c r="K163" i="7" s="1"/>
  <c r="J164" i="7"/>
  <c r="K164" i="7" s="1"/>
  <c r="J165" i="7"/>
  <c r="K165" i="7" s="1"/>
  <c r="J166" i="7"/>
  <c r="K166" i="7" s="1"/>
  <c r="J160" i="7"/>
  <c r="K160" i="7" s="1"/>
  <c r="J158" i="7"/>
  <c r="K158" i="7" s="1"/>
  <c r="J159" i="7"/>
  <c r="K159" i="7" s="1"/>
  <c r="J157" i="7"/>
  <c r="K157" i="7" s="1"/>
  <c r="J150" i="7"/>
  <c r="K150" i="7" s="1"/>
  <c r="J148" i="7"/>
  <c r="K148" i="7" s="1"/>
  <c r="J149" i="7"/>
  <c r="K149" i="7" s="1"/>
  <c r="J151" i="7"/>
  <c r="K151" i="7" s="1"/>
  <c r="J156" i="7"/>
  <c r="K156" i="7" s="1"/>
  <c r="J155" i="7"/>
  <c r="K155" i="7" s="1"/>
  <c r="J154" i="7"/>
  <c r="K154" i="7" s="1"/>
  <c r="J153" i="7"/>
  <c r="K153" i="7" s="1"/>
  <c r="J152" i="7"/>
  <c r="K152" i="7" s="1"/>
  <c r="J147" i="7"/>
  <c r="K147" i="7" s="1"/>
  <c r="J146" i="7"/>
  <c r="K146" i="7" s="1"/>
  <c r="J145" i="7"/>
  <c r="K145" i="7" s="1"/>
  <c r="J144" i="7"/>
  <c r="K144" i="7" s="1"/>
  <c r="J143" i="7"/>
  <c r="K143" i="7" s="1"/>
  <c r="J138" i="7" l="1"/>
  <c r="J139" i="7"/>
  <c r="K139" i="7" s="1"/>
  <c r="J140" i="7"/>
  <c r="K140" i="7" s="1"/>
  <c r="J141" i="7"/>
  <c r="K141" i="7" s="1"/>
  <c r="K138" i="7"/>
  <c r="J137" i="7"/>
  <c r="K137" i="7" s="1"/>
  <c r="E45" i="6"/>
  <c r="E44" i="6"/>
  <c r="E36" i="6"/>
  <c r="E31" i="6"/>
  <c r="E10" i="6"/>
  <c r="E26" i="6"/>
  <c r="E25" i="6"/>
  <c r="E16" i="6"/>
  <c r="E11" i="6"/>
  <c r="J135" i="7"/>
  <c r="K135" i="7" s="1"/>
  <c r="J136" i="7"/>
  <c r="K136" i="7" s="1"/>
  <c r="J131" i="7"/>
  <c r="K131" i="7" s="1"/>
  <c r="J132" i="7"/>
  <c r="K132" i="7" s="1"/>
  <c r="J133" i="7"/>
  <c r="K133" i="7" s="1"/>
  <c r="J134" i="7"/>
  <c r="K134" i="7" s="1"/>
  <c r="J130" i="7"/>
  <c r="K130" i="7" s="1"/>
  <c r="J129" i="7"/>
  <c r="K129" i="7" s="1"/>
  <c r="J128" i="7"/>
  <c r="K128" i="7" s="1"/>
  <c r="J127" i="7"/>
  <c r="K127" i="7" s="1"/>
  <c r="J126" i="7"/>
  <c r="K126" i="7" s="1"/>
  <c r="J125" i="7"/>
  <c r="K125" i="7" s="1"/>
  <c r="J124" i="7"/>
  <c r="K124" i="7" s="1"/>
  <c r="J123" i="7"/>
  <c r="K123" i="7" s="1"/>
  <c r="J122" i="7"/>
  <c r="K122" i="7" s="1"/>
  <c r="J121" i="7"/>
  <c r="K121" i="7" s="1"/>
  <c r="J120" i="7"/>
  <c r="K120" i="7" s="1"/>
  <c r="J119" i="7"/>
  <c r="K119" i="7" s="1"/>
  <c r="J118" i="7"/>
  <c r="K118" i="7" s="1"/>
  <c r="J117" i="7"/>
  <c r="K117" i="7" s="1"/>
  <c r="J116" i="7"/>
  <c r="K116" i="7" s="1"/>
  <c r="J115" i="7"/>
  <c r="K115" i="7" s="1"/>
  <c r="J114" i="7"/>
  <c r="K114" i="7" s="1"/>
  <c r="J113" i="7"/>
  <c r="K113" i="7" s="1"/>
  <c r="J112" i="7"/>
  <c r="K112" i="7" s="1"/>
  <c r="J111" i="7"/>
  <c r="K111" i="7" s="1"/>
  <c r="J110" i="7"/>
  <c r="K110" i="7" s="1"/>
  <c r="J109" i="7"/>
  <c r="K109" i="7" s="1"/>
  <c r="J108" i="7"/>
  <c r="K108" i="7" s="1"/>
  <c r="J107" i="7"/>
  <c r="K107" i="7" s="1"/>
  <c r="J106" i="7"/>
  <c r="K106" i="7" s="1"/>
  <c r="J105" i="7"/>
  <c r="K105" i="7" s="1"/>
  <c r="J104" i="7"/>
  <c r="K104" i="7" s="1"/>
  <c r="J103" i="7"/>
  <c r="K103" i="7" s="1"/>
  <c r="J102" i="7"/>
  <c r="K102" i="7" s="1"/>
  <c r="J101" i="7"/>
  <c r="K101" i="7" s="1"/>
  <c r="J100" i="7"/>
  <c r="K100" i="7" s="1"/>
  <c r="J99" i="7"/>
  <c r="K99" i="7" s="1"/>
  <c r="J98" i="7"/>
  <c r="K98" i="7" s="1"/>
  <c r="J97" i="7"/>
  <c r="K97" i="7" s="1"/>
  <c r="J96" i="7"/>
  <c r="K96" i="7" s="1"/>
  <c r="J95" i="7"/>
  <c r="K95" i="7" s="1"/>
  <c r="J94" i="7"/>
  <c r="K94" i="7" s="1"/>
  <c r="J93" i="7"/>
  <c r="K93" i="7" s="1"/>
  <c r="J92" i="7"/>
  <c r="K92" i="7" s="1"/>
  <c r="J91" i="7"/>
  <c r="K91" i="7" s="1"/>
  <c r="J90" i="7"/>
  <c r="K90" i="7" s="1"/>
  <c r="J89" i="7"/>
  <c r="K89" i="7" s="1"/>
  <c r="J88" i="7"/>
  <c r="K88" i="7" s="1"/>
  <c r="J87" i="7"/>
  <c r="K87" i="7" s="1"/>
  <c r="J86" i="7"/>
  <c r="K86" i="7" s="1"/>
  <c r="J85" i="7"/>
  <c r="K85" i="7" s="1"/>
  <c r="J84" i="7"/>
  <c r="K84" i="7" s="1"/>
  <c r="J83" i="7"/>
  <c r="K83" i="7" s="1"/>
  <c r="J82" i="7"/>
  <c r="K82" i="7" s="1"/>
  <c r="J81" i="7"/>
  <c r="K81" i="7" s="1"/>
  <c r="J80" i="7"/>
  <c r="K80" i="7" s="1"/>
  <c r="J79" i="7"/>
  <c r="K79" i="7" s="1"/>
  <c r="J78" i="7"/>
  <c r="K78" i="7" s="1"/>
  <c r="J77" i="7"/>
  <c r="K77" i="7" s="1"/>
  <c r="J76" i="7"/>
  <c r="K76" i="7" s="1"/>
  <c r="J75" i="7"/>
  <c r="K75" i="7" s="1"/>
  <c r="J74" i="7"/>
  <c r="K74" i="7" s="1"/>
  <c r="J73" i="7"/>
  <c r="K73" i="7" s="1"/>
  <c r="J72" i="7"/>
  <c r="K72" i="7" s="1"/>
  <c r="J71" i="7"/>
  <c r="K71" i="7" s="1"/>
  <c r="J70" i="7"/>
  <c r="K70" i="7" s="1"/>
  <c r="J69" i="7"/>
  <c r="K69" i="7" s="1"/>
  <c r="J68" i="7"/>
  <c r="K68" i="7" s="1"/>
  <c r="J67" i="7"/>
  <c r="K67" i="7" s="1"/>
  <c r="J66" i="7"/>
  <c r="K66" i="7" s="1"/>
  <c r="J65" i="7"/>
  <c r="K65" i="7" s="1"/>
  <c r="J64" i="7"/>
  <c r="K64" i="7" s="1"/>
  <c r="J63" i="7"/>
  <c r="K63" i="7" s="1"/>
  <c r="J62" i="7"/>
  <c r="K62" i="7" s="1"/>
  <c r="J61" i="7"/>
  <c r="K61" i="7" s="1"/>
  <c r="J60" i="7"/>
  <c r="K60" i="7" s="1"/>
  <c r="J59" i="7"/>
  <c r="K59" i="7" s="1"/>
  <c r="J58" i="7"/>
  <c r="K58" i="7" s="1"/>
  <c r="J57" i="7"/>
  <c r="K57" i="7" s="1"/>
  <c r="J56" i="7"/>
  <c r="K56" i="7" s="1"/>
  <c r="J55" i="7"/>
  <c r="K55" i="7" s="1"/>
  <c r="J54" i="7"/>
  <c r="K54" i="7" s="1"/>
  <c r="J53" i="7"/>
  <c r="K53" i="7" s="1"/>
  <c r="J52" i="7"/>
  <c r="K52" i="7" s="1"/>
  <c r="J51" i="7"/>
  <c r="K51" i="7" s="1"/>
  <c r="J50" i="7"/>
  <c r="K50" i="7" s="1"/>
  <c r="J49" i="7"/>
  <c r="K49" i="7" s="1"/>
  <c r="J48" i="7"/>
  <c r="K48" i="7" s="1"/>
  <c r="J47" i="7"/>
  <c r="K47" i="7" s="1"/>
  <c r="J46" i="7"/>
  <c r="K46" i="7" s="1"/>
  <c r="J45" i="7"/>
  <c r="K45" i="7" s="1"/>
  <c r="J44" i="7"/>
  <c r="K44" i="7" s="1"/>
  <c r="J43" i="7"/>
  <c r="K43" i="7" s="1"/>
  <c r="J42" i="7"/>
  <c r="K42" i="7" s="1"/>
  <c r="J41" i="7"/>
  <c r="K41" i="7" s="1"/>
  <c r="J40" i="7"/>
  <c r="K40" i="7" s="1"/>
  <c r="J39" i="7"/>
  <c r="K39" i="7" s="1"/>
  <c r="J38" i="7"/>
  <c r="K38" i="7" s="1"/>
  <c r="J37" i="7"/>
  <c r="K37" i="7" s="1"/>
  <c r="J36" i="7"/>
  <c r="K36" i="7" s="1"/>
  <c r="J35" i="7"/>
  <c r="K35" i="7" s="1"/>
  <c r="J34" i="7"/>
  <c r="K34" i="7" s="1"/>
  <c r="J33" i="7"/>
  <c r="K33" i="7" s="1"/>
  <c r="J32" i="7"/>
  <c r="K32" i="7" s="1"/>
  <c r="J31" i="7"/>
  <c r="K31" i="7" s="1"/>
  <c r="J30" i="7"/>
  <c r="K30" i="7" s="1"/>
  <c r="J29" i="7"/>
  <c r="K29" i="7" s="1"/>
  <c r="J28" i="7"/>
  <c r="K28" i="7" s="1"/>
  <c r="J27" i="7"/>
  <c r="K27" i="7" s="1"/>
  <c r="J26" i="7"/>
  <c r="K26" i="7" s="1"/>
  <c r="J25" i="7"/>
  <c r="K25" i="7" s="1"/>
  <c r="J24" i="7"/>
  <c r="K24" i="7" s="1"/>
  <c r="J22" i="7" l="1"/>
  <c r="K22" i="7" s="1"/>
  <c r="J21" i="7"/>
  <c r="K21" i="7" s="1"/>
  <c r="J20" i="7"/>
  <c r="K20" i="7" s="1"/>
  <c r="J19" i="7"/>
  <c r="K19" i="7" s="1"/>
  <c r="J18" i="7"/>
  <c r="K18" i="7" s="1"/>
  <c r="J17" i="7"/>
  <c r="K17" i="7" s="1"/>
  <c r="J16" i="7"/>
  <c r="K16" i="7" s="1"/>
  <c r="J15" i="7"/>
  <c r="K15" i="7" s="1"/>
  <c r="J14" i="7"/>
  <c r="K14" i="7" s="1"/>
  <c r="J13" i="7"/>
  <c r="K13" i="7" s="1"/>
  <c r="J12" i="7"/>
  <c r="K12" i="7" s="1"/>
  <c r="J11" i="7"/>
  <c r="K11" i="7" s="1"/>
  <c r="J10" i="7"/>
  <c r="K10" i="7" s="1"/>
  <c r="J9" i="7"/>
  <c r="K9" i="7" s="1"/>
  <c r="J8" i="7"/>
  <c r="K8" i="7" s="1"/>
  <c r="J7" i="7"/>
  <c r="K7" i="7" s="1"/>
  <c r="J6" i="7"/>
  <c r="K6" i="7" s="1"/>
  <c r="J5" i="7"/>
  <c r="K5" i="7" s="1"/>
  <c r="J4" i="7"/>
  <c r="K4" i="7" s="1"/>
  <c r="J3" i="7"/>
  <c r="K3" i="7" s="1"/>
  <c r="J2" i="7"/>
  <c r="K2" i="7" s="1"/>
</calcChain>
</file>

<file path=xl/sharedStrings.xml><?xml version="1.0" encoding="utf-8"?>
<sst xmlns="http://schemas.openxmlformats.org/spreadsheetml/2006/main" count="2021" uniqueCount="287">
  <si>
    <t>Quarterly</t>
  </si>
  <si>
    <t>2017-Q3</t>
  </si>
  <si>
    <t>Town</t>
  </si>
  <si>
    <t>Contract</t>
  </si>
  <si>
    <t>Flat Type</t>
  </si>
  <si>
    <t>Bukit Batok</t>
  </si>
  <si>
    <t>3-room</t>
  </si>
  <si>
    <t>4-room</t>
  </si>
  <si>
    <t>5-room</t>
  </si>
  <si>
    <t>Sengkang</t>
  </si>
  <si>
    <t>Rivervale Shores</t>
  </si>
  <si>
    <t>Sky Vista</t>
  </si>
  <si>
    <t>Sell Price (excluding Grants)</t>
  </si>
  <si>
    <t>Sell Price(Including Grants)</t>
  </si>
  <si>
    <t>2-room Flexi *</t>
  </si>
  <si>
    <t>2-room Flexi*</t>
  </si>
  <si>
    <t> come in two sizes - 36 sqm (Type 1) and 45 sqm (Type 2).</t>
  </si>
  <si>
    <t>West Scape</t>
  </si>
  <si>
    <t>Riversale Shores</t>
  </si>
  <si>
    <t>Selection Date (Median Month)</t>
  </si>
  <si>
    <t>Estimated Completion Date</t>
  </si>
  <si>
    <t>Estimated Waiting Time</t>
  </si>
  <si>
    <t>Estimated Delivery Possession Date</t>
  </si>
  <si>
    <t>2017-Oct to 2018-Feb (2018-Jan)</t>
  </si>
  <si>
    <t>2022-Q1</t>
  </si>
  <si>
    <t>2021-Q3 to 2021-Q4</t>
  </si>
  <si>
    <t>47-48 months</t>
  </si>
  <si>
    <t>43-46 months</t>
  </si>
  <si>
    <t>2023-Jan-31</t>
  </si>
  <si>
    <t>2022-Aug-31 to 2022-Nov-30</t>
  </si>
  <si>
    <t>No. of Units</t>
  </si>
  <si>
    <t>Blocks</t>
  </si>
  <si>
    <t>114A</t>
  </si>
  <si>
    <t>114B</t>
  </si>
  <si>
    <t>431A</t>
  </si>
  <si>
    <t>432B</t>
  </si>
  <si>
    <t>433A</t>
  </si>
  <si>
    <t>433B</t>
  </si>
  <si>
    <t>Total</t>
  </si>
  <si>
    <t>No. of Applicants</t>
  </si>
  <si>
    <t>Malay</t>
  </si>
  <si>
    <t>Chinese</t>
  </si>
  <si>
    <t>Indian/Others</t>
  </si>
  <si>
    <t>Ratio</t>
  </si>
  <si>
    <t>431B</t>
  </si>
  <si>
    <t>432A</t>
  </si>
  <si>
    <t>433C</t>
  </si>
  <si>
    <t>Longitude</t>
  </si>
  <si>
    <t>Latitude</t>
  </si>
  <si>
    <t>2022-Q2 to 2022-Q3</t>
  </si>
  <si>
    <t>51-56 months</t>
  </si>
  <si>
    <t>2023-Apr-30 to 2023-Sep-30</t>
  </si>
  <si>
    <t>No information provided</t>
  </si>
  <si>
    <t>Type</t>
  </si>
  <si>
    <t>BTO</t>
  </si>
  <si>
    <t>2017-Q2</t>
  </si>
  <si>
    <t>Woodlands</t>
  </si>
  <si>
    <t>Map</t>
  </si>
  <si>
    <t>https://www.google.com.sg/search?q=marsiling+grove&amp;tbm=isch&amp;source=iu&amp;pf=m&amp;ictx=1&amp;fir=HNshvIZyFwatEM%253A%252CTjNc0o0wYBf-xM%252C_&amp;usg=__8L3ti6gBwF1DTnI9qLREGN-b2SM%3D&amp;sa=X&amp;ved=0ahUKEwjahPW_7JrXAhXKQI8KHdheDQ8Q9QEIWjAJ#imgrc=HNshvIZyFwatEM:</t>
  </si>
  <si>
    <t>https://www.google.com.sg/maps/@1.3502703,103.7454124,3a,75y,183.75h,81.63t/data=!3m7!1e1!3m5!1sZ2FFdBspX7R20Did4FXq2Q!2e0!6s%2F%2Fgeo0.ggpht.com%2Fcbk%3Fpanoid%3DZ2FFdBspX7R20Did4FXq2Q%26output%3Dthumbnail%26cb_client%3Dmaps_sv.tactile.gps%26thumb%3D2%26w%3D203%26h%3D100%26yaw%3D145.88089%26pitch%3D0%26thumbfov%3D100!7i13312!8i6656</t>
  </si>
  <si>
    <t>https://www.google.com.sg/maps/@1.362219,103.7416521,3a,75y,132.43h,84.49t/data=!3m7!1e1!3m5!1spt5yoNghFG-njEDP0XBGuA!2e0!6s%2F%2Fgeo1.ggpht.com%2Fcbk%3Fpanoid%3Dpt5yoNghFG-njEDP0XBGuA%26output%3Dthumbnail%26cb_client%3Dmaps_sv.tactile.gps%26thumb%3D2%26w%3D203%26h%3D100%26yaw%3D264.11963%26pitch%3D0%26thumbfov%3D100!7i13312!8i6656</t>
  </si>
  <si>
    <t>https://www.google.com.sg/maps/@1.3875883,103.9126596,3a,75y,228.18h,86.36t/data=!3m7!1e1!3m5!1sc3R5LpKO5yqlaXUrA_6PSQ!2e0!6s%2F%2Fgeo0.ggpht.com%2Fcbk%3Fpanoid%3Dc3R5LpKO5yqlaXUrA_6PSQ%26output%3Dthumbnail%26cb_client%3Dmaps_sv.tactile.gps%26thumb%3D2%26w%3D203%26h%3D100%26yaw%3D332.25784%26pitch%3D0%26thumbfov%3D100!7i13312!8i6656?hl=en</t>
  </si>
  <si>
    <t>Marsiling Grove</t>
  </si>
  <si>
    <t>103.77.4341</t>
  </si>
  <si>
    <t>Woodlands Spring</t>
  </si>
  <si>
    <t>https://www.renonation.sg/wp-content/uploads/Woodlands-Spring-Location-Map.jpg</t>
  </si>
  <si>
    <t>https://s3-ap-southeast-1.amazonaws.com/static.streetsine/HDB_BTO/May2017/Yishun/BTO%20May_Yishun.jpg?20170523112019</t>
  </si>
  <si>
    <t>Yishun</t>
  </si>
  <si>
    <t>Forest Spring</t>
  </si>
  <si>
    <t>Bidadari</t>
  </si>
  <si>
    <t>Woodleigh Hillside</t>
  </si>
  <si>
    <t>https://www.renonation.sg/wp-content/uploads/Woodleigh-Hillside-Site-Plan.jpg</t>
  </si>
  <si>
    <t>Note</t>
  </si>
  <si>
    <t>The landmark is not shown on Google map, hence I make my best guess in the center</t>
  </si>
  <si>
    <t>Geylang</t>
  </si>
  <si>
    <t>Dakota Breeze</t>
  </si>
  <si>
    <t>Pine Vista</t>
  </si>
  <si>
    <t>https://www.renonation.sg/wp-content/uploads/2-GEYLANG-RIVER-VIEW-Dakota-Breeze-Site-Plan.jpg</t>
  </si>
  <si>
    <t>Not shown on Google map</t>
  </si>
  <si>
    <t>https://www.renonation.sg/wp-content/uploads/Intro-pic-for-dakota-and-pine.jpg</t>
  </si>
  <si>
    <t>2017-Q1</t>
  </si>
  <si>
    <t>Punggol</t>
  </si>
  <si>
    <t>Clementi</t>
  </si>
  <si>
    <t>Tampines</t>
  </si>
  <si>
    <t>Northshore Cove</t>
  </si>
  <si>
    <t>Waterway Sunrise II</t>
  </si>
  <si>
    <t>https://s3-ap-southeast-1.amazonaws.com/static.streetsine/HDB_BTO/Feb2017/Punggol/Feb%202017%20BTO_punggol_2.jpg?20161130221127</t>
  </si>
  <si>
    <t>Clementi NorthArc</t>
  </si>
  <si>
    <t>Clementi Peaks</t>
  </si>
  <si>
    <t>https://www.renonation.sg/wp-content/uploads/Clementi-Northarc-Site-map.jpg</t>
  </si>
  <si>
    <t>http://esales.hdb.gov.sg/hdbvsf/eampu02p.nsf/0/17FEBBTOCL_images_1928/$file/map_02-02.jpg</t>
  </si>
  <si>
    <t>Tampines GreenBloom</t>
  </si>
  <si>
    <t>Tampines GreenFlora</t>
  </si>
  <si>
    <t>https://s3-ap-southeast-1.amazonaws.com/static.streetsine/HDB_BTO/Feb2017/Tampines/Feb%2017%20BTO_Tampines_2.jpg?20161130221546</t>
  </si>
  <si>
    <t>2016-Q4</t>
  </si>
  <si>
    <t>Bedok</t>
  </si>
  <si>
    <t>Kallang/Whampoa</t>
  </si>
  <si>
    <t>Matilda Sundeck</t>
  </si>
  <si>
    <t>Northshore Trio</t>
  </si>
  <si>
    <t>Waterway Sunrise I</t>
  </si>
  <si>
    <t>https://www.geomancy.net/forums/uploads/monthly_2017_01/58895802cefdf_HDBMATILDASUNDECKcentralrubbishbins.png.1328bfd5c70034113fba399a795966da.png</t>
  </si>
  <si>
    <t>Not shown on Google map. Might collapse with Verandah project</t>
  </si>
  <si>
    <t>http://esales.hdb.gov.sg/hdbvsf/eampu11p.nsf/0/16NOVBTOPG_images_6429/$file/map_03-2.jpg</t>
  </si>
  <si>
    <t>Not Shown on Google map</t>
  </si>
  <si>
    <t>https://www.geomancy.net/forums/uploads/monthly_2017_01/588be75acf198_waterwaysunriseIflyingstarstotal.png.fad0623892df5e6ffe8084dc1b0b5fa1.png</t>
  </si>
  <si>
    <t>Bedok Beacon</t>
  </si>
  <si>
    <t>Bedok North Vale</t>
  </si>
  <si>
    <t>Bedok South Horizon</t>
  </si>
  <si>
    <t>http://esales.hdb.gov.sg/hdbvsf/eampu11p.nsf/0/16NOVBTOBD_images_6429/$file/map_04.jpg</t>
  </si>
  <si>
    <t>https://www.geomancy.net/forums/uploads/monthly_2017_01/5886e5a883cda_HDBBedokNorthValeFlyingStars.png.46a21ddc8deffa8a92bbb960061f87b3.png</t>
  </si>
  <si>
    <t>https://www.geomancy.net/forums/uploads/monthly_2017_01/5886db7595924_BedokSouthHorizonTOTALFLYINGSTARS.png.d82bee1402983bd16a1ab7a8b32fab0a.png</t>
  </si>
  <si>
    <t>Woodleigh Glen</t>
  </si>
  <si>
    <t>Woodleigh Village</t>
  </si>
  <si>
    <t>https://www.renonation.sg/wp-content/uploads/woodleigh-glen-sitemap.jpg</t>
  </si>
  <si>
    <t>https://www.geomancy.net/forums/uploads/monthly_2017_01/588c70181eb89_HDBWoodleighVillageTOTALSMALL.png.be4e6904d3107a4ec5916216520a9edc.png</t>
  </si>
  <si>
    <t>My guess based on guessed location of Woodleign Glen</t>
  </si>
  <si>
    <t>Kalang Residences</t>
  </si>
  <si>
    <t>http://www.hdb.gov.sg/cs/infoweb/img/corporate-pr-21112016-kallang-residences-map.jpg</t>
  </si>
  <si>
    <t>2016-Q3</t>
  </si>
  <si>
    <t>Hougang</t>
  </si>
  <si>
    <t>Sembawang</t>
  </si>
  <si>
    <t>Buangkok Woods</t>
  </si>
  <si>
    <t>EastDelta @Canberra</t>
  </si>
  <si>
    <t>Valley Spring</t>
  </si>
  <si>
    <t>Tampines GreenView</t>
  </si>
  <si>
    <t>Tampines GreenVerge</t>
  </si>
  <si>
    <t>https://www.geomancy.net/forums/uploads/monthly_2016_08/57b971b3e9966_buangkokwoodsprecinctpavilion.png.9e38cf5084f37f1a35a2cedf5f492121.png</t>
  </si>
  <si>
    <t>Not sure about this one. Information of this quarter is from http://www.hdb.gov.sg/cs/infoweb/press-release/hdb-launches-4,841-flats-in-august-2016-bto-exercise</t>
  </si>
  <si>
    <t>https://www.geomancy.net/forums/uploads/monthly_2016_08/57bbb1a25a93f_eastdeltaatcanberraflyingstarsworking1.png.bdb730953333401c7298c3e82068534f.png</t>
  </si>
  <si>
    <t>https://www.geomancy.net/forums/uploads/monthly_2016_08/57b66a27aa9a8_TotalFlyingStars-ValleySpringYishun.png.09b72374d40bdaf0b80cb6d97450982f.png</t>
  </si>
  <si>
    <t>https://www.geomancy.net/forums/uploads/monthly_2016_08/57b6b76e74685_Totaltampinesgreenviewflyingstars.png.6bb37cec2de85d998055a2d42edaac3c.png</t>
  </si>
  <si>
    <t>http://www.hdb.gov.sg/cs/infoweb/img/corp_pr_17082016_location-map_tampines.jpg</t>
  </si>
  <si>
    <t>Information of this quarter: http://www.hdb.gov.sg/cs/infoweb/press-release/hdb-launches-8940-flats-in-may-2016-bto-cum-sbf-exercise</t>
  </si>
  <si>
    <t>2016-Q2</t>
  </si>
  <si>
    <t>Sewbawang</t>
  </si>
  <si>
    <t>EastCreek @Canberra</t>
  </si>
  <si>
    <t>Bukit Panjang</t>
  </si>
  <si>
    <t>Senja Valley</t>
  </si>
  <si>
    <t>Senja Heights</t>
  </si>
  <si>
    <t>Senja Ridges</t>
  </si>
  <si>
    <t>Ang Mo Kio Court</t>
  </si>
  <si>
    <t>Bedok North Woods</t>
  </si>
  <si>
    <t>Ang Mo Kio</t>
  </si>
  <si>
    <t>https://www.geomancy.net/forums/uploads/monthly_2016_08/57c5621b50fc7_HDBEASTCREEKnWATERCLASSICS.png.afee57b9af202b99f08e6047db248436.png</t>
  </si>
  <si>
    <t>http://www.hdb.gov.sg/cs/infoweb/img/corporate-pr-senja-heights-senja-ridges-senja-valley_location-ma.jpg</t>
  </si>
  <si>
    <t>https://www.propertyhunt.sg/wp-content/uploads/2016/06/Amk-court-1.png</t>
  </si>
  <si>
    <t>http://www.hdb.gov.sg/cs/infoweb/img/corporate-pr-bedok-north-woods-location-map-24052016.jpg</t>
  </si>
  <si>
    <t>2016-Q1</t>
  </si>
  <si>
    <t>West Plains</t>
  </si>
  <si>
    <t>Anchorvale Plains</t>
  </si>
  <si>
    <t>Alkaff Oasis</t>
  </si>
  <si>
    <t>https://static.straitstimes.com.sg/sites/default/files/bb1.jpg</t>
  </si>
  <si>
    <t>Toa Payoh</t>
  </si>
  <si>
    <t>https://static.straitstimes.com.sg/sites/default/files/sengkang1.jpg</t>
  </si>
  <si>
    <t>https://static.straitstimes.com.sg/sites/default/files/alkaff2.jpg</t>
  </si>
  <si>
    <t>2015-Q4</t>
  </si>
  <si>
    <t>Information of this quarter: http://www.hdb.gov.sg/cs/infoweb/press-releases/hdb-launches-bumper-crop-of-12411-flats</t>
  </si>
  <si>
    <t>Alkaff CourtView</t>
  </si>
  <si>
    <t>Alkaff LakeView</t>
  </si>
  <si>
    <t>Alkaff Vista</t>
  </si>
  <si>
    <t>Waterfront I &amp; II @Northshore</t>
  </si>
  <si>
    <t>Northshore StraitsView</t>
  </si>
  <si>
    <t>Choa Chu Kang</t>
  </si>
  <si>
    <t>Teck Whye Vista</t>
  </si>
  <si>
    <t>Fernvale Woods</t>
  </si>
  <si>
    <t>West Quarry</t>
  </si>
  <si>
    <t>Hougang RiverCourt</t>
  </si>
  <si>
    <t>https://www.homerenoguru.sg/wp-content/uploads/usercontent/launches/140-teck-whye-vista/teck-whye-vista-location-map.jpg</t>
  </si>
  <si>
    <t>https://www.geomancy.net/forums/uploads/monthly_2016_08/hdb_fernvale_woods_poison_arrows.png.bdc57cd428fbdb5165187532f540ec98.png</t>
  </si>
  <si>
    <t>http://i.imgur.com/y2l7Q1y.png?1</t>
  </si>
  <si>
    <t>Road name does not match. Yet it looks right though</t>
  </si>
  <si>
    <t>https://www.homerenoguru.sg/wp-content/uploads/usercontent/launches/137-hougang-rivercourt/hougang-rivercourt-location-map.jpg</t>
  </si>
  <si>
    <t>https://www.geomancy.net/forums/uploads/monthly_2016_08/waterfront_1_and_2_-_precinct_pavilion.png.ef05620270be485c689c281a606fa5c6.png</t>
  </si>
  <si>
    <t>https://www.geomancy.net/forums/uploads/monthly_2016_08/hdb_straits_view_total.png.313390a18fc8fac24a998b904c4023bb.png</t>
  </si>
  <si>
    <t>https://www.homerenoguru.sg/wp-content/uploads/usercontent/launches/141-alkaff-courtview/alkaff-courtview-location-map.jpg</t>
  </si>
  <si>
    <t>https://www.renonation.sg/wp-content/uploads/Alkaff-Vista-siteplan.jpg</t>
  </si>
  <si>
    <t>170B</t>
  </si>
  <si>
    <t>172A</t>
  </si>
  <si>
    <t>172B</t>
  </si>
  <si>
    <t>172C</t>
  </si>
  <si>
    <t>172D</t>
  </si>
  <si>
    <t>173A</t>
  </si>
  <si>
    <t>173B</t>
  </si>
  <si>
    <t>173C</t>
  </si>
  <si>
    <t>173D</t>
  </si>
  <si>
    <t>174A</t>
  </si>
  <si>
    <t>170A</t>
  </si>
  <si>
    <t>171A</t>
  </si>
  <si>
    <t>171B</t>
  </si>
  <si>
    <t>174B</t>
  </si>
  <si>
    <t>175A</t>
  </si>
  <si>
    <t>175B</t>
  </si>
  <si>
    <t>188A</t>
  </si>
  <si>
    <t>188B</t>
  </si>
  <si>
    <t>189A</t>
  </si>
  <si>
    <t>799A</t>
  </si>
  <si>
    <t>799B</t>
  </si>
  <si>
    <t>187A</t>
  </si>
  <si>
    <t>189B</t>
  </si>
  <si>
    <t>Neighborhood</t>
  </si>
  <si>
    <t>Indian</t>
  </si>
  <si>
    <t>Block</t>
  </si>
  <si>
    <t>The qupta here is the number of vacant slots left at the time collecting data</t>
  </si>
  <si>
    <t>471B</t>
  </si>
  <si>
    <t>472B</t>
  </si>
  <si>
    <t>473B</t>
  </si>
  <si>
    <t>470B</t>
  </si>
  <si>
    <t>470A</t>
  </si>
  <si>
    <t>471A</t>
  </si>
  <si>
    <t>472A</t>
  </si>
  <si>
    <t>473A</t>
  </si>
  <si>
    <t>213A</t>
  </si>
  <si>
    <t>213B</t>
  </si>
  <si>
    <t>213C</t>
  </si>
  <si>
    <t>212A</t>
  </si>
  <si>
    <t>215B</t>
  </si>
  <si>
    <t>215C</t>
  </si>
  <si>
    <t>212B</t>
  </si>
  <si>
    <t>212C</t>
  </si>
  <si>
    <t>212D</t>
  </si>
  <si>
    <t>214A</t>
  </si>
  <si>
    <t>214B</t>
  </si>
  <si>
    <t>215A</t>
  </si>
  <si>
    <t>214C</t>
  </si>
  <si>
    <t>37A</t>
  </si>
  <si>
    <t>38A</t>
  </si>
  <si>
    <t>90A</t>
  </si>
  <si>
    <t>90B</t>
  </si>
  <si>
    <t>91A</t>
  </si>
  <si>
    <t>91B</t>
  </si>
  <si>
    <t>92A</t>
  </si>
  <si>
    <t>Overall</t>
  </si>
  <si>
    <t>All rooms</t>
  </si>
  <si>
    <t>Include 58 units of 3Gen flats</t>
  </si>
  <si>
    <t>No. of Units does not fit: 203</t>
  </si>
  <si>
    <t>No. of Units does not fit: 75</t>
  </si>
  <si>
    <t>Exclude 48 units of 3Gen flats:422</t>
  </si>
  <si>
    <t>B</t>
  </si>
  <si>
    <t>x</t>
  </si>
  <si>
    <t>A</t>
  </si>
  <si>
    <t>C</t>
  </si>
  <si>
    <t>D</t>
  </si>
  <si>
    <t>Column1</t>
  </si>
  <si>
    <t>423A</t>
  </si>
  <si>
    <t>423B</t>
  </si>
  <si>
    <t>653A</t>
  </si>
  <si>
    <t>653B</t>
  </si>
  <si>
    <t>653C</t>
  </si>
  <si>
    <t>654C</t>
  </si>
  <si>
    <t>654A</t>
  </si>
  <si>
    <t>654B</t>
  </si>
  <si>
    <t>654D</t>
  </si>
  <si>
    <t>425A</t>
  </si>
  <si>
    <t>425B</t>
  </si>
  <si>
    <t>210B</t>
  </si>
  <si>
    <t>211A</t>
  </si>
  <si>
    <t>466A</t>
  </si>
  <si>
    <t>209A</t>
  </si>
  <si>
    <t>209B</t>
  </si>
  <si>
    <t>210A</t>
  </si>
  <si>
    <t>210C</t>
  </si>
  <si>
    <t>465A</t>
  </si>
  <si>
    <t>875B</t>
  </si>
  <si>
    <t>876A</t>
  </si>
  <si>
    <t>876C</t>
  </si>
  <si>
    <t>874B</t>
  </si>
  <si>
    <t>874C</t>
  </si>
  <si>
    <t>874D</t>
  </si>
  <si>
    <t>410A</t>
  </si>
  <si>
    <t>411A</t>
  </si>
  <si>
    <t>411B</t>
  </si>
  <si>
    <t>655B</t>
  </si>
  <si>
    <t>656A</t>
  </si>
  <si>
    <t>656B</t>
  </si>
  <si>
    <t>656C</t>
  </si>
  <si>
    <t>657A</t>
  </si>
  <si>
    <t>657B</t>
  </si>
  <si>
    <t>655A</t>
  </si>
  <si>
    <t>228A</t>
  </si>
  <si>
    <t>228B</t>
  </si>
  <si>
    <t>229A</t>
  </si>
  <si>
    <t>229B</t>
  </si>
  <si>
    <t>655C</t>
  </si>
  <si>
    <t>Could not proceed further due to lack of information</t>
  </si>
  <si>
    <t>Include 65 units of 3Gen flats</t>
  </si>
  <si>
    <t>Source</t>
  </si>
  <si>
    <t>http://www.hdb.gov.sg/cs/infoweb/residential/buying-a-flat/new/application-status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</si>
</sst>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1"/>
    <xf numFmtId="0" fontId="0" fillId="2" borderId="1" xfId="0" applyFont="1" applyFill="1" applyBorder="1"/>
    <xf numFmtId="0" fontId="0" fillId="0" borderId="0" xfId="0" applyBorder="1"/>
    <xf numFmtId="0" fontId="0" fillId="2" borderId="0" xfId="0" applyFont="1" applyFill="1" applyBorder="1"/>
    <xf numFmtId="0" fontId="0" fillId="3" borderId="0" xfId="0" applyFill="1"/>
    <xf numFmtId="0" fontId="0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le4" displayName="Table4" ref="A1:F23" totalsRowShown="0">
  <autoFilter ref="A1:F23"/>
  <tableColumns count="6">
    <tableColumn id="1" name="Quarterly"/>
    <tableColumn id="2" name="Town"/>
    <tableColumn id="3" name="Flat Type"/>
    <tableColumn id="4" name="Contract"/>
    <tableColumn id="5" name="Blocks"/>
    <tableColumn id="6" name="No. of Units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6" name="Table47" displayName="Table47" ref="A1:L237" totalsRowShown="0">
  <autoFilter ref="A1:L237"/>
  <tableColumns count="12">
    <tableColumn id="1" name="Quarterly"/>
    <tableColumn id="2" name="Town"/>
    <tableColumn id="3" name="Flat Type"/>
    <tableColumn id="4" name="Contract"/>
    <tableColumn id="5" name="Blocks"/>
    <tableColumn id="6" name="No. of Units"/>
    <tableColumn id="7" name="Malay"/>
    <tableColumn id="8" name="Chinese"/>
    <tableColumn id="9" name="Indian/Others"/>
    <tableColumn id="10" name="Total">
      <calculatedColumnFormula>SUM(G2, H2,I2)</calculatedColumnFormula>
    </tableColumn>
    <tableColumn id="11" name="Ratio">
      <calculatedColumnFormula>F2/J2</calculatedColumnFormula>
    </tableColumn>
    <tableColumn id="12" name="Column1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1:G89" totalsRowShown="0">
  <autoFilter ref="A1:G89"/>
  <tableColumns count="7">
    <tableColumn id="1" name="Quarterly"/>
    <tableColumn id="2" name="Town"/>
    <tableColumn id="3" name="Contract"/>
    <tableColumn id="4" name="Flat Type"/>
    <tableColumn id="5" name="No. of Units"/>
    <tableColumn id="6" name="No. of Applicants"/>
    <tableColumn id="7" name="Note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A1:G4" totalsRowShown="0">
  <autoFilter ref="A1:G4"/>
  <tableColumns count="7">
    <tableColumn id="1" name="Quarterly"/>
    <tableColumn id="2" name="Town"/>
    <tableColumn id="3" name="Contract"/>
    <tableColumn id="4" name="Selection Date (Median Month)"/>
    <tableColumn id="5" name="Estimated Completion Date"/>
    <tableColumn id="6" name="Estimated Waiting Time"/>
    <tableColumn id="7" name="Estimated Delivery Possession Date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H48" totalsRowShown="0">
  <autoFilter ref="A1:H48"/>
  <tableColumns count="8">
    <tableColumn id="1" name="Quarterly"/>
    <tableColumn id="6" name="Type"/>
    <tableColumn id="2" name="Town"/>
    <tableColumn id="3" name="Contract"/>
    <tableColumn id="4" name="Longitude"/>
    <tableColumn id="5" name="Latitude"/>
    <tableColumn id="8" name="Note"/>
    <tableColumn id="7" name="Map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id="3" name="Table3" displayName="Table3" ref="A1:F13" totalsRowShown="0">
  <autoFilter ref="A1:F13"/>
  <tableColumns count="6">
    <tableColumn id="1" name="Quarterly"/>
    <tableColumn id="2" name="Town"/>
    <tableColumn id="3" name="Contract"/>
    <tableColumn id="4" name="Flat Type"/>
    <tableColumn id="5" name="Sell Price (excluding Grants)"/>
    <tableColumn id="6" name="Sell Price(Including Grants)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://www.hdb.gov.sg/cs/infoweb/residential/buying-a-flat/new/application-statu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3" Type="http://schemas.openxmlformats.org/officeDocument/2006/relationships/hyperlink" Target="https://www.geomancy.net/forums/uploads/monthly_2017_01/588c70181eb89_HDBWoodleighVillageTOTALSMALL.png.be4e6904d3107a4ec5916216520a9edc.png" TargetMode="External"/><Relationship Id="rId7" Type="http://schemas.openxmlformats.org/officeDocument/2006/relationships/hyperlink" Target="https://www.geomancy.net/forums/uploads/monthly_2016_08/waterfront_1_and_2_-_precinct_pavilion.png.ef05620270be485c689c281a606fa5c6.png" TargetMode="External"/><Relationship Id="rId2" Type="http://schemas.openxmlformats.org/officeDocument/2006/relationships/hyperlink" Target="http://esales.hdb.gov.sg/hdbvsf/eampu11p.nsf/0/16NOVBTOBD_images_6429/$file/map_04.jpg" TargetMode="External"/><Relationship Id="rId1" Type="http://schemas.openxmlformats.org/officeDocument/2006/relationships/hyperlink" Target="https://s3-ap-southeast-1.amazonaws.com/static.streetsine/HDB_BTO/Feb2017/Tampines/Feb%2017%20BTO_Tampines_2.jpg?20161130221546" TargetMode="External"/><Relationship Id="rId6" Type="http://schemas.openxmlformats.org/officeDocument/2006/relationships/hyperlink" Target="https://www.homerenoguru.sg/wp-content/uploads/usercontent/launches/137-hougang-rivercourt/hougang-rivercourt-location-map.jpg" TargetMode="External"/><Relationship Id="rId5" Type="http://schemas.openxmlformats.org/officeDocument/2006/relationships/hyperlink" Target="https://www.propertyhunt.sg/wp-content/uploads/2016/06/Amk-court-1.png" TargetMode="External"/><Relationship Id="rId4" Type="http://schemas.openxmlformats.org/officeDocument/2006/relationships/hyperlink" Target="http://www.hdb.gov.sg/cs/infoweb/img/corp_pr_17082016_location-map_tampines.jpg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F28" sqref="F28"/>
    </sheetView>
  </sheetViews>
  <sheetFormatPr defaultRowHeight="15" x14ac:dyDescent="0.25"/>
  <cols>
    <col min="1" max="1" width="11.5703125" customWidth="1"/>
    <col min="2" max="2" width="11.140625" bestFit="1" customWidth="1"/>
    <col min="3" max="3" width="13.7109375" bestFit="1" customWidth="1"/>
    <col min="4" max="4" width="13.7109375" customWidth="1"/>
    <col min="6" max="6" width="13.7109375" customWidth="1"/>
    <col min="7" max="7" width="12" customWidth="1"/>
  </cols>
  <sheetData>
    <row r="1" spans="1:6" x14ac:dyDescent="0.25">
      <c r="A1" t="s">
        <v>0</v>
      </c>
      <c r="B1" t="s">
        <v>2</v>
      </c>
      <c r="C1" t="s">
        <v>4</v>
      </c>
      <c r="D1" t="s">
        <v>3</v>
      </c>
      <c r="E1" t="s">
        <v>31</v>
      </c>
      <c r="F1" t="s">
        <v>30</v>
      </c>
    </row>
    <row r="2" spans="1:6" x14ac:dyDescent="0.25">
      <c r="A2" t="s">
        <v>1</v>
      </c>
      <c r="B2" t="s">
        <v>5</v>
      </c>
      <c r="C2" t="s">
        <v>14</v>
      </c>
      <c r="D2" t="s">
        <v>11</v>
      </c>
      <c r="E2" t="s">
        <v>32</v>
      </c>
      <c r="F2">
        <v>27</v>
      </c>
    </row>
    <row r="3" spans="1:6" x14ac:dyDescent="0.25">
      <c r="A3" t="s">
        <v>1</v>
      </c>
      <c r="B3" t="s">
        <v>5</v>
      </c>
      <c r="C3" t="s">
        <v>14</v>
      </c>
      <c r="D3" t="s">
        <v>11</v>
      </c>
      <c r="E3" t="s">
        <v>33</v>
      </c>
      <c r="F3">
        <v>96</v>
      </c>
    </row>
    <row r="4" spans="1:6" x14ac:dyDescent="0.25">
      <c r="A4" t="s">
        <v>1</v>
      </c>
      <c r="B4" t="s">
        <v>5</v>
      </c>
      <c r="C4" t="s">
        <v>14</v>
      </c>
      <c r="D4" t="s">
        <v>17</v>
      </c>
      <c r="E4" t="s">
        <v>34</v>
      </c>
      <c r="F4">
        <v>126</v>
      </c>
    </row>
    <row r="5" spans="1:6" x14ac:dyDescent="0.25">
      <c r="A5" t="s">
        <v>1</v>
      </c>
      <c r="B5" t="s">
        <v>5</v>
      </c>
      <c r="C5" t="s">
        <v>14</v>
      </c>
      <c r="D5" t="s">
        <v>17</v>
      </c>
      <c r="E5" t="s">
        <v>35</v>
      </c>
      <c r="F5">
        <v>146</v>
      </c>
    </row>
    <row r="6" spans="1:6" x14ac:dyDescent="0.25">
      <c r="A6" t="s">
        <v>1</v>
      </c>
      <c r="B6" t="s">
        <v>5</v>
      </c>
      <c r="C6" t="s">
        <v>14</v>
      </c>
      <c r="D6" t="s">
        <v>17</v>
      </c>
      <c r="E6" t="s">
        <v>36</v>
      </c>
      <c r="F6">
        <v>120</v>
      </c>
    </row>
    <row r="7" spans="1:6" x14ac:dyDescent="0.25">
      <c r="A7" t="s">
        <v>1</v>
      </c>
      <c r="B7" t="s">
        <v>5</v>
      </c>
      <c r="C7" t="s">
        <v>14</v>
      </c>
      <c r="D7" t="s">
        <v>17</v>
      </c>
      <c r="E7" t="s">
        <v>37</v>
      </c>
      <c r="F7">
        <v>112</v>
      </c>
    </row>
    <row r="8" spans="1:6" x14ac:dyDescent="0.25">
      <c r="A8" t="s">
        <v>1</v>
      </c>
      <c r="B8" t="s">
        <v>5</v>
      </c>
      <c r="C8" t="s">
        <v>6</v>
      </c>
      <c r="D8" t="s">
        <v>11</v>
      </c>
      <c r="E8" t="s">
        <v>32</v>
      </c>
      <c r="F8">
        <v>80</v>
      </c>
    </row>
    <row r="9" spans="1:6" x14ac:dyDescent="0.25">
      <c r="A9" t="s">
        <v>1</v>
      </c>
      <c r="B9" t="s">
        <v>5</v>
      </c>
      <c r="C9" t="s">
        <v>6</v>
      </c>
      <c r="D9" t="s">
        <v>11</v>
      </c>
      <c r="E9" t="s">
        <v>33</v>
      </c>
      <c r="F9">
        <v>54</v>
      </c>
    </row>
    <row r="10" spans="1:6" x14ac:dyDescent="0.25">
      <c r="A10" t="s">
        <v>1</v>
      </c>
      <c r="B10" t="s">
        <v>5</v>
      </c>
      <c r="C10" t="s">
        <v>6</v>
      </c>
      <c r="D10" t="s">
        <v>17</v>
      </c>
      <c r="E10" t="s">
        <v>34</v>
      </c>
      <c r="F10">
        <v>32</v>
      </c>
    </row>
    <row r="11" spans="1:6" x14ac:dyDescent="0.25">
      <c r="A11" t="s">
        <v>1</v>
      </c>
      <c r="B11" t="s">
        <v>5</v>
      </c>
      <c r="C11" t="s">
        <v>6</v>
      </c>
      <c r="D11" t="s">
        <v>17</v>
      </c>
      <c r="E11" t="s">
        <v>44</v>
      </c>
      <c r="F11">
        <v>28</v>
      </c>
    </row>
    <row r="12" spans="1:6" x14ac:dyDescent="0.25">
      <c r="A12" t="s">
        <v>1</v>
      </c>
      <c r="B12" t="s">
        <v>5</v>
      </c>
      <c r="C12" t="s">
        <v>6</v>
      </c>
      <c r="D12" t="s">
        <v>17</v>
      </c>
      <c r="E12" t="s">
        <v>36</v>
      </c>
      <c r="F12">
        <v>30</v>
      </c>
    </row>
    <row r="13" spans="1:6" x14ac:dyDescent="0.25">
      <c r="A13" t="s">
        <v>1</v>
      </c>
      <c r="B13" t="s">
        <v>5</v>
      </c>
      <c r="C13" t="s">
        <v>6</v>
      </c>
      <c r="D13" t="s">
        <v>17</v>
      </c>
      <c r="E13" t="s">
        <v>37</v>
      </c>
      <c r="F13">
        <v>28</v>
      </c>
    </row>
    <row r="14" spans="1:6" x14ac:dyDescent="0.25">
      <c r="A14" t="s">
        <v>1</v>
      </c>
      <c r="B14" t="s">
        <v>5</v>
      </c>
      <c r="C14" t="s">
        <v>7</v>
      </c>
      <c r="D14" t="s">
        <v>17</v>
      </c>
      <c r="E14" t="s">
        <v>34</v>
      </c>
      <c r="F14">
        <v>46</v>
      </c>
    </row>
    <row r="15" spans="1:6" x14ac:dyDescent="0.25">
      <c r="A15" t="s">
        <v>1</v>
      </c>
      <c r="B15" t="s">
        <v>5</v>
      </c>
      <c r="C15" t="s">
        <v>7</v>
      </c>
      <c r="D15" t="s">
        <v>17</v>
      </c>
      <c r="E15" t="s">
        <v>44</v>
      </c>
      <c r="F15">
        <v>105</v>
      </c>
    </row>
    <row r="16" spans="1:6" x14ac:dyDescent="0.25">
      <c r="A16" t="s">
        <v>1</v>
      </c>
      <c r="B16" t="s">
        <v>5</v>
      </c>
      <c r="C16" t="s">
        <v>7</v>
      </c>
      <c r="D16" t="s">
        <v>17</v>
      </c>
      <c r="E16" t="s">
        <v>45</v>
      </c>
      <c r="F16">
        <v>32</v>
      </c>
    </row>
    <row r="17" spans="1:6" x14ac:dyDescent="0.25">
      <c r="A17" t="s">
        <v>1</v>
      </c>
      <c r="B17" t="s">
        <v>5</v>
      </c>
      <c r="C17" t="s">
        <v>7</v>
      </c>
      <c r="D17" t="s">
        <v>17</v>
      </c>
      <c r="E17" t="s">
        <v>35</v>
      </c>
      <c r="F17">
        <v>30</v>
      </c>
    </row>
    <row r="18" spans="1:6" x14ac:dyDescent="0.25">
      <c r="A18" t="s">
        <v>1</v>
      </c>
      <c r="B18" t="s">
        <v>5</v>
      </c>
      <c r="C18" t="s">
        <v>7</v>
      </c>
      <c r="D18" t="s">
        <v>17</v>
      </c>
      <c r="E18" t="s">
        <v>36</v>
      </c>
      <c r="F18">
        <v>43</v>
      </c>
    </row>
    <row r="19" spans="1:6" x14ac:dyDescent="0.25">
      <c r="A19" t="s">
        <v>1</v>
      </c>
      <c r="B19" t="s">
        <v>5</v>
      </c>
      <c r="C19" t="s">
        <v>7</v>
      </c>
      <c r="D19" t="s">
        <v>17</v>
      </c>
      <c r="E19" t="s">
        <v>37</v>
      </c>
      <c r="F19">
        <v>42</v>
      </c>
    </row>
    <row r="20" spans="1:6" x14ac:dyDescent="0.25">
      <c r="A20" t="s">
        <v>1</v>
      </c>
      <c r="B20" t="s">
        <v>5</v>
      </c>
      <c r="C20" t="s">
        <v>7</v>
      </c>
      <c r="D20" t="s">
        <v>17</v>
      </c>
      <c r="E20" t="s">
        <v>46</v>
      </c>
      <c r="F20">
        <v>42</v>
      </c>
    </row>
    <row r="21" spans="1:6" x14ac:dyDescent="0.25">
      <c r="A21" t="s">
        <v>1</v>
      </c>
      <c r="B21" t="s">
        <v>5</v>
      </c>
      <c r="C21" t="s">
        <v>8</v>
      </c>
      <c r="D21" t="s">
        <v>17</v>
      </c>
      <c r="E21" t="s">
        <v>45</v>
      </c>
      <c r="F21">
        <v>94</v>
      </c>
    </row>
    <row r="22" spans="1:6" x14ac:dyDescent="0.25">
      <c r="A22" t="s">
        <v>1</v>
      </c>
      <c r="B22" t="s">
        <v>5</v>
      </c>
      <c r="C22" t="s">
        <v>8</v>
      </c>
      <c r="D22" t="s">
        <v>17</v>
      </c>
      <c r="E22" t="s">
        <v>46</v>
      </c>
      <c r="F22">
        <v>84</v>
      </c>
    </row>
    <row r="23" spans="1:6" x14ac:dyDescent="0.25">
      <c r="A23" t="s">
        <v>1</v>
      </c>
      <c r="B23" t="s">
        <v>9</v>
      </c>
      <c r="C23" t="s">
        <v>52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7"/>
  <sheetViews>
    <sheetView topLeftCell="A218" workbookViewId="0">
      <selection activeCell="M238" sqref="M238"/>
    </sheetView>
  </sheetViews>
  <sheetFormatPr defaultRowHeight="15" x14ac:dyDescent="0.25"/>
  <cols>
    <col min="2" max="2" width="11.140625" bestFit="1" customWidth="1"/>
    <col min="3" max="3" width="13.7109375" bestFit="1" customWidth="1"/>
    <col min="4" max="4" width="24.7109375" customWidth="1"/>
    <col min="5" max="5" width="13.7109375" bestFit="1" customWidth="1"/>
    <col min="6" max="6" width="11.42578125" bestFit="1" customWidth="1"/>
    <col min="7" max="7" width="6.28515625" bestFit="1" customWidth="1"/>
    <col min="8" max="8" width="8.140625" bestFit="1" customWidth="1"/>
  </cols>
  <sheetData>
    <row r="1" spans="1:13" x14ac:dyDescent="0.25">
      <c r="A1" t="s">
        <v>0</v>
      </c>
      <c r="B1" t="s">
        <v>2</v>
      </c>
      <c r="C1" t="s">
        <v>4</v>
      </c>
      <c r="D1" t="s">
        <v>3</v>
      </c>
      <c r="E1" t="s">
        <v>31</v>
      </c>
      <c r="F1" t="s">
        <v>30</v>
      </c>
      <c r="G1" t="s">
        <v>40</v>
      </c>
      <c r="H1" t="s">
        <v>41</v>
      </c>
      <c r="I1" t="s">
        <v>42</v>
      </c>
      <c r="J1" t="s">
        <v>38</v>
      </c>
      <c r="K1" t="s">
        <v>43</v>
      </c>
      <c r="L1" t="s">
        <v>242</v>
      </c>
    </row>
    <row r="2" spans="1:13" x14ac:dyDescent="0.25">
      <c r="A2" t="s">
        <v>1</v>
      </c>
      <c r="B2" t="s">
        <v>5</v>
      </c>
      <c r="C2" t="s">
        <v>14</v>
      </c>
      <c r="D2" t="s">
        <v>11</v>
      </c>
      <c r="E2" t="s">
        <v>32</v>
      </c>
      <c r="F2">
        <v>27</v>
      </c>
      <c r="G2">
        <v>6</v>
      </c>
      <c r="H2">
        <v>23</v>
      </c>
      <c r="I2">
        <v>3</v>
      </c>
      <c r="J2">
        <f>SUM(G2, H2,I2)</f>
        <v>32</v>
      </c>
      <c r="K2">
        <f t="shared" ref="K2:K22" si="0">F2/J2</f>
        <v>0.84375</v>
      </c>
      <c r="M2" s="3" t="s">
        <v>202</v>
      </c>
    </row>
    <row r="3" spans="1:13" x14ac:dyDescent="0.25">
      <c r="A3" t="s">
        <v>1</v>
      </c>
      <c r="B3" t="s">
        <v>5</v>
      </c>
      <c r="C3" t="s">
        <v>14</v>
      </c>
      <c r="D3" t="s">
        <v>11</v>
      </c>
      <c r="E3" t="s">
        <v>33</v>
      </c>
      <c r="F3">
        <v>96</v>
      </c>
      <c r="G3">
        <v>21</v>
      </c>
      <c r="H3">
        <v>81</v>
      </c>
      <c r="I3">
        <v>12</v>
      </c>
      <c r="J3">
        <f>SUM(G3, H3,I3)</f>
        <v>114</v>
      </c>
      <c r="K3">
        <f t="shared" si="0"/>
        <v>0.84210526315789469</v>
      </c>
    </row>
    <row r="4" spans="1:13" x14ac:dyDescent="0.25">
      <c r="A4" t="s">
        <v>1</v>
      </c>
      <c r="B4" t="s">
        <v>5</v>
      </c>
      <c r="C4" t="s">
        <v>14</v>
      </c>
      <c r="D4" t="s">
        <v>17</v>
      </c>
      <c r="E4" t="s">
        <v>34</v>
      </c>
      <c r="F4">
        <v>126</v>
      </c>
      <c r="G4">
        <v>28</v>
      </c>
      <c r="H4">
        <v>106</v>
      </c>
      <c r="I4">
        <v>15</v>
      </c>
      <c r="J4">
        <f>SUM(G4, H4,I4)</f>
        <v>149</v>
      </c>
      <c r="K4">
        <f t="shared" si="0"/>
        <v>0.84563758389261745</v>
      </c>
    </row>
    <row r="5" spans="1:13" x14ac:dyDescent="0.25">
      <c r="A5" t="s">
        <v>1</v>
      </c>
      <c r="B5" t="s">
        <v>5</v>
      </c>
      <c r="C5" t="s">
        <v>14</v>
      </c>
      <c r="D5" t="s">
        <v>17</v>
      </c>
      <c r="E5" t="s">
        <v>35</v>
      </c>
      <c r="F5">
        <v>146</v>
      </c>
      <c r="G5">
        <v>32</v>
      </c>
      <c r="H5">
        <v>123</v>
      </c>
      <c r="I5">
        <v>18</v>
      </c>
      <c r="J5">
        <f>SUM(G5, H5,I5)</f>
        <v>173</v>
      </c>
      <c r="K5">
        <f t="shared" si="0"/>
        <v>0.84393063583815031</v>
      </c>
    </row>
    <row r="6" spans="1:13" x14ac:dyDescent="0.25">
      <c r="A6" t="s">
        <v>1</v>
      </c>
      <c r="B6" t="s">
        <v>5</v>
      </c>
      <c r="C6" t="s">
        <v>14</v>
      </c>
      <c r="D6" t="s">
        <v>17</v>
      </c>
      <c r="E6" t="s">
        <v>36</v>
      </c>
      <c r="F6">
        <v>120</v>
      </c>
      <c r="G6">
        <v>26</v>
      </c>
      <c r="H6">
        <v>101</v>
      </c>
      <c r="I6">
        <v>14</v>
      </c>
      <c r="J6">
        <f t="shared" ref="J6:J22" si="1">SUM(G6, H6,I6)</f>
        <v>141</v>
      </c>
      <c r="K6">
        <f t="shared" si="0"/>
        <v>0.85106382978723405</v>
      </c>
    </row>
    <row r="7" spans="1:13" x14ac:dyDescent="0.25">
      <c r="A7" t="s">
        <v>1</v>
      </c>
      <c r="B7" t="s">
        <v>5</v>
      </c>
      <c r="C7" t="s">
        <v>14</v>
      </c>
      <c r="D7" t="s">
        <v>17</v>
      </c>
      <c r="E7" t="s">
        <v>37</v>
      </c>
      <c r="F7">
        <v>112</v>
      </c>
      <c r="G7">
        <v>25</v>
      </c>
      <c r="H7">
        <v>94</v>
      </c>
      <c r="I7">
        <v>14</v>
      </c>
      <c r="J7">
        <f t="shared" si="1"/>
        <v>133</v>
      </c>
      <c r="K7">
        <f t="shared" si="0"/>
        <v>0.84210526315789469</v>
      </c>
    </row>
    <row r="8" spans="1:13" x14ac:dyDescent="0.25">
      <c r="A8" t="s">
        <v>1</v>
      </c>
      <c r="B8" t="s">
        <v>5</v>
      </c>
      <c r="C8" t="s">
        <v>6</v>
      </c>
      <c r="D8" t="s">
        <v>11</v>
      </c>
      <c r="E8" t="s">
        <v>32</v>
      </c>
      <c r="F8">
        <v>80</v>
      </c>
      <c r="G8">
        <v>18</v>
      </c>
      <c r="H8">
        <v>67</v>
      </c>
      <c r="I8">
        <v>9</v>
      </c>
      <c r="J8">
        <f t="shared" si="1"/>
        <v>94</v>
      </c>
      <c r="K8">
        <f t="shared" si="0"/>
        <v>0.85106382978723405</v>
      </c>
    </row>
    <row r="9" spans="1:13" x14ac:dyDescent="0.25">
      <c r="A9" t="s">
        <v>1</v>
      </c>
      <c r="B9" t="s">
        <v>5</v>
      </c>
      <c r="C9" t="s">
        <v>6</v>
      </c>
      <c r="D9" t="s">
        <v>11</v>
      </c>
      <c r="E9" t="s">
        <v>33</v>
      </c>
      <c r="F9">
        <v>54</v>
      </c>
      <c r="G9">
        <v>12</v>
      </c>
      <c r="H9">
        <v>45</v>
      </c>
      <c r="I9">
        <v>6</v>
      </c>
      <c r="J9">
        <f t="shared" si="1"/>
        <v>63</v>
      </c>
      <c r="K9">
        <f t="shared" si="0"/>
        <v>0.8571428571428571</v>
      </c>
    </row>
    <row r="10" spans="1:13" x14ac:dyDescent="0.25">
      <c r="A10" t="s">
        <v>1</v>
      </c>
      <c r="B10" t="s">
        <v>5</v>
      </c>
      <c r="C10" t="s">
        <v>6</v>
      </c>
      <c r="D10" t="s">
        <v>17</v>
      </c>
      <c r="E10" t="s">
        <v>34</v>
      </c>
      <c r="F10">
        <v>32</v>
      </c>
      <c r="G10">
        <v>7</v>
      </c>
      <c r="H10">
        <v>27</v>
      </c>
      <c r="I10">
        <v>4</v>
      </c>
      <c r="J10">
        <f t="shared" si="1"/>
        <v>38</v>
      </c>
      <c r="K10">
        <f t="shared" si="0"/>
        <v>0.84210526315789469</v>
      </c>
    </row>
    <row r="11" spans="1:13" x14ac:dyDescent="0.25">
      <c r="A11" t="s">
        <v>1</v>
      </c>
      <c r="B11" t="s">
        <v>5</v>
      </c>
      <c r="C11" t="s">
        <v>6</v>
      </c>
      <c r="D11" t="s">
        <v>17</v>
      </c>
      <c r="E11" t="s">
        <v>44</v>
      </c>
      <c r="F11">
        <v>28</v>
      </c>
      <c r="G11">
        <v>7</v>
      </c>
      <c r="H11">
        <v>24</v>
      </c>
      <c r="I11">
        <v>3</v>
      </c>
      <c r="J11">
        <f t="shared" si="1"/>
        <v>34</v>
      </c>
      <c r="K11">
        <f t="shared" si="0"/>
        <v>0.82352941176470584</v>
      </c>
    </row>
    <row r="12" spans="1:13" x14ac:dyDescent="0.25">
      <c r="A12" t="s">
        <v>1</v>
      </c>
      <c r="B12" t="s">
        <v>5</v>
      </c>
      <c r="C12" t="s">
        <v>6</v>
      </c>
      <c r="D12" t="s">
        <v>17</v>
      </c>
      <c r="E12" t="s">
        <v>36</v>
      </c>
      <c r="F12">
        <v>30</v>
      </c>
      <c r="G12">
        <v>7</v>
      </c>
      <c r="H12">
        <v>26</v>
      </c>
      <c r="I12">
        <v>4</v>
      </c>
      <c r="J12">
        <f t="shared" si="1"/>
        <v>37</v>
      </c>
      <c r="K12">
        <f t="shared" si="0"/>
        <v>0.81081081081081086</v>
      </c>
    </row>
    <row r="13" spans="1:13" x14ac:dyDescent="0.25">
      <c r="A13" t="s">
        <v>1</v>
      </c>
      <c r="B13" t="s">
        <v>5</v>
      </c>
      <c r="C13" t="s">
        <v>6</v>
      </c>
      <c r="D13" t="s">
        <v>17</v>
      </c>
      <c r="E13" t="s">
        <v>37</v>
      </c>
      <c r="F13">
        <v>28</v>
      </c>
      <c r="G13">
        <v>6</v>
      </c>
      <c r="H13">
        <v>24</v>
      </c>
      <c r="I13">
        <v>3</v>
      </c>
      <c r="J13">
        <f t="shared" si="1"/>
        <v>33</v>
      </c>
      <c r="K13">
        <f t="shared" si="0"/>
        <v>0.84848484848484851</v>
      </c>
    </row>
    <row r="14" spans="1:13" x14ac:dyDescent="0.25">
      <c r="A14" t="s">
        <v>1</v>
      </c>
      <c r="B14" t="s">
        <v>5</v>
      </c>
      <c r="C14" t="s">
        <v>7</v>
      </c>
      <c r="D14" t="s">
        <v>17</v>
      </c>
      <c r="E14" t="s">
        <v>34</v>
      </c>
      <c r="F14">
        <v>46</v>
      </c>
      <c r="G14">
        <v>10</v>
      </c>
      <c r="H14">
        <v>38</v>
      </c>
      <c r="I14">
        <v>6</v>
      </c>
      <c r="J14">
        <f t="shared" si="1"/>
        <v>54</v>
      </c>
      <c r="K14">
        <f t="shared" si="0"/>
        <v>0.85185185185185186</v>
      </c>
    </row>
    <row r="15" spans="1:13" x14ac:dyDescent="0.25">
      <c r="A15" t="s">
        <v>1</v>
      </c>
      <c r="B15" t="s">
        <v>5</v>
      </c>
      <c r="C15" t="s">
        <v>7</v>
      </c>
      <c r="D15" t="s">
        <v>17</v>
      </c>
      <c r="E15" t="s">
        <v>44</v>
      </c>
      <c r="F15">
        <v>105</v>
      </c>
      <c r="G15">
        <v>23</v>
      </c>
      <c r="H15">
        <v>88</v>
      </c>
      <c r="I15">
        <v>13</v>
      </c>
      <c r="J15">
        <f t="shared" si="1"/>
        <v>124</v>
      </c>
      <c r="K15">
        <f t="shared" si="0"/>
        <v>0.84677419354838712</v>
      </c>
    </row>
    <row r="16" spans="1:13" x14ac:dyDescent="0.25">
      <c r="A16" t="s">
        <v>1</v>
      </c>
      <c r="B16" t="s">
        <v>5</v>
      </c>
      <c r="C16" t="s">
        <v>7</v>
      </c>
      <c r="D16" t="s">
        <v>17</v>
      </c>
      <c r="E16" t="s">
        <v>45</v>
      </c>
      <c r="F16">
        <v>32</v>
      </c>
      <c r="G16">
        <v>7</v>
      </c>
      <c r="H16">
        <v>27</v>
      </c>
      <c r="I16">
        <v>4</v>
      </c>
      <c r="J16">
        <f t="shared" si="1"/>
        <v>38</v>
      </c>
      <c r="K16">
        <f t="shared" si="0"/>
        <v>0.84210526315789469</v>
      </c>
    </row>
    <row r="17" spans="1:20" x14ac:dyDescent="0.25">
      <c r="A17" t="s">
        <v>1</v>
      </c>
      <c r="B17" t="s">
        <v>5</v>
      </c>
      <c r="C17" t="s">
        <v>7</v>
      </c>
      <c r="D17" t="s">
        <v>17</v>
      </c>
      <c r="E17" t="s">
        <v>35</v>
      </c>
      <c r="F17">
        <v>30</v>
      </c>
      <c r="G17">
        <v>7</v>
      </c>
      <c r="H17">
        <v>25</v>
      </c>
      <c r="I17">
        <v>4</v>
      </c>
      <c r="J17">
        <f t="shared" si="1"/>
        <v>36</v>
      </c>
      <c r="K17">
        <f t="shared" si="0"/>
        <v>0.83333333333333337</v>
      </c>
    </row>
    <row r="18" spans="1:20" x14ac:dyDescent="0.25">
      <c r="A18" t="s">
        <v>1</v>
      </c>
      <c r="B18" t="s">
        <v>5</v>
      </c>
      <c r="C18" t="s">
        <v>7</v>
      </c>
      <c r="D18" t="s">
        <v>17</v>
      </c>
      <c r="E18" t="s">
        <v>36</v>
      </c>
      <c r="F18">
        <v>43</v>
      </c>
      <c r="G18">
        <v>10</v>
      </c>
      <c r="H18">
        <v>36</v>
      </c>
      <c r="I18">
        <v>5</v>
      </c>
      <c r="J18">
        <f t="shared" si="1"/>
        <v>51</v>
      </c>
      <c r="K18">
        <f t="shared" si="0"/>
        <v>0.84313725490196079</v>
      </c>
    </row>
    <row r="19" spans="1:20" x14ac:dyDescent="0.25">
      <c r="A19" t="s">
        <v>1</v>
      </c>
      <c r="B19" t="s">
        <v>5</v>
      </c>
      <c r="C19" t="s">
        <v>7</v>
      </c>
      <c r="D19" t="s">
        <v>17</v>
      </c>
      <c r="E19" t="s">
        <v>37</v>
      </c>
      <c r="F19">
        <v>42</v>
      </c>
      <c r="G19">
        <v>10</v>
      </c>
      <c r="H19">
        <v>35</v>
      </c>
      <c r="I19">
        <v>5</v>
      </c>
      <c r="J19">
        <f t="shared" si="1"/>
        <v>50</v>
      </c>
      <c r="K19">
        <f t="shared" si="0"/>
        <v>0.84</v>
      </c>
    </row>
    <row r="20" spans="1:20" x14ac:dyDescent="0.25">
      <c r="A20" t="s">
        <v>1</v>
      </c>
      <c r="B20" t="s">
        <v>5</v>
      </c>
      <c r="C20" t="s">
        <v>7</v>
      </c>
      <c r="D20" t="s">
        <v>17</v>
      </c>
      <c r="E20" t="s">
        <v>46</v>
      </c>
      <c r="F20">
        <v>42</v>
      </c>
      <c r="G20">
        <v>9</v>
      </c>
      <c r="H20">
        <v>34</v>
      </c>
      <c r="I20">
        <v>5</v>
      </c>
      <c r="J20">
        <f t="shared" si="1"/>
        <v>48</v>
      </c>
      <c r="K20">
        <f t="shared" si="0"/>
        <v>0.875</v>
      </c>
    </row>
    <row r="21" spans="1:20" x14ac:dyDescent="0.25">
      <c r="A21" t="s">
        <v>1</v>
      </c>
      <c r="B21" t="s">
        <v>5</v>
      </c>
      <c r="C21" t="s">
        <v>8</v>
      </c>
      <c r="D21" t="s">
        <v>17</v>
      </c>
      <c r="E21" t="s">
        <v>45</v>
      </c>
      <c r="F21">
        <v>94</v>
      </c>
      <c r="G21">
        <v>21</v>
      </c>
      <c r="H21">
        <v>78</v>
      </c>
      <c r="I21">
        <v>12</v>
      </c>
      <c r="J21">
        <f t="shared" si="1"/>
        <v>111</v>
      </c>
      <c r="K21">
        <f t="shared" si="0"/>
        <v>0.84684684684684686</v>
      </c>
    </row>
    <row r="22" spans="1:20" x14ac:dyDescent="0.25">
      <c r="A22" t="s">
        <v>1</v>
      </c>
      <c r="B22" t="s">
        <v>5</v>
      </c>
      <c r="C22" t="s">
        <v>8</v>
      </c>
      <c r="D22" t="s">
        <v>17</v>
      </c>
      <c r="E22" t="s">
        <v>46</v>
      </c>
      <c r="F22">
        <v>84</v>
      </c>
      <c r="G22">
        <v>18</v>
      </c>
      <c r="H22">
        <v>71</v>
      </c>
      <c r="I22">
        <v>11</v>
      </c>
      <c r="J22">
        <f t="shared" si="1"/>
        <v>100</v>
      </c>
      <c r="K22">
        <f t="shared" si="0"/>
        <v>0.84</v>
      </c>
    </row>
    <row r="23" spans="1:20" x14ac:dyDescent="0.25">
      <c r="A23" t="s">
        <v>1</v>
      </c>
      <c r="B23" t="s">
        <v>9</v>
      </c>
      <c r="C23" t="s">
        <v>14</v>
      </c>
      <c r="D23" t="s">
        <v>10</v>
      </c>
      <c r="E23" t="s">
        <v>176</v>
      </c>
      <c r="F23">
        <v>28</v>
      </c>
      <c r="G23">
        <v>7</v>
      </c>
      <c r="H23">
        <v>22</v>
      </c>
      <c r="I23">
        <v>3</v>
      </c>
      <c r="L23" t="s">
        <v>238</v>
      </c>
      <c r="R23">
        <v>173</v>
      </c>
      <c r="S23">
        <v>174</v>
      </c>
      <c r="T23">
        <v>175</v>
      </c>
    </row>
    <row r="24" spans="1:20" x14ac:dyDescent="0.25">
      <c r="A24" t="s">
        <v>1</v>
      </c>
      <c r="B24" t="s">
        <v>9</v>
      </c>
      <c r="C24" t="s">
        <v>14</v>
      </c>
      <c r="D24" t="s">
        <v>10</v>
      </c>
      <c r="E24" t="s">
        <v>177</v>
      </c>
      <c r="F24">
        <v>174</v>
      </c>
      <c r="G24">
        <v>39</v>
      </c>
      <c r="H24">
        <v>147</v>
      </c>
      <c r="I24">
        <v>21</v>
      </c>
      <c r="J24">
        <f t="shared" ref="J24:J55" si="2">SUM(G24, H24,I24)</f>
        <v>207</v>
      </c>
      <c r="K24">
        <f t="shared" ref="K24:K55" si="3">F24/J24</f>
        <v>0.84057971014492749</v>
      </c>
      <c r="L24" t="s">
        <v>238</v>
      </c>
      <c r="R24" t="s">
        <v>238</v>
      </c>
      <c r="S24" t="s">
        <v>238</v>
      </c>
      <c r="T24" t="s">
        <v>238</v>
      </c>
    </row>
    <row r="25" spans="1:20" x14ac:dyDescent="0.25">
      <c r="A25" t="s">
        <v>1</v>
      </c>
      <c r="B25" t="s">
        <v>9</v>
      </c>
      <c r="C25" t="s">
        <v>14</v>
      </c>
      <c r="D25" t="s">
        <v>10</v>
      </c>
      <c r="E25" t="s">
        <v>178</v>
      </c>
      <c r="F25">
        <v>128</v>
      </c>
      <c r="G25">
        <v>29</v>
      </c>
      <c r="H25">
        <v>108</v>
      </c>
      <c r="I25">
        <v>16</v>
      </c>
      <c r="J25">
        <f t="shared" si="2"/>
        <v>153</v>
      </c>
      <c r="K25">
        <f t="shared" si="3"/>
        <v>0.83660130718954251</v>
      </c>
      <c r="L25" t="s">
        <v>238</v>
      </c>
      <c r="R25" t="s">
        <v>238</v>
      </c>
      <c r="S25" t="s">
        <v>238</v>
      </c>
      <c r="T25" t="s">
        <v>238</v>
      </c>
    </row>
    <row r="26" spans="1:20" x14ac:dyDescent="0.25">
      <c r="A26" t="s">
        <v>1</v>
      </c>
      <c r="B26" t="s">
        <v>9</v>
      </c>
      <c r="C26" t="s">
        <v>14</v>
      </c>
      <c r="D26" t="s">
        <v>10</v>
      </c>
      <c r="E26" t="s">
        <v>179</v>
      </c>
      <c r="F26">
        <v>142</v>
      </c>
      <c r="G26">
        <v>32</v>
      </c>
      <c r="H26">
        <v>120</v>
      </c>
      <c r="I26">
        <v>17</v>
      </c>
      <c r="J26">
        <f t="shared" si="2"/>
        <v>169</v>
      </c>
      <c r="K26">
        <f t="shared" si="3"/>
        <v>0.84023668639053251</v>
      </c>
      <c r="L26" t="s">
        <v>238</v>
      </c>
      <c r="R26" t="s">
        <v>238</v>
      </c>
    </row>
    <row r="27" spans="1:20" x14ac:dyDescent="0.25">
      <c r="A27" t="s">
        <v>1</v>
      </c>
      <c r="B27" t="s">
        <v>9</v>
      </c>
      <c r="C27" t="s">
        <v>14</v>
      </c>
      <c r="D27" t="s">
        <v>10</v>
      </c>
      <c r="E27" t="s">
        <v>180</v>
      </c>
      <c r="F27">
        <v>64</v>
      </c>
      <c r="G27">
        <v>14</v>
      </c>
      <c r="H27">
        <v>54</v>
      </c>
      <c r="I27">
        <v>8</v>
      </c>
      <c r="J27">
        <f t="shared" si="2"/>
        <v>76</v>
      </c>
      <c r="K27">
        <f t="shared" si="3"/>
        <v>0.84210526315789469</v>
      </c>
      <c r="L27" t="s">
        <v>238</v>
      </c>
      <c r="R27" t="s">
        <v>238</v>
      </c>
    </row>
    <row r="28" spans="1:20" x14ac:dyDescent="0.25">
      <c r="A28" t="s">
        <v>1</v>
      </c>
      <c r="B28" t="s">
        <v>9</v>
      </c>
      <c r="C28" t="s">
        <v>14</v>
      </c>
      <c r="D28" t="s">
        <v>10</v>
      </c>
      <c r="E28" t="s">
        <v>181</v>
      </c>
      <c r="F28">
        <v>64</v>
      </c>
      <c r="G28">
        <v>14</v>
      </c>
      <c r="H28">
        <v>54</v>
      </c>
      <c r="I28">
        <v>8</v>
      </c>
      <c r="J28">
        <f t="shared" si="2"/>
        <v>76</v>
      </c>
      <c r="K28">
        <f t="shared" si="3"/>
        <v>0.84210526315789469</v>
      </c>
      <c r="L28" t="s">
        <v>238</v>
      </c>
    </row>
    <row r="29" spans="1:20" x14ac:dyDescent="0.25">
      <c r="A29" t="s">
        <v>1</v>
      </c>
      <c r="B29" t="s">
        <v>9</v>
      </c>
      <c r="C29" t="s">
        <v>14</v>
      </c>
      <c r="D29" t="s">
        <v>10</v>
      </c>
      <c r="E29" t="s">
        <v>182</v>
      </c>
      <c r="F29">
        <v>142</v>
      </c>
      <c r="G29">
        <v>32</v>
      </c>
      <c r="H29">
        <v>120</v>
      </c>
      <c r="I29">
        <v>17</v>
      </c>
      <c r="J29">
        <f t="shared" si="2"/>
        <v>169</v>
      </c>
      <c r="K29">
        <f t="shared" si="3"/>
        <v>0.84023668639053251</v>
      </c>
      <c r="L29" t="s">
        <v>238</v>
      </c>
    </row>
    <row r="30" spans="1:20" x14ac:dyDescent="0.25">
      <c r="A30" t="s">
        <v>1</v>
      </c>
      <c r="B30" t="s">
        <v>9</v>
      </c>
      <c r="C30" t="s">
        <v>14</v>
      </c>
      <c r="D30" t="s">
        <v>10</v>
      </c>
      <c r="E30" t="s">
        <v>183</v>
      </c>
      <c r="F30">
        <v>128</v>
      </c>
      <c r="G30">
        <v>29</v>
      </c>
      <c r="H30">
        <v>108</v>
      </c>
      <c r="I30">
        <v>16</v>
      </c>
      <c r="J30">
        <f t="shared" si="2"/>
        <v>153</v>
      </c>
      <c r="K30">
        <f t="shared" si="3"/>
        <v>0.83660130718954251</v>
      </c>
      <c r="L30" t="s">
        <v>238</v>
      </c>
    </row>
    <row r="31" spans="1:20" x14ac:dyDescent="0.25">
      <c r="A31" t="s">
        <v>1</v>
      </c>
      <c r="B31" t="s">
        <v>9</v>
      </c>
      <c r="C31" t="s">
        <v>14</v>
      </c>
      <c r="D31" t="s">
        <v>10</v>
      </c>
      <c r="E31" t="s">
        <v>184</v>
      </c>
      <c r="F31">
        <v>174</v>
      </c>
      <c r="G31">
        <v>39</v>
      </c>
      <c r="H31">
        <v>147</v>
      </c>
      <c r="I31">
        <v>21</v>
      </c>
      <c r="J31">
        <f t="shared" si="2"/>
        <v>207</v>
      </c>
      <c r="K31">
        <f t="shared" si="3"/>
        <v>0.84057971014492749</v>
      </c>
      <c r="L31" t="s">
        <v>238</v>
      </c>
    </row>
    <row r="32" spans="1:20" x14ac:dyDescent="0.25">
      <c r="A32" t="s">
        <v>1</v>
      </c>
      <c r="B32" t="s">
        <v>9</v>
      </c>
      <c r="C32" t="s">
        <v>14</v>
      </c>
      <c r="D32" t="s">
        <v>10</v>
      </c>
      <c r="E32" t="s">
        <v>185</v>
      </c>
      <c r="F32">
        <v>30</v>
      </c>
      <c r="G32">
        <v>7</v>
      </c>
      <c r="H32">
        <v>25</v>
      </c>
      <c r="I32">
        <v>4</v>
      </c>
      <c r="J32">
        <f t="shared" si="2"/>
        <v>36</v>
      </c>
      <c r="K32">
        <f t="shared" si="3"/>
        <v>0.83333333333333337</v>
      </c>
      <c r="L32" t="s">
        <v>238</v>
      </c>
    </row>
    <row r="33" spans="1:19" x14ac:dyDescent="0.25">
      <c r="A33" t="s">
        <v>1</v>
      </c>
      <c r="B33" t="s">
        <v>9</v>
      </c>
      <c r="C33" t="s">
        <v>6</v>
      </c>
      <c r="D33" t="s">
        <v>10</v>
      </c>
      <c r="E33" t="s">
        <v>176</v>
      </c>
      <c r="F33">
        <v>22</v>
      </c>
      <c r="G33">
        <v>5</v>
      </c>
      <c r="H33">
        <v>18</v>
      </c>
      <c r="I33">
        <v>3</v>
      </c>
      <c r="J33">
        <f t="shared" si="2"/>
        <v>26</v>
      </c>
      <c r="K33">
        <f t="shared" si="3"/>
        <v>0.84615384615384615</v>
      </c>
      <c r="L33" t="s">
        <v>238</v>
      </c>
    </row>
    <row r="34" spans="1:19" x14ac:dyDescent="0.25">
      <c r="A34" t="s">
        <v>1</v>
      </c>
      <c r="B34" t="s">
        <v>9</v>
      </c>
      <c r="C34" t="s">
        <v>6</v>
      </c>
      <c r="D34" t="s">
        <v>10</v>
      </c>
      <c r="E34" t="s">
        <v>177</v>
      </c>
      <c r="F34">
        <v>32</v>
      </c>
      <c r="G34">
        <v>7</v>
      </c>
      <c r="H34">
        <v>27</v>
      </c>
      <c r="I34">
        <v>4</v>
      </c>
      <c r="J34">
        <f t="shared" si="2"/>
        <v>38</v>
      </c>
      <c r="K34">
        <f t="shared" si="3"/>
        <v>0.84210526315789469</v>
      </c>
      <c r="L34" t="s">
        <v>238</v>
      </c>
    </row>
    <row r="35" spans="1:19" x14ac:dyDescent="0.25">
      <c r="A35" t="s">
        <v>1</v>
      </c>
      <c r="B35" t="s">
        <v>9</v>
      </c>
      <c r="C35" t="s">
        <v>6</v>
      </c>
      <c r="D35" t="s">
        <v>10</v>
      </c>
      <c r="E35" t="s">
        <v>179</v>
      </c>
      <c r="F35">
        <v>32</v>
      </c>
      <c r="G35">
        <v>7</v>
      </c>
      <c r="H35">
        <v>27</v>
      </c>
      <c r="I35">
        <v>4</v>
      </c>
      <c r="J35">
        <f t="shared" si="2"/>
        <v>38</v>
      </c>
      <c r="K35">
        <f t="shared" si="3"/>
        <v>0.84210526315789469</v>
      </c>
      <c r="L35" t="s">
        <v>238</v>
      </c>
    </row>
    <row r="36" spans="1:19" x14ac:dyDescent="0.25">
      <c r="A36" t="s">
        <v>1</v>
      </c>
      <c r="B36" t="s">
        <v>9</v>
      </c>
      <c r="C36" t="s">
        <v>6</v>
      </c>
      <c r="D36" t="s">
        <v>10</v>
      </c>
      <c r="E36" t="s">
        <v>182</v>
      </c>
      <c r="F36">
        <v>32</v>
      </c>
      <c r="G36">
        <v>7</v>
      </c>
      <c r="H36">
        <v>27</v>
      </c>
      <c r="I36">
        <v>4</v>
      </c>
      <c r="J36">
        <f t="shared" si="2"/>
        <v>38</v>
      </c>
      <c r="K36">
        <f t="shared" si="3"/>
        <v>0.84210526315789469</v>
      </c>
      <c r="L36" t="s">
        <v>238</v>
      </c>
    </row>
    <row r="37" spans="1:19" x14ac:dyDescent="0.25">
      <c r="A37" t="s">
        <v>1</v>
      </c>
      <c r="B37" t="s">
        <v>9</v>
      </c>
      <c r="C37" t="s">
        <v>6</v>
      </c>
      <c r="D37" t="s">
        <v>10</v>
      </c>
      <c r="E37" t="s">
        <v>184</v>
      </c>
      <c r="F37">
        <v>32</v>
      </c>
      <c r="G37">
        <v>7</v>
      </c>
      <c r="H37">
        <v>27</v>
      </c>
      <c r="I37">
        <v>4</v>
      </c>
      <c r="J37">
        <f t="shared" si="2"/>
        <v>38</v>
      </c>
      <c r="K37">
        <f t="shared" si="3"/>
        <v>0.84210526315789469</v>
      </c>
      <c r="L37" t="s">
        <v>238</v>
      </c>
    </row>
    <row r="38" spans="1:19" x14ac:dyDescent="0.25">
      <c r="A38" t="s">
        <v>1</v>
      </c>
      <c r="B38" t="s">
        <v>9</v>
      </c>
      <c r="C38" t="s">
        <v>6</v>
      </c>
      <c r="D38" t="s">
        <v>10</v>
      </c>
      <c r="E38" t="s">
        <v>185</v>
      </c>
      <c r="F38">
        <v>24</v>
      </c>
      <c r="G38">
        <v>5</v>
      </c>
      <c r="H38">
        <v>20</v>
      </c>
      <c r="I38">
        <v>3</v>
      </c>
      <c r="J38">
        <f t="shared" si="2"/>
        <v>28</v>
      </c>
      <c r="K38">
        <f t="shared" si="3"/>
        <v>0.8571428571428571</v>
      </c>
      <c r="L38" t="s">
        <v>238</v>
      </c>
    </row>
    <row r="39" spans="1:19" x14ac:dyDescent="0.25">
      <c r="A39" t="s">
        <v>1</v>
      </c>
      <c r="B39" t="s">
        <v>9</v>
      </c>
      <c r="C39" t="s">
        <v>7</v>
      </c>
      <c r="D39" t="s">
        <v>10</v>
      </c>
      <c r="E39" t="s">
        <v>186</v>
      </c>
      <c r="F39">
        <v>55</v>
      </c>
      <c r="G39">
        <v>13</v>
      </c>
      <c r="H39">
        <v>46</v>
      </c>
      <c r="I39">
        <v>7</v>
      </c>
      <c r="J39">
        <f t="shared" si="2"/>
        <v>66</v>
      </c>
      <c r="K39">
        <f t="shared" si="3"/>
        <v>0.83333333333333337</v>
      </c>
      <c r="L39" t="s">
        <v>238</v>
      </c>
    </row>
    <row r="40" spans="1:19" x14ac:dyDescent="0.25">
      <c r="A40" t="s">
        <v>1</v>
      </c>
      <c r="B40" t="s">
        <v>9</v>
      </c>
      <c r="C40" t="s">
        <v>7</v>
      </c>
      <c r="D40" t="s">
        <v>10</v>
      </c>
      <c r="E40" t="s">
        <v>176</v>
      </c>
      <c r="F40">
        <v>73</v>
      </c>
      <c r="G40">
        <v>16</v>
      </c>
      <c r="H40">
        <v>60</v>
      </c>
      <c r="I40">
        <v>9</v>
      </c>
      <c r="J40">
        <f t="shared" si="2"/>
        <v>85</v>
      </c>
      <c r="K40">
        <f t="shared" si="3"/>
        <v>0.85882352941176465</v>
      </c>
      <c r="L40" t="s">
        <v>238</v>
      </c>
    </row>
    <row r="41" spans="1:19" x14ac:dyDescent="0.25">
      <c r="A41" t="s">
        <v>1</v>
      </c>
      <c r="B41" t="s">
        <v>9</v>
      </c>
      <c r="C41" t="s">
        <v>7</v>
      </c>
      <c r="D41" t="s">
        <v>10</v>
      </c>
      <c r="E41" t="s">
        <v>187</v>
      </c>
      <c r="F41">
        <v>53</v>
      </c>
      <c r="G41">
        <v>12</v>
      </c>
      <c r="H41">
        <v>45</v>
      </c>
      <c r="I41">
        <v>7</v>
      </c>
      <c r="J41">
        <f t="shared" si="2"/>
        <v>64</v>
      </c>
      <c r="K41">
        <f t="shared" si="3"/>
        <v>0.828125</v>
      </c>
      <c r="L41" t="s">
        <v>238</v>
      </c>
    </row>
    <row r="42" spans="1:19" x14ac:dyDescent="0.25">
      <c r="A42" t="s">
        <v>1</v>
      </c>
      <c r="B42" t="s">
        <v>9</v>
      </c>
      <c r="C42" t="s">
        <v>7</v>
      </c>
      <c r="D42" t="s">
        <v>10</v>
      </c>
      <c r="E42" t="s">
        <v>188</v>
      </c>
      <c r="F42">
        <v>62</v>
      </c>
      <c r="G42">
        <v>14</v>
      </c>
      <c r="H42">
        <v>53</v>
      </c>
      <c r="I42">
        <v>8</v>
      </c>
      <c r="J42">
        <f t="shared" si="2"/>
        <v>75</v>
      </c>
      <c r="K42">
        <f t="shared" si="3"/>
        <v>0.82666666666666666</v>
      </c>
      <c r="L42" t="s">
        <v>238</v>
      </c>
    </row>
    <row r="43" spans="1:19" x14ac:dyDescent="0.25">
      <c r="A43" t="s">
        <v>1</v>
      </c>
      <c r="B43" t="s">
        <v>9</v>
      </c>
      <c r="C43" t="s">
        <v>7</v>
      </c>
      <c r="D43" t="s">
        <v>10</v>
      </c>
      <c r="E43" t="s">
        <v>178</v>
      </c>
      <c r="F43">
        <v>32</v>
      </c>
      <c r="G43">
        <v>7</v>
      </c>
      <c r="H43">
        <v>27</v>
      </c>
      <c r="I43">
        <v>4</v>
      </c>
      <c r="J43">
        <f t="shared" si="2"/>
        <v>38</v>
      </c>
      <c r="K43">
        <f t="shared" si="3"/>
        <v>0.84210526315789469</v>
      </c>
      <c r="L43" t="s">
        <v>238</v>
      </c>
      <c r="Q43" t="s">
        <v>40</v>
      </c>
      <c r="R43" t="s">
        <v>41</v>
      </c>
      <c r="S43" t="s">
        <v>200</v>
      </c>
    </row>
    <row r="44" spans="1:19" x14ac:dyDescent="0.25">
      <c r="A44" t="s">
        <v>1</v>
      </c>
      <c r="B44" t="s">
        <v>9</v>
      </c>
      <c r="C44" t="s">
        <v>7</v>
      </c>
      <c r="D44" t="s">
        <v>10</v>
      </c>
      <c r="E44" t="s">
        <v>180</v>
      </c>
      <c r="F44">
        <v>62</v>
      </c>
      <c r="G44">
        <v>14</v>
      </c>
      <c r="H44">
        <v>52</v>
      </c>
      <c r="I44">
        <v>8</v>
      </c>
      <c r="J44">
        <f t="shared" si="2"/>
        <v>74</v>
      </c>
      <c r="K44">
        <f t="shared" si="3"/>
        <v>0.83783783783783783</v>
      </c>
      <c r="L44" t="s">
        <v>238</v>
      </c>
      <c r="P44" t="s">
        <v>199</v>
      </c>
      <c r="Q44">
        <v>84</v>
      </c>
      <c r="R44">
        <v>22</v>
      </c>
      <c r="S44">
        <v>10</v>
      </c>
    </row>
    <row r="45" spans="1:19" x14ac:dyDescent="0.25">
      <c r="A45" t="s">
        <v>1</v>
      </c>
      <c r="B45" t="s">
        <v>9</v>
      </c>
      <c r="C45" t="s">
        <v>7</v>
      </c>
      <c r="D45" t="s">
        <v>10</v>
      </c>
      <c r="E45" t="s">
        <v>181</v>
      </c>
      <c r="F45">
        <v>62</v>
      </c>
      <c r="G45">
        <v>14</v>
      </c>
      <c r="H45">
        <v>52</v>
      </c>
      <c r="I45">
        <v>8</v>
      </c>
      <c r="J45">
        <f t="shared" si="2"/>
        <v>74</v>
      </c>
      <c r="K45">
        <f t="shared" si="3"/>
        <v>0.83783783783783783</v>
      </c>
      <c r="L45" t="s">
        <v>238</v>
      </c>
      <c r="P45" t="s">
        <v>201</v>
      </c>
      <c r="Q45">
        <v>87</v>
      </c>
      <c r="R45">
        <v>25</v>
      </c>
      <c r="S45">
        <v>13</v>
      </c>
    </row>
    <row r="46" spans="1:19" x14ac:dyDescent="0.25">
      <c r="A46" t="s">
        <v>1</v>
      </c>
      <c r="B46" t="s">
        <v>9</v>
      </c>
      <c r="C46" t="s">
        <v>7</v>
      </c>
      <c r="D46" t="s">
        <v>10</v>
      </c>
      <c r="E46" t="s">
        <v>183</v>
      </c>
      <c r="F46">
        <v>32</v>
      </c>
      <c r="G46">
        <v>7</v>
      </c>
      <c r="H46">
        <v>27</v>
      </c>
      <c r="I46">
        <v>4</v>
      </c>
      <c r="J46">
        <f t="shared" si="2"/>
        <v>38</v>
      </c>
      <c r="K46">
        <f t="shared" si="3"/>
        <v>0.84210526315789469</v>
      </c>
      <c r="L46" t="s">
        <v>238</v>
      </c>
    </row>
    <row r="47" spans="1:19" x14ac:dyDescent="0.25">
      <c r="A47" t="s">
        <v>1</v>
      </c>
      <c r="B47" t="s">
        <v>9</v>
      </c>
      <c r="C47" t="s">
        <v>7</v>
      </c>
      <c r="D47" t="s">
        <v>10</v>
      </c>
      <c r="E47" t="s">
        <v>185</v>
      </c>
      <c r="F47">
        <v>79</v>
      </c>
      <c r="G47">
        <v>18</v>
      </c>
      <c r="H47">
        <v>67</v>
      </c>
      <c r="I47">
        <v>9</v>
      </c>
      <c r="J47">
        <f t="shared" si="2"/>
        <v>94</v>
      </c>
      <c r="K47">
        <f t="shared" si="3"/>
        <v>0.84042553191489366</v>
      </c>
      <c r="L47" t="s">
        <v>238</v>
      </c>
    </row>
    <row r="48" spans="1:19" x14ac:dyDescent="0.25">
      <c r="A48" t="s">
        <v>1</v>
      </c>
      <c r="B48" t="s">
        <v>9</v>
      </c>
      <c r="C48" t="s">
        <v>7</v>
      </c>
      <c r="D48" t="s">
        <v>10</v>
      </c>
      <c r="E48" t="s">
        <v>189</v>
      </c>
      <c r="F48">
        <v>53</v>
      </c>
      <c r="G48">
        <v>12</v>
      </c>
      <c r="H48">
        <v>45</v>
      </c>
      <c r="I48">
        <v>7</v>
      </c>
      <c r="J48">
        <f t="shared" si="2"/>
        <v>64</v>
      </c>
      <c r="K48">
        <f t="shared" si="3"/>
        <v>0.828125</v>
      </c>
      <c r="L48" t="s">
        <v>238</v>
      </c>
      <c r="P48">
        <v>81</v>
      </c>
      <c r="Q48">
        <v>0.22222</v>
      </c>
      <c r="R48">
        <v>0.83950599999999997</v>
      </c>
      <c r="S48">
        <v>0.123457</v>
      </c>
    </row>
    <row r="49" spans="1:19" x14ac:dyDescent="0.25">
      <c r="A49" t="s">
        <v>1</v>
      </c>
      <c r="B49" t="s">
        <v>9</v>
      </c>
      <c r="C49" t="s">
        <v>7</v>
      </c>
      <c r="D49" t="s">
        <v>10</v>
      </c>
      <c r="E49" t="s">
        <v>190</v>
      </c>
      <c r="F49">
        <v>62</v>
      </c>
      <c r="G49">
        <v>14</v>
      </c>
      <c r="H49">
        <v>53</v>
      </c>
      <c r="I49">
        <v>8</v>
      </c>
      <c r="J49">
        <f t="shared" si="2"/>
        <v>75</v>
      </c>
      <c r="K49">
        <f t="shared" si="3"/>
        <v>0.82666666666666666</v>
      </c>
      <c r="L49" t="s">
        <v>238</v>
      </c>
      <c r="P49">
        <v>141</v>
      </c>
      <c r="Q49">
        <v>0.219858</v>
      </c>
      <c r="R49">
        <v>0.83950599999999997</v>
      </c>
      <c r="S49">
        <v>0.123457</v>
      </c>
    </row>
    <row r="50" spans="1:19" x14ac:dyDescent="0.25">
      <c r="A50" t="s">
        <v>1</v>
      </c>
      <c r="B50" t="s">
        <v>9</v>
      </c>
      <c r="C50" t="s">
        <v>7</v>
      </c>
      <c r="D50" t="s">
        <v>10</v>
      </c>
      <c r="E50" t="s">
        <v>191</v>
      </c>
      <c r="F50">
        <v>53</v>
      </c>
      <c r="G50">
        <v>12</v>
      </c>
      <c r="H50">
        <v>45</v>
      </c>
      <c r="I50">
        <v>7</v>
      </c>
      <c r="J50">
        <f t="shared" si="2"/>
        <v>64</v>
      </c>
      <c r="K50">
        <f t="shared" si="3"/>
        <v>0.828125</v>
      </c>
      <c r="L50" t="s">
        <v>238</v>
      </c>
      <c r="P50">
        <v>62</v>
      </c>
      <c r="Q50">
        <v>0.22580600000000001</v>
      </c>
      <c r="R50">
        <v>0.83950599999999997</v>
      </c>
      <c r="S50">
        <v>0.123457</v>
      </c>
    </row>
    <row r="51" spans="1:19" x14ac:dyDescent="0.25">
      <c r="A51" t="s">
        <v>1</v>
      </c>
      <c r="B51" t="s">
        <v>9</v>
      </c>
      <c r="C51" t="s">
        <v>8</v>
      </c>
      <c r="D51" t="s">
        <v>10</v>
      </c>
      <c r="E51" t="s">
        <v>186</v>
      </c>
      <c r="F51">
        <v>141</v>
      </c>
      <c r="G51">
        <v>31</v>
      </c>
      <c r="H51">
        <v>119</v>
      </c>
      <c r="I51">
        <v>16</v>
      </c>
      <c r="J51">
        <f t="shared" si="2"/>
        <v>166</v>
      </c>
      <c r="K51">
        <f t="shared" si="3"/>
        <v>0.8493975903614458</v>
      </c>
      <c r="L51" t="s">
        <v>238</v>
      </c>
      <c r="P51">
        <v>174</v>
      </c>
      <c r="Q51">
        <v>0.224138</v>
      </c>
      <c r="R51">
        <v>0.83950599999999997</v>
      </c>
      <c r="S51">
        <v>0.123457</v>
      </c>
    </row>
    <row r="52" spans="1:19" x14ac:dyDescent="0.25">
      <c r="A52" t="s">
        <v>1</v>
      </c>
      <c r="B52" t="s">
        <v>9</v>
      </c>
      <c r="C52" t="s">
        <v>8</v>
      </c>
      <c r="D52" t="s">
        <v>10</v>
      </c>
      <c r="E52" t="s">
        <v>187</v>
      </c>
      <c r="F52">
        <v>81</v>
      </c>
      <c r="G52">
        <v>18</v>
      </c>
      <c r="H52">
        <v>68</v>
      </c>
      <c r="I52">
        <v>9</v>
      </c>
      <c r="J52">
        <f t="shared" si="2"/>
        <v>95</v>
      </c>
      <c r="K52">
        <f t="shared" si="3"/>
        <v>0.85263157894736841</v>
      </c>
      <c r="L52" t="s">
        <v>238</v>
      </c>
    </row>
    <row r="53" spans="1:19" x14ac:dyDescent="0.25">
      <c r="A53" t="s">
        <v>1</v>
      </c>
      <c r="B53" t="s">
        <v>9</v>
      </c>
      <c r="C53" t="s">
        <v>8</v>
      </c>
      <c r="D53" t="s">
        <v>10</v>
      </c>
      <c r="E53" t="s">
        <v>188</v>
      </c>
      <c r="F53">
        <v>62</v>
      </c>
      <c r="G53">
        <v>14</v>
      </c>
      <c r="H53">
        <v>52</v>
      </c>
      <c r="I53">
        <v>7</v>
      </c>
      <c r="J53">
        <f t="shared" si="2"/>
        <v>73</v>
      </c>
      <c r="K53">
        <f t="shared" si="3"/>
        <v>0.84931506849315064</v>
      </c>
      <c r="L53" t="s">
        <v>238</v>
      </c>
    </row>
    <row r="54" spans="1:19" x14ac:dyDescent="0.25">
      <c r="A54" t="s">
        <v>1</v>
      </c>
      <c r="B54" t="s">
        <v>9</v>
      </c>
      <c r="C54" t="s">
        <v>8</v>
      </c>
      <c r="D54" t="s">
        <v>10</v>
      </c>
      <c r="E54" t="s">
        <v>178</v>
      </c>
      <c r="F54">
        <v>32</v>
      </c>
      <c r="G54">
        <v>7</v>
      </c>
      <c r="H54">
        <v>27</v>
      </c>
      <c r="I54">
        <v>4</v>
      </c>
      <c r="J54">
        <f t="shared" si="2"/>
        <v>38</v>
      </c>
      <c r="K54">
        <f t="shared" si="3"/>
        <v>0.84210526315789469</v>
      </c>
      <c r="L54" s="4" t="s">
        <v>238</v>
      </c>
      <c r="M54" s="4"/>
      <c r="N54" s="4"/>
      <c r="O54" s="4"/>
      <c r="P54" s="4"/>
    </row>
    <row r="55" spans="1:19" x14ac:dyDescent="0.25">
      <c r="A55" t="s">
        <v>1</v>
      </c>
      <c r="B55" t="s">
        <v>9</v>
      </c>
      <c r="C55" t="s">
        <v>8</v>
      </c>
      <c r="D55" t="s">
        <v>10</v>
      </c>
      <c r="E55" t="s">
        <v>183</v>
      </c>
      <c r="F55">
        <v>32</v>
      </c>
      <c r="G55">
        <v>7</v>
      </c>
      <c r="H55">
        <v>27</v>
      </c>
      <c r="I55">
        <v>4</v>
      </c>
      <c r="J55">
        <f t="shared" si="2"/>
        <v>38</v>
      </c>
      <c r="K55">
        <f t="shared" si="3"/>
        <v>0.84210526315789469</v>
      </c>
      <c r="L55" s="5" t="s">
        <v>238</v>
      </c>
      <c r="M55" s="5"/>
      <c r="N55" s="5"/>
      <c r="O55" s="5"/>
      <c r="P55" s="4"/>
    </row>
    <row r="56" spans="1:19" x14ac:dyDescent="0.25">
      <c r="A56" t="s">
        <v>1</v>
      </c>
      <c r="B56" t="s">
        <v>9</v>
      </c>
      <c r="C56" t="s">
        <v>8</v>
      </c>
      <c r="D56" t="s">
        <v>10</v>
      </c>
      <c r="E56" t="s">
        <v>189</v>
      </c>
      <c r="F56">
        <v>83</v>
      </c>
      <c r="G56">
        <v>18</v>
      </c>
      <c r="H56">
        <v>70</v>
      </c>
      <c r="I56">
        <v>10</v>
      </c>
      <c r="J56">
        <f t="shared" ref="J56:J87" si="4">SUM(G56, H56,I56)</f>
        <v>98</v>
      </c>
      <c r="K56">
        <f t="shared" ref="K56:K87" si="5">F56/J56</f>
        <v>0.84693877551020413</v>
      </c>
      <c r="L56" s="4" t="s">
        <v>238</v>
      </c>
      <c r="M56" s="4"/>
      <c r="N56" s="4"/>
      <c r="O56" s="4"/>
      <c r="P56" s="4"/>
    </row>
    <row r="57" spans="1:19" x14ac:dyDescent="0.25">
      <c r="A57" t="s">
        <v>1</v>
      </c>
      <c r="B57" t="s">
        <v>9</v>
      </c>
      <c r="C57" t="s">
        <v>8</v>
      </c>
      <c r="D57" t="s">
        <v>10</v>
      </c>
      <c r="E57" t="s">
        <v>190</v>
      </c>
      <c r="F57">
        <v>62</v>
      </c>
      <c r="G57">
        <v>14</v>
      </c>
      <c r="H57">
        <v>52</v>
      </c>
      <c r="I57">
        <v>7</v>
      </c>
      <c r="J57">
        <f t="shared" si="4"/>
        <v>73</v>
      </c>
      <c r="K57">
        <f t="shared" si="5"/>
        <v>0.84931506849315064</v>
      </c>
      <c r="L57" s="4" t="s">
        <v>238</v>
      </c>
      <c r="M57" s="4"/>
      <c r="N57" s="4"/>
      <c r="O57" s="4"/>
      <c r="P57" s="4"/>
    </row>
    <row r="58" spans="1:19" x14ac:dyDescent="0.25">
      <c r="A58" t="s">
        <v>1</v>
      </c>
      <c r="B58" t="s">
        <v>9</v>
      </c>
      <c r="C58" t="s">
        <v>8</v>
      </c>
      <c r="D58" t="s">
        <v>10</v>
      </c>
      <c r="E58" t="s">
        <v>191</v>
      </c>
      <c r="F58">
        <v>81</v>
      </c>
      <c r="G58">
        <v>18</v>
      </c>
      <c r="H58">
        <v>68</v>
      </c>
      <c r="I58">
        <v>10</v>
      </c>
      <c r="J58">
        <f t="shared" si="4"/>
        <v>96</v>
      </c>
      <c r="K58">
        <f t="shared" si="5"/>
        <v>0.84375</v>
      </c>
      <c r="L58" t="s">
        <v>238</v>
      </c>
    </row>
    <row r="59" spans="1:19" x14ac:dyDescent="0.25">
      <c r="A59" t="s">
        <v>55</v>
      </c>
      <c r="B59" t="s">
        <v>56</v>
      </c>
      <c r="C59" t="s">
        <v>14</v>
      </c>
      <c r="D59" t="s">
        <v>62</v>
      </c>
      <c r="E59" t="s">
        <v>192</v>
      </c>
      <c r="F59">
        <v>145</v>
      </c>
      <c r="J59">
        <f t="shared" si="4"/>
        <v>0</v>
      </c>
      <c r="K59" t="e">
        <f t="shared" si="5"/>
        <v>#DIV/0!</v>
      </c>
      <c r="L59" t="s">
        <v>238</v>
      </c>
    </row>
    <row r="60" spans="1:19" x14ac:dyDescent="0.25">
      <c r="A60" t="s">
        <v>55</v>
      </c>
      <c r="B60" t="s">
        <v>56</v>
      </c>
      <c r="C60" t="s">
        <v>14</v>
      </c>
      <c r="D60" t="s">
        <v>62</v>
      </c>
      <c r="E60" t="s">
        <v>193</v>
      </c>
      <c r="F60">
        <v>175</v>
      </c>
      <c r="J60">
        <f t="shared" si="4"/>
        <v>0</v>
      </c>
      <c r="K60" t="e">
        <f t="shared" si="5"/>
        <v>#DIV/0!</v>
      </c>
      <c r="L60" t="s">
        <v>238</v>
      </c>
    </row>
    <row r="61" spans="1:19" x14ac:dyDescent="0.25">
      <c r="A61" t="s">
        <v>55</v>
      </c>
      <c r="B61" t="s">
        <v>56</v>
      </c>
      <c r="C61" t="s">
        <v>14</v>
      </c>
      <c r="D61" t="s">
        <v>62</v>
      </c>
      <c r="E61" t="s">
        <v>194</v>
      </c>
      <c r="F61">
        <v>174</v>
      </c>
      <c r="J61">
        <f t="shared" si="4"/>
        <v>0</v>
      </c>
      <c r="K61" t="e">
        <f t="shared" si="5"/>
        <v>#DIV/0!</v>
      </c>
      <c r="L61" t="s">
        <v>238</v>
      </c>
    </row>
    <row r="62" spans="1:19" x14ac:dyDescent="0.25">
      <c r="A62" t="s">
        <v>55</v>
      </c>
      <c r="B62" t="s">
        <v>56</v>
      </c>
      <c r="C62" t="s">
        <v>6</v>
      </c>
      <c r="D62" t="s">
        <v>62</v>
      </c>
      <c r="E62" t="s">
        <v>192</v>
      </c>
      <c r="F62">
        <v>29</v>
      </c>
      <c r="J62">
        <f t="shared" si="4"/>
        <v>0</v>
      </c>
      <c r="K62" t="e">
        <f t="shared" si="5"/>
        <v>#DIV/0!</v>
      </c>
      <c r="L62" t="s">
        <v>238</v>
      </c>
    </row>
    <row r="63" spans="1:19" x14ac:dyDescent="0.25">
      <c r="A63" t="s">
        <v>55</v>
      </c>
      <c r="B63" t="s">
        <v>56</v>
      </c>
      <c r="C63" t="s">
        <v>6</v>
      </c>
      <c r="D63" t="s">
        <v>62</v>
      </c>
      <c r="E63" t="s">
        <v>193</v>
      </c>
      <c r="F63">
        <v>29</v>
      </c>
      <c r="J63">
        <f t="shared" si="4"/>
        <v>0</v>
      </c>
      <c r="K63" t="e">
        <f t="shared" si="5"/>
        <v>#DIV/0!</v>
      </c>
      <c r="L63" t="s">
        <v>238</v>
      </c>
    </row>
    <row r="64" spans="1:19" x14ac:dyDescent="0.25">
      <c r="A64" t="s">
        <v>55</v>
      </c>
      <c r="B64" t="s">
        <v>56</v>
      </c>
      <c r="C64" t="s">
        <v>6</v>
      </c>
      <c r="D64" t="s">
        <v>62</v>
      </c>
      <c r="E64" t="s">
        <v>194</v>
      </c>
      <c r="F64">
        <v>29</v>
      </c>
      <c r="J64">
        <f t="shared" si="4"/>
        <v>0</v>
      </c>
      <c r="K64" t="e">
        <f t="shared" si="5"/>
        <v>#DIV/0!</v>
      </c>
      <c r="L64" t="s">
        <v>238</v>
      </c>
    </row>
    <row r="65" spans="1:12" x14ac:dyDescent="0.25">
      <c r="A65" t="s">
        <v>55</v>
      </c>
      <c r="B65" t="s">
        <v>56</v>
      </c>
      <c r="C65" t="s">
        <v>6</v>
      </c>
      <c r="D65" t="s">
        <v>64</v>
      </c>
      <c r="E65" t="s">
        <v>195</v>
      </c>
      <c r="F65">
        <v>58</v>
      </c>
      <c r="J65">
        <f t="shared" si="4"/>
        <v>0</v>
      </c>
      <c r="K65" t="e">
        <f t="shared" si="5"/>
        <v>#DIV/0!</v>
      </c>
    </row>
    <row r="66" spans="1:12" x14ac:dyDescent="0.25">
      <c r="A66" t="s">
        <v>55</v>
      </c>
      <c r="B66" t="s">
        <v>56</v>
      </c>
      <c r="C66" t="s">
        <v>6</v>
      </c>
      <c r="D66" t="s">
        <v>64</v>
      </c>
      <c r="E66" t="s">
        <v>196</v>
      </c>
      <c r="F66">
        <v>58</v>
      </c>
      <c r="J66">
        <f t="shared" si="4"/>
        <v>0</v>
      </c>
      <c r="K66" t="e">
        <f t="shared" si="5"/>
        <v>#DIV/0!</v>
      </c>
    </row>
    <row r="67" spans="1:12" x14ac:dyDescent="0.25">
      <c r="A67" t="s">
        <v>55</v>
      </c>
      <c r="B67" t="s">
        <v>56</v>
      </c>
      <c r="C67" t="s">
        <v>7</v>
      </c>
      <c r="D67" t="s">
        <v>62</v>
      </c>
      <c r="E67" t="s">
        <v>197</v>
      </c>
      <c r="F67">
        <v>116</v>
      </c>
      <c r="J67">
        <f t="shared" si="4"/>
        <v>0</v>
      </c>
      <c r="K67" t="e">
        <f t="shared" si="5"/>
        <v>#DIV/0!</v>
      </c>
      <c r="L67" t="s">
        <v>238</v>
      </c>
    </row>
    <row r="68" spans="1:12" x14ac:dyDescent="0.25">
      <c r="A68" t="s">
        <v>55</v>
      </c>
      <c r="B68" t="s">
        <v>56</v>
      </c>
      <c r="C68" t="s">
        <v>7</v>
      </c>
      <c r="D68" t="s">
        <v>62</v>
      </c>
      <c r="E68" t="s">
        <v>192</v>
      </c>
      <c r="F68">
        <v>101</v>
      </c>
      <c r="J68">
        <f t="shared" si="4"/>
        <v>0</v>
      </c>
      <c r="K68" t="e">
        <f t="shared" si="5"/>
        <v>#DIV/0!</v>
      </c>
      <c r="L68" t="s">
        <v>238</v>
      </c>
    </row>
    <row r="69" spans="1:12" x14ac:dyDescent="0.25">
      <c r="A69" t="s">
        <v>55</v>
      </c>
      <c r="B69" t="s">
        <v>56</v>
      </c>
      <c r="C69" t="s">
        <v>7</v>
      </c>
      <c r="D69" t="s">
        <v>62</v>
      </c>
      <c r="E69" t="s">
        <v>193</v>
      </c>
      <c r="F69">
        <v>77</v>
      </c>
      <c r="J69">
        <f t="shared" si="4"/>
        <v>0</v>
      </c>
      <c r="K69" t="e">
        <f t="shared" si="5"/>
        <v>#DIV/0!</v>
      </c>
      <c r="L69" t="s">
        <v>238</v>
      </c>
    </row>
    <row r="70" spans="1:12" x14ac:dyDescent="0.25">
      <c r="A70" t="s">
        <v>55</v>
      </c>
      <c r="B70" t="s">
        <v>56</v>
      </c>
      <c r="C70" t="s">
        <v>7</v>
      </c>
      <c r="D70" t="s">
        <v>62</v>
      </c>
      <c r="E70" t="s">
        <v>194</v>
      </c>
      <c r="F70">
        <v>77</v>
      </c>
      <c r="J70">
        <f t="shared" si="4"/>
        <v>0</v>
      </c>
      <c r="K70" t="e">
        <f t="shared" si="5"/>
        <v>#DIV/0!</v>
      </c>
      <c r="L70" t="s">
        <v>238</v>
      </c>
    </row>
    <row r="71" spans="1:12" x14ac:dyDescent="0.25">
      <c r="A71" t="s">
        <v>55</v>
      </c>
      <c r="B71" t="s">
        <v>56</v>
      </c>
      <c r="C71" t="s">
        <v>7</v>
      </c>
      <c r="D71" t="s">
        <v>62</v>
      </c>
      <c r="E71" t="s">
        <v>198</v>
      </c>
      <c r="F71">
        <v>50</v>
      </c>
      <c r="J71">
        <f t="shared" si="4"/>
        <v>0</v>
      </c>
      <c r="K71" t="e">
        <f t="shared" si="5"/>
        <v>#DIV/0!</v>
      </c>
    </row>
    <row r="72" spans="1:12" x14ac:dyDescent="0.25">
      <c r="A72" t="s">
        <v>55</v>
      </c>
      <c r="B72" t="s">
        <v>56</v>
      </c>
      <c r="C72" t="s">
        <v>7</v>
      </c>
      <c r="D72" t="s">
        <v>64</v>
      </c>
      <c r="E72" t="s">
        <v>195</v>
      </c>
      <c r="F72">
        <v>58</v>
      </c>
      <c r="J72">
        <f t="shared" si="4"/>
        <v>0</v>
      </c>
      <c r="K72" t="e">
        <f t="shared" si="5"/>
        <v>#DIV/0!</v>
      </c>
    </row>
    <row r="73" spans="1:12" x14ac:dyDescent="0.25">
      <c r="A73" t="s">
        <v>55</v>
      </c>
      <c r="B73" t="s">
        <v>56</v>
      </c>
      <c r="C73" t="s">
        <v>7</v>
      </c>
      <c r="D73" t="s">
        <v>64</v>
      </c>
      <c r="E73" t="s">
        <v>196</v>
      </c>
      <c r="F73">
        <v>42</v>
      </c>
      <c r="J73">
        <f t="shared" si="4"/>
        <v>0</v>
      </c>
      <c r="K73" t="e">
        <f t="shared" si="5"/>
        <v>#DIV/0!</v>
      </c>
    </row>
    <row r="74" spans="1:12" x14ac:dyDescent="0.25">
      <c r="A74" t="s">
        <v>55</v>
      </c>
      <c r="B74" t="s">
        <v>67</v>
      </c>
      <c r="C74" t="s">
        <v>14</v>
      </c>
      <c r="D74" t="s">
        <v>68</v>
      </c>
      <c r="E74" t="s">
        <v>203</v>
      </c>
      <c r="F74">
        <v>113</v>
      </c>
      <c r="J74">
        <f t="shared" si="4"/>
        <v>0</v>
      </c>
      <c r="K74" t="e">
        <f t="shared" si="5"/>
        <v>#DIV/0!</v>
      </c>
      <c r="L74" t="s">
        <v>238</v>
      </c>
    </row>
    <row r="75" spans="1:12" x14ac:dyDescent="0.25">
      <c r="A75" t="s">
        <v>55</v>
      </c>
      <c r="B75" t="s">
        <v>67</v>
      </c>
      <c r="C75" t="s">
        <v>14</v>
      </c>
      <c r="D75" t="s">
        <v>68</v>
      </c>
      <c r="E75" t="s">
        <v>204</v>
      </c>
      <c r="F75">
        <v>88</v>
      </c>
      <c r="J75">
        <f t="shared" si="4"/>
        <v>0</v>
      </c>
      <c r="K75" t="e">
        <f t="shared" si="5"/>
        <v>#DIV/0!</v>
      </c>
      <c r="L75" t="s">
        <v>238</v>
      </c>
    </row>
    <row r="76" spans="1:12" x14ac:dyDescent="0.25">
      <c r="A76" t="s">
        <v>55</v>
      </c>
      <c r="B76" t="s">
        <v>67</v>
      </c>
      <c r="C76" t="s">
        <v>14</v>
      </c>
      <c r="D76" t="s">
        <v>68</v>
      </c>
      <c r="E76" t="s">
        <v>205</v>
      </c>
      <c r="F76">
        <v>119</v>
      </c>
      <c r="J76">
        <f t="shared" si="4"/>
        <v>0</v>
      </c>
      <c r="K76" t="e">
        <f t="shared" si="5"/>
        <v>#DIV/0!</v>
      </c>
      <c r="L76" t="s">
        <v>238</v>
      </c>
    </row>
    <row r="77" spans="1:12" x14ac:dyDescent="0.25">
      <c r="A77" t="s">
        <v>55</v>
      </c>
      <c r="B77" t="s">
        <v>67</v>
      </c>
      <c r="C77" t="s">
        <v>6</v>
      </c>
      <c r="D77" t="s">
        <v>68</v>
      </c>
      <c r="E77" t="s">
        <v>206</v>
      </c>
      <c r="F77">
        <v>20</v>
      </c>
      <c r="J77">
        <f t="shared" si="4"/>
        <v>0</v>
      </c>
      <c r="K77" t="e">
        <f t="shared" si="5"/>
        <v>#DIV/0!</v>
      </c>
      <c r="L77" t="s">
        <v>238</v>
      </c>
    </row>
    <row r="78" spans="1:12" x14ac:dyDescent="0.25">
      <c r="A78" t="s">
        <v>55</v>
      </c>
      <c r="B78" t="s">
        <v>67</v>
      </c>
      <c r="C78" t="s">
        <v>6</v>
      </c>
      <c r="D78" t="s">
        <v>68</v>
      </c>
      <c r="E78" t="s">
        <v>203</v>
      </c>
      <c r="F78">
        <v>11</v>
      </c>
      <c r="J78">
        <f t="shared" si="4"/>
        <v>0</v>
      </c>
      <c r="K78" t="e">
        <f t="shared" si="5"/>
        <v>#DIV/0!</v>
      </c>
      <c r="L78" t="s">
        <v>238</v>
      </c>
    </row>
    <row r="79" spans="1:12" x14ac:dyDescent="0.25">
      <c r="A79" t="s">
        <v>55</v>
      </c>
      <c r="B79" t="s">
        <v>67</v>
      </c>
      <c r="C79" t="s">
        <v>6</v>
      </c>
      <c r="D79" t="s">
        <v>68</v>
      </c>
      <c r="E79" t="s">
        <v>204</v>
      </c>
      <c r="F79">
        <v>22</v>
      </c>
      <c r="J79">
        <f t="shared" si="4"/>
        <v>0</v>
      </c>
      <c r="K79" t="e">
        <f t="shared" si="5"/>
        <v>#DIV/0!</v>
      </c>
      <c r="L79" t="s">
        <v>238</v>
      </c>
    </row>
    <row r="80" spans="1:12" x14ac:dyDescent="0.25">
      <c r="A80" t="s">
        <v>55</v>
      </c>
      <c r="B80" t="s">
        <v>67</v>
      </c>
      <c r="C80" t="s">
        <v>6</v>
      </c>
      <c r="D80" t="s">
        <v>68</v>
      </c>
      <c r="E80" t="s">
        <v>205</v>
      </c>
      <c r="F80">
        <v>22</v>
      </c>
      <c r="J80">
        <f t="shared" si="4"/>
        <v>0</v>
      </c>
      <c r="K80" t="e">
        <f t="shared" si="5"/>
        <v>#DIV/0!</v>
      </c>
      <c r="L80" t="s">
        <v>238</v>
      </c>
    </row>
    <row r="81" spans="1:12" x14ac:dyDescent="0.25">
      <c r="A81" t="s">
        <v>55</v>
      </c>
      <c r="B81" t="s">
        <v>67</v>
      </c>
      <c r="C81" t="s">
        <v>7</v>
      </c>
      <c r="D81" t="s">
        <v>68</v>
      </c>
      <c r="E81" t="s">
        <v>207</v>
      </c>
      <c r="F81">
        <v>55</v>
      </c>
      <c r="J81">
        <f t="shared" si="4"/>
        <v>0</v>
      </c>
      <c r="K81" t="e">
        <f t="shared" si="5"/>
        <v>#DIV/0!</v>
      </c>
      <c r="L81" t="s">
        <v>238</v>
      </c>
    </row>
    <row r="82" spans="1:12" x14ac:dyDescent="0.25">
      <c r="A82" t="s">
        <v>55</v>
      </c>
      <c r="B82" t="s">
        <v>67</v>
      </c>
      <c r="C82" t="s">
        <v>7</v>
      </c>
      <c r="D82" t="s">
        <v>68</v>
      </c>
      <c r="E82" t="s">
        <v>206</v>
      </c>
      <c r="F82">
        <v>20</v>
      </c>
      <c r="J82">
        <f t="shared" si="4"/>
        <v>0</v>
      </c>
      <c r="K82" t="e">
        <f t="shared" si="5"/>
        <v>#DIV/0!</v>
      </c>
      <c r="L82" t="s">
        <v>238</v>
      </c>
    </row>
    <row r="83" spans="1:12" x14ac:dyDescent="0.25">
      <c r="A83" t="s">
        <v>55</v>
      </c>
      <c r="B83" t="s">
        <v>67</v>
      </c>
      <c r="C83" t="s">
        <v>7</v>
      </c>
      <c r="D83" t="s">
        <v>68</v>
      </c>
      <c r="E83" t="s">
        <v>208</v>
      </c>
      <c r="F83">
        <v>55</v>
      </c>
      <c r="J83">
        <f t="shared" si="4"/>
        <v>0</v>
      </c>
      <c r="K83" t="e">
        <f t="shared" si="5"/>
        <v>#DIV/0!</v>
      </c>
      <c r="L83" t="s">
        <v>238</v>
      </c>
    </row>
    <row r="84" spans="1:12" x14ac:dyDescent="0.25">
      <c r="A84" t="s">
        <v>55</v>
      </c>
      <c r="B84" t="s">
        <v>67</v>
      </c>
      <c r="C84" t="s">
        <v>7</v>
      </c>
      <c r="D84" t="s">
        <v>68</v>
      </c>
      <c r="E84" t="s">
        <v>203</v>
      </c>
      <c r="F84">
        <v>20</v>
      </c>
      <c r="J84">
        <f t="shared" si="4"/>
        <v>0</v>
      </c>
      <c r="K84" t="e">
        <f t="shared" si="5"/>
        <v>#DIV/0!</v>
      </c>
      <c r="L84" t="s">
        <v>238</v>
      </c>
    </row>
    <row r="85" spans="1:12" x14ac:dyDescent="0.25">
      <c r="A85" t="s">
        <v>55</v>
      </c>
      <c r="B85" t="s">
        <v>67</v>
      </c>
      <c r="C85" t="s">
        <v>7</v>
      </c>
      <c r="D85" t="s">
        <v>68</v>
      </c>
      <c r="E85" t="s">
        <v>209</v>
      </c>
      <c r="F85">
        <v>55</v>
      </c>
      <c r="J85">
        <f t="shared" si="4"/>
        <v>0</v>
      </c>
      <c r="K85" t="e">
        <f t="shared" si="5"/>
        <v>#DIV/0!</v>
      </c>
      <c r="L85" t="s">
        <v>238</v>
      </c>
    </row>
    <row r="86" spans="1:12" x14ac:dyDescent="0.25">
      <c r="A86" t="s">
        <v>55</v>
      </c>
      <c r="B86" t="s">
        <v>67</v>
      </c>
      <c r="C86" t="s">
        <v>7</v>
      </c>
      <c r="D86" t="s">
        <v>68</v>
      </c>
      <c r="E86" t="s">
        <v>210</v>
      </c>
      <c r="F86">
        <v>23</v>
      </c>
      <c r="J86">
        <f t="shared" si="4"/>
        <v>0</v>
      </c>
      <c r="K86" t="e">
        <f t="shared" si="5"/>
        <v>#DIV/0!</v>
      </c>
      <c r="L86" t="s">
        <v>238</v>
      </c>
    </row>
    <row r="87" spans="1:12" x14ac:dyDescent="0.25">
      <c r="A87" t="s">
        <v>55</v>
      </c>
      <c r="B87" t="s">
        <v>67</v>
      </c>
      <c r="C87" t="s">
        <v>7</v>
      </c>
      <c r="D87" t="s">
        <v>68</v>
      </c>
      <c r="E87" t="s">
        <v>205</v>
      </c>
      <c r="F87">
        <v>23</v>
      </c>
      <c r="J87">
        <f t="shared" si="4"/>
        <v>0</v>
      </c>
      <c r="K87" t="e">
        <f t="shared" si="5"/>
        <v>#DIV/0!</v>
      </c>
      <c r="L87" t="s">
        <v>238</v>
      </c>
    </row>
    <row r="88" spans="1:12" x14ac:dyDescent="0.25">
      <c r="A88" t="s">
        <v>55</v>
      </c>
      <c r="B88" t="s">
        <v>67</v>
      </c>
      <c r="C88" t="s">
        <v>8</v>
      </c>
      <c r="D88" t="s">
        <v>68</v>
      </c>
      <c r="E88" t="s">
        <v>207</v>
      </c>
      <c r="F88">
        <v>22</v>
      </c>
      <c r="J88">
        <f t="shared" ref="J88:J119" si="6">SUM(G88, H88,I88)</f>
        <v>0</v>
      </c>
      <c r="K88" t="e">
        <f t="shared" ref="K88:K119" si="7">F88/J88</f>
        <v>#DIV/0!</v>
      </c>
      <c r="L88" t="s">
        <v>238</v>
      </c>
    </row>
    <row r="89" spans="1:12" x14ac:dyDescent="0.25">
      <c r="A89" t="s">
        <v>55</v>
      </c>
      <c r="B89" t="s">
        <v>67</v>
      </c>
      <c r="C89" t="s">
        <v>8</v>
      </c>
      <c r="D89" t="s">
        <v>68</v>
      </c>
      <c r="E89" t="s">
        <v>203</v>
      </c>
      <c r="F89">
        <v>22</v>
      </c>
      <c r="J89">
        <f t="shared" si="6"/>
        <v>0</v>
      </c>
      <c r="K89" t="e">
        <f t="shared" si="7"/>
        <v>#DIV/0!</v>
      </c>
      <c r="L89" t="s">
        <v>238</v>
      </c>
    </row>
    <row r="90" spans="1:12" x14ac:dyDescent="0.25">
      <c r="A90" t="s">
        <v>55</v>
      </c>
      <c r="B90" t="s">
        <v>67</v>
      </c>
      <c r="C90" t="s">
        <v>8</v>
      </c>
      <c r="D90" t="s">
        <v>68</v>
      </c>
      <c r="E90" t="s">
        <v>209</v>
      </c>
      <c r="F90">
        <v>22</v>
      </c>
      <c r="J90">
        <f t="shared" si="6"/>
        <v>0</v>
      </c>
      <c r="K90" t="e">
        <f t="shared" si="7"/>
        <v>#DIV/0!</v>
      </c>
      <c r="L90" t="s">
        <v>238</v>
      </c>
    </row>
    <row r="91" spans="1:12" x14ac:dyDescent="0.25">
      <c r="A91" t="s">
        <v>55</v>
      </c>
      <c r="B91" t="s">
        <v>67</v>
      </c>
      <c r="C91" t="s">
        <v>8</v>
      </c>
      <c r="D91" t="s">
        <v>68</v>
      </c>
      <c r="E91" t="s">
        <v>210</v>
      </c>
      <c r="F91">
        <v>34</v>
      </c>
      <c r="J91">
        <f t="shared" si="6"/>
        <v>0</v>
      </c>
      <c r="K91" t="e">
        <f t="shared" si="7"/>
        <v>#DIV/0!</v>
      </c>
      <c r="L91" t="s">
        <v>238</v>
      </c>
    </row>
    <row r="92" spans="1:12" x14ac:dyDescent="0.25">
      <c r="A92" t="s">
        <v>55</v>
      </c>
      <c r="B92" t="s">
        <v>69</v>
      </c>
      <c r="C92" t="s">
        <v>14</v>
      </c>
      <c r="D92" t="s">
        <v>70</v>
      </c>
      <c r="E92" t="s">
        <v>211</v>
      </c>
      <c r="F92">
        <v>54</v>
      </c>
      <c r="J92">
        <f t="shared" si="6"/>
        <v>0</v>
      </c>
      <c r="K92" t="e">
        <f t="shared" si="7"/>
        <v>#DIV/0!</v>
      </c>
      <c r="L92" t="s">
        <v>238</v>
      </c>
    </row>
    <row r="93" spans="1:12" x14ac:dyDescent="0.25">
      <c r="A93" t="s">
        <v>55</v>
      </c>
      <c r="B93" t="s">
        <v>69</v>
      </c>
      <c r="C93" t="s">
        <v>14</v>
      </c>
      <c r="D93" t="s">
        <v>70</v>
      </c>
      <c r="E93" t="s">
        <v>212</v>
      </c>
      <c r="F93">
        <v>52</v>
      </c>
      <c r="J93">
        <f t="shared" si="6"/>
        <v>0</v>
      </c>
      <c r="K93" t="e">
        <f t="shared" si="7"/>
        <v>#DIV/0!</v>
      </c>
      <c r="L93" t="s">
        <v>238</v>
      </c>
    </row>
    <row r="94" spans="1:12" x14ac:dyDescent="0.25">
      <c r="A94" t="s">
        <v>55</v>
      </c>
      <c r="B94" t="s">
        <v>69</v>
      </c>
      <c r="C94" t="s">
        <v>14</v>
      </c>
      <c r="D94" t="s">
        <v>70</v>
      </c>
      <c r="E94" t="s">
        <v>213</v>
      </c>
      <c r="F94">
        <v>52</v>
      </c>
      <c r="J94">
        <f t="shared" si="6"/>
        <v>0</v>
      </c>
      <c r="K94" t="e">
        <f t="shared" si="7"/>
        <v>#DIV/0!</v>
      </c>
      <c r="L94" t="s">
        <v>238</v>
      </c>
    </row>
    <row r="95" spans="1:12" x14ac:dyDescent="0.25">
      <c r="A95" t="s">
        <v>55</v>
      </c>
      <c r="B95" t="s">
        <v>69</v>
      </c>
      <c r="C95" t="s">
        <v>6</v>
      </c>
      <c r="D95" t="s">
        <v>70</v>
      </c>
      <c r="E95" t="s">
        <v>214</v>
      </c>
      <c r="F95">
        <v>24</v>
      </c>
      <c r="J95">
        <f t="shared" si="6"/>
        <v>0</v>
      </c>
      <c r="K95" t="e">
        <f t="shared" si="7"/>
        <v>#DIV/0!</v>
      </c>
      <c r="L95" t="s">
        <v>238</v>
      </c>
    </row>
    <row r="96" spans="1:12" x14ac:dyDescent="0.25">
      <c r="A96" t="s">
        <v>55</v>
      </c>
      <c r="B96" t="s">
        <v>69</v>
      </c>
      <c r="C96" t="s">
        <v>6</v>
      </c>
      <c r="D96" t="s">
        <v>70</v>
      </c>
      <c r="E96" t="s">
        <v>212</v>
      </c>
      <c r="F96">
        <v>28</v>
      </c>
      <c r="J96">
        <f t="shared" si="6"/>
        <v>0</v>
      </c>
      <c r="K96" t="e">
        <f t="shared" si="7"/>
        <v>#DIV/0!</v>
      </c>
      <c r="L96" t="s">
        <v>238</v>
      </c>
    </row>
    <row r="97" spans="1:12" x14ac:dyDescent="0.25">
      <c r="A97" t="s">
        <v>55</v>
      </c>
      <c r="B97" t="s">
        <v>69</v>
      </c>
      <c r="C97" t="s">
        <v>6</v>
      </c>
      <c r="D97" t="s">
        <v>70</v>
      </c>
      <c r="E97" t="s">
        <v>213</v>
      </c>
      <c r="F97">
        <v>28</v>
      </c>
      <c r="J97">
        <f t="shared" si="6"/>
        <v>0</v>
      </c>
      <c r="K97" t="e">
        <f t="shared" si="7"/>
        <v>#DIV/0!</v>
      </c>
      <c r="L97" t="s">
        <v>238</v>
      </c>
    </row>
    <row r="98" spans="1:12" x14ac:dyDescent="0.25">
      <c r="A98" t="s">
        <v>55</v>
      </c>
      <c r="B98" t="s">
        <v>69</v>
      </c>
      <c r="C98" t="s">
        <v>6</v>
      </c>
      <c r="D98" t="s">
        <v>70</v>
      </c>
      <c r="E98" t="s">
        <v>215</v>
      </c>
      <c r="F98">
        <v>39</v>
      </c>
      <c r="J98">
        <f t="shared" si="6"/>
        <v>0</v>
      </c>
      <c r="K98" t="e">
        <f t="shared" si="7"/>
        <v>#DIV/0!</v>
      </c>
      <c r="L98" t="s">
        <v>238</v>
      </c>
    </row>
    <row r="99" spans="1:12" x14ac:dyDescent="0.25">
      <c r="A99" t="s">
        <v>55</v>
      </c>
      <c r="B99" t="s">
        <v>69</v>
      </c>
      <c r="C99" t="s">
        <v>6</v>
      </c>
      <c r="D99" t="s">
        <v>70</v>
      </c>
      <c r="E99" t="s">
        <v>216</v>
      </c>
      <c r="F99">
        <v>24</v>
      </c>
      <c r="J99">
        <f t="shared" si="6"/>
        <v>0</v>
      </c>
      <c r="K99" t="e">
        <f t="shared" si="7"/>
        <v>#DIV/0!</v>
      </c>
      <c r="L99" t="s">
        <v>238</v>
      </c>
    </row>
    <row r="100" spans="1:12" x14ac:dyDescent="0.25">
      <c r="A100" t="s">
        <v>55</v>
      </c>
      <c r="B100" t="s">
        <v>69</v>
      </c>
      <c r="C100" t="s">
        <v>7</v>
      </c>
      <c r="D100" t="s">
        <v>70</v>
      </c>
      <c r="E100" t="s">
        <v>214</v>
      </c>
      <c r="F100">
        <v>50</v>
      </c>
      <c r="J100">
        <f t="shared" si="6"/>
        <v>0</v>
      </c>
      <c r="K100" t="e">
        <f t="shared" si="7"/>
        <v>#DIV/0!</v>
      </c>
      <c r="L100" t="s">
        <v>238</v>
      </c>
    </row>
    <row r="101" spans="1:12" x14ac:dyDescent="0.25">
      <c r="A101" t="s">
        <v>55</v>
      </c>
      <c r="B101" t="s">
        <v>69</v>
      </c>
      <c r="C101" t="s">
        <v>7</v>
      </c>
      <c r="D101" t="s">
        <v>70</v>
      </c>
      <c r="E101" t="s">
        <v>217</v>
      </c>
      <c r="F101">
        <v>74</v>
      </c>
      <c r="J101">
        <f t="shared" si="6"/>
        <v>0</v>
      </c>
      <c r="K101" t="e">
        <f t="shared" si="7"/>
        <v>#DIV/0!</v>
      </c>
      <c r="L101" t="s">
        <v>238</v>
      </c>
    </row>
    <row r="102" spans="1:12" x14ac:dyDescent="0.25">
      <c r="A102" t="s">
        <v>55</v>
      </c>
      <c r="B102" t="s">
        <v>69</v>
      </c>
      <c r="C102" t="s">
        <v>7</v>
      </c>
      <c r="D102" t="s">
        <v>70</v>
      </c>
      <c r="E102" t="s">
        <v>218</v>
      </c>
      <c r="F102">
        <v>72</v>
      </c>
      <c r="J102">
        <f t="shared" si="6"/>
        <v>0</v>
      </c>
      <c r="K102" t="e">
        <f t="shared" si="7"/>
        <v>#DIV/0!</v>
      </c>
      <c r="L102" t="s">
        <v>238</v>
      </c>
    </row>
    <row r="103" spans="1:12" x14ac:dyDescent="0.25">
      <c r="A103" t="s">
        <v>55</v>
      </c>
      <c r="B103" t="s">
        <v>69</v>
      </c>
      <c r="C103" t="s">
        <v>7</v>
      </c>
      <c r="D103" t="s">
        <v>70</v>
      </c>
      <c r="E103" t="s">
        <v>219</v>
      </c>
      <c r="F103">
        <v>35</v>
      </c>
      <c r="J103">
        <f t="shared" si="6"/>
        <v>0</v>
      </c>
      <c r="K103" t="e">
        <f t="shared" si="7"/>
        <v>#DIV/0!</v>
      </c>
      <c r="L103" t="s">
        <v>238</v>
      </c>
    </row>
    <row r="104" spans="1:12" x14ac:dyDescent="0.25">
      <c r="A104" t="s">
        <v>55</v>
      </c>
      <c r="B104" t="s">
        <v>69</v>
      </c>
      <c r="C104" t="s">
        <v>7</v>
      </c>
      <c r="D104" t="s">
        <v>70</v>
      </c>
      <c r="E104" t="s">
        <v>211</v>
      </c>
      <c r="F104">
        <v>50</v>
      </c>
      <c r="J104">
        <f t="shared" si="6"/>
        <v>0</v>
      </c>
      <c r="K104" t="e">
        <f t="shared" si="7"/>
        <v>#DIV/0!</v>
      </c>
      <c r="L104" t="s">
        <v>238</v>
      </c>
    </row>
    <row r="105" spans="1:12" x14ac:dyDescent="0.25">
      <c r="A105" t="s">
        <v>55</v>
      </c>
      <c r="B105" t="s">
        <v>69</v>
      </c>
      <c r="C105" t="s">
        <v>7</v>
      </c>
      <c r="D105" t="s">
        <v>70</v>
      </c>
      <c r="E105" t="s">
        <v>212</v>
      </c>
      <c r="F105">
        <v>50</v>
      </c>
      <c r="J105">
        <f t="shared" si="6"/>
        <v>0</v>
      </c>
      <c r="K105" t="e">
        <f t="shared" si="7"/>
        <v>#DIV/0!</v>
      </c>
      <c r="L105" t="s">
        <v>238</v>
      </c>
    </row>
    <row r="106" spans="1:12" x14ac:dyDescent="0.25">
      <c r="A106" t="s">
        <v>55</v>
      </c>
      <c r="B106" t="s">
        <v>69</v>
      </c>
      <c r="C106" t="s">
        <v>7</v>
      </c>
      <c r="D106" t="s">
        <v>70</v>
      </c>
      <c r="E106" t="s">
        <v>213</v>
      </c>
      <c r="F106">
        <v>50</v>
      </c>
      <c r="J106">
        <f t="shared" si="6"/>
        <v>0</v>
      </c>
      <c r="K106" t="e">
        <f t="shared" si="7"/>
        <v>#DIV/0!</v>
      </c>
      <c r="L106" t="s">
        <v>238</v>
      </c>
    </row>
    <row r="107" spans="1:12" x14ac:dyDescent="0.25">
      <c r="A107" t="s">
        <v>55</v>
      </c>
      <c r="B107" t="s">
        <v>69</v>
      </c>
      <c r="C107" t="s">
        <v>7</v>
      </c>
      <c r="D107" t="s">
        <v>70</v>
      </c>
      <c r="E107" t="s">
        <v>220</v>
      </c>
      <c r="F107">
        <v>40</v>
      </c>
      <c r="J107">
        <f t="shared" si="6"/>
        <v>0</v>
      </c>
      <c r="K107" t="e">
        <f t="shared" si="7"/>
        <v>#DIV/0!</v>
      </c>
      <c r="L107" t="s">
        <v>238</v>
      </c>
    </row>
    <row r="108" spans="1:12" x14ac:dyDescent="0.25">
      <c r="A108" t="s">
        <v>55</v>
      </c>
      <c r="B108" t="s">
        <v>69</v>
      </c>
      <c r="C108" t="s">
        <v>7</v>
      </c>
      <c r="D108" t="s">
        <v>70</v>
      </c>
      <c r="E108" t="s">
        <v>221</v>
      </c>
      <c r="F108">
        <v>40</v>
      </c>
      <c r="J108">
        <f t="shared" si="6"/>
        <v>0</v>
      </c>
      <c r="K108" t="e">
        <f t="shared" si="7"/>
        <v>#DIV/0!</v>
      </c>
      <c r="L108" t="s">
        <v>238</v>
      </c>
    </row>
    <row r="109" spans="1:12" x14ac:dyDescent="0.25">
      <c r="A109" t="s">
        <v>55</v>
      </c>
      <c r="B109" t="s">
        <v>69</v>
      </c>
      <c r="C109" t="s">
        <v>7</v>
      </c>
      <c r="D109" t="s">
        <v>70</v>
      </c>
      <c r="E109" t="s">
        <v>213</v>
      </c>
      <c r="F109">
        <v>40</v>
      </c>
      <c r="J109">
        <f t="shared" si="6"/>
        <v>0</v>
      </c>
      <c r="K109" t="e">
        <f t="shared" si="7"/>
        <v>#DIV/0!</v>
      </c>
      <c r="L109" t="s">
        <v>238</v>
      </c>
    </row>
    <row r="110" spans="1:12" x14ac:dyDescent="0.25">
      <c r="A110" t="s">
        <v>55</v>
      </c>
      <c r="B110" t="s">
        <v>69</v>
      </c>
      <c r="C110" t="s">
        <v>7</v>
      </c>
      <c r="D110" t="s">
        <v>70</v>
      </c>
      <c r="E110" t="s">
        <v>222</v>
      </c>
      <c r="F110">
        <v>40</v>
      </c>
      <c r="J110">
        <f t="shared" si="6"/>
        <v>0</v>
      </c>
      <c r="K110" t="e">
        <f t="shared" si="7"/>
        <v>#DIV/0!</v>
      </c>
      <c r="L110" t="s">
        <v>238</v>
      </c>
    </row>
    <row r="111" spans="1:12" x14ac:dyDescent="0.25">
      <c r="A111" t="s">
        <v>55</v>
      </c>
      <c r="B111" t="s">
        <v>69</v>
      </c>
      <c r="C111" t="s">
        <v>7</v>
      </c>
      <c r="D111" t="s">
        <v>70</v>
      </c>
      <c r="E111" t="s">
        <v>215</v>
      </c>
      <c r="F111">
        <v>67</v>
      </c>
      <c r="J111">
        <f t="shared" si="6"/>
        <v>0</v>
      </c>
      <c r="K111" t="e">
        <f t="shared" si="7"/>
        <v>#DIV/0!</v>
      </c>
      <c r="L111" t="s">
        <v>238</v>
      </c>
    </row>
    <row r="112" spans="1:12" x14ac:dyDescent="0.25">
      <c r="A112" t="s">
        <v>55</v>
      </c>
      <c r="B112" t="s">
        <v>69</v>
      </c>
      <c r="C112" t="s">
        <v>7</v>
      </c>
      <c r="D112" t="s">
        <v>70</v>
      </c>
      <c r="E112" t="s">
        <v>216</v>
      </c>
      <c r="F112">
        <v>72</v>
      </c>
      <c r="J112">
        <f t="shared" si="6"/>
        <v>0</v>
      </c>
      <c r="K112" t="e">
        <f t="shared" si="7"/>
        <v>#DIV/0!</v>
      </c>
      <c r="L112" t="s">
        <v>238</v>
      </c>
    </row>
    <row r="113" spans="1:12" x14ac:dyDescent="0.25">
      <c r="A113" t="s">
        <v>55</v>
      </c>
      <c r="B113" t="s">
        <v>69</v>
      </c>
      <c r="C113" t="s">
        <v>8</v>
      </c>
      <c r="D113" t="s">
        <v>70</v>
      </c>
      <c r="E113" t="s">
        <v>214</v>
      </c>
      <c r="F113">
        <v>26</v>
      </c>
      <c r="J113">
        <f t="shared" si="6"/>
        <v>0</v>
      </c>
      <c r="K113" t="e">
        <f t="shared" si="7"/>
        <v>#DIV/0!</v>
      </c>
      <c r="L113" t="s">
        <v>238</v>
      </c>
    </row>
    <row r="114" spans="1:12" x14ac:dyDescent="0.25">
      <c r="A114" t="s">
        <v>55</v>
      </c>
      <c r="B114" t="s">
        <v>69</v>
      </c>
      <c r="C114" t="s">
        <v>8</v>
      </c>
      <c r="D114" t="s">
        <v>70</v>
      </c>
      <c r="E114" t="s">
        <v>217</v>
      </c>
      <c r="F114">
        <v>52</v>
      </c>
      <c r="J114">
        <f t="shared" si="6"/>
        <v>0</v>
      </c>
      <c r="K114" t="e">
        <f t="shared" si="7"/>
        <v>#DIV/0!</v>
      </c>
      <c r="L114" t="s">
        <v>238</v>
      </c>
    </row>
    <row r="115" spans="1:12" x14ac:dyDescent="0.25">
      <c r="A115" t="s">
        <v>55</v>
      </c>
      <c r="B115" t="s">
        <v>69</v>
      </c>
      <c r="C115" t="s">
        <v>8</v>
      </c>
      <c r="D115" t="s">
        <v>70</v>
      </c>
      <c r="E115" t="s">
        <v>218</v>
      </c>
      <c r="F115">
        <v>48</v>
      </c>
      <c r="J115">
        <f t="shared" si="6"/>
        <v>0</v>
      </c>
      <c r="K115" t="e">
        <f t="shared" si="7"/>
        <v>#DIV/0!</v>
      </c>
      <c r="L115" t="s">
        <v>238</v>
      </c>
    </row>
    <row r="116" spans="1:12" x14ac:dyDescent="0.25">
      <c r="A116" t="s">
        <v>55</v>
      </c>
      <c r="B116" t="s">
        <v>69</v>
      </c>
      <c r="C116" t="s">
        <v>8</v>
      </c>
      <c r="D116" t="s">
        <v>70</v>
      </c>
      <c r="E116" t="s">
        <v>219</v>
      </c>
      <c r="F116">
        <v>48</v>
      </c>
      <c r="J116">
        <f t="shared" si="6"/>
        <v>0</v>
      </c>
      <c r="K116" t="e">
        <f t="shared" si="7"/>
        <v>#DIV/0!</v>
      </c>
      <c r="L116" t="s">
        <v>238</v>
      </c>
    </row>
    <row r="117" spans="1:12" x14ac:dyDescent="0.25">
      <c r="A117" t="s">
        <v>55</v>
      </c>
      <c r="B117" t="s">
        <v>69</v>
      </c>
      <c r="C117" t="s">
        <v>8</v>
      </c>
      <c r="D117" t="s">
        <v>70</v>
      </c>
      <c r="E117" t="s">
        <v>220</v>
      </c>
      <c r="F117">
        <v>50</v>
      </c>
      <c r="J117">
        <f t="shared" si="6"/>
        <v>0</v>
      </c>
      <c r="K117" t="e">
        <f t="shared" si="7"/>
        <v>#DIV/0!</v>
      </c>
      <c r="L117" t="s">
        <v>238</v>
      </c>
    </row>
    <row r="118" spans="1:12" x14ac:dyDescent="0.25">
      <c r="A118" t="s">
        <v>55</v>
      </c>
      <c r="B118" t="s">
        <v>69</v>
      </c>
      <c r="C118" t="s">
        <v>8</v>
      </c>
      <c r="D118" t="s">
        <v>70</v>
      </c>
      <c r="E118" t="s">
        <v>221</v>
      </c>
      <c r="F118">
        <v>50</v>
      </c>
      <c r="J118">
        <f t="shared" si="6"/>
        <v>0</v>
      </c>
      <c r="K118" t="e">
        <f t="shared" si="7"/>
        <v>#DIV/0!</v>
      </c>
      <c r="L118" t="s">
        <v>238</v>
      </c>
    </row>
    <row r="119" spans="1:12" x14ac:dyDescent="0.25">
      <c r="A119" t="s">
        <v>55</v>
      </c>
      <c r="B119" t="s">
        <v>69</v>
      </c>
      <c r="C119" t="s">
        <v>8</v>
      </c>
      <c r="D119" t="s">
        <v>70</v>
      </c>
      <c r="E119" t="s">
        <v>223</v>
      </c>
      <c r="F119">
        <v>50</v>
      </c>
      <c r="J119">
        <f t="shared" si="6"/>
        <v>0</v>
      </c>
      <c r="K119" t="e">
        <f t="shared" si="7"/>
        <v>#DIV/0!</v>
      </c>
      <c r="L119" t="s">
        <v>238</v>
      </c>
    </row>
    <row r="120" spans="1:12" x14ac:dyDescent="0.25">
      <c r="A120" t="s">
        <v>55</v>
      </c>
      <c r="B120" t="s">
        <v>69</v>
      </c>
      <c r="C120" t="s">
        <v>8</v>
      </c>
      <c r="D120" t="s">
        <v>70</v>
      </c>
      <c r="E120" t="s">
        <v>222</v>
      </c>
      <c r="F120">
        <v>50</v>
      </c>
      <c r="J120">
        <f t="shared" ref="J120:J130" si="8">SUM(G120, H120,I120)</f>
        <v>0</v>
      </c>
      <c r="K120" t="e">
        <f t="shared" ref="K120:K130" si="9">F120/J120</f>
        <v>#DIV/0!</v>
      </c>
      <c r="L120" t="s">
        <v>238</v>
      </c>
    </row>
    <row r="121" spans="1:12" x14ac:dyDescent="0.25">
      <c r="A121" t="s">
        <v>55</v>
      </c>
      <c r="B121" t="s">
        <v>69</v>
      </c>
      <c r="C121" t="s">
        <v>8</v>
      </c>
      <c r="D121" t="s">
        <v>70</v>
      </c>
      <c r="E121" t="s">
        <v>215</v>
      </c>
      <c r="F121">
        <v>26</v>
      </c>
      <c r="J121">
        <f t="shared" si="8"/>
        <v>0</v>
      </c>
      <c r="K121" t="e">
        <f t="shared" si="9"/>
        <v>#DIV/0!</v>
      </c>
      <c r="L121" t="s">
        <v>238</v>
      </c>
    </row>
    <row r="122" spans="1:12" x14ac:dyDescent="0.25">
      <c r="A122" t="s">
        <v>55</v>
      </c>
      <c r="B122" t="s">
        <v>69</v>
      </c>
      <c r="C122" t="s">
        <v>8</v>
      </c>
      <c r="D122" t="s">
        <v>70</v>
      </c>
      <c r="E122" t="s">
        <v>216</v>
      </c>
      <c r="F122">
        <v>22</v>
      </c>
      <c r="J122">
        <f t="shared" si="8"/>
        <v>0</v>
      </c>
      <c r="K122" t="e">
        <f t="shared" si="9"/>
        <v>#DIV/0!</v>
      </c>
      <c r="L122" t="s">
        <v>238</v>
      </c>
    </row>
    <row r="123" spans="1:12" x14ac:dyDescent="0.25">
      <c r="A123" t="s">
        <v>55</v>
      </c>
      <c r="B123" t="s">
        <v>74</v>
      </c>
      <c r="C123" t="s">
        <v>14</v>
      </c>
      <c r="D123" t="s">
        <v>75</v>
      </c>
      <c r="E123" t="s">
        <v>226</v>
      </c>
      <c r="F123">
        <v>34</v>
      </c>
      <c r="J123">
        <f t="shared" si="8"/>
        <v>0</v>
      </c>
      <c r="K123" t="e">
        <f t="shared" si="9"/>
        <v>#DIV/0!</v>
      </c>
      <c r="L123" t="s">
        <v>238</v>
      </c>
    </row>
    <row r="124" spans="1:12" x14ac:dyDescent="0.25">
      <c r="A124" t="s">
        <v>55</v>
      </c>
      <c r="B124" t="s">
        <v>74</v>
      </c>
      <c r="C124" t="s">
        <v>14</v>
      </c>
      <c r="D124" t="s">
        <v>75</v>
      </c>
      <c r="E124" t="s">
        <v>227</v>
      </c>
      <c r="F124">
        <v>34</v>
      </c>
      <c r="J124">
        <f t="shared" si="8"/>
        <v>0</v>
      </c>
      <c r="K124" t="e">
        <f t="shared" si="9"/>
        <v>#DIV/0!</v>
      </c>
      <c r="L124" t="s">
        <v>238</v>
      </c>
    </row>
    <row r="125" spans="1:12" x14ac:dyDescent="0.25">
      <c r="A125" t="s">
        <v>55</v>
      </c>
      <c r="B125" t="s">
        <v>74</v>
      </c>
      <c r="C125" t="s">
        <v>14</v>
      </c>
      <c r="D125" t="s">
        <v>75</v>
      </c>
      <c r="E125" t="s">
        <v>228</v>
      </c>
      <c r="F125">
        <v>34</v>
      </c>
      <c r="J125">
        <f t="shared" si="8"/>
        <v>0</v>
      </c>
      <c r="K125" t="e">
        <f t="shared" si="9"/>
        <v>#DIV/0!</v>
      </c>
      <c r="L125" t="s">
        <v>238</v>
      </c>
    </row>
    <row r="126" spans="1:12" x14ac:dyDescent="0.25">
      <c r="A126" t="s">
        <v>55</v>
      </c>
      <c r="B126" t="s">
        <v>74</v>
      </c>
      <c r="C126" t="s">
        <v>14</v>
      </c>
      <c r="D126" t="s">
        <v>75</v>
      </c>
      <c r="E126" t="s">
        <v>229</v>
      </c>
      <c r="F126">
        <v>34</v>
      </c>
      <c r="J126">
        <f t="shared" si="8"/>
        <v>0</v>
      </c>
      <c r="K126" t="e">
        <f t="shared" si="9"/>
        <v>#DIV/0!</v>
      </c>
      <c r="L126" t="s">
        <v>238</v>
      </c>
    </row>
    <row r="127" spans="1:12" x14ac:dyDescent="0.25">
      <c r="A127" t="s">
        <v>55</v>
      </c>
      <c r="B127" t="s">
        <v>74</v>
      </c>
      <c r="C127" t="s">
        <v>14</v>
      </c>
      <c r="D127" t="s">
        <v>75</v>
      </c>
      <c r="E127" t="s">
        <v>230</v>
      </c>
      <c r="F127">
        <v>30</v>
      </c>
      <c r="J127">
        <f t="shared" si="8"/>
        <v>0</v>
      </c>
      <c r="K127" t="e">
        <f t="shared" si="9"/>
        <v>#DIV/0!</v>
      </c>
      <c r="L127" t="s">
        <v>238</v>
      </c>
    </row>
    <row r="128" spans="1:12" x14ac:dyDescent="0.25">
      <c r="A128" t="s">
        <v>55</v>
      </c>
      <c r="B128" t="s">
        <v>74</v>
      </c>
      <c r="C128" t="s">
        <v>14</v>
      </c>
      <c r="D128" t="s">
        <v>76</v>
      </c>
      <c r="E128" t="s">
        <v>224</v>
      </c>
      <c r="F128">
        <v>102</v>
      </c>
      <c r="J128">
        <f t="shared" si="8"/>
        <v>0</v>
      </c>
      <c r="K128" t="e">
        <f t="shared" si="9"/>
        <v>#DIV/0!</v>
      </c>
    </row>
    <row r="129" spans="1:15" x14ac:dyDescent="0.25">
      <c r="A129" t="s">
        <v>55</v>
      </c>
      <c r="B129" t="s">
        <v>74</v>
      </c>
      <c r="C129" t="s">
        <v>14</v>
      </c>
      <c r="D129" t="s">
        <v>76</v>
      </c>
      <c r="E129" t="s">
        <v>225</v>
      </c>
      <c r="F129">
        <v>34</v>
      </c>
      <c r="J129">
        <f t="shared" si="8"/>
        <v>0</v>
      </c>
      <c r="K129" t="e">
        <f t="shared" si="9"/>
        <v>#DIV/0!</v>
      </c>
    </row>
    <row r="130" spans="1:15" x14ac:dyDescent="0.25">
      <c r="A130" t="s">
        <v>55</v>
      </c>
      <c r="B130" t="s">
        <v>74</v>
      </c>
      <c r="C130" t="s">
        <v>6</v>
      </c>
      <c r="D130" t="s">
        <v>75</v>
      </c>
      <c r="E130" t="s">
        <v>226</v>
      </c>
      <c r="F130">
        <v>17</v>
      </c>
      <c r="J130">
        <f t="shared" si="8"/>
        <v>0</v>
      </c>
      <c r="K130" t="e">
        <f t="shared" si="9"/>
        <v>#DIV/0!</v>
      </c>
      <c r="L130" t="s">
        <v>238</v>
      </c>
    </row>
    <row r="131" spans="1:15" x14ac:dyDescent="0.25">
      <c r="A131" t="s">
        <v>55</v>
      </c>
      <c r="B131" t="s">
        <v>74</v>
      </c>
      <c r="C131" t="s">
        <v>6</v>
      </c>
      <c r="D131" t="s">
        <v>75</v>
      </c>
      <c r="E131" t="s">
        <v>227</v>
      </c>
      <c r="F131">
        <v>17</v>
      </c>
      <c r="J131">
        <f t="shared" ref="J131:J134" si="10">SUM(G131, H131,I131)</f>
        <v>0</v>
      </c>
      <c r="K131" t="e">
        <f t="shared" ref="K131:K134" si="11">F131/J131</f>
        <v>#DIV/0!</v>
      </c>
      <c r="L131" t="s">
        <v>238</v>
      </c>
    </row>
    <row r="132" spans="1:15" x14ac:dyDescent="0.25">
      <c r="A132" t="s">
        <v>55</v>
      </c>
      <c r="B132" t="s">
        <v>74</v>
      </c>
      <c r="C132" t="s">
        <v>6</v>
      </c>
      <c r="D132" t="s">
        <v>75</v>
      </c>
      <c r="E132" t="s">
        <v>228</v>
      </c>
      <c r="F132">
        <v>17</v>
      </c>
      <c r="J132">
        <f t="shared" si="10"/>
        <v>0</v>
      </c>
      <c r="K132" t="e">
        <f t="shared" si="11"/>
        <v>#DIV/0!</v>
      </c>
      <c r="L132" t="s">
        <v>238</v>
      </c>
    </row>
    <row r="133" spans="1:15" x14ac:dyDescent="0.25">
      <c r="A133" t="s">
        <v>55</v>
      </c>
      <c r="B133" t="s">
        <v>74</v>
      </c>
      <c r="C133" t="s">
        <v>6</v>
      </c>
      <c r="D133" t="s">
        <v>75</v>
      </c>
      <c r="E133" t="s">
        <v>229</v>
      </c>
      <c r="F133">
        <v>15</v>
      </c>
      <c r="J133">
        <f t="shared" si="10"/>
        <v>0</v>
      </c>
      <c r="K133" t="e">
        <f t="shared" si="11"/>
        <v>#DIV/0!</v>
      </c>
      <c r="L133" t="s">
        <v>238</v>
      </c>
    </row>
    <row r="134" spans="1:15" x14ac:dyDescent="0.25">
      <c r="A134" t="s">
        <v>55</v>
      </c>
      <c r="B134" t="s">
        <v>74</v>
      </c>
      <c r="C134" t="s">
        <v>6</v>
      </c>
      <c r="D134" t="s">
        <v>75</v>
      </c>
      <c r="E134" t="s">
        <v>230</v>
      </c>
      <c r="F134">
        <v>51</v>
      </c>
      <c r="J134">
        <f t="shared" si="10"/>
        <v>0</v>
      </c>
      <c r="K134" t="e">
        <f t="shared" si="11"/>
        <v>#DIV/0!</v>
      </c>
      <c r="L134" t="s">
        <v>238</v>
      </c>
    </row>
    <row r="135" spans="1:15" x14ac:dyDescent="0.25">
      <c r="A135" t="s">
        <v>55</v>
      </c>
      <c r="B135" t="s">
        <v>74</v>
      </c>
      <c r="C135" t="s">
        <v>6</v>
      </c>
      <c r="D135" t="s">
        <v>76</v>
      </c>
      <c r="E135" t="s">
        <v>224</v>
      </c>
      <c r="F135">
        <v>66</v>
      </c>
      <c r="J135">
        <f t="shared" ref="J135:J136" si="12">SUM(G135, H135,I135)</f>
        <v>0</v>
      </c>
      <c r="K135" t="e">
        <f t="shared" ref="K135:K136" si="13">F135/J135</f>
        <v>#DIV/0!</v>
      </c>
    </row>
    <row r="136" spans="1:15" x14ac:dyDescent="0.25">
      <c r="A136" t="s">
        <v>55</v>
      </c>
      <c r="B136" t="s">
        <v>74</v>
      </c>
      <c r="C136" t="s">
        <v>6</v>
      </c>
      <c r="D136" t="s">
        <v>76</v>
      </c>
      <c r="E136" t="s">
        <v>225</v>
      </c>
      <c r="F136">
        <v>117</v>
      </c>
      <c r="J136">
        <f t="shared" si="12"/>
        <v>0</v>
      </c>
      <c r="K136" t="e">
        <f t="shared" si="13"/>
        <v>#DIV/0!</v>
      </c>
    </row>
    <row r="137" spans="1:15" x14ac:dyDescent="0.25">
      <c r="A137" t="s">
        <v>55</v>
      </c>
      <c r="B137" t="s">
        <v>74</v>
      </c>
      <c r="C137" t="s">
        <v>7</v>
      </c>
      <c r="D137" t="s">
        <v>75</v>
      </c>
      <c r="E137" t="s">
        <v>226</v>
      </c>
      <c r="F137">
        <v>153</v>
      </c>
      <c r="J137">
        <f>SUM(G137, H137,I137)</f>
        <v>0</v>
      </c>
      <c r="K137" t="e">
        <f>F137/J137</f>
        <v>#DIV/0!</v>
      </c>
      <c r="L137" t="s">
        <v>238</v>
      </c>
    </row>
    <row r="138" spans="1:15" x14ac:dyDescent="0.25">
      <c r="A138" t="s">
        <v>55</v>
      </c>
      <c r="B138" t="s">
        <v>74</v>
      </c>
      <c r="C138" t="s">
        <v>7</v>
      </c>
      <c r="D138" t="s">
        <v>75</v>
      </c>
      <c r="E138" t="s">
        <v>227</v>
      </c>
      <c r="F138">
        <v>136</v>
      </c>
      <c r="J138">
        <f t="shared" ref="J138:J141" si="14">SUM(G138, H138,I138)</f>
        <v>0</v>
      </c>
      <c r="K138" t="e">
        <f t="shared" ref="K138:K141" si="15">F138/J138</f>
        <v>#DIV/0!</v>
      </c>
      <c r="L138" t="s">
        <v>238</v>
      </c>
    </row>
    <row r="139" spans="1:15" x14ac:dyDescent="0.25">
      <c r="A139" t="s">
        <v>55</v>
      </c>
      <c r="B139" t="s">
        <v>74</v>
      </c>
      <c r="C139" t="s">
        <v>7</v>
      </c>
      <c r="D139" t="s">
        <v>75</v>
      </c>
      <c r="E139" t="s">
        <v>228</v>
      </c>
      <c r="F139">
        <v>150</v>
      </c>
      <c r="J139">
        <f t="shared" si="14"/>
        <v>0</v>
      </c>
      <c r="K139" t="e">
        <f t="shared" si="15"/>
        <v>#DIV/0!</v>
      </c>
      <c r="L139" t="s">
        <v>238</v>
      </c>
    </row>
    <row r="140" spans="1:15" x14ac:dyDescent="0.25">
      <c r="A140" t="s">
        <v>55</v>
      </c>
      <c r="B140" t="s">
        <v>74</v>
      </c>
      <c r="C140" t="s">
        <v>7</v>
      </c>
      <c r="D140" t="s">
        <v>75</v>
      </c>
      <c r="E140" t="s">
        <v>229</v>
      </c>
      <c r="F140">
        <v>133</v>
      </c>
      <c r="J140">
        <f t="shared" si="14"/>
        <v>0</v>
      </c>
      <c r="K140" t="e">
        <f t="shared" si="15"/>
        <v>#DIV/0!</v>
      </c>
      <c r="L140" t="s">
        <v>238</v>
      </c>
    </row>
    <row r="141" spans="1:15" x14ac:dyDescent="0.25">
      <c r="A141" t="s">
        <v>55</v>
      </c>
      <c r="B141" t="s">
        <v>74</v>
      </c>
      <c r="C141" t="s">
        <v>7</v>
      </c>
      <c r="D141" t="s">
        <v>75</v>
      </c>
      <c r="E141" t="s">
        <v>230</v>
      </c>
      <c r="F141">
        <v>99</v>
      </c>
      <c r="J141">
        <f t="shared" si="14"/>
        <v>0</v>
      </c>
      <c r="K141" t="e">
        <f t="shared" si="15"/>
        <v>#DIV/0!</v>
      </c>
      <c r="L141" t="s">
        <v>238</v>
      </c>
    </row>
    <row r="142" spans="1:15" x14ac:dyDescent="0.25">
      <c r="A142" t="s">
        <v>80</v>
      </c>
      <c r="B142" t="s">
        <v>81</v>
      </c>
      <c r="C142" t="s">
        <v>14</v>
      </c>
      <c r="D142" t="s">
        <v>84</v>
      </c>
      <c r="E142" t="s">
        <v>243</v>
      </c>
      <c r="F142">
        <v>167</v>
      </c>
      <c r="L142" t="s">
        <v>238</v>
      </c>
      <c r="N142">
        <v>423</v>
      </c>
      <c r="O142">
        <v>425</v>
      </c>
    </row>
    <row r="143" spans="1:15" x14ac:dyDescent="0.25">
      <c r="A143" t="s">
        <v>80</v>
      </c>
      <c r="B143" t="s">
        <v>81</v>
      </c>
      <c r="C143" t="s">
        <v>14</v>
      </c>
      <c r="D143" t="s">
        <v>84</v>
      </c>
      <c r="E143" t="s">
        <v>244</v>
      </c>
      <c r="F143">
        <v>143</v>
      </c>
      <c r="J143">
        <f>SUM(G143, H143,I143)</f>
        <v>0</v>
      </c>
      <c r="K143" t="e">
        <f>F143/J143</f>
        <v>#DIV/0!</v>
      </c>
      <c r="L143" t="s">
        <v>238</v>
      </c>
      <c r="M143" t="s">
        <v>239</v>
      </c>
      <c r="N143" t="s">
        <v>238</v>
      </c>
      <c r="O143" t="s">
        <v>238</v>
      </c>
    </row>
    <row r="144" spans="1:15" x14ac:dyDescent="0.25">
      <c r="A144" t="s">
        <v>80</v>
      </c>
      <c r="B144" t="s">
        <v>81</v>
      </c>
      <c r="C144" t="s">
        <v>14</v>
      </c>
      <c r="D144" t="s">
        <v>85</v>
      </c>
      <c r="E144" t="s">
        <v>245</v>
      </c>
      <c r="F144">
        <v>119</v>
      </c>
      <c r="J144">
        <f>SUM(G144, H144,I144)</f>
        <v>0</v>
      </c>
      <c r="K144" t="e">
        <f>F144/J144</f>
        <v>#DIV/0!</v>
      </c>
      <c r="L144" t="s">
        <v>238</v>
      </c>
      <c r="N144" s="7">
        <v>653</v>
      </c>
      <c r="O144">
        <v>654</v>
      </c>
    </row>
    <row r="145" spans="1:15" x14ac:dyDescent="0.25">
      <c r="A145" t="s">
        <v>80</v>
      </c>
      <c r="B145" t="s">
        <v>81</v>
      </c>
      <c r="C145" t="s">
        <v>14</v>
      </c>
      <c r="D145" t="s">
        <v>85</v>
      </c>
      <c r="E145" t="s">
        <v>246</v>
      </c>
      <c r="F145">
        <v>102</v>
      </c>
      <c r="J145">
        <f>SUM(G145, H145,I145)</f>
        <v>0</v>
      </c>
      <c r="K145" t="e">
        <f>F145/J145</f>
        <v>#DIV/0!</v>
      </c>
      <c r="L145" t="s">
        <v>238</v>
      </c>
      <c r="M145" t="s">
        <v>239</v>
      </c>
      <c r="N145" t="s">
        <v>238</v>
      </c>
      <c r="O145" t="s">
        <v>238</v>
      </c>
    </row>
    <row r="146" spans="1:15" x14ac:dyDescent="0.25">
      <c r="A146" t="s">
        <v>80</v>
      </c>
      <c r="B146" t="s">
        <v>81</v>
      </c>
      <c r="C146" t="s">
        <v>14</v>
      </c>
      <c r="D146" t="s">
        <v>85</v>
      </c>
      <c r="E146" t="s">
        <v>247</v>
      </c>
      <c r="F146">
        <v>126</v>
      </c>
      <c r="J146">
        <f>SUM(G146, H146,I146)</f>
        <v>0</v>
      </c>
      <c r="K146" t="e">
        <f>F146/J146</f>
        <v>#DIV/0!</v>
      </c>
      <c r="L146" t="s">
        <v>238</v>
      </c>
      <c r="M146" t="s">
        <v>237</v>
      </c>
      <c r="N146" t="s">
        <v>238</v>
      </c>
      <c r="O146" t="s">
        <v>238</v>
      </c>
    </row>
    <row r="147" spans="1:15" x14ac:dyDescent="0.25">
      <c r="A147" t="s">
        <v>80</v>
      </c>
      <c r="B147" t="s">
        <v>81</v>
      </c>
      <c r="C147" t="s">
        <v>14</v>
      </c>
      <c r="D147" t="s">
        <v>85</v>
      </c>
      <c r="E147" t="s">
        <v>248</v>
      </c>
      <c r="F147">
        <v>56</v>
      </c>
      <c r="J147">
        <f>SUM(G147, H147,I147)</f>
        <v>0</v>
      </c>
      <c r="K147" t="e">
        <f>F147/J147</f>
        <v>#DIV/0!</v>
      </c>
      <c r="L147" t="s">
        <v>238</v>
      </c>
      <c r="M147" t="s">
        <v>240</v>
      </c>
      <c r="N147" t="s">
        <v>238</v>
      </c>
      <c r="O147" t="s">
        <v>238</v>
      </c>
    </row>
    <row r="148" spans="1:15" x14ac:dyDescent="0.25">
      <c r="A148" t="s">
        <v>80</v>
      </c>
      <c r="B148" t="s">
        <v>81</v>
      </c>
      <c r="C148" t="s">
        <v>6</v>
      </c>
      <c r="D148" t="s">
        <v>84</v>
      </c>
      <c r="E148" t="s">
        <v>243</v>
      </c>
      <c r="F148">
        <v>24</v>
      </c>
      <c r="J148">
        <f>SUM(G148, H148,I148)</f>
        <v>0</v>
      </c>
      <c r="K148" t="e">
        <f>F148/J148</f>
        <v>#DIV/0!</v>
      </c>
      <c r="L148" t="s">
        <v>238</v>
      </c>
      <c r="M148" t="s">
        <v>237</v>
      </c>
      <c r="N148" t="s">
        <v>238</v>
      </c>
      <c r="O148" t="s">
        <v>238</v>
      </c>
    </row>
    <row r="149" spans="1:15" x14ac:dyDescent="0.25">
      <c r="A149" t="s">
        <v>80</v>
      </c>
      <c r="B149" t="s">
        <v>81</v>
      </c>
      <c r="C149" t="s">
        <v>6</v>
      </c>
      <c r="D149" t="s">
        <v>84</v>
      </c>
      <c r="E149" t="s">
        <v>244</v>
      </c>
      <c r="F149">
        <v>48</v>
      </c>
      <c r="J149">
        <f>SUM(G149, H149,I149)</f>
        <v>0</v>
      </c>
      <c r="K149" t="e">
        <f>F149/J149</f>
        <v>#DIV/0!</v>
      </c>
      <c r="L149" t="s">
        <v>238</v>
      </c>
    </row>
    <row r="150" spans="1:15" x14ac:dyDescent="0.25">
      <c r="A150" t="s">
        <v>80</v>
      </c>
      <c r="B150" t="s">
        <v>81</v>
      </c>
      <c r="C150" t="s">
        <v>6</v>
      </c>
      <c r="D150" t="s">
        <v>84</v>
      </c>
      <c r="E150" t="s">
        <v>252</v>
      </c>
      <c r="F150">
        <v>21</v>
      </c>
      <c r="J150">
        <f>SUM(G150, H150,I150)</f>
        <v>0</v>
      </c>
      <c r="K150" t="e">
        <f>F150/J150</f>
        <v>#DIV/0!</v>
      </c>
      <c r="L150" t="s">
        <v>238</v>
      </c>
    </row>
    <row r="151" spans="1:15" x14ac:dyDescent="0.25">
      <c r="A151" t="s">
        <v>80</v>
      </c>
      <c r="B151" t="s">
        <v>81</v>
      </c>
      <c r="C151" t="s">
        <v>6</v>
      </c>
      <c r="D151" t="s">
        <v>84</v>
      </c>
      <c r="E151" t="s">
        <v>253</v>
      </c>
      <c r="F151">
        <v>21</v>
      </c>
      <c r="J151">
        <f>SUM(G151, H151,I151)</f>
        <v>0</v>
      </c>
      <c r="K151" t="e">
        <f>F151/J151</f>
        <v>#DIV/0!</v>
      </c>
      <c r="L151" t="s">
        <v>238</v>
      </c>
    </row>
    <row r="152" spans="1:15" x14ac:dyDescent="0.25">
      <c r="A152" t="s">
        <v>80</v>
      </c>
      <c r="B152" t="s">
        <v>81</v>
      </c>
      <c r="C152" t="s">
        <v>6</v>
      </c>
      <c r="D152" t="s">
        <v>85</v>
      </c>
      <c r="E152" t="s">
        <v>246</v>
      </c>
      <c r="F152">
        <v>34</v>
      </c>
      <c r="J152">
        <f>SUM(G152, H152,I152)</f>
        <v>0</v>
      </c>
      <c r="K152" t="e">
        <f>F152/J152</f>
        <v>#DIV/0!</v>
      </c>
      <c r="L152" t="s">
        <v>238</v>
      </c>
      <c r="M152" t="s">
        <v>241</v>
      </c>
      <c r="O152" t="s">
        <v>238</v>
      </c>
    </row>
    <row r="153" spans="1:15" x14ac:dyDescent="0.25">
      <c r="A153" t="s">
        <v>80</v>
      </c>
      <c r="B153" t="s">
        <v>81</v>
      </c>
      <c r="C153" t="s">
        <v>6</v>
      </c>
      <c r="D153" t="s">
        <v>85</v>
      </c>
      <c r="E153" t="s">
        <v>249</v>
      </c>
      <c r="F153">
        <v>14</v>
      </c>
      <c r="J153">
        <f>SUM(G153, H153,I153)</f>
        <v>0</v>
      </c>
      <c r="K153" t="e">
        <f>F153/J153</f>
        <v>#DIV/0!</v>
      </c>
      <c r="L153" t="s">
        <v>238</v>
      </c>
    </row>
    <row r="154" spans="1:15" x14ac:dyDescent="0.25">
      <c r="A154" t="s">
        <v>80</v>
      </c>
      <c r="B154" t="s">
        <v>81</v>
      </c>
      <c r="C154" t="s">
        <v>6</v>
      </c>
      <c r="D154" t="s">
        <v>85</v>
      </c>
      <c r="E154" t="s">
        <v>250</v>
      </c>
      <c r="F154">
        <v>10</v>
      </c>
      <c r="J154">
        <f>SUM(G154, H154,I154)</f>
        <v>0</v>
      </c>
      <c r="K154" t="e">
        <f>F154/J154</f>
        <v>#DIV/0!</v>
      </c>
      <c r="L154" t="s">
        <v>238</v>
      </c>
    </row>
    <row r="155" spans="1:15" x14ac:dyDescent="0.25">
      <c r="A155" t="s">
        <v>80</v>
      </c>
      <c r="B155" t="s">
        <v>81</v>
      </c>
      <c r="C155" t="s">
        <v>6</v>
      </c>
      <c r="D155" t="s">
        <v>85</v>
      </c>
      <c r="E155" t="s">
        <v>248</v>
      </c>
      <c r="F155">
        <v>21</v>
      </c>
      <c r="J155">
        <f>SUM(G155, H155,I155)</f>
        <v>0</v>
      </c>
      <c r="K155" t="e">
        <f>F155/J155</f>
        <v>#DIV/0!</v>
      </c>
      <c r="L155" t="s">
        <v>238</v>
      </c>
    </row>
    <row r="156" spans="1:15" x14ac:dyDescent="0.25">
      <c r="A156" t="s">
        <v>80</v>
      </c>
      <c r="B156" t="s">
        <v>81</v>
      </c>
      <c r="C156" t="s">
        <v>6</v>
      </c>
      <c r="D156" t="s">
        <v>85</v>
      </c>
      <c r="E156" t="s">
        <v>251</v>
      </c>
      <c r="F156">
        <v>16</v>
      </c>
      <c r="J156">
        <f>SUM(G156, H156,I156)</f>
        <v>0</v>
      </c>
      <c r="K156" t="e">
        <f>F156/J156</f>
        <v>#DIV/0!</v>
      </c>
      <c r="L156" t="s">
        <v>238</v>
      </c>
    </row>
    <row r="157" spans="1:15" x14ac:dyDescent="0.25">
      <c r="A157" t="s">
        <v>80</v>
      </c>
      <c r="B157" t="s">
        <v>81</v>
      </c>
      <c r="C157" t="s">
        <v>7</v>
      </c>
      <c r="D157" t="s">
        <v>84</v>
      </c>
      <c r="E157" t="s">
        <v>243</v>
      </c>
      <c r="F157">
        <v>49</v>
      </c>
      <c r="J157">
        <f>SUM(G157, H157,I157)</f>
        <v>0</v>
      </c>
      <c r="K157" t="e">
        <f>F157/J157</f>
        <v>#DIV/0!</v>
      </c>
      <c r="L157" t="s">
        <v>238</v>
      </c>
    </row>
    <row r="158" spans="1:15" x14ac:dyDescent="0.25">
      <c r="A158" t="s">
        <v>80</v>
      </c>
      <c r="B158" t="s">
        <v>81</v>
      </c>
      <c r="C158" t="s">
        <v>7</v>
      </c>
      <c r="D158" t="s">
        <v>84</v>
      </c>
      <c r="E158" t="s">
        <v>252</v>
      </c>
      <c r="F158">
        <v>64</v>
      </c>
      <c r="J158">
        <f t="shared" ref="J158:J159" si="16">SUM(G158, H158,I158)</f>
        <v>0</v>
      </c>
      <c r="K158" t="e">
        <f t="shared" ref="K158:K159" si="17">F158/J158</f>
        <v>#DIV/0!</v>
      </c>
      <c r="L158" t="s">
        <v>238</v>
      </c>
    </row>
    <row r="159" spans="1:15" x14ac:dyDescent="0.25">
      <c r="A159" t="s">
        <v>80</v>
      </c>
      <c r="B159" t="s">
        <v>81</v>
      </c>
      <c r="C159" t="s">
        <v>7</v>
      </c>
      <c r="D159" t="s">
        <v>84</v>
      </c>
      <c r="E159" t="s">
        <v>253</v>
      </c>
      <c r="F159">
        <v>94</v>
      </c>
      <c r="J159">
        <f t="shared" si="16"/>
        <v>0</v>
      </c>
      <c r="K159" t="e">
        <f t="shared" si="17"/>
        <v>#DIV/0!</v>
      </c>
      <c r="L159" t="s">
        <v>238</v>
      </c>
    </row>
    <row r="160" spans="1:15" x14ac:dyDescent="0.25">
      <c r="A160" t="s">
        <v>80</v>
      </c>
      <c r="B160" t="s">
        <v>81</v>
      </c>
      <c r="C160" t="s">
        <v>7</v>
      </c>
      <c r="D160" t="s">
        <v>85</v>
      </c>
      <c r="E160" t="s">
        <v>245</v>
      </c>
      <c r="F160">
        <v>70</v>
      </c>
      <c r="J160">
        <f>SUM(G160, H160,I160)</f>
        <v>0</v>
      </c>
      <c r="K160" t="e">
        <f>F160/J160</f>
        <v>#DIV/0!</v>
      </c>
      <c r="L160" t="s">
        <v>238</v>
      </c>
    </row>
    <row r="161" spans="1:16" x14ac:dyDescent="0.25">
      <c r="A161" t="s">
        <v>80</v>
      </c>
      <c r="B161" t="s">
        <v>81</v>
      </c>
      <c r="C161" t="s">
        <v>7</v>
      </c>
      <c r="D161" t="s">
        <v>85</v>
      </c>
      <c r="E161" t="s">
        <v>246</v>
      </c>
      <c r="F161">
        <v>70</v>
      </c>
      <c r="J161">
        <f t="shared" ref="J161:J166" si="18">SUM(G161, H161,I161)</f>
        <v>0</v>
      </c>
      <c r="K161" t="e">
        <f t="shared" ref="K161:K166" si="19">F161/J161</f>
        <v>#DIV/0!</v>
      </c>
      <c r="L161" t="s">
        <v>238</v>
      </c>
    </row>
    <row r="162" spans="1:16" x14ac:dyDescent="0.25">
      <c r="A162" t="s">
        <v>80</v>
      </c>
      <c r="B162" t="s">
        <v>81</v>
      </c>
      <c r="C162" t="s">
        <v>7</v>
      </c>
      <c r="D162" t="s">
        <v>85</v>
      </c>
      <c r="E162" t="s">
        <v>247</v>
      </c>
      <c r="F162">
        <v>68</v>
      </c>
      <c r="J162">
        <f t="shared" si="18"/>
        <v>0</v>
      </c>
      <c r="K162" t="e">
        <f t="shared" si="19"/>
        <v>#DIV/0!</v>
      </c>
      <c r="L162" t="s">
        <v>238</v>
      </c>
    </row>
    <row r="163" spans="1:16" x14ac:dyDescent="0.25">
      <c r="A163" t="s">
        <v>80</v>
      </c>
      <c r="B163" t="s">
        <v>81</v>
      </c>
      <c r="C163" t="s">
        <v>7</v>
      </c>
      <c r="D163" t="s">
        <v>85</v>
      </c>
      <c r="E163" t="s">
        <v>249</v>
      </c>
      <c r="F163">
        <v>98</v>
      </c>
      <c r="J163">
        <f t="shared" si="18"/>
        <v>0</v>
      </c>
      <c r="K163" t="e">
        <f t="shared" si="19"/>
        <v>#DIV/0!</v>
      </c>
      <c r="L163" t="s">
        <v>238</v>
      </c>
    </row>
    <row r="164" spans="1:16" x14ac:dyDescent="0.25">
      <c r="A164" t="s">
        <v>80</v>
      </c>
      <c r="B164" t="s">
        <v>81</v>
      </c>
      <c r="C164" t="s">
        <v>7</v>
      </c>
      <c r="D164" t="s">
        <v>85</v>
      </c>
      <c r="E164" t="s">
        <v>250</v>
      </c>
      <c r="F164">
        <v>86</v>
      </c>
      <c r="J164">
        <f t="shared" si="18"/>
        <v>0</v>
      </c>
      <c r="K164" t="e">
        <f t="shared" si="19"/>
        <v>#DIV/0!</v>
      </c>
      <c r="L164" t="s">
        <v>238</v>
      </c>
    </row>
    <row r="165" spans="1:16" x14ac:dyDescent="0.25">
      <c r="A165" t="s">
        <v>80</v>
      </c>
      <c r="B165" t="s">
        <v>81</v>
      </c>
      <c r="C165" t="s">
        <v>7</v>
      </c>
      <c r="D165" t="s">
        <v>85</v>
      </c>
      <c r="E165" t="s">
        <v>248</v>
      </c>
      <c r="F165">
        <v>28</v>
      </c>
      <c r="J165">
        <f t="shared" si="18"/>
        <v>0</v>
      </c>
      <c r="K165" t="e">
        <f t="shared" si="19"/>
        <v>#DIV/0!</v>
      </c>
      <c r="L165" t="s">
        <v>238</v>
      </c>
    </row>
    <row r="166" spans="1:16" x14ac:dyDescent="0.25">
      <c r="A166" t="s">
        <v>80</v>
      </c>
      <c r="B166" t="s">
        <v>81</v>
      </c>
      <c r="C166" t="s">
        <v>7</v>
      </c>
      <c r="D166" t="s">
        <v>85</v>
      </c>
      <c r="E166" t="s">
        <v>251</v>
      </c>
      <c r="F166">
        <v>96</v>
      </c>
      <c r="J166">
        <f t="shared" si="18"/>
        <v>0</v>
      </c>
      <c r="K166" t="e">
        <f t="shared" si="19"/>
        <v>#DIV/0!</v>
      </c>
      <c r="L166" t="s">
        <v>238</v>
      </c>
    </row>
    <row r="167" spans="1:16" x14ac:dyDescent="0.25">
      <c r="A167" t="s">
        <v>80</v>
      </c>
      <c r="B167" t="s">
        <v>82</v>
      </c>
      <c r="C167" t="s">
        <v>6</v>
      </c>
      <c r="D167" t="s">
        <v>87</v>
      </c>
      <c r="E167" t="s">
        <v>254</v>
      </c>
      <c r="F167">
        <v>50</v>
      </c>
      <c r="J167">
        <f>SUM(G167, H167,I167)</f>
        <v>0</v>
      </c>
      <c r="K167" t="e">
        <f>F167/J167</f>
        <v>#DIV/0!</v>
      </c>
      <c r="L167" t="s">
        <v>238</v>
      </c>
      <c r="N167">
        <v>209</v>
      </c>
      <c r="O167">
        <v>210</v>
      </c>
      <c r="P167">
        <v>211</v>
      </c>
    </row>
    <row r="168" spans="1:16" x14ac:dyDescent="0.25">
      <c r="A168" t="s">
        <v>80</v>
      </c>
      <c r="B168" t="s">
        <v>82</v>
      </c>
      <c r="C168" t="s">
        <v>6</v>
      </c>
      <c r="D168" t="s">
        <v>87</v>
      </c>
      <c r="E168" t="s">
        <v>255</v>
      </c>
      <c r="F168">
        <v>98</v>
      </c>
      <c r="J168">
        <f>SUM(G168, H168,I168)</f>
        <v>0</v>
      </c>
      <c r="K168" t="e">
        <f>F168/J168</f>
        <v>#DIV/0!</v>
      </c>
      <c r="L168" t="s">
        <v>238</v>
      </c>
      <c r="M168" t="s">
        <v>239</v>
      </c>
      <c r="N168" t="s">
        <v>238</v>
      </c>
      <c r="O168" t="s">
        <v>238</v>
      </c>
      <c r="P168" t="s">
        <v>238</v>
      </c>
    </row>
    <row r="169" spans="1:16" x14ac:dyDescent="0.25">
      <c r="A169" t="s">
        <v>80</v>
      </c>
      <c r="B169" t="s">
        <v>82</v>
      </c>
      <c r="C169" t="s">
        <v>6</v>
      </c>
      <c r="D169" t="s">
        <v>88</v>
      </c>
      <c r="E169" t="s">
        <v>256</v>
      </c>
      <c r="F169">
        <v>70</v>
      </c>
      <c r="J169">
        <f>SUM(G169, H169,I169)</f>
        <v>0</v>
      </c>
      <c r="K169" t="e">
        <f>F169/J169</f>
        <v>#DIV/0!</v>
      </c>
    </row>
    <row r="170" spans="1:16" x14ac:dyDescent="0.25">
      <c r="A170" t="s">
        <v>80</v>
      </c>
      <c r="B170" t="s">
        <v>82</v>
      </c>
      <c r="C170" t="s">
        <v>7</v>
      </c>
      <c r="D170" t="s">
        <v>87</v>
      </c>
      <c r="E170" t="s">
        <v>257</v>
      </c>
      <c r="F170">
        <v>76</v>
      </c>
      <c r="J170">
        <f>SUM(G170, H170,I170)</f>
        <v>0</v>
      </c>
      <c r="K170" t="e">
        <f>F170/J170</f>
        <v>#DIV/0!</v>
      </c>
      <c r="L170" t="s">
        <v>238</v>
      </c>
      <c r="M170" t="s">
        <v>237</v>
      </c>
      <c r="N170" t="s">
        <v>238</v>
      </c>
      <c r="O170" t="s">
        <v>238</v>
      </c>
    </row>
    <row r="171" spans="1:16" x14ac:dyDescent="0.25">
      <c r="A171" t="s">
        <v>80</v>
      </c>
      <c r="B171" t="s">
        <v>82</v>
      </c>
      <c r="C171" t="s">
        <v>7</v>
      </c>
      <c r="D171" t="s">
        <v>87</v>
      </c>
      <c r="E171" t="s">
        <v>258</v>
      </c>
      <c r="F171">
        <v>76</v>
      </c>
      <c r="J171">
        <f>SUM(G171, H171,I171)</f>
        <v>0</v>
      </c>
      <c r="K171" t="e">
        <f>F171/J171</f>
        <v>#DIV/0!</v>
      </c>
      <c r="L171" t="s">
        <v>238</v>
      </c>
      <c r="M171" t="s">
        <v>240</v>
      </c>
      <c r="O171" t="s">
        <v>238</v>
      </c>
    </row>
    <row r="172" spans="1:16" x14ac:dyDescent="0.25">
      <c r="A172" t="s">
        <v>80</v>
      </c>
      <c r="B172" t="s">
        <v>82</v>
      </c>
      <c r="C172" t="s">
        <v>7</v>
      </c>
      <c r="D172" t="s">
        <v>87</v>
      </c>
      <c r="E172" t="s">
        <v>259</v>
      </c>
      <c r="F172">
        <v>131</v>
      </c>
      <c r="J172">
        <f>SUM(G172, H172,I172)</f>
        <v>0</v>
      </c>
      <c r="K172" t="e">
        <f>F172/J172</f>
        <v>#DIV/0!</v>
      </c>
      <c r="L172" t="s">
        <v>238</v>
      </c>
    </row>
    <row r="173" spans="1:16" x14ac:dyDescent="0.25">
      <c r="A173" t="s">
        <v>80</v>
      </c>
      <c r="B173" t="s">
        <v>82</v>
      </c>
      <c r="C173" t="s">
        <v>7</v>
      </c>
      <c r="D173" t="s">
        <v>87</v>
      </c>
      <c r="E173" t="s">
        <v>254</v>
      </c>
      <c r="F173">
        <v>168</v>
      </c>
      <c r="J173">
        <f>SUM(G173, H173,I173)</f>
        <v>0</v>
      </c>
      <c r="K173" t="e">
        <f>F173/J173</f>
        <v>#DIV/0!</v>
      </c>
      <c r="L173" t="s">
        <v>238</v>
      </c>
    </row>
    <row r="174" spans="1:16" x14ac:dyDescent="0.25">
      <c r="A174" t="s">
        <v>80</v>
      </c>
      <c r="B174" t="s">
        <v>82</v>
      </c>
      <c r="C174" t="s">
        <v>7</v>
      </c>
      <c r="D174" t="s">
        <v>87</v>
      </c>
      <c r="E174" t="s">
        <v>260</v>
      </c>
      <c r="F174">
        <v>38</v>
      </c>
      <c r="J174">
        <f>SUM(G174, H174,I174)</f>
        <v>0</v>
      </c>
      <c r="K174" t="e">
        <f>F174/J174</f>
        <v>#DIV/0!</v>
      </c>
      <c r="L174" t="s">
        <v>238</v>
      </c>
    </row>
    <row r="175" spans="1:16" x14ac:dyDescent="0.25">
      <c r="A175" t="s">
        <v>80</v>
      </c>
      <c r="B175" t="s">
        <v>82</v>
      </c>
      <c r="C175" t="s">
        <v>7</v>
      </c>
      <c r="D175" t="s">
        <v>87</v>
      </c>
      <c r="E175" t="s">
        <v>255</v>
      </c>
      <c r="F175">
        <v>40</v>
      </c>
      <c r="J175">
        <f>SUM(G175, H175,I175)</f>
        <v>0</v>
      </c>
      <c r="K175" t="e">
        <f>F175/J175</f>
        <v>#DIV/0!</v>
      </c>
      <c r="L175" t="s">
        <v>238</v>
      </c>
    </row>
    <row r="176" spans="1:16" x14ac:dyDescent="0.25">
      <c r="A176" t="s">
        <v>80</v>
      </c>
      <c r="B176" t="s">
        <v>82</v>
      </c>
      <c r="C176" t="s">
        <v>7</v>
      </c>
      <c r="D176" t="s">
        <v>88</v>
      </c>
      <c r="E176" t="s">
        <v>261</v>
      </c>
      <c r="F176">
        <v>195</v>
      </c>
      <c r="J176">
        <f>SUM(G176, H176,I176)</f>
        <v>0</v>
      </c>
      <c r="K176" t="e">
        <f>F176/J176</f>
        <v>#DIV/0!</v>
      </c>
    </row>
    <row r="177" spans="1:12" x14ac:dyDescent="0.25">
      <c r="A177" t="s">
        <v>80</v>
      </c>
      <c r="B177" t="s">
        <v>82</v>
      </c>
      <c r="C177" t="s">
        <v>7</v>
      </c>
      <c r="D177" t="s">
        <v>88</v>
      </c>
      <c r="E177" t="s">
        <v>256</v>
      </c>
      <c r="F177">
        <v>42</v>
      </c>
      <c r="J177">
        <f>SUM(G177, H177,I177)</f>
        <v>0</v>
      </c>
      <c r="K177" t="e">
        <f>F177/J177</f>
        <v>#DIV/0!</v>
      </c>
    </row>
    <row r="178" spans="1:12" x14ac:dyDescent="0.25">
      <c r="A178" t="s">
        <v>80</v>
      </c>
      <c r="B178" t="s">
        <v>82</v>
      </c>
      <c r="C178" t="s">
        <v>8</v>
      </c>
      <c r="D178" t="s">
        <v>87</v>
      </c>
      <c r="E178" t="s">
        <v>257</v>
      </c>
      <c r="F178">
        <v>76</v>
      </c>
      <c r="J178">
        <f>SUM(G178, H178,I178)</f>
        <v>0</v>
      </c>
      <c r="K178" t="e">
        <f>F178/J178</f>
        <v>#DIV/0!</v>
      </c>
      <c r="L178" t="s">
        <v>238</v>
      </c>
    </row>
    <row r="179" spans="1:12" x14ac:dyDescent="0.25">
      <c r="A179" t="s">
        <v>80</v>
      </c>
      <c r="B179" t="s">
        <v>82</v>
      </c>
      <c r="C179" t="s">
        <v>8</v>
      </c>
      <c r="D179" t="s">
        <v>87</v>
      </c>
      <c r="E179" t="s">
        <v>258</v>
      </c>
      <c r="F179">
        <v>76</v>
      </c>
      <c r="J179">
        <f>SUM(G179, H179,I179)</f>
        <v>0</v>
      </c>
      <c r="K179" t="e">
        <f>F179/J179</f>
        <v>#DIV/0!</v>
      </c>
      <c r="L179" t="s">
        <v>238</v>
      </c>
    </row>
    <row r="180" spans="1:12" x14ac:dyDescent="0.25">
      <c r="A180" t="s">
        <v>80</v>
      </c>
      <c r="B180" t="s">
        <v>82</v>
      </c>
      <c r="C180" t="s">
        <v>8</v>
      </c>
      <c r="D180" t="s">
        <v>87</v>
      </c>
      <c r="E180" t="s">
        <v>259</v>
      </c>
      <c r="F180">
        <v>124</v>
      </c>
      <c r="J180">
        <f>SUM(G180, H180,I180)</f>
        <v>0</v>
      </c>
      <c r="K180" t="e">
        <f>F180/J180</f>
        <v>#DIV/0!</v>
      </c>
      <c r="L180" t="s">
        <v>238</v>
      </c>
    </row>
    <row r="181" spans="1:12" x14ac:dyDescent="0.25">
      <c r="A181" t="s">
        <v>80</v>
      </c>
      <c r="B181" t="s">
        <v>82</v>
      </c>
      <c r="C181" t="s">
        <v>8</v>
      </c>
      <c r="D181" t="s">
        <v>87</v>
      </c>
      <c r="E181" t="s">
        <v>254</v>
      </c>
      <c r="F181">
        <v>62</v>
      </c>
      <c r="J181">
        <f>SUM(G181, H181,I181)</f>
        <v>0</v>
      </c>
      <c r="K181" t="e">
        <f>F181/J181</f>
        <v>#DIV/0!</v>
      </c>
      <c r="L181" t="s">
        <v>238</v>
      </c>
    </row>
    <row r="182" spans="1:12" x14ac:dyDescent="0.25">
      <c r="A182" t="s">
        <v>80</v>
      </c>
      <c r="B182" t="s">
        <v>82</v>
      </c>
      <c r="C182" t="s">
        <v>8</v>
      </c>
      <c r="D182" t="s">
        <v>87</v>
      </c>
      <c r="E182" t="s">
        <v>260</v>
      </c>
      <c r="F182">
        <v>115</v>
      </c>
      <c r="J182">
        <f>SUM(G182, H182,I182)</f>
        <v>0</v>
      </c>
      <c r="K182" t="e">
        <f>F182/J182</f>
        <v>#DIV/0!</v>
      </c>
      <c r="L182" t="s">
        <v>238</v>
      </c>
    </row>
    <row r="183" spans="1:12" x14ac:dyDescent="0.25">
      <c r="A183" t="s">
        <v>80</v>
      </c>
      <c r="B183" t="s">
        <v>82</v>
      </c>
      <c r="C183" t="s">
        <v>8</v>
      </c>
      <c r="D183" t="s">
        <v>87</v>
      </c>
      <c r="E183" t="s">
        <v>255</v>
      </c>
      <c r="F183">
        <v>49</v>
      </c>
      <c r="J183">
        <f>SUM(G183, H183,I183)</f>
        <v>0</v>
      </c>
      <c r="K183" t="e">
        <f>F183/J183</f>
        <v>#DIV/0!</v>
      </c>
      <c r="L183" t="s">
        <v>238</v>
      </c>
    </row>
    <row r="184" spans="1:12" x14ac:dyDescent="0.25">
      <c r="A184" t="s">
        <v>80</v>
      </c>
      <c r="B184" t="s">
        <v>82</v>
      </c>
      <c r="C184" t="s">
        <v>8</v>
      </c>
      <c r="D184" t="s">
        <v>88</v>
      </c>
      <c r="E184" t="s">
        <v>261</v>
      </c>
      <c r="F184">
        <v>117</v>
      </c>
      <c r="J184">
        <f>SUM(G184, H184,I184)</f>
        <v>0</v>
      </c>
      <c r="K184" t="e">
        <f>F184/J184</f>
        <v>#DIV/0!</v>
      </c>
    </row>
    <row r="185" spans="1:12" x14ac:dyDescent="0.25">
      <c r="A185" t="s">
        <v>80</v>
      </c>
      <c r="B185" t="s">
        <v>83</v>
      </c>
      <c r="C185" t="s">
        <v>7</v>
      </c>
      <c r="D185" t="s">
        <v>91</v>
      </c>
      <c r="E185" t="s">
        <v>262</v>
      </c>
      <c r="F185">
        <v>41</v>
      </c>
      <c r="J185">
        <f>SUM(G185, H185,I185)</f>
        <v>0</v>
      </c>
      <c r="K185" t="e">
        <f>F185/J185</f>
        <v>#DIV/0!</v>
      </c>
      <c r="L185" t="s">
        <v>238</v>
      </c>
    </row>
    <row r="186" spans="1:12" x14ac:dyDescent="0.25">
      <c r="A186" t="s">
        <v>80</v>
      </c>
      <c r="B186" t="s">
        <v>83</v>
      </c>
      <c r="C186" t="s">
        <v>7</v>
      </c>
      <c r="D186" t="s">
        <v>91</v>
      </c>
      <c r="E186" t="s">
        <v>263</v>
      </c>
      <c r="F186">
        <v>56</v>
      </c>
      <c r="J186">
        <f>SUM(G186, H186,I186)</f>
        <v>0</v>
      </c>
      <c r="K186" t="e">
        <f>F186/J186</f>
        <v>#DIV/0!</v>
      </c>
      <c r="L186" t="s">
        <v>238</v>
      </c>
    </row>
    <row r="187" spans="1:12" x14ac:dyDescent="0.25">
      <c r="A187" t="s">
        <v>80</v>
      </c>
      <c r="B187" t="s">
        <v>83</v>
      </c>
      <c r="C187" t="s">
        <v>7</v>
      </c>
      <c r="D187" t="s">
        <v>91</v>
      </c>
      <c r="E187" t="s">
        <v>264</v>
      </c>
      <c r="F187">
        <v>56</v>
      </c>
      <c r="J187">
        <f>SUM(G187, H187,I187)</f>
        <v>0</v>
      </c>
      <c r="K187" t="e">
        <f>F187/J187</f>
        <v>#DIV/0!</v>
      </c>
      <c r="L187" t="s">
        <v>238</v>
      </c>
    </row>
    <row r="188" spans="1:12" x14ac:dyDescent="0.25">
      <c r="A188" t="s">
        <v>80</v>
      </c>
      <c r="B188" t="s">
        <v>83</v>
      </c>
      <c r="C188" t="s">
        <v>7</v>
      </c>
      <c r="D188" t="s">
        <v>92</v>
      </c>
      <c r="E188" t="s">
        <v>265</v>
      </c>
      <c r="F188">
        <v>41</v>
      </c>
      <c r="J188">
        <f>SUM(G188, H188,I188)</f>
        <v>0</v>
      </c>
      <c r="K188" t="e">
        <f>F188/J188</f>
        <v>#DIV/0!</v>
      </c>
      <c r="L188" t="s">
        <v>238</v>
      </c>
    </row>
    <row r="189" spans="1:12" x14ac:dyDescent="0.25">
      <c r="A189" t="s">
        <v>80</v>
      </c>
      <c r="B189" t="s">
        <v>83</v>
      </c>
      <c r="C189" t="s">
        <v>7</v>
      </c>
      <c r="D189" t="s">
        <v>92</v>
      </c>
      <c r="E189" t="s">
        <v>266</v>
      </c>
      <c r="F189">
        <v>56</v>
      </c>
      <c r="J189">
        <f>SUM(G189, H189,I189)</f>
        <v>0</v>
      </c>
      <c r="K189" t="e">
        <f>F189/J189</f>
        <v>#DIV/0!</v>
      </c>
      <c r="L189" t="s">
        <v>238</v>
      </c>
    </row>
    <row r="190" spans="1:12" x14ac:dyDescent="0.25">
      <c r="A190" t="s">
        <v>80</v>
      </c>
      <c r="B190" t="s">
        <v>83</v>
      </c>
      <c r="C190" t="s">
        <v>7</v>
      </c>
      <c r="D190" t="s">
        <v>92</v>
      </c>
      <c r="E190" t="s">
        <v>267</v>
      </c>
      <c r="F190">
        <v>56</v>
      </c>
      <c r="J190">
        <f>SUM(G190, H190,I190)</f>
        <v>0</v>
      </c>
      <c r="K190" t="e">
        <f>F190/J190</f>
        <v>#DIV/0!</v>
      </c>
      <c r="L190" t="s">
        <v>238</v>
      </c>
    </row>
    <row r="191" spans="1:12" x14ac:dyDescent="0.25">
      <c r="A191" t="s">
        <v>80</v>
      </c>
      <c r="B191" t="s">
        <v>83</v>
      </c>
      <c r="C191" t="s">
        <v>8</v>
      </c>
      <c r="D191" t="s">
        <v>91</v>
      </c>
      <c r="E191" t="s">
        <v>262</v>
      </c>
      <c r="F191">
        <v>55</v>
      </c>
      <c r="J191">
        <f>SUM(G191, H191,I191)</f>
        <v>0</v>
      </c>
      <c r="K191" t="e">
        <f>F191/J191</f>
        <v>#DIV/0!</v>
      </c>
      <c r="L191" t="s">
        <v>238</v>
      </c>
    </row>
    <row r="192" spans="1:12" x14ac:dyDescent="0.25">
      <c r="A192" t="s">
        <v>80</v>
      </c>
      <c r="B192" t="s">
        <v>83</v>
      </c>
      <c r="C192" t="s">
        <v>8</v>
      </c>
      <c r="D192" t="s">
        <v>91</v>
      </c>
      <c r="E192" t="s">
        <v>263</v>
      </c>
      <c r="F192">
        <v>56</v>
      </c>
      <c r="J192">
        <f>SUM(G192, H192,I192)</f>
        <v>0</v>
      </c>
      <c r="K192" t="e">
        <f>F192/J192</f>
        <v>#DIV/0!</v>
      </c>
      <c r="L192" t="s">
        <v>238</v>
      </c>
    </row>
    <row r="193" spans="1:12" x14ac:dyDescent="0.25">
      <c r="A193" t="s">
        <v>80</v>
      </c>
      <c r="B193" t="s">
        <v>83</v>
      </c>
      <c r="C193" t="s">
        <v>8</v>
      </c>
      <c r="D193" t="s">
        <v>91</v>
      </c>
      <c r="E193" t="s">
        <v>264</v>
      </c>
      <c r="F193">
        <v>55</v>
      </c>
      <c r="J193">
        <f>SUM(G193, H193,I193)</f>
        <v>0</v>
      </c>
      <c r="K193" t="e">
        <f>F193/J193</f>
        <v>#DIV/0!</v>
      </c>
      <c r="L193" t="s">
        <v>238</v>
      </c>
    </row>
    <row r="194" spans="1:12" x14ac:dyDescent="0.25">
      <c r="A194" t="s">
        <v>80</v>
      </c>
      <c r="B194" t="s">
        <v>83</v>
      </c>
      <c r="C194" t="s">
        <v>8</v>
      </c>
      <c r="D194" t="s">
        <v>92</v>
      </c>
      <c r="E194" t="s">
        <v>265</v>
      </c>
      <c r="F194">
        <v>55</v>
      </c>
      <c r="J194">
        <f>SUM(G194, H194,I194)</f>
        <v>0</v>
      </c>
      <c r="K194" t="e">
        <f>F194/J194</f>
        <v>#DIV/0!</v>
      </c>
      <c r="L194" t="s">
        <v>238</v>
      </c>
    </row>
    <row r="195" spans="1:12" x14ac:dyDescent="0.25">
      <c r="A195" t="s">
        <v>80</v>
      </c>
      <c r="B195" t="s">
        <v>83</v>
      </c>
      <c r="C195" t="s">
        <v>8</v>
      </c>
      <c r="D195" t="s">
        <v>92</v>
      </c>
      <c r="E195" t="s">
        <v>266</v>
      </c>
      <c r="F195">
        <v>56</v>
      </c>
      <c r="J195">
        <f>SUM(G195, H195,I195)</f>
        <v>0</v>
      </c>
      <c r="K195" t="e">
        <f>F195/J195</f>
        <v>#DIV/0!</v>
      </c>
      <c r="L195" t="s">
        <v>238</v>
      </c>
    </row>
    <row r="196" spans="1:12" x14ac:dyDescent="0.25">
      <c r="A196" t="s">
        <v>80</v>
      </c>
      <c r="B196" t="s">
        <v>83</v>
      </c>
      <c r="C196" t="s">
        <v>8</v>
      </c>
      <c r="D196" t="s">
        <v>92</v>
      </c>
      <c r="E196" t="s">
        <v>267</v>
      </c>
      <c r="F196">
        <v>55</v>
      </c>
      <c r="J196">
        <f>SUM(G196, H196,I196)</f>
        <v>0</v>
      </c>
      <c r="K196" t="e">
        <f>F196/J196</f>
        <v>#DIV/0!</v>
      </c>
      <c r="L196" t="s">
        <v>238</v>
      </c>
    </row>
    <row r="197" spans="1:12" x14ac:dyDescent="0.25">
      <c r="A197" t="s">
        <v>94</v>
      </c>
      <c r="B197" t="s">
        <v>81</v>
      </c>
      <c r="C197" t="s">
        <v>14</v>
      </c>
      <c r="D197" t="s">
        <v>98</v>
      </c>
      <c r="E197" t="s">
        <v>268</v>
      </c>
      <c r="F197">
        <v>64</v>
      </c>
      <c r="J197">
        <f>SUM(G197, H197,I197)</f>
        <v>0</v>
      </c>
      <c r="K197" t="e">
        <f>F197/J197</f>
        <v>#DIV/0!</v>
      </c>
    </row>
    <row r="198" spans="1:12" x14ac:dyDescent="0.25">
      <c r="A198" t="s">
        <v>94</v>
      </c>
      <c r="B198" t="s">
        <v>81</v>
      </c>
      <c r="C198" t="s">
        <v>14</v>
      </c>
      <c r="D198" t="s">
        <v>98</v>
      </c>
      <c r="E198" t="s">
        <v>269</v>
      </c>
      <c r="F198">
        <v>65</v>
      </c>
      <c r="J198">
        <f>SUM(G198, H198,I198)</f>
        <v>0</v>
      </c>
      <c r="K198" t="e">
        <f>F198/J198</f>
        <v>#DIV/0!</v>
      </c>
    </row>
    <row r="199" spans="1:12" x14ac:dyDescent="0.25">
      <c r="A199" t="s">
        <v>94</v>
      </c>
      <c r="B199" t="s">
        <v>81</v>
      </c>
      <c r="C199" t="s">
        <v>14</v>
      </c>
      <c r="D199" t="s">
        <v>98</v>
      </c>
      <c r="E199" t="s">
        <v>270</v>
      </c>
      <c r="F199">
        <v>66</v>
      </c>
      <c r="J199">
        <f>SUM(G199, H199,I199)</f>
        <v>0</v>
      </c>
      <c r="K199" t="e">
        <f>F199/J199</f>
        <v>#DIV/0!</v>
      </c>
    </row>
    <row r="200" spans="1:12" x14ac:dyDescent="0.25">
      <c r="A200" t="s">
        <v>94</v>
      </c>
      <c r="B200" t="s">
        <v>81</v>
      </c>
      <c r="C200" t="s">
        <v>14</v>
      </c>
      <c r="D200" t="s">
        <v>99</v>
      </c>
      <c r="E200" t="s">
        <v>271</v>
      </c>
      <c r="F200">
        <v>118</v>
      </c>
      <c r="J200">
        <f>SUM(G200, H200,I200)</f>
        <v>0</v>
      </c>
      <c r="K200" t="e">
        <f>F200/J200</f>
        <v>#DIV/0!</v>
      </c>
    </row>
    <row r="201" spans="1:12" x14ac:dyDescent="0.25">
      <c r="A201" t="s">
        <v>94</v>
      </c>
      <c r="B201" t="s">
        <v>81</v>
      </c>
      <c r="C201" t="s">
        <v>14</v>
      </c>
      <c r="D201" t="s">
        <v>99</v>
      </c>
      <c r="E201" t="s">
        <v>272</v>
      </c>
      <c r="F201">
        <v>119</v>
      </c>
      <c r="J201">
        <f>SUM(G201, H201,I201)</f>
        <v>0</v>
      </c>
      <c r="K201" t="e">
        <f>F201/J201</f>
        <v>#DIV/0!</v>
      </c>
    </row>
    <row r="202" spans="1:12" x14ac:dyDescent="0.25">
      <c r="A202" t="s">
        <v>94</v>
      </c>
      <c r="B202" t="s">
        <v>81</v>
      </c>
      <c r="C202" t="s">
        <v>14</v>
      </c>
      <c r="D202" t="s">
        <v>99</v>
      </c>
      <c r="E202" t="s">
        <v>273</v>
      </c>
      <c r="F202">
        <v>102</v>
      </c>
      <c r="J202">
        <f>SUM(G202, H202,I202)</f>
        <v>0</v>
      </c>
      <c r="K202" t="e">
        <f>F202/J202</f>
        <v>#DIV/0!</v>
      </c>
    </row>
    <row r="203" spans="1:12" x14ac:dyDescent="0.25">
      <c r="A203" t="s">
        <v>94</v>
      </c>
      <c r="B203" t="s">
        <v>81</v>
      </c>
      <c r="C203" t="s">
        <v>14</v>
      </c>
      <c r="D203" t="s">
        <v>99</v>
      </c>
      <c r="E203" t="s">
        <v>274</v>
      </c>
      <c r="F203">
        <v>122</v>
      </c>
      <c r="J203">
        <f>SUM(G203, H203,I203)</f>
        <v>0</v>
      </c>
      <c r="K203" t="e">
        <f>F203/J203</f>
        <v>#DIV/0!</v>
      </c>
    </row>
    <row r="204" spans="1:12" x14ac:dyDescent="0.25">
      <c r="A204" t="s">
        <v>94</v>
      </c>
      <c r="B204" t="s">
        <v>81</v>
      </c>
      <c r="C204" t="s">
        <v>14</v>
      </c>
      <c r="D204" t="s">
        <v>99</v>
      </c>
      <c r="E204" t="s">
        <v>275</v>
      </c>
      <c r="F204">
        <v>90</v>
      </c>
      <c r="J204">
        <f>SUM(G204, H204,I204)</f>
        <v>0</v>
      </c>
      <c r="K204" t="e">
        <f>F204/J204</f>
        <v>#DIV/0!</v>
      </c>
    </row>
    <row r="205" spans="1:12" x14ac:dyDescent="0.25">
      <c r="A205" t="s">
        <v>94</v>
      </c>
      <c r="B205" t="s">
        <v>81</v>
      </c>
      <c r="C205" t="s">
        <v>14</v>
      </c>
      <c r="D205" t="s">
        <v>99</v>
      </c>
      <c r="E205" t="s">
        <v>276</v>
      </c>
      <c r="F205">
        <v>118</v>
      </c>
      <c r="J205">
        <f>SUM(G205, H205,I205)</f>
        <v>0</v>
      </c>
      <c r="K205" t="e">
        <f>F205/J205</f>
        <v>#DIV/0!</v>
      </c>
    </row>
    <row r="206" spans="1:12" x14ac:dyDescent="0.25">
      <c r="A206" t="s">
        <v>94</v>
      </c>
      <c r="B206" t="s">
        <v>81</v>
      </c>
      <c r="C206" t="s">
        <v>6</v>
      </c>
      <c r="D206" t="s">
        <v>98</v>
      </c>
      <c r="E206" t="s">
        <v>268</v>
      </c>
      <c r="F206">
        <v>47</v>
      </c>
      <c r="J206">
        <f>SUM(G206, H206,I206)</f>
        <v>0</v>
      </c>
      <c r="K206" t="e">
        <f>F206/J206</f>
        <v>#DIV/0!</v>
      </c>
    </row>
    <row r="207" spans="1:12" x14ac:dyDescent="0.25">
      <c r="A207" t="s">
        <v>94</v>
      </c>
      <c r="B207" t="s">
        <v>81</v>
      </c>
      <c r="C207" t="s">
        <v>6</v>
      </c>
      <c r="D207" t="s">
        <v>98</v>
      </c>
      <c r="E207" t="s">
        <v>269</v>
      </c>
      <c r="F207">
        <v>23</v>
      </c>
      <c r="J207">
        <f>SUM(G207, H207,I207)</f>
        <v>0</v>
      </c>
      <c r="K207" t="e">
        <f>F207/J207</f>
        <v>#DIV/0!</v>
      </c>
    </row>
    <row r="208" spans="1:12" x14ac:dyDescent="0.25">
      <c r="A208" t="s">
        <v>94</v>
      </c>
      <c r="B208" t="s">
        <v>81</v>
      </c>
      <c r="C208" t="s">
        <v>6</v>
      </c>
      <c r="D208" t="s">
        <v>98</v>
      </c>
      <c r="E208" t="s">
        <v>270</v>
      </c>
      <c r="F208">
        <v>23</v>
      </c>
      <c r="J208">
        <f>SUM(G208, H208,I208)</f>
        <v>0</v>
      </c>
      <c r="K208" t="e">
        <f>F208/J208</f>
        <v>#DIV/0!</v>
      </c>
    </row>
    <row r="209" spans="1:11" x14ac:dyDescent="0.25">
      <c r="A209" t="s">
        <v>94</v>
      </c>
      <c r="B209" t="s">
        <v>81</v>
      </c>
      <c r="C209" t="s">
        <v>6</v>
      </c>
      <c r="D209" t="s">
        <v>99</v>
      </c>
      <c r="E209" t="s">
        <v>277</v>
      </c>
      <c r="F209">
        <v>16</v>
      </c>
      <c r="J209">
        <f>SUM(G209, H209,I209)</f>
        <v>0</v>
      </c>
      <c r="K209" t="e">
        <f>F209/J209</f>
        <v>#DIV/0!</v>
      </c>
    </row>
    <row r="210" spans="1:11" x14ac:dyDescent="0.25">
      <c r="A210" t="s">
        <v>94</v>
      </c>
      <c r="B210" t="s">
        <v>81</v>
      </c>
      <c r="C210" t="s">
        <v>6</v>
      </c>
      <c r="D210" t="s">
        <v>99</v>
      </c>
      <c r="E210" t="s">
        <v>273</v>
      </c>
      <c r="F210">
        <v>34</v>
      </c>
      <c r="J210">
        <f>SUM(G210, H210,I210)</f>
        <v>0</v>
      </c>
      <c r="K210" t="e">
        <f>F210/J210</f>
        <v>#DIV/0!</v>
      </c>
    </row>
    <row r="211" spans="1:11" x14ac:dyDescent="0.25">
      <c r="A211" t="s">
        <v>94</v>
      </c>
      <c r="B211" t="s">
        <v>81</v>
      </c>
      <c r="C211" t="s">
        <v>6</v>
      </c>
      <c r="D211" t="s">
        <v>99</v>
      </c>
      <c r="E211" t="s">
        <v>275</v>
      </c>
      <c r="F211">
        <v>30</v>
      </c>
      <c r="J211">
        <f>SUM(G211, H211,I211)</f>
        <v>0</v>
      </c>
      <c r="K211" t="e">
        <f>F211/J211</f>
        <v>#DIV/0!</v>
      </c>
    </row>
    <row r="212" spans="1:11" x14ac:dyDescent="0.25">
      <c r="A212" t="s">
        <v>94</v>
      </c>
      <c r="B212" t="s">
        <v>81</v>
      </c>
      <c r="C212" t="s">
        <v>7</v>
      </c>
      <c r="D212" t="s">
        <v>97</v>
      </c>
      <c r="E212" t="s">
        <v>278</v>
      </c>
      <c r="F212">
        <v>48</v>
      </c>
      <c r="J212">
        <f>SUM(G212, H212,I212)</f>
        <v>0</v>
      </c>
      <c r="K212" t="e">
        <f>F212/J212</f>
        <v>#DIV/0!</v>
      </c>
    </row>
    <row r="213" spans="1:11" x14ac:dyDescent="0.25">
      <c r="A213" t="s">
        <v>94</v>
      </c>
      <c r="B213" t="s">
        <v>81</v>
      </c>
      <c r="C213" t="s">
        <v>7</v>
      </c>
      <c r="D213" t="s">
        <v>97</v>
      </c>
      <c r="E213" t="s">
        <v>279</v>
      </c>
      <c r="F213">
        <v>93</v>
      </c>
      <c r="J213">
        <f>SUM(G213, H213,I213)</f>
        <v>0</v>
      </c>
      <c r="K213" t="e">
        <f>F213/J213</f>
        <v>#DIV/0!</v>
      </c>
    </row>
    <row r="214" spans="1:11" x14ac:dyDescent="0.25">
      <c r="A214" t="s">
        <v>94</v>
      </c>
      <c r="B214" t="s">
        <v>81</v>
      </c>
      <c r="C214" t="s">
        <v>7</v>
      </c>
      <c r="D214" t="s">
        <v>97</v>
      </c>
      <c r="E214" t="s">
        <v>280</v>
      </c>
      <c r="F214">
        <v>62</v>
      </c>
      <c r="K214" t="e">
        <f>#REF!/J214</f>
        <v>#REF!</v>
      </c>
    </row>
    <row r="215" spans="1:11" x14ac:dyDescent="0.25">
      <c r="A215" t="s">
        <v>94</v>
      </c>
      <c r="B215" t="s">
        <v>81</v>
      </c>
      <c r="C215" t="s">
        <v>7</v>
      </c>
      <c r="D215" t="s">
        <v>97</v>
      </c>
      <c r="E215" t="s">
        <v>281</v>
      </c>
      <c r="F215">
        <v>92</v>
      </c>
      <c r="J215">
        <f>SUM(G215, H215,I215)</f>
        <v>0</v>
      </c>
      <c r="K215" t="e">
        <f>F215/J215</f>
        <v>#DIV/0!</v>
      </c>
    </row>
    <row r="216" spans="1:11" x14ac:dyDescent="0.25">
      <c r="A216" t="s">
        <v>94</v>
      </c>
      <c r="B216" t="s">
        <v>81</v>
      </c>
      <c r="C216" t="s">
        <v>7</v>
      </c>
      <c r="D216" t="s">
        <v>98</v>
      </c>
      <c r="E216" t="s">
        <v>268</v>
      </c>
      <c r="F216">
        <v>71</v>
      </c>
      <c r="J216">
        <f>SUM(G216, H216,I216)</f>
        <v>0</v>
      </c>
      <c r="K216" t="e">
        <f>F216/J216</f>
        <v>#DIV/0!</v>
      </c>
    </row>
    <row r="217" spans="1:11" x14ac:dyDescent="0.25">
      <c r="A217" t="s">
        <v>94</v>
      </c>
      <c r="B217" t="s">
        <v>81</v>
      </c>
      <c r="C217" t="s">
        <v>7</v>
      </c>
      <c r="D217" t="s">
        <v>98</v>
      </c>
      <c r="E217" t="s">
        <v>269</v>
      </c>
      <c r="F217">
        <v>23</v>
      </c>
      <c r="J217">
        <f>SUM(G217, H217,I217)</f>
        <v>0</v>
      </c>
      <c r="K217" t="e">
        <f>F217/J217</f>
        <v>#DIV/0!</v>
      </c>
    </row>
    <row r="218" spans="1:11" x14ac:dyDescent="0.25">
      <c r="A218" t="s">
        <v>94</v>
      </c>
      <c r="B218" t="s">
        <v>81</v>
      </c>
      <c r="C218" t="s">
        <v>7</v>
      </c>
      <c r="D218" t="s">
        <v>98</v>
      </c>
      <c r="E218" t="s">
        <v>270</v>
      </c>
      <c r="F218">
        <v>23</v>
      </c>
      <c r="J218">
        <f>SUM(G218, H218,I218)</f>
        <v>0</v>
      </c>
      <c r="K218" t="e">
        <f>F218/J218</f>
        <v>#DIV/0!</v>
      </c>
    </row>
    <row r="219" spans="1:11" x14ac:dyDescent="0.25">
      <c r="A219" t="s">
        <v>94</v>
      </c>
      <c r="B219" t="s">
        <v>81</v>
      </c>
      <c r="C219" t="s">
        <v>7</v>
      </c>
      <c r="D219" t="s">
        <v>99</v>
      </c>
      <c r="E219" t="s">
        <v>277</v>
      </c>
      <c r="F219">
        <v>96</v>
      </c>
      <c r="J219">
        <f>SUM(G219, H219,I219)</f>
        <v>0</v>
      </c>
      <c r="K219" t="e">
        <f>F219/J219</f>
        <v>#DIV/0!</v>
      </c>
    </row>
    <row r="220" spans="1:11" x14ac:dyDescent="0.25">
      <c r="A220" t="s">
        <v>94</v>
      </c>
      <c r="B220" t="s">
        <v>81</v>
      </c>
      <c r="C220" t="s">
        <v>7</v>
      </c>
      <c r="D220" t="s">
        <v>99</v>
      </c>
      <c r="E220" t="s">
        <v>282</v>
      </c>
      <c r="F220">
        <v>54</v>
      </c>
      <c r="J220">
        <f>SUM(G220, H220,I220)</f>
        <v>0</v>
      </c>
      <c r="K220" t="e">
        <f>F220/J220</f>
        <v>#DIV/0!</v>
      </c>
    </row>
    <row r="221" spans="1:11" x14ac:dyDescent="0.25">
      <c r="A221" t="s">
        <v>94</v>
      </c>
      <c r="B221" t="s">
        <v>81</v>
      </c>
      <c r="C221" t="s">
        <v>7</v>
      </c>
      <c r="D221" t="s">
        <v>99</v>
      </c>
      <c r="E221" t="s">
        <v>272</v>
      </c>
      <c r="F221">
        <v>51</v>
      </c>
      <c r="J221">
        <f>SUM(G221, H221,I221)</f>
        <v>0</v>
      </c>
      <c r="K221" t="e">
        <f>F221/J221</f>
        <v>#DIV/0!</v>
      </c>
    </row>
    <row r="222" spans="1:11" x14ac:dyDescent="0.25">
      <c r="A222" t="s">
        <v>94</v>
      </c>
      <c r="B222" t="s">
        <v>81</v>
      </c>
      <c r="C222" t="s">
        <v>7</v>
      </c>
      <c r="D222" t="s">
        <v>99</v>
      </c>
      <c r="E222" t="s">
        <v>273</v>
      </c>
      <c r="F222">
        <v>53</v>
      </c>
      <c r="J222">
        <f>SUM(G222, H222,I222)</f>
        <v>0</v>
      </c>
      <c r="K222" t="e">
        <f>F222/J222</f>
        <v>#DIV/0!</v>
      </c>
    </row>
    <row r="223" spans="1:11" x14ac:dyDescent="0.25">
      <c r="A223" t="s">
        <v>94</v>
      </c>
      <c r="B223" t="s">
        <v>81</v>
      </c>
      <c r="C223" t="s">
        <v>7</v>
      </c>
      <c r="D223" t="s">
        <v>99</v>
      </c>
      <c r="E223" t="s">
        <v>274</v>
      </c>
      <c r="F223">
        <v>34</v>
      </c>
      <c r="J223">
        <f>SUM(G223, H223,I223)</f>
        <v>0</v>
      </c>
      <c r="K223" t="e">
        <f>F223/J223</f>
        <v>#DIV/0!</v>
      </c>
    </row>
    <row r="224" spans="1:11" x14ac:dyDescent="0.25">
      <c r="A224" t="s">
        <v>94</v>
      </c>
      <c r="B224" t="s">
        <v>81</v>
      </c>
      <c r="C224" t="s">
        <v>7</v>
      </c>
      <c r="D224" t="s">
        <v>99</v>
      </c>
      <c r="E224" t="s">
        <v>275</v>
      </c>
      <c r="F224">
        <v>47</v>
      </c>
      <c r="J224">
        <f>SUM(G224, H224,I224)</f>
        <v>0</v>
      </c>
      <c r="K224" t="e">
        <f>F224/J224</f>
        <v>#DIV/0!</v>
      </c>
    </row>
    <row r="225" spans="1:13" x14ac:dyDescent="0.25">
      <c r="A225" t="s">
        <v>94</v>
      </c>
      <c r="B225" t="s">
        <v>81</v>
      </c>
      <c r="C225" t="s">
        <v>7</v>
      </c>
      <c r="D225" t="s">
        <v>99</v>
      </c>
      <c r="E225" t="s">
        <v>276</v>
      </c>
      <c r="F225">
        <v>6</v>
      </c>
      <c r="J225">
        <f>SUM(G225, H225,I225)</f>
        <v>0</v>
      </c>
      <c r="K225" t="e">
        <f>F225/J225</f>
        <v>#DIV/0!</v>
      </c>
    </row>
    <row r="226" spans="1:13" x14ac:dyDescent="0.25">
      <c r="A226" t="s">
        <v>94</v>
      </c>
      <c r="B226" t="s">
        <v>81</v>
      </c>
      <c r="C226" t="s">
        <v>8</v>
      </c>
      <c r="D226" t="s">
        <v>97</v>
      </c>
      <c r="E226" t="s">
        <v>278</v>
      </c>
      <c r="F226">
        <v>60</v>
      </c>
      <c r="J226">
        <f>SUM(G226, H226,I226)</f>
        <v>0</v>
      </c>
      <c r="K226" t="e">
        <f>F226/J226</f>
        <v>#DIV/0!</v>
      </c>
    </row>
    <row r="227" spans="1:13" x14ac:dyDescent="0.25">
      <c r="A227" t="s">
        <v>94</v>
      </c>
      <c r="B227" t="s">
        <v>81</v>
      </c>
      <c r="C227" t="s">
        <v>8</v>
      </c>
      <c r="D227" t="s">
        <v>97</v>
      </c>
      <c r="E227" t="s">
        <v>279</v>
      </c>
      <c r="F227">
        <v>30</v>
      </c>
      <c r="J227">
        <f>SUM(G227, H227,I227)</f>
        <v>0</v>
      </c>
      <c r="K227" t="e">
        <f>F227/J227</f>
        <v>#DIV/0!</v>
      </c>
    </row>
    <row r="228" spans="1:13" x14ac:dyDescent="0.25">
      <c r="A228" t="s">
        <v>94</v>
      </c>
      <c r="B228" t="s">
        <v>81</v>
      </c>
      <c r="C228" t="s">
        <v>8</v>
      </c>
      <c r="D228" t="s">
        <v>97</v>
      </c>
      <c r="E228" t="s">
        <v>280</v>
      </c>
      <c r="F228">
        <v>60</v>
      </c>
      <c r="J228">
        <f>SUM(G228, H228,I228)</f>
        <v>0</v>
      </c>
      <c r="K228" t="e">
        <f>F228/J228</f>
        <v>#DIV/0!</v>
      </c>
    </row>
    <row r="229" spans="1:13" x14ac:dyDescent="0.25">
      <c r="A229" t="s">
        <v>94</v>
      </c>
      <c r="B229" t="s">
        <v>81</v>
      </c>
      <c r="C229" t="s">
        <v>8</v>
      </c>
      <c r="D229" t="s">
        <v>97</v>
      </c>
      <c r="E229" t="s">
        <v>281</v>
      </c>
      <c r="F229">
        <v>45</v>
      </c>
      <c r="J229">
        <f>SUM(G229, H229,I229)</f>
        <v>0</v>
      </c>
      <c r="K229" t="e">
        <f>F229/J229</f>
        <v>#DIV/0!</v>
      </c>
    </row>
    <row r="230" spans="1:13" x14ac:dyDescent="0.25">
      <c r="A230" t="s">
        <v>94</v>
      </c>
      <c r="B230" t="s">
        <v>81</v>
      </c>
      <c r="C230" t="s">
        <v>8</v>
      </c>
      <c r="D230" t="s">
        <v>99</v>
      </c>
      <c r="E230" t="s">
        <v>271</v>
      </c>
      <c r="F230">
        <v>42</v>
      </c>
      <c r="J230">
        <f>SUM(G230, H230,I230)</f>
        <v>0</v>
      </c>
      <c r="K230" t="e">
        <f>F230/J230</f>
        <v>#DIV/0!</v>
      </c>
    </row>
    <row r="231" spans="1:13" x14ac:dyDescent="0.25">
      <c r="A231" t="s">
        <v>94</v>
      </c>
      <c r="B231" t="s">
        <v>81</v>
      </c>
      <c r="C231" t="s">
        <v>8</v>
      </c>
      <c r="D231" t="s">
        <v>99</v>
      </c>
      <c r="E231" t="s">
        <v>282</v>
      </c>
      <c r="F231">
        <v>33</v>
      </c>
      <c r="J231">
        <f>SUM(G231, H231,I231)</f>
        <v>0</v>
      </c>
      <c r="K231" t="e">
        <f>F231/J231</f>
        <v>#DIV/0!</v>
      </c>
    </row>
    <row r="232" spans="1:13" x14ac:dyDescent="0.25">
      <c r="A232" t="s">
        <v>94</v>
      </c>
      <c r="B232" t="s">
        <v>81</v>
      </c>
      <c r="C232" t="s">
        <v>8</v>
      </c>
      <c r="D232" t="s">
        <v>99</v>
      </c>
      <c r="E232" t="s">
        <v>272</v>
      </c>
      <c r="F232">
        <v>34</v>
      </c>
      <c r="J232">
        <f>SUM(G232, H232,I232)</f>
        <v>0</v>
      </c>
      <c r="K232" t="e">
        <f>F232/J232</f>
        <v>#DIV/0!</v>
      </c>
    </row>
    <row r="233" spans="1:13" x14ac:dyDescent="0.25">
      <c r="A233" t="s">
        <v>94</v>
      </c>
      <c r="B233" t="s">
        <v>81</v>
      </c>
      <c r="C233" t="s">
        <v>8</v>
      </c>
      <c r="D233" t="s">
        <v>99</v>
      </c>
      <c r="E233" t="s">
        <v>273</v>
      </c>
      <c r="F233">
        <v>17</v>
      </c>
      <c r="J233">
        <f>SUM(G233, H233,I233)</f>
        <v>0</v>
      </c>
      <c r="K233" t="e">
        <f>F233/J233</f>
        <v>#DIV/0!</v>
      </c>
    </row>
    <row r="234" spans="1:13" x14ac:dyDescent="0.25">
      <c r="A234" t="s">
        <v>94</v>
      </c>
      <c r="B234" t="s">
        <v>81</v>
      </c>
      <c r="C234" t="s">
        <v>8</v>
      </c>
      <c r="D234" t="s">
        <v>99</v>
      </c>
      <c r="E234" t="s">
        <v>274</v>
      </c>
      <c r="F234">
        <v>34</v>
      </c>
      <c r="J234">
        <f>SUM(G234, H234,I234)</f>
        <v>0</v>
      </c>
      <c r="K234" t="e">
        <f>F234/J234</f>
        <v>#DIV/0!</v>
      </c>
    </row>
    <row r="235" spans="1:13" x14ac:dyDescent="0.25">
      <c r="A235" t="s">
        <v>94</v>
      </c>
      <c r="B235" t="s">
        <v>81</v>
      </c>
      <c r="C235" t="s">
        <v>8</v>
      </c>
      <c r="D235" t="s">
        <v>99</v>
      </c>
      <c r="E235" t="s">
        <v>275</v>
      </c>
      <c r="F235">
        <v>15</v>
      </c>
      <c r="J235">
        <f>SUM(G235, H235,I235)</f>
        <v>0</v>
      </c>
      <c r="K235" t="e">
        <f>F235/J235</f>
        <v>#DIV/0!</v>
      </c>
    </row>
    <row r="236" spans="1:13" x14ac:dyDescent="0.25">
      <c r="A236" t="s">
        <v>94</v>
      </c>
      <c r="B236" t="s">
        <v>81</v>
      </c>
      <c r="C236" t="s">
        <v>8</v>
      </c>
      <c r="D236" t="s">
        <v>99</v>
      </c>
      <c r="E236" t="s">
        <v>276</v>
      </c>
      <c r="F236">
        <v>28</v>
      </c>
      <c r="J236">
        <f>SUM(G236, H236,I236)</f>
        <v>0</v>
      </c>
      <c r="K236" t="e">
        <f>F236/J236</f>
        <v>#DIV/0!</v>
      </c>
    </row>
    <row r="237" spans="1:13" x14ac:dyDescent="0.25">
      <c r="M237" t="s">
        <v>283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"/>
  <sheetViews>
    <sheetView tabSelected="1" topLeftCell="A70" workbookViewId="0">
      <selection activeCell="J5" sqref="J5"/>
    </sheetView>
  </sheetViews>
  <sheetFormatPr defaultRowHeight="15" x14ac:dyDescent="0.25"/>
  <cols>
    <col min="1" max="1" width="11.5703125" customWidth="1"/>
    <col min="2" max="2" width="11" bestFit="1" customWidth="1"/>
    <col min="3" max="3" width="21.7109375" bestFit="1" customWidth="1"/>
    <col min="4" max="4" width="13.7109375" bestFit="1" customWidth="1"/>
    <col min="5" max="5" width="13.7109375" customWidth="1"/>
    <col min="6" max="6" width="18.28515625" customWidth="1"/>
    <col min="7" max="7" width="31" bestFit="1" customWidth="1"/>
  </cols>
  <sheetData>
    <row r="1" spans="1:10" x14ac:dyDescent="0.25">
      <c r="A1" t="s">
        <v>0</v>
      </c>
      <c r="B1" t="s">
        <v>2</v>
      </c>
      <c r="C1" t="s">
        <v>3</v>
      </c>
      <c r="D1" t="s">
        <v>4</v>
      </c>
      <c r="E1" t="s">
        <v>30</v>
      </c>
      <c r="F1" t="s">
        <v>39</v>
      </c>
      <c r="G1" t="s">
        <v>72</v>
      </c>
    </row>
    <row r="2" spans="1:10" x14ac:dyDescent="0.25">
      <c r="A2" t="s">
        <v>1</v>
      </c>
      <c r="B2" t="s">
        <v>5</v>
      </c>
      <c r="C2" t="s">
        <v>11</v>
      </c>
      <c r="D2" t="s">
        <v>14</v>
      </c>
      <c r="E2">
        <v>123</v>
      </c>
      <c r="I2" t="s">
        <v>285</v>
      </c>
      <c r="J2" s="2" t="s">
        <v>286</v>
      </c>
    </row>
    <row r="3" spans="1:10" x14ac:dyDescent="0.25">
      <c r="C3" t="s">
        <v>17</v>
      </c>
      <c r="E3">
        <v>504</v>
      </c>
    </row>
    <row r="4" spans="1:10" x14ac:dyDescent="0.25">
      <c r="C4" t="s">
        <v>231</v>
      </c>
      <c r="E4">
        <v>627</v>
      </c>
      <c r="F4">
        <v>1289</v>
      </c>
    </row>
    <row r="5" spans="1:10" x14ac:dyDescent="0.25">
      <c r="C5" t="s">
        <v>11</v>
      </c>
      <c r="D5" t="s">
        <v>6</v>
      </c>
      <c r="E5">
        <v>134</v>
      </c>
    </row>
    <row r="6" spans="1:10" x14ac:dyDescent="0.25">
      <c r="C6" t="s">
        <v>17</v>
      </c>
      <c r="E6">
        <v>118</v>
      </c>
    </row>
    <row r="7" spans="1:10" x14ac:dyDescent="0.25">
      <c r="C7" t="s">
        <v>231</v>
      </c>
      <c r="E7">
        <v>252</v>
      </c>
      <c r="F7">
        <v>411</v>
      </c>
    </row>
    <row r="8" spans="1:10" x14ac:dyDescent="0.25">
      <c r="C8" t="s">
        <v>17</v>
      </c>
      <c r="D8" t="s">
        <v>7</v>
      </c>
      <c r="E8">
        <v>340</v>
      </c>
      <c r="F8">
        <v>814</v>
      </c>
    </row>
    <row r="9" spans="1:10" x14ac:dyDescent="0.25">
      <c r="C9" t="s">
        <v>17</v>
      </c>
      <c r="D9" t="s">
        <v>8</v>
      </c>
      <c r="E9">
        <v>178</v>
      </c>
      <c r="F9">
        <v>451</v>
      </c>
    </row>
    <row r="10" spans="1:10" x14ac:dyDescent="0.25">
      <c r="A10" s="6"/>
      <c r="B10" s="6"/>
      <c r="C10" s="6" t="s">
        <v>11</v>
      </c>
      <c r="D10" s="6" t="s">
        <v>232</v>
      </c>
      <c r="E10" s="6">
        <f>SUM(E2,E5)</f>
        <v>257</v>
      </c>
      <c r="F10" s="6"/>
      <c r="G10" s="6"/>
    </row>
    <row r="11" spans="1:10" x14ac:dyDescent="0.25">
      <c r="A11" s="6"/>
      <c r="B11" s="6"/>
      <c r="C11" s="6" t="s">
        <v>17</v>
      </c>
      <c r="D11" s="6" t="s">
        <v>232</v>
      </c>
      <c r="E11" s="6">
        <f>SUM(E3,E6,E8,E9)</f>
        <v>1140</v>
      </c>
      <c r="F11" s="6"/>
      <c r="G11" s="6"/>
    </row>
    <row r="12" spans="1:10" x14ac:dyDescent="0.25">
      <c r="C12" t="s">
        <v>10</v>
      </c>
      <c r="D12" t="s">
        <v>14</v>
      </c>
      <c r="E12">
        <v>1074</v>
      </c>
      <c r="F12">
        <v>1594</v>
      </c>
    </row>
    <row r="13" spans="1:10" x14ac:dyDescent="0.25">
      <c r="C13" t="s">
        <v>10</v>
      </c>
      <c r="D13" t="s">
        <v>6</v>
      </c>
      <c r="E13">
        <v>174</v>
      </c>
      <c r="F13">
        <v>318</v>
      </c>
    </row>
    <row r="14" spans="1:10" x14ac:dyDescent="0.25">
      <c r="C14" t="s">
        <v>10</v>
      </c>
      <c r="D14" t="s">
        <v>7</v>
      </c>
      <c r="E14">
        <v>678</v>
      </c>
      <c r="F14">
        <v>901</v>
      </c>
    </row>
    <row r="15" spans="1:10" x14ac:dyDescent="0.25">
      <c r="C15" t="s">
        <v>10</v>
      </c>
      <c r="D15" t="s">
        <v>8</v>
      </c>
      <c r="E15">
        <v>574</v>
      </c>
      <c r="F15">
        <v>876</v>
      </c>
    </row>
    <row r="16" spans="1:10" x14ac:dyDescent="0.25">
      <c r="A16" s="6"/>
      <c r="B16" s="6"/>
      <c r="C16" s="6" t="s">
        <v>10</v>
      </c>
      <c r="D16" s="6" t="s">
        <v>232</v>
      </c>
      <c r="E16" s="6">
        <f>SUM(E12:E15)</f>
        <v>2500</v>
      </c>
      <c r="F16" s="6"/>
      <c r="G16" s="6"/>
    </row>
    <row r="17" spans="1:7" x14ac:dyDescent="0.25">
      <c r="A17" t="s">
        <v>55</v>
      </c>
      <c r="B17" t="s">
        <v>56</v>
      </c>
      <c r="C17" t="s">
        <v>62</v>
      </c>
      <c r="D17" t="s">
        <v>14</v>
      </c>
      <c r="E17">
        <v>493</v>
      </c>
      <c r="F17">
        <v>806</v>
      </c>
    </row>
    <row r="18" spans="1:7" x14ac:dyDescent="0.25">
      <c r="C18" t="s">
        <v>62</v>
      </c>
      <c r="D18" t="s">
        <v>6</v>
      </c>
      <c r="E18">
        <v>87</v>
      </c>
    </row>
    <row r="19" spans="1:7" x14ac:dyDescent="0.25">
      <c r="C19" t="s">
        <v>64</v>
      </c>
      <c r="E19">
        <v>116</v>
      </c>
    </row>
    <row r="20" spans="1:7" x14ac:dyDescent="0.25">
      <c r="C20" t="s">
        <v>231</v>
      </c>
      <c r="E20">
        <v>159</v>
      </c>
      <c r="F20">
        <v>300</v>
      </c>
      <c r="G20" t="s">
        <v>234</v>
      </c>
    </row>
    <row r="21" spans="1:7" x14ac:dyDescent="0.25">
      <c r="C21" t="s">
        <v>62</v>
      </c>
      <c r="D21" t="s">
        <v>7</v>
      </c>
      <c r="E21">
        <v>421</v>
      </c>
    </row>
    <row r="22" spans="1:7" x14ac:dyDescent="0.25">
      <c r="C22" t="s">
        <v>64</v>
      </c>
      <c r="E22">
        <v>100</v>
      </c>
    </row>
    <row r="23" spans="1:7" x14ac:dyDescent="0.25">
      <c r="C23" t="s">
        <v>231</v>
      </c>
      <c r="E23">
        <v>521</v>
      </c>
      <c r="F23">
        <v>935</v>
      </c>
    </row>
    <row r="24" spans="1:7" x14ac:dyDescent="0.25">
      <c r="C24" t="s">
        <v>62</v>
      </c>
      <c r="D24" t="s">
        <v>8</v>
      </c>
      <c r="E24">
        <v>245</v>
      </c>
      <c r="F24">
        <v>410</v>
      </c>
      <c r="G24" t="s">
        <v>233</v>
      </c>
    </row>
    <row r="25" spans="1:7" x14ac:dyDescent="0.25">
      <c r="A25" s="6"/>
      <c r="B25" s="6"/>
      <c r="C25" s="6" t="s">
        <v>62</v>
      </c>
      <c r="D25" s="6" t="s">
        <v>232</v>
      </c>
      <c r="E25" s="6">
        <f>SUM(E17,E18,E21,E24)</f>
        <v>1246</v>
      </c>
      <c r="F25" s="6"/>
      <c r="G25" s="6"/>
    </row>
    <row r="26" spans="1:7" x14ac:dyDescent="0.25">
      <c r="A26" s="6"/>
      <c r="B26" s="6"/>
      <c r="C26" s="6" t="s">
        <v>64</v>
      </c>
      <c r="D26" s="6" t="s">
        <v>232</v>
      </c>
      <c r="E26" s="6">
        <f>SUM(E19,E22)</f>
        <v>216</v>
      </c>
      <c r="F26" s="6"/>
      <c r="G26" s="6"/>
    </row>
    <row r="27" spans="1:7" x14ac:dyDescent="0.25">
      <c r="B27" t="s">
        <v>67</v>
      </c>
      <c r="C27" t="s">
        <v>68</v>
      </c>
      <c r="D27" t="s">
        <v>14</v>
      </c>
      <c r="E27">
        <v>320</v>
      </c>
      <c r="F27">
        <v>739</v>
      </c>
    </row>
    <row r="28" spans="1:7" x14ac:dyDescent="0.25">
      <c r="C28" t="s">
        <v>68</v>
      </c>
      <c r="D28" t="s">
        <v>6</v>
      </c>
      <c r="E28">
        <v>85</v>
      </c>
      <c r="F28">
        <v>126</v>
      </c>
      <c r="G28" t="s">
        <v>235</v>
      </c>
    </row>
    <row r="29" spans="1:7" x14ac:dyDescent="0.25">
      <c r="C29" t="s">
        <v>68</v>
      </c>
      <c r="D29" t="s">
        <v>7</v>
      </c>
      <c r="E29">
        <v>251</v>
      </c>
      <c r="F29">
        <v>283</v>
      </c>
    </row>
    <row r="30" spans="1:7" x14ac:dyDescent="0.25">
      <c r="C30" t="s">
        <v>68</v>
      </c>
      <c r="D30" t="s">
        <v>8</v>
      </c>
      <c r="E30">
        <v>100</v>
      </c>
      <c r="F30">
        <v>148</v>
      </c>
    </row>
    <row r="31" spans="1:7" x14ac:dyDescent="0.25">
      <c r="A31" s="6"/>
      <c r="B31" s="6"/>
      <c r="C31" s="6" t="s">
        <v>68</v>
      </c>
      <c r="D31" s="6" t="s">
        <v>232</v>
      </c>
      <c r="E31" s="6">
        <f>SUM(E27:E30)</f>
        <v>756</v>
      </c>
      <c r="F31" s="6"/>
      <c r="G31" s="6"/>
    </row>
    <row r="32" spans="1:7" x14ac:dyDescent="0.25">
      <c r="B32" t="s">
        <v>69</v>
      </c>
      <c r="C32" t="s">
        <v>70</v>
      </c>
      <c r="D32" t="s">
        <v>14</v>
      </c>
      <c r="E32">
        <v>158</v>
      </c>
      <c r="F32">
        <v>121</v>
      </c>
    </row>
    <row r="33" spans="1:7" x14ac:dyDescent="0.25">
      <c r="C33" t="s">
        <v>70</v>
      </c>
      <c r="D33" t="s">
        <v>6</v>
      </c>
      <c r="E33">
        <v>143</v>
      </c>
      <c r="F33">
        <v>170</v>
      </c>
    </row>
    <row r="34" spans="1:7" x14ac:dyDescent="0.25">
      <c r="C34" t="s">
        <v>70</v>
      </c>
      <c r="D34" t="s">
        <v>7</v>
      </c>
      <c r="E34">
        <v>680</v>
      </c>
      <c r="F34">
        <v>2092</v>
      </c>
    </row>
    <row r="35" spans="1:7" x14ac:dyDescent="0.25">
      <c r="C35" t="s">
        <v>70</v>
      </c>
      <c r="D35" t="s">
        <v>8</v>
      </c>
      <c r="E35">
        <v>374</v>
      </c>
      <c r="F35">
        <v>1941</v>
      </c>
      <c r="G35" t="s">
        <v>236</v>
      </c>
    </row>
    <row r="36" spans="1:7" x14ac:dyDescent="0.25">
      <c r="A36" s="6"/>
      <c r="B36" s="6"/>
      <c r="C36" s="6" t="s">
        <v>70</v>
      </c>
      <c r="D36" s="6" t="s">
        <v>232</v>
      </c>
      <c r="E36" s="6">
        <f>SUM(E32:E35)</f>
        <v>1355</v>
      </c>
      <c r="F36" s="6"/>
      <c r="G36" s="6"/>
    </row>
    <row r="37" spans="1:7" x14ac:dyDescent="0.25">
      <c r="B37" t="s">
        <v>74</v>
      </c>
      <c r="C37" t="s">
        <v>75</v>
      </c>
      <c r="D37" t="s">
        <v>14</v>
      </c>
      <c r="E37">
        <v>166</v>
      </c>
    </row>
    <row r="38" spans="1:7" x14ac:dyDescent="0.25">
      <c r="C38" t="s">
        <v>76</v>
      </c>
      <c r="E38">
        <v>136</v>
      </c>
    </row>
    <row r="39" spans="1:7" x14ac:dyDescent="0.25">
      <c r="C39" t="s">
        <v>231</v>
      </c>
      <c r="E39">
        <v>302</v>
      </c>
      <c r="F39">
        <v>253</v>
      </c>
    </row>
    <row r="40" spans="1:7" x14ac:dyDescent="0.25">
      <c r="C40" t="s">
        <v>75</v>
      </c>
      <c r="D40" t="s">
        <v>6</v>
      </c>
      <c r="E40">
        <v>117</v>
      </c>
    </row>
    <row r="41" spans="1:7" x14ac:dyDescent="0.25">
      <c r="C41" t="s">
        <v>76</v>
      </c>
      <c r="E41">
        <v>183</v>
      </c>
    </row>
    <row r="42" spans="1:7" x14ac:dyDescent="0.25">
      <c r="C42" t="s">
        <v>231</v>
      </c>
      <c r="E42">
        <v>300</v>
      </c>
      <c r="F42">
        <v>425</v>
      </c>
    </row>
    <row r="43" spans="1:7" x14ac:dyDescent="0.25">
      <c r="C43" t="s">
        <v>75</v>
      </c>
      <c r="D43" t="s">
        <v>7</v>
      </c>
      <c r="E43">
        <v>671</v>
      </c>
      <c r="F43">
        <v>3493</v>
      </c>
    </row>
    <row r="44" spans="1:7" x14ac:dyDescent="0.25">
      <c r="A44" s="6"/>
      <c r="B44" s="6"/>
      <c r="C44" s="6" t="s">
        <v>75</v>
      </c>
      <c r="D44" s="6" t="s">
        <v>232</v>
      </c>
      <c r="E44" s="6">
        <f>SUM(E37,E40,E43)</f>
        <v>954</v>
      </c>
      <c r="F44" s="6"/>
      <c r="G44" s="6"/>
    </row>
    <row r="45" spans="1:7" x14ac:dyDescent="0.25">
      <c r="A45" s="6"/>
      <c r="B45" s="6"/>
      <c r="C45" s="6" t="s">
        <v>76</v>
      </c>
      <c r="D45" s="6" t="s">
        <v>232</v>
      </c>
      <c r="E45" s="6">
        <f>SUM(E38,E41)</f>
        <v>319</v>
      </c>
      <c r="F45" s="6"/>
      <c r="G45" s="6"/>
    </row>
    <row r="46" spans="1:7" x14ac:dyDescent="0.25">
      <c r="A46" t="s">
        <v>80</v>
      </c>
      <c r="B46" t="s">
        <v>81</v>
      </c>
      <c r="C46" t="s">
        <v>84</v>
      </c>
      <c r="D46" t="s">
        <v>14</v>
      </c>
      <c r="E46">
        <v>310</v>
      </c>
    </row>
    <row r="47" spans="1:7" x14ac:dyDescent="0.25">
      <c r="C47" t="s">
        <v>85</v>
      </c>
      <c r="E47">
        <v>403</v>
      </c>
    </row>
    <row r="48" spans="1:7" x14ac:dyDescent="0.25">
      <c r="C48" t="s">
        <v>231</v>
      </c>
      <c r="E48">
        <v>713</v>
      </c>
      <c r="F48">
        <v>2894</v>
      </c>
    </row>
    <row r="49" spans="1:7" x14ac:dyDescent="0.25">
      <c r="C49" t="s">
        <v>84</v>
      </c>
      <c r="D49" t="s">
        <v>6</v>
      </c>
      <c r="E49">
        <v>114</v>
      </c>
      <c r="F49">
        <v>251</v>
      </c>
    </row>
    <row r="50" spans="1:7" x14ac:dyDescent="0.25">
      <c r="C50" t="s">
        <v>85</v>
      </c>
      <c r="E50">
        <v>95</v>
      </c>
      <c r="F50">
        <v>402</v>
      </c>
    </row>
    <row r="51" spans="1:7" x14ac:dyDescent="0.25">
      <c r="C51" t="s">
        <v>231</v>
      </c>
      <c r="E51">
        <f>SUM(E49,E50)</f>
        <v>209</v>
      </c>
    </row>
    <row r="52" spans="1:7" x14ac:dyDescent="0.25">
      <c r="C52" t="s">
        <v>84</v>
      </c>
      <c r="D52" t="s">
        <v>7</v>
      </c>
      <c r="E52">
        <v>207</v>
      </c>
    </row>
    <row r="53" spans="1:7" x14ac:dyDescent="0.25">
      <c r="C53" t="s">
        <v>85</v>
      </c>
      <c r="E53">
        <v>516</v>
      </c>
    </row>
    <row r="54" spans="1:7" x14ac:dyDescent="0.25">
      <c r="C54" t="s">
        <v>231</v>
      </c>
      <c r="E54">
        <v>723</v>
      </c>
      <c r="F54">
        <v>1686</v>
      </c>
    </row>
    <row r="55" spans="1:7" x14ac:dyDescent="0.25">
      <c r="C55" t="s">
        <v>84</v>
      </c>
      <c r="D55" t="s">
        <v>8</v>
      </c>
      <c r="E55">
        <v>170</v>
      </c>
      <c r="F55">
        <v>958</v>
      </c>
    </row>
    <row r="56" spans="1:7" x14ac:dyDescent="0.25">
      <c r="A56" s="6"/>
      <c r="B56" s="6"/>
      <c r="C56" s="6" t="s">
        <v>84</v>
      </c>
      <c r="D56" s="6" t="s">
        <v>232</v>
      </c>
      <c r="E56" s="6">
        <f>SUM(E46,E49,E52,E55)</f>
        <v>801</v>
      </c>
      <c r="F56" s="6"/>
      <c r="G56" s="6"/>
    </row>
    <row r="57" spans="1:7" x14ac:dyDescent="0.25">
      <c r="A57" s="6"/>
      <c r="B57" s="6"/>
      <c r="C57" s="6" t="s">
        <v>85</v>
      </c>
      <c r="D57" s="6" t="s">
        <v>232</v>
      </c>
      <c r="E57" s="6">
        <f>SUM(E47,E50,E53)</f>
        <v>1014</v>
      </c>
      <c r="F57" s="6"/>
      <c r="G57" s="6"/>
    </row>
    <row r="58" spans="1:7" x14ac:dyDescent="0.25">
      <c r="B58" t="s">
        <v>82</v>
      </c>
      <c r="C58" t="s">
        <v>87</v>
      </c>
      <c r="D58" t="s">
        <v>6</v>
      </c>
      <c r="E58">
        <v>148</v>
      </c>
    </row>
    <row r="59" spans="1:7" x14ac:dyDescent="0.25">
      <c r="C59" t="s">
        <v>88</v>
      </c>
      <c r="E59">
        <v>70</v>
      </c>
    </row>
    <row r="60" spans="1:7" x14ac:dyDescent="0.25">
      <c r="C60" t="s">
        <v>231</v>
      </c>
      <c r="E60">
        <v>218</v>
      </c>
      <c r="F60">
        <v>410</v>
      </c>
    </row>
    <row r="61" spans="1:7" x14ac:dyDescent="0.25">
      <c r="C61" t="s">
        <v>87</v>
      </c>
      <c r="D61" t="s">
        <v>7</v>
      </c>
      <c r="E61">
        <v>529</v>
      </c>
    </row>
    <row r="62" spans="1:7" x14ac:dyDescent="0.25">
      <c r="C62" t="s">
        <v>88</v>
      </c>
      <c r="E62">
        <v>237</v>
      </c>
    </row>
    <row r="63" spans="1:7" x14ac:dyDescent="0.25">
      <c r="C63" t="s">
        <v>231</v>
      </c>
      <c r="E63">
        <v>766</v>
      </c>
      <c r="F63">
        <v>2633</v>
      </c>
    </row>
    <row r="64" spans="1:7" x14ac:dyDescent="0.25">
      <c r="C64" t="s">
        <v>87</v>
      </c>
      <c r="D64" t="s">
        <v>8</v>
      </c>
      <c r="E64">
        <v>502</v>
      </c>
    </row>
    <row r="65" spans="1:7" x14ac:dyDescent="0.25">
      <c r="C65" t="s">
        <v>88</v>
      </c>
      <c r="E65">
        <v>117</v>
      </c>
    </row>
    <row r="66" spans="1:7" x14ac:dyDescent="0.25">
      <c r="C66" t="s">
        <v>231</v>
      </c>
      <c r="E66">
        <v>619</v>
      </c>
      <c r="F66">
        <v>2501</v>
      </c>
    </row>
    <row r="67" spans="1:7" x14ac:dyDescent="0.25">
      <c r="A67" s="6"/>
      <c r="B67" s="6"/>
      <c r="C67" s="6" t="s">
        <v>87</v>
      </c>
      <c r="D67" s="6" t="s">
        <v>232</v>
      </c>
      <c r="E67" s="6">
        <f>SUM(E58,E61,E64)</f>
        <v>1179</v>
      </c>
      <c r="F67" s="6"/>
      <c r="G67" s="6"/>
    </row>
    <row r="68" spans="1:7" x14ac:dyDescent="0.25">
      <c r="A68" s="6"/>
      <c r="B68" s="6"/>
      <c r="C68" s="6" t="s">
        <v>88</v>
      </c>
      <c r="D68" s="6" t="s">
        <v>232</v>
      </c>
      <c r="E68" s="6">
        <f>SUM(E59,E62,E65)</f>
        <v>424</v>
      </c>
      <c r="F68" s="6"/>
      <c r="G68" s="6"/>
    </row>
    <row r="69" spans="1:7" x14ac:dyDescent="0.25">
      <c r="B69" t="s">
        <v>83</v>
      </c>
      <c r="C69" t="s">
        <v>91</v>
      </c>
      <c r="D69" t="s">
        <v>7</v>
      </c>
      <c r="E69">
        <v>153</v>
      </c>
    </row>
    <row r="70" spans="1:7" x14ac:dyDescent="0.25">
      <c r="C70" t="s">
        <v>92</v>
      </c>
      <c r="E70">
        <v>153</v>
      </c>
    </row>
    <row r="71" spans="1:7" x14ac:dyDescent="0.25">
      <c r="C71" t="s">
        <v>231</v>
      </c>
      <c r="E71">
        <v>306</v>
      </c>
      <c r="F71">
        <v>1161</v>
      </c>
    </row>
    <row r="72" spans="1:7" x14ac:dyDescent="0.25">
      <c r="C72" t="s">
        <v>91</v>
      </c>
      <c r="D72" t="s">
        <v>8</v>
      </c>
      <c r="E72">
        <v>166</v>
      </c>
    </row>
    <row r="73" spans="1:7" x14ac:dyDescent="0.25">
      <c r="C73" t="s">
        <v>92</v>
      </c>
      <c r="E73">
        <v>166</v>
      </c>
    </row>
    <row r="74" spans="1:7" x14ac:dyDescent="0.25">
      <c r="C74" t="s">
        <v>231</v>
      </c>
      <c r="E74">
        <v>332</v>
      </c>
      <c r="F74">
        <v>999</v>
      </c>
    </row>
    <row r="75" spans="1:7" x14ac:dyDescent="0.25">
      <c r="A75" s="6"/>
      <c r="B75" s="6"/>
      <c r="C75" s="6" t="s">
        <v>91</v>
      </c>
      <c r="D75" s="6" t="s">
        <v>232</v>
      </c>
      <c r="E75" s="6">
        <f>SUM(E69,E72)</f>
        <v>319</v>
      </c>
      <c r="F75" s="6"/>
      <c r="G75" s="6"/>
    </row>
    <row r="76" spans="1:7" x14ac:dyDescent="0.25">
      <c r="A76" s="6"/>
      <c r="B76" s="6"/>
      <c r="C76" s="6" t="s">
        <v>92</v>
      </c>
      <c r="D76" s="6" t="s">
        <v>232</v>
      </c>
      <c r="E76" s="6">
        <f>SUM(E70,E73)</f>
        <v>319</v>
      </c>
      <c r="F76" s="6"/>
      <c r="G76" s="6"/>
    </row>
    <row r="77" spans="1:7" x14ac:dyDescent="0.25">
      <c r="A77" t="s">
        <v>94</v>
      </c>
      <c r="B77" t="s">
        <v>81</v>
      </c>
      <c r="C77" t="s">
        <v>98</v>
      </c>
      <c r="D77" t="s">
        <v>14</v>
      </c>
    </row>
    <row r="78" spans="1:7" x14ac:dyDescent="0.25">
      <c r="C78" t="s">
        <v>99</v>
      </c>
    </row>
    <row r="79" spans="1:7" x14ac:dyDescent="0.25">
      <c r="C79" t="s">
        <v>231</v>
      </c>
      <c r="E79">
        <v>869</v>
      </c>
      <c r="F79">
        <v>2255</v>
      </c>
    </row>
    <row r="80" spans="1:7" x14ac:dyDescent="0.25">
      <c r="C80" t="s">
        <v>98</v>
      </c>
      <c r="D80" t="s">
        <v>6</v>
      </c>
    </row>
    <row r="81" spans="3:7" x14ac:dyDescent="0.25">
      <c r="C81" t="s">
        <v>99</v>
      </c>
    </row>
    <row r="82" spans="3:7" x14ac:dyDescent="0.25">
      <c r="C82" t="s">
        <v>231</v>
      </c>
      <c r="E82">
        <v>174</v>
      </c>
      <c r="F82">
        <v>401</v>
      </c>
    </row>
    <row r="83" spans="3:7" x14ac:dyDescent="0.25">
      <c r="C83" t="s">
        <v>97</v>
      </c>
      <c r="D83" t="s">
        <v>7</v>
      </c>
    </row>
    <row r="84" spans="3:7" x14ac:dyDescent="0.25">
      <c r="C84" t="s">
        <v>98</v>
      </c>
    </row>
    <row r="85" spans="3:7" x14ac:dyDescent="0.25">
      <c r="C85" t="s">
        <v>99</v>
      </c>
    </row>
    <row r="86" spans="3:7" x14ac:dyDescent="0.25">
      <c r="C86" t="s">
        <v>231</v>
      </c>
      <c r="E86">
        <v>753</v>
      </c>
      <c r="F86">
        <v>1264</v>
      </c>
    </row>
    <row r="87" spans="3:7" x14ac:dyDescent="0.25">
      <c r="C87" t="s">
        <v>97</v>
      </c>
      <c r="D87" t="s">
        <v>8</v>
      </c>
    </row>
    <row r="88" spans="3:7" x14ac:dyDescent="0.25">
      <c r="C88" t="s">
        <v>99</v>
      </c>
    </row>
    <row r="89" spans="3:7" x14ac:dyDescent="0.25">
      <c r="C89" t="s">
        <v>231</v>
      </c>
      <c r="E89">
        <v>398</v>
      </c>
      <c r="F89">
        <v>823</v>
      </c>
      <c r="G89" t="s">
        <v>284</v>
      </c>
    </row>
  </sheetData>
  <hyperlinks>
    <hyperlink ref="J2" r:id="rId1"/>
  </hyperlinks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B5" sqref="B5"/>
    </sheetView>
  </sheetViews>
  <sheetFormatPr defaultRowHeight="15" x14ac:dyDescent="0.25"/>
  <cols>
    <col min="1" max="1" width="11.5703125" customWidth="1"/>
    <col min="2" max="2" width="11" bestFit="1" customWidth="1"/>
    <col min="3" max="3" width="15.85546875" bestFit="1" customWidth="1"/>
    <col min="4" max="4" width="31.140625" customWidth="1"/>
    <col min="5" max="5" width="27.42578125" customWidth="1"/>
    <col min="6" max="6" width="24.28515625" customWidth="1"/>
    <col min="7" max="7" width="34.5703125" customWidth="1"/>
  </cols>
  <sheetData>
    <row r="1" spans="1:7" x14ac:dyDescent="0.25">
      <c r="A1" t="s">
        <v>0</v>
      </c>
      <c r="B1" t="s">
        <v>2</v>
      </c>
      <c r="C1" t="s">
        <v>3</v>
      </c>
      <c r="D1" t="s">
        <v>19</v>
      </c>
      <c r="E1" t="s">
        <v>20</v>
      </c>
      <c r="F1" t="s">
        <v>21</v>
      </c>
      <c r="G1" t="s">
        <v>22</v>
      </c>
    </row>
    <row r="2" spans="1:7" x14ac:dyDescent="0.25">
      <c r="A2" t="s">
        <v>1</v>
      </c>
      <c r="B2" t="s">
        <v>5</v>
      </c>
      <c r="C2" t="s">
        <v>11</v>
      </c>
      <c r="D2" t="s">
        <v>23</v>
      </c>
      <c r="E2" t="s">
        <v>24</v>
      </c>
      <c r="F2" t="s">
        <v>26</v>
      </c>
      <c r="G2" t="s">
        <v>28</v>
      </c>
    </row>
    <row r="3" spans="1:7" x14ac:dyDescent="0.25">
      <c r="A3" t="s">
        <v>1</v>
      </c>
      <c r="B3" t="s">
        <v>5</v>
      </c>
      <c r="C3" t="s">
        <v>17</v>
      </c>
      <c r="D3" t="s">
        <v>23</v>
      </c>
      <c r="E3" t="s">
        <v>25</v>
      </c>
      <c r="F3" t="s">
        <v>27</v>
      </c>
      <c r="G3" t="s">
        <v>29</v>
      </c>
    </row>
    <row r="4" spans="1:7" x14ac:dyDescent="0.25">
      <c r="A4" t="s">
        <v>1</v>
      </c>
      <c r="B4" t="s">
        <v>9</v>
      </c>
      <c r="C4" t="s">
        <v>10</v>
      </c>
      <c r="D4" t="s">
        <v>23</v>
      </c>
      <c r="E4" t="s">
        <v>49</v>
      </c>
      <c r="F4" t="s">
        <v>50</v>
      </c>
      <c r="G4" t="s">
        <v>51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opLeftCell="A4" zoomScaleNormal="100" workbookViewId="0">
      <selection activeCell="B11" sqref="B11"/>
    </sheetView>
  </sheetViews>
  <sheetFormatPr defaultRowHeight="15" x14ac:dyDescent="0.25"/>
  <cols>
    <col min="1" max="2" width="11.5703125" customWidth="1"/>
    <col min="3" max="3" width="17.5703125" bestFit="1" customWidth="1"/>
    <col min="4" max="4" width="21.5703125" bestFit="1" customWidth="1"/>
    <col min="5" max="5" width="12.140625" bestFit="1" customWidth="1"/>
    <col min="6" max="6" width="11.140625" bestFit="1" customWidth="1"/>
    <col min="7" max="7" width="77.85546875" bestFit="1" customWidth="1"/>
  </cols>
  <sheetData>
    <row r="1" spans="1:8" x14ac:dyDescent="0.25">
      <c r="A1" t="s">
        <v>0</v>
      </c>
      <c r="B1" t="s">
        <v>53</v>
      </c>
      <c r="C1" t="s">
        <v>2</v>
      </c>
      <c r="D1" t="s">
        <v>3</v>
      </c>
      <c r="E1" t="s">
        <v>47</v>
      </c>
      <c r="F1" t="s">
        <v>48</v>
      </c>
      <c r="G1" t="s">
        <v>72</v>
      </c>
      <c r="H1" t="s">
        <v>57</v>
      </c>
    </row>
    <row r="2" spans="1:8" x14ac:dyDescent="0.25">
      <c r="A2" t="s">
        <v>1</v>
      </c>
      <c r="B2" t="s">
        <v>54</v>
      </c>
      <c r="C2" t="s">
        <v>5</v>
      </c>
      <c r="D2" t="s">
        <v>11</v>
      </c>
      <c r="E2">
        <v>1.35022</v>
      </c>
      <c r="F2">
        <v>103.745318</v>
      </c>
      <c r="H2" s="2" t="s">
        <v>59</v>
      </c>
    </row>
    <row r="3" spans="1:8" x14ac:dyDescent="0.25">
      <c r="A3" t="s">
        <v>1</v>
      </c>
      <c r="B3" t="s">
        <v>54</v>
      </c>
      <c r="C3" t="s">
        <v>5</v>
      </c>
      <c r="D3" t="s">
        <v>17</v>
      </c>
      <c r="E3">
        <v>1.3621209999999999</v>
      </c>
      <c r="F3">
        <v>103.74143100000001</v>
      </c>
      <c r="H3" t="s">
        <v>60</v>
      </c>
    </row>
    <row r="4" spans="1:8" x14ac:dyDescent="0.25">
      <c r="A4" t="s">
        <v>1</v>
      </c>
      <c r="B4" t="s">
        <v>54</v>
      </c>
      <c r="C4" t="s">
        <v>9</v>
      </c>
      <c r="D4" t="s">
        <v>10</v>
      </c>
      <c r="E4">
        <v>1.3874759999999999</v>
      </c>
      <c r="F4">
        <v>103.91282</v>
      </c>
      <c r="H4" t="s">
        <v>61</v>
      </c>
    </row>
    <row r="5" spans="1:8" x14ac:dyDescent="0.25">
      <c r="A5" t="s">
        <v>55</v>
      </c>
      <c r="B5" t="s">
        <v>54</v>
      </c>
      <c r="C5" t="s">
        <v>56</v>
      </c>
      <c r="D5" t="s">
        <v>62</v>
      </c>
      <c r="E5">
        <v>1.4374709999999999</v>
      </c>
      <c r="F5" t="s">
        <v>63</v>
      </c>
      <c r="H5" t="s">
        <v>58</v>
      </c>
    </row>
    <row r="6" spans="1:8" x14ac:dyDescent="0.25">
      <c r="A6" t="s">
        <v>55</v>
      </c>
      <c r="B6" t="s">
        <v>54</v>
      </c>
      <c r="C6" t="s">
        <v>56</v>
      </c>
      <c r="D6" t="s">
        <v>64</v>
      </c>
      <c r="E6">
        <v>1.446501</v>
      </c>
      <c r="F6">
        <v>103.799753</v>
      </c>
      <c r="H6" t="s">
        <v>65</v>
      </c>
    </row>
    <row r="7" spans="1:8" x14ac:dyDescent="0.25">
      <c r="A7" t="s">
        <v>55</v>
      </c>
      <c r="B7" t="s">
        <v>54</v>
      </c>
      <c r="C7" t="s">
        <v>67</v>
      </c>
      <c r="D7" t="s">
        <v>68</v>
      </c>
      <c r="E7">
        <v>1.4258439999999999</v>
      </c>
      <c r="F7">
        <v>103.85252300000001</v>
      </c>
      <c r="H7" t="s">
        <v>66</v>
      </c>
    </row>
    <row r="8" spans="1:8" x14ac:dyDescent="0.25">
      <c r="A8" t="s">
        <v>55</v>
      </c>
      <c r="B8" t="s">
        <v>54</v>
      </c>
      <c r="C8" t="s">
        <v>69</v>
      </c>
      <c r="D8" t="s">
        <v>70</v>
      </c>
      <c r="E8">
        <v>1.3423609999999999</v>
      </c>
      <c r="F8">
        <v>103.874274</v>
      </c>
      <c r="G8" t="s">
        <v>73</v>
      </c>
      <c r="H8" t="s">
        <v>71</v>
      </c>
    </row>
    <row r="9" spans="1:8" x14ac:dyDescent="0.25">
      <c r="A9" t="s">
        <v>55</v>
      </c>
      <c r="B9" t="s">
        <v>54</v>
      </c>
      <c r="C9" t="s">
        <v>74</v>
      </c>
      <c r="D9" t="s">
        <v>75</v>
      </c>
      <c r="E9">
        <v>1.309895</v>
      </c>
      <c r="F9">
        <v>103.888105</v>
      </c>
      <c r="G9" t="s">
        <v>78</v>
      </c>
      <c r="H9" t="s">
        <v>77</v>
      </c>
    </row>
    <row r="10" spans="1:8" x14ac:dyDescent="0.25">
      <c r="A10" t="s">
        <v>55</v>
      </c>
      <c r="B10" t="s">
        <v>54</v>
      </c>
      <c r="C10" t="s">
        <v>74</v>
      </c>
      <c r="D10" t="s">
        <v>76</v>
      </c>
      <c r="E10">
        <v>1.3096479999999999</v>
      </c>
      <c r="F10">
        <v>103.885718</v>
      </c>
      <c r="G10" t="s">
        <v>78</v>
      </c>
      <c r="H10" t="s">
        <v>79</v>
      </c>
    </row>
    <row r="11" spans="1:8" x14ac:dyDescent="0.25">
      <c r="A11" t="s">
        <v>80</v>
      </c>
      <c r="B11" t="s">
        <v>54</v>
      </c>
      <c r="C11" t="s">
        <v>81</v>
      </c>
      <c r="D11" t="s">
        <v>84</v>
      </c>
      <c r="E11">
        <v>1.419826</v>
      </c>
      <c r="F11">
        <v>103.906594</v>
      </c>
      <c r="G11" t="s">
        <v>78</v>
      </c>
      <c r="H11" t="s">
        <v>86</v>
      </c>
    </row>
    <row r="12" spans="1:8" x14ac:dyDescent="0.25">
      <c r="A12" t="s">
        <v>80</v>
      </c>
      <c r="B12" t="s">
        <v>54</v>
      </c>
      <c r="C12" t="s">
        <v>81</v>
      </c>
      <c r="D12" t="s">
        <v>85</v>
      </c>
      <c r="E12">
        <v>1.397653</v>
      </c>
      <c r="F12">
        <v>103.920834</v>
      </c>
      <c r="G12" t="s">
        <v>78</v>
      </c>
      <c r="H12" t="s">
        <v>86</v>
      </c>
    </row>
    <row r="13" spans="1:8" x14ac:dyDescent="0.25">
      <c r="A13" t="s">
        <v>80</v>
      </c>
      <c r="B13" t="s">
        <v>54</v>
      </c>
      <c r="C13" t="s">
        <v>82</v>
      </c>
      <c r="D13" t="s">
        <v>87</v>
      </c>
      <c r="E13">
        <v>1.3224959999999999</v>
      </c>
      <c r="F13">
        <v>103.76343199999999</v>
      </c>
      <c r="H13" t="s">
        <v>89</v>
      </c>
    </row>
    <row r="14" spans="1:8" x14ac:dyDescent="0.25">
      <c r="A14" t="s">
        <v>80</v>
      </c>
      <c r="B14" t="s">
        <v>54</v>
      </c>
      <c r="C14" t="s">
        <v>82</v>
      </c>
      <c r="D14" t="s">
        <v>88</v>
      </c>
      <c r="E14">
        <v>1.310033</v>
      </c>
      <c r="F14">
        <v>103.767605</v>
      </c>
      <c r="H14" t="s">
        <v>90</v>
      </c>
    </row>
    <row r="15" spans="1:8" x14ac:dyDescent="0.25">
      <c r="A15" t="s">
        <v>80</v>
      </c>
      <c r="B15" t="s">
        <v>54</v>
      </c>
      <c r="C15" t="s">
        <v>83</v>
      </c>
      <c r="D15" t="s">
        <v>91</v>
      </c>
      <c r="E15">
        <v>1.353442</v>
      </c>
      <c r="F15">
        <v>103.930182</v>
      </c>
      <c r="H15" t="s">
        <v>93</v>
      </c>
    </row>
    <row r="16" spans="1:8" x14ac:dyDescent="0.25">
      <c r="A16" t="s">
        <v>80</v>
      </c>
      <c r="B16" t="s">
        <v>54</v>
      </c>
      <c r="C16" t="s">
        <v>83</v>
      </c>
      <c r="D16" t="s">
        <v>92</v>
      </c>
      <c r="E16">
        <v>1.3541179999999999</v>
      </c>
      <c r="F16">
        <v>103.930632</v>
      </c>
      <c r="H16" s="2" t="s">
        <v>93</v>
      </c>
    </row>
    <row r="17" spans="1:8" x14ac:dyDescent="0.25">
      <c r="A17" t="s">
        <v>94</v>
      </c>
      <c r="B17" t="s">
        <v>54</v>
      </c>
      <c r="C17" t="s">
        <v>81</v>
      </c>
      <c r="D17" t="s">
        <v>97</v>
      </c>
      <c r="E17">
        <v>1.4030560000000001</v>
      </c>
      <c r="F17">
        <v>103.893292</v>
      </c>
      <c r="G17" t="s">
        <v>101</v>
      </c>
      <c r="H17" t="s">
        <v>100</v>
      </c>
    </row>
    <row r="18" spans="1:8" x14ac:dyDescent="0.25">
      <c r="A18" t="s">
        <v>94</v>
      </c>
      <c r="B18" t="s">
        <v>54</v>
      </c>
      <c r="C18" t="s">
        <v>81</v>
      </c>
      <c r="D18" t="s">
        <v>98</v>
      </c>
      <c r="E18">
        <v>1.417945</v>
      </c>
      <c r="F18">
        <v>103.905901</v>
      </c>
      <c r="G18" t="s">
        <v>103</v>
      </c>
      <c r="H18" t="s">
        <v>102</v>
      </c>
    </row>
    <row r="19" spans="1:8" x14ac:dyDescent="0.25">
      <c r="A19" t="s">
        <v>94</v>
      </c>
      <c r="B19" t="s">
        <v>54</v>
      </c>
      <c r="C19" t="s">
        <v>81</v>
      </c>
      <c r="D19" t="s">
        <v>99</v>
      </c>
      <c r="E19">
        <v>1.3989279999999999</v>
      </c>
      <c r="F19">
        <v>103.921026</v>
      </c>
      <c r="G19" t="s">
        <v>103</v>
      </c>
      <c r="H19" t="s">
        <v>104</v>
      </c>
    </row>
    <row r="20" spans="1:8" x14ac:dyDescent="0.25">
      <c r="A20" t="s">
        <v>94</v>
      </c>
      <c r="B20" t="s">
        <v>54</v>
      </c>
      <c r="C20" t="s">
        <v>95</v>
      </c>
      <c r="D20" t="s">
        <v>105</v>
      </c>
      <c r="E20">
        <v>1.324578</v>
      </c>
      <c r="F20">
        <v>103.927797</v>
      </c>
      <c r="H20" s="2" t="s">
        <v>108</v>
      </c>
    </row>
    <row r="21" spans="1:8" x14ac:dyDescent="0.25">
      <c r="A21" t="s">
        <v>94</v>
      </c>
      <c r="B21" t="s">
        <v>54</v>
      </c>
      <c r="C21" t="s">
        <v>95</v>
      </c>
      <c r="D21" t="s">
        <v>106</v>
      </c>
      <c r="E21">
        <v>1.329966</v>
      </c>
      <c r="F21">
        <v>103.92563800000001</v>
      </c>
      <c r="H21" t="s">
        <v>109</v>
      </c>
    </row>
    <row r="22" spans="1:8" x14ac:dyDescent="0.25">
      <c r="A22" t="s">
        <v>94</v>
      </c>
      <c r="B22" t="s">
        <v>54</v>
      </c>
      <c r="C22" t="s">
        <v>95</v>
      </c>
      <c r="D22" t="s">
        <v>107</v>
      </c>
      <c r="E22">
        <v>1.3179160000000001</v>
      </c>
      <c r="F22">
        <v>103.947209</v>
      </c>
      <c r="G22" t="s">
        <v>78</v>
      </c>
      <c r="H22" t="s">
        <v>110</v>
      </c>
    </row>
    <row r="23" spans="1:8" x14ac:dyDescent="0.25">
      <c r="A23" t="s">
        <v>94</v>
      </c>
      <c r="B23" t="s">
        <v>54</v>
      </c>
      <c r="C23" t="s">
        <v>69</v>
      </c>
      <c r="D23" t="s">
        <v>111</v>
      </c>
      <c r="E23">
        <v>1.341952</v>
      </c>
      <c r="F23">
        <v>103.87165400000001</v>
      </c>
      <c r="G23" t="s">
        <v>78</v>
      </c>
      <c r="H23" t="s">
        <v>113</v>
      </c>
    </row>
    <row r="24" spans="1:8" x14ac:dyDescent="0.25">
      <c r="A24" t="s">
        <v>94</v>
      </c>
      <c r="B24" t="s">
        <v>54</v>
      </c>
      <c r="C24" t="s">
        <v>69</v>
      </c>
      <c r="D24" t="s">
        <v>112</v>
      </c>
      <c r="E24">
        <v>1.3406439999999999</v>
      </c>
      <c r="F24">
        <v>103.87164300000001</v>
      </c>
      <c r="G24" t="s">
        <v>115</v>
      </c>
      <c r="H24" s="2" t="s">
        <v>114</v>
      </c>
    </row>
    <row r="25" spans="1:8" x14ac:dyDescent="0.25">
      <c r="A25" t="s">
        <v>94</v>
      </c>
      <c r="B25" t="s">
        <v>54</v>
      </c>
      <c r="C25" t="s">
        <v>96</v>
      </c>
      <c r="D25" t="s">
        <v>116</v>
      </c>
      <c r="E25">
        <v>1.3116570000000001</v>
      </c>
      <c r="F25">
        <v>103.872784</v>
      </c>
      <c r="H25" t="s">
        <v>117</v>
      </c>
    </row>
    <row r="26" spans="1:8" x14ac:dyDescent="0.25">
      <c r="A26" t="s">
        <v>118</v>
      </c>
      <c r="B26" t="s">
        <v>54</v>
      </c>
      <c r="C26" t="s">
        <v>119</v>
      </c>
      <c r="D26" t="s">
        <v>121</v>
      </c>
      <c r="E26">
        <v>1.38107</v>
      </c>
      <c r="F26">
        <v>103.881237</v>
      </c>
      <c r="G26" t="s">
        <v>127</v>
      </c>
      <c r="H26" t="s">
        <v>126</v>
      </c>
    </row>
    <row r="27" spans="1:8" x14ac:dyDescent="0.25">
      <c r="A27" t="s">
        <v>118</v>
      </c>
      <c r="B27" t="s">
        <v>54</v>
      </c>
      <c r="C27" t="s">
        <v>120</v>
      </c>
      <c r="D27" t="s">
        <v>122</v>
      </c>
      <c r="E27">
        <v>1.445864</v>
      </c>
      <c r="F27">
        <v>103.835064</v>
      </c>
      <c r="H27" t="s">
        <v>128</v>
      </c>
    </row>
    <row r="28" spans="1:8" x14ac:dyDescent="0.25">
      <c r="A28" t="s">
        <v>118</v>
      </c>
      <c r="B28" t="s">
        <v>54</v>
      </c>
      <c r="C28" t="s">
        <v>67</v>
      </c>
      <c r="D28" t="s">
        <v>123</v>
      </c>
      <c r="E28">
        <v>1.4293039999999999</v>
      </c>
      <c r="F28">
        <v>103.85086200000001</v>
      </c>
      <c r="G28" t="s">
        <v>78</v>
      </c>
      <c r="H28" t="s">
        <v>129</v>
      </c>
    </row>
    <row r="29" spans="1:8" x14ac:dyDescent="0.25">
      <c r="A29" t="s">
        <v>118</v>
      </c>
      <c r="B29" t="s">
        <v>54</v>
      </c>
      <c r="C29" t="s">
        <v>83</v>
      </c>
      <c r="D29" t="s">
        <v>124</v>
      </c>
      <c r="E29">
        <v>1.3657349999999999</v>
      </c>
      <c r="F29">
        <v>103.935441</v>
      </c>
      <c r="G29" t="s">
        <v>170</v>
      </c>
      <c r="H29" t="s">
        <v>130</v>
      </c>
    </row>
    <row r="30" spans="1:8" x14ac:dyDescent="0.25">
      <c r="A30" t="s">
        <v>118</v>
      </c>
      <c r="B30" t="s">
        <v>54</v>
      </c>
      <c r="C30" t="s">
        <v>83</v>
      </c>
      <c r="D30" t="s">
        <v>125</v>
      </c>
      <c r="E30">
        <v>1.3617319999999999</v>
      </c>
      <c r="F30">
        <v>103.94006899999999</v>
      </c>
      <c r="H30" s="2" t="s">
        <v>131</v>
      </c>
    </row>
    <row r="31" spans="1:8" x14ac:dyDescent="0.25">
      <c r="A31" t="s">
        <v>133</v>
      </c>
      <c r="B31" t="s">
        <v>54</v>
      </c>
      <c r="C31" t="s">
        <v>134</v>
      </c>
      <c r="D31" t="s">
        <v>135</v>
      </c>
      <c r="E31">
        <v>1.4514020000000001</v>
      </c>
      <c r="F31">
        <v>103.831208</v>
      </c>
      <c r="G31" t="s">
        <v>132</v>
      </c>
      <c r="H31" t="s">
        <v>143</v>
      </c>
    </row>
    <row r="32" spans="1:8" x14ac:dyDescent="0.25">
      <c r="A32" t="s">
        <v>133</v>
      </c>
      <c r="B32" t="s">
        <v>54</v>
      </c>
      <c r="C32" t="s">
        <v>136</v>
      </c>
      <c r="D32" t="s">
        <v>137</v>
      </c>
      <c r="E32">
        <v>1.38767</v>
      </c>
      <c r="F32">
        <v>103.763017</v>
      </c>
      <c r="G32" t="s">
        <v>78</v>
      </c>
      <c r="H32" t="s">
        <v>144</v>
      </c>
    </row>
    <row r="33" spans="1:8" x14ac:dyDescent="0.25">
      <c r="A33" t="s">
        <v>133</v>
      </c>
      <c r="B33" t="s">
        <v>54</v>
      </c>
      <c r="C33" t="s">
        <v>136</v>
      </c>
      <c r="D33" t="s">
        <v>138</v>
      </c>
      <c r="E33">
        <v>1.3873260000000001</v>
      </c>
      <c r="F33">
        <v>103.76218799999999</v>
      </c>
      <c r="G33" t="s">
        <v>78</v>
      </c>
      <c r="H33" t="s">
        <v>144</v>
      </c>
    </row>
    <row r="34" spans="1:8" x14ac:dyDescent="0.25">
      <c r="A34" t="s">
        <v>133</v>
      </c>
      <c r="B34" t="s">
        <v>54</v>
      </c>
      <c r="C34" t="s">
        <v>136</v>
      </c>
      <c r="D34" t="s">
        <v>139</v>
      </c>
      <c r="E34">
        <v>1.3886780000000001</v>
      </c>
      <c r="F34">
        <v>103.761563</v>
      </c>
      <c r="G34" t="s">
        <v>78</v>
      </c>
      <c r="H34" t="s">
        <v>144</v>
      </c>
    </row>
    <row r="35" spans="1:8" x14ac:dyDescent="0.25">
      <c r="A35" t="s">
        <v>133</v>
      </c>
      <c r="B35" t="s">
        <v>54</v>
      </c>
      <c r="C35" t="s">
        <v>142</v>
      </c>
      <c r="D35" t="s">
        <v>140</v>
      </c>
      <c r="E35">
        <v>1.3678920000000001</v>
      </c>
      <c r="F35">
        <v>103.840058</v>
      </c>
      <c r="H35" s="2" t="s">
        <v>145</v>
      </c>
    </row>
    <row r="36" spans="1:8" x14ac:dyDescent="0.25">
      <c r="A36" t="s">
        <v>133</v>
      </c>
      <c r="B36" t="s">
        <v>54</v>
      </c>
      <c r="C36" t="s">
        <v>95</v>
      </c>
      <c r="D36" t="s">
        <v>141</v>
      </c>
      <c r="E36">
        <v>1.330408</v>
      </c>
      <c r="F36">
        <v>103.93249299999999</v>
      </c>
      <c r="H36" t="s">
        <v>146</v>
      </c>
    </row>
    <row r="37" spans="1:8" x14ac:dyDescent="0.25">
      <c r="A37" t="s">
        <v>147</v>
      </c>
      <c r="B37" t="s">
        <v>54</v>
      </c>
      <c r="C37" t="s">
        <v>5</v>
      </c>
      <c r="D37" t="s">
        <v>148</v>
      </c>
      <c r="E37">
        <v>1.356976</v>
      </c>
      <c r="F37">
        <v>103.742814</v>
      </c>
      <c r="G37" t="s">
        <v>78</v>
      </c>
      <c r="H37" t="s">
        <v>151</v>
      </c>
    </row>
    <row r="38" spans="1:8" x14ac:dyDescent="0.25">
      <c r="A38" t="s">
        <v>147</v>
      </c>
      <c r="B38" t="s">
        <v>54</v>
      </c>
      <c r="C38" t="s">
        <v>9</v>
      </c>
      <c r="D38" t="s">
        <v>149</v>
      </c>
      <c r="E38">
        <v>1.393551</v>
      </c>
      <c r="F38">
        <v>103.885017</v>
      </c>
      <c r="G38" t="s">
        <v>78</v>
      </c>
      <c r="H38" t="s">
        <v>153</v>
      </c>
    </row>
    <row r="39" spans="1:8" x14ac:dyDescent="0.25">
      <c r="A39" t="s">
        <v>147</v>
      </c>
      <c r="B39" t="s">
        <v>54</v>
      </c>
      <c r="C39" t="s">
        <v>152</v>
      </c>
      <c r="D39" t="s">
        <v>150</v>
      </c>
      <c r="E39">
        <v>1.334657</v>
      </c>
      <c r="F39">
        <v>103.87262800000001</v>
      </c>
      <c r="G39" t="s">
        <v>78</v>
      </c>
      <c r="H39" t="s">
        <v>154</v>
      </c>
    </row>
    <row r="40" spans="1:8" x14ac:dyDescent="0.25">
      <c r="A40" t="s">
        <v>155</v>
      </c>
      <c r="B40" t="s">
        <v>54</v>
      </c>
      <c r="C40" t="s">
        <v>162</v>
      </c>
      <c r="D40" t="s">
        <v>163</v>
      </c>
      <c r="E40">
        <v>1.379089</v>
      </c>
      <c r="F40">
        <v>103.75862100000001</v>
      </c>
      <c r="G40" t="s">
        <v>156</v>
      </c>
      <c r="H40" t="s">
        <v>167</v>
      </c>
    </row>
    <row r="41" spans="1:8" x14ac:dyDescent="0.25">
      <c r="A41" t="s">
        <v>155</v>
      </c>
      <c r="B41" t="s">
        <v>54</v>
      </c>
      <c r="C41" t="s">
        <v>9</v>
      </c>
      <c r="D41" t="s">
        <v>164</v>
      </c>
      <c r="E41">
        <v>1.3921289999999999</v>
      </c>
      <c r="F41">
        <v>103.870385</v>
      </c>
      <c r="G41" t="s">
        <v>78</v>
      </c>
      <c r="H41" t="s">
        <v>168</v>
      </c>
    </row>
    <row r="42" spans="1:8" x14ac:dyDescent="0.25">
      <c r="A42" t="s">
        <v>155</v>
      </c>
      <c r="B42" t="s">
        <v>54</v>
      </c>
      <c r="C42" t="s">
        <v>5</v>
      </c>
      <c r="D42" t="s">
        <v>165</v>
      </c>
      <c r="E42">
        <v>1.353844</v>
      </c>
      <c r="F42">
        <v>103.739622</v>
      </c>
      <c r="G42" t="s">
        <v>78</v>
      </c>
      <c r="H42" t="s">
        <v>169</v>
      </c>
    </row>
    <row r="43" spans="1:8" x14ac:dyDescent="0.25">
      <c r="A43" t="s">
        <v>155</v>
      </c>
      <c r="B43" t="s">
        <v>54</v>
      </c>
      <c r="C43" t="s">
        <v>119</v>
      </c>
      <c r="D43" t="s">
        <v>166</v>
      </c>
      <c r="E43">
        <v>1.362646</v>
      </c>
      <c r="F43">
        <v>103.894946</v>
      </c>
      <c r="H43" s="2" t="s">
        <v>171</v>
      </c>
    </row>
    <row r="44" spans="1:8" x14ac:dyDescent="0.25">
      <c r="A44" t="s">
        <v>155</v>
      </c>
      <c r="B44" t="s">
        <v>54</v>
      </c>
      <c r="C44" t="s">
        <v>81</v>
      </c>
      <c r="D44" t="s">
        <v>160</v>
      </c>
      <c r="E44">
        <v>1.4177599999999999</v>
      </c>
      <c r="F44">
        <v>103.901758</v>
      </c>
      <c r="H44" s="2" t="s">
        <v>172</v>
      </c>
    </row>
    <row r="45" spans="1:8" x14ac:dyDescent="0.25">
      <c r="A45" t="s">
        <v>155</v>
      </c>
      <c r="B45" t="s">
        <v>54</v>
      </c>
      <c r="C45" t="s">
        <v>81</v>
      </c>
      <c r="D45" t="s">
        <v>161</v>
      </c>
      <c r="E45">
        <v>1.419303</v>
      </c>
      <c r="F45">
        <v>103.904578</v>
      </c>
      <c r="H45" t="s">
        <v>173</v>
      </c>
    </row>
    <row r="46" spans="1:8" x14ac:dyDescent="0.25">
      <c r="A46" t="s">
        <v>155</v>
      </c>
      <c r="B46" t="s">
        <v>54</v>
      </c>
      <c r="C46" t="s">
        <v>152</v>
      </c>
      <c r="D46" t="s">
        <v>157</v>
      </c>
      <c r="E46">
        <v>1.336476</v>
      </c>
      <c r="F46">
        <v>103.871205</v>
      </c>
      <c r="H46" t="s">
        <v>174</v>
      </c>
    </row>
    <row r="47" spans="1:8" x14ac:dyDescent="0.25">
      <c r="A47" t="s">
        <v>155</v>
      </c>
      <c r="B47" t="s">
        <v>54</v>
      </c>
      <c r="C47" t="s">
        <v>152</v>
      </c>
      <c r="D47" t="s">
        <v>158</v>
      </c>
      <c r="E47">
        <v>1.336905</v>
      </c>
      <c r="F47">
        <v>103.872535</v>
      </c>
      <c r="H47" t="s">
        <v>174</v>
      </c>
    </row>
    <row r="48" spans="1:8" x14ac:dyDescent="0.25">
      <c r="A48" t="s">
        <v>155</v>
      </c>
      <c r="B48" t="s">
        <v>54</v>
      </c>
      <c r="C48" t="s">
        <v>152</v>
      </c>
      <c r="D48" t="s">
        <v>159</v>
      </c>
      <c r="E48">
        <v>1.3334490000000001</v>
      </c>
      <c r="F48">
        <v>103.87011699999999</v>
      </c>
      <c r="H48" t="s">
        <v>175</v>
      </c>
    </row>
  </sheetData>
  <hyperlinks>
    <hyperlink ref="H2" display="https://www.google.com.sg/maps/@1.3502703,103.7454124,3a,75y,183.75h,81.63t/data=!3m7!1e1!3m5!1sZ2FFdBspX7R20Did4FXq2Q!2e0!6s%2F%2Fgeo0.ggpht.com%2Fcbk%3Fpanoid%3DZ2FFdBspX7R20Did4FXq2Q%26output%3Dthumbnail%26cb_client%3Dmaps_sv.tactile.gps%26thumb%3D2%26"/>
    <hyperlink ref="H16" r:id="rId1"/>
    <hyperlink ref="H20" r:id="rId2"/>
    <hyperlink ref="H24" r:id="rId3"/>
    <hyperlink ref="H30" r:id="rId4"/>
    <hyperlink ref="H35" r:id="rId5"/>
    <hyperlink ref="H43" r:id="rId6"/>
    <hyperlink ref="H44" r:id="rId7"/>
  </hyperlinks>
  <pageMargins left="0.7" right="0.7" top="0.75" bottom="0.75" header="0.3" footer="0.3"/>
  <tableParts count="1"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E28" sqref="E28"/>
    </sheetView>
  </sheetViews>
  <sheetFormatPr defaultRowHeight="15" x14ac:dyDescent="0.25"/>
  <cols>
    <col min="1" max="1" width="11.5703125" customWidth="1"/>
    <col min="2" max="2" width="11" bestFit="1" customWidth="1"/>
    <col min="3" max="3" width="15.7109375" bestFit="1" customWidth="1"/>
    <col min="4" max="4" width="13.7109375" bestFit="1" customWidth="1"/>
    <col min="5" max="5" width="28" customWidth="1"/>
    <col min="6" max="6" width="27.140625" customWidth="1"/>
    <col min="7" max="7" width="13.28515625" bestFit="1" customWidth="1"/>
    <col min="12" max="12" width="13.28515625" bestFit="1" customWidth="1"/>
  </cols>
  <sheetData>
    <row r="1" spans="1:8" x14ac:dyDescent="0.25">
      <c r="A1" t="s">
        <v>0</v>
      </c>
      <c r="B1" t="s">
        <v>2</v>
      </c>
      <c r="C1" t="s">
        <v>3</v>
      </c>
      <c r="D1" t="s">
        <v>4</v>
      </c>
      <c r="E1" t="s">
        <v>12</v>
      </c>
      <c r="F1" t="s">
        <v>13</v>
      </c>
      <c r="G1" t="s">
        <v>15</v>
      </c>
      <c r="H1" s="1" t="s">
        <v>16</v>
      </c>
    </row>
    <row r="2" spans="1:8" x14ac:dyDescent="0.25">
      <c r="A2" t="s">
        <v>1</v>
      </c>
      <c r="B2" t="s">
        <v>5</v>
      </c>
      <c r="C2" t="s">
        <v>11</v>
      </c>
      <c r="D2" t="s">
        <v>14</v>
      </c>
      <c r="E2">
        <v>87000</v>
      </c>
      <c r="F2">
        <v>7000</v>
      </c>
    </row>
    <row r="3" spans="1:8" x14ac:dyDescent="0.25">
      <c r="A3" t="s">
        <v>1</v>
      </c>
      <c r="B3" t="s">
        <v>5</v>
      </c>
      <c r="C3" t="s">
        <v>11</v>
      </c>
      <c r="D3" t="s">
        <v>6</v>
      </c>
      <c r="E3">
        <v>171000</v>
      </c>
      <c r="F3">
        <v>96000</v>
      </c>
    </row>
    <row r="4" spans="1:8" x14ac:dyDescent="0.25">
      <c r="A4" t="s">
        <v>1</v>
      </c>
      <c r="B4" t="s">
        <v>5</v>
      </c>
      <c r="C4" t="s">
        <v>11</v>
      </c>
      <c r="D4" t="s">
        <v>7</v>
      </c>
      <c r="E4">
        <v>265000</v>
      </c>
      <c r="F4">
        <v>205000</v>
      </c>
    </row>
    <row r="5" spans="1:8" x14ac:dyDescent="0.25">
      <c r="A5" t="s">
        <v>1</v>
      </c>
      <c r="B5" t="s">
        <v>5</v>
      </c>
      <c r="C5" t="s">
        <v>11</v>
      </c>
      <c r="D5" t="s">
        <v>8</v>
      </c>
      <c r="E5">
        <v>353000</v>
      </c>
      <c r="F5">
        <v>348000</v>
      </c>
    </row>
    <row r="6" spans="1:8" x14ac:dyDescent="0.25">
      <c r="A6" t="s">
        <v>1</v>
      </c>
      <c r="B6" t="s">
        <v>5</v>
      </c>
      <c r="C6" t="s">
        <v>17</v>
      </c>
      <c r="D6" t="s">
        <v>14</v>
      </c>
      <c r="E6">
        <v>87000</v>
      </c>
      <c r="F6">
        <v>7000</v>
      </c>
    </row>
    <row r="7" spans="1:8" x14ac:dyDescent="0.25">
      <c r="A7" t="s">
        <v>1</v>
      </c>
      <c r="B7" t="s">
        <v>5</v>
      </c>
      <c r="C7" t="s">
        <v>17</v>
      </c>
      <c r="D7" t="s">
        <v>6</v>
      </c>
      <c r="E7">
        <v>171000</v>
      </c>
      <c r="F7">
        <v>96000</v>
      </c>
    </row>
    <row r="8" spans="1:8" x14ac:dyDescent="0.25">
      <c r="A8" t="s">
        <v>1</v>
      </c>
      <c r="B8" t="s">
        <v>5</v>
      </c>
      <c r="C8" t="s">
        <v>17</v>
      </c>
      <c r="D8" t="s">
        <v>7</v>
      </c>
      <c r="E8">
        <v>265000</v>
      </c>
      <c r="F8">
        <v>205000</v>
      </c>
    </row>
    <row r="9" spans="1:8" x14ac:dyDescent="0.25">
      <c r="A9" t="s">
        <v>1</v>
      </c>
      <c r="B9" t="s">
        <v>5</v>
      </c>
      <c r="C9" t="s">
        <v>17</v>
      </c>
      <c r="D9" t="s">
        <v>8</v>
      </c>
      <c r="E9">
        <v>353000</v>
      </c>
      <c r="F9">
        <v>348000</v>
      </c>
    </row>
    <row r="10" spans="1:8" x14ac:dyDescent="0.25">
      <c r="A10" t="s">
        <v>1</v>
      </c>
      <c r="B10" t="s">
        <v>9</v>
      </c>
      <c r="C10" t="s">
        <v>18</v>
      </c>
      <c r="D10" t="s">
        <v>14</v>
      </c>
      <c r="E10">
        <v>78000</v>
      </c>
      <c r="F10">
        <v>4000</v>
      </c>
    </row>
    <row r="11" spans="1:8" x14ac:dyDescent="0.25">
      <c r="A11" t="s">
        <v>1</v>
      </c>
      <c r="B11" t="s">
        <v>9</v>
      </c>
      <c r="C11" t="s">
        <v>18</v>
      </c>
      <c r="D11" t="s">
        <v>6</v>
      </c>
      <c r="E11">
        <v>159000</v>
      </c>
      <c r="F11">
        <v>84000</v>
      </c>
    </row>
    <row r="12" spans="1:8" x14ac:dyDescent="0.25">
      <c r="A12" t="s">
        <v>1</v>
      </c>
      <c r="B12" t="s">
        <v>9</v>
      </c>
      <c r="C12" t="s">
        <v>18</v>
      </c>
      <c r="D12" t="s">
        <v>7</v>
      </c>
      <c r="E12">
        <v>252000</v>
      </c>
      <c r="F12">
        <v>192000</v>
      </c>
    </row>
    <row r="13" spans="1:8" x14ac:dyDescent="0.25">
      <c r="A13" t="s">
        <v>1</v>
      </c>
      <c r="B13" t="s">
        <v>9</v>
      </c>
      <c r="C13" t="s">
        <v>18</v>
      </c>
      <c r="D13" t="s">
        <v>8</v>
      </c>
      <c r="E13">
        <v>317000</v>
      </c>
      <c r="F13">
        <v>312000</v>
      </c>
    </row>
  </sheetData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Flat type</vt:lpstr>
      <vt:lpstr>Ethnic Quota</vt:lpstr>
      <vt:lpstr>Applicants</vt:lpstr>
      <vt:lpstr>Estimated Completion Date</vt:lpstr>
      <vt:lpstr>Location</vt:lpstr>
      <vt:lpstr>Pricing</vt:lpstr>
    </vt:vector>
  </TitlesOfParts>
  <Company>National University of Singapore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workshop</dc:creator>
  <cp:lastModifiedBy>workshop</cp:lastModifiedBy>
  <dcterms:created xsi:type="dcterms:W3CDTF">2017-10-10T10:59:09Z</dcterms:created>
  <dcterms:modified xsi:type="dcterms:W3CDTF">2017-11-03T04:45:36Z</dcterms:modified>
</cp:coreProperties>
</file>