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610" windowHeight="11640" activeTab="1"/>
  </bookViews>
  <sheets>
    <sheet name="Opearting_range" sheetId="2" r:id="rId1"/>
    <sheet name="Opearting_range_SI" sheetId="4" r:id="rId2"/>
    <sheet name="Draft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9" i="4" l="1"/>
  <c r="A19" i="4"/>
  <c r="B18" i="4"/>
  <c r="E18" i="4" s="1"/>
  <c r="A18" i="4"/>
  <c r="B17" i="4"/>
  <c r="A17" i="4"/>
  <c r="B16" i="4"/>
  <c r="E16" i="4" s="1"/>
  <c r="A16" i="4"/>
  <c r="B15" i="4"/>
  <c r="A15" i="4"/>
  <c r="B14" i="4"/>
  <c r="E14" i="4" s="1"/>
  <c r="A14" i="4"/>
  <c r="B13" i="4"/>
  <c r="A13" i="4"/>
  <c r="B12" i="4"/>
  <c r="E12" i="4" s="1"/>
  <c r="A12" i="4"/>
  <c r="B11" i="4"/>
  <c r="A11" i="4"/>
  <c r="B10" i="4"/>
  <c r="E10" i="4" s="1"/>
  <c r="A10" i="4"/>
  <c r="B9" i="4"/>
  <c r="A9" i="4"/>
  <c r="B8" i="4"/>
  <c r="E8" i="4" s="1"/>
  <c r="A8" i="4"/>
  <c r="B7" i="4"/>
  <c r="A7" i="4"/>
  <c r="B6" i="4"/>
  <c r="E6" i="4" s="1"/>
  <c r="A6" i="4"/>
  <c r="B5" i="4"/>
  <c r="A5" i="4"/>
  <c r="B4" i="4"/>
  <c r="E4" i="4" s="1"/>
  <c r="A4" i="4"/>
  <c r="B3" i="4"/>
  <c r="A3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R212" i="4"/>
  <c r="Q212" i="4"/>
  <c r="N212" i="4"/>
  <c r="M212" i="4"/>
  <c r="L212" i="4"/>
  <c r="K212" i="4"/>
  <c r="R211" i="4"/>
  <c r="Q211" i="4"/>
  <c r="N211" i="4"/>
  <c r="M211" i="4"/>
  <c r="L211" i="4"/>
  <c r="K211" i="4"/>
  <c r="R210" i="4"/>
  <c r="Q210" i="4"/>
  <c r="N210" i="4"/>
  <c r="M210" i="4"/>
  <c r="L210" i="4"/>
  <c r="K210" i="4"/>
  <c r="R209" i="4"/>
  <c r="Q209" i="4"/>
  <c r="N209" i="4"/>
  <c r="M209" i="4"/>
  <c r="L209" i="4"/>
  <c r="K209" i="4"/>
  <c r="R208" i="4"/>
  <c r="Q208" i="4"/>
  <c r="N208" i="4"/>
  <c r="M208" i="4"/>
  <c r="L208" i="4"/>
  <c r="K208" i="4"/>
  <c r="R207" i="4"/>
  <c r="Q207" i="4"/>
  <c r="N207" i="4"/>
  <c r="M207" i="4"/>
  <c r="L207" i="4"/>
  <c r="K207" i="4"/>
  <c r="R206" i="4"/>
  <c r="Q206" i="4"/>
  <c r="N206" i="4"/>
  <c r="M206" i="4"/>
  <c r="L206" i="4"/>
  <c r="K206" i="4"/>
  <c r="R205" i="4"/>
  <c r="Q205" i="4"/>
  <c r="N205" i="4"/>
  <c r="M205" i="4"/>
  <c r="L205" i="4"/>
  <c r="K205" i="4"/>
  <c r="R204" i="4"/>
  <c r="Q204" i="4"/>
  <c r="N204" i="4"/>
  <c r="M204" i="4"/>
  <c r="L204" i="4"/>
  <c r="K204" i="4"/>
  <c r="R203" i="4"/>
  <c r="Q203" i="4"/>
  <c r="N203" i="4"/>
  <c r="M203" i="4"/>
  <c r="L203" i="4"/>
  <c r="K203" i="4"/>
  <c r="R202" i="4"/>
  <c r="Q202" i="4"/>
  <c r="N202" i="4"/>
  <c r="M202" i="4"/>
  <c r="L202" i="4"/>
  <c r="K202" i="4"/>
  <c r="R201" i="4"/>
  <c r="Q201" i="4"/>
  <c r="N201" i="4"/>
  <c r="M201" i="4"/>
  <c r="L201" i="4"/>
  <c r="K201" i="4"/>
  <c r="R200" i="4"/>
  <c r="Q200" i="4"/>
  <c r="N200" i="4"/>
  <c r="M200" i="4"/>
  <c r="L200" i="4"/>
  <c r="K200" i="4"/>
  <c r="R199" i="4"/>
  <c r="Q199" i="4"/>
  <c r="N199" i="4"/>
  <c r="M199" i="4"/>
  <c r="L199" i="4"/>
  <c r="K199" i="4"/>
  <c r="R198" i="4"/>
  <c r="Q198" i="4"/>
  <c r="N198" i="4"/>
  <c r="M198" i="4"/>
  <c r="L198" i="4"/>
  <c r="K198" i="4"/>
  <c r="R197" i="4"/>
  <c r="Q197" i="4"/>
  <c r="N197" i="4"/>
  <c r="M197" i="4"/>
  <c r="L197" i="4"/>
  <c r="K197" i="4"/>
  <c r="R196" i="4"/>
  <c r="Q196" i="4"/>
  <c r="N196" i="4"/>
  <c r="M196" i="4"/>
  <c r="L196" i="4"/>
  <c r="K196" i="4"/>
  <c r="R195" i="4"/>
  <c r="Q195" i="4"/>
  <c r="N195" i="4"/>
  <c r="M195" i="4"/>
  <c r="L195" i="4"/>
  <c r="K195" i="4"/>
  <c r="R194" i="4"/>
  <c r="Q194" i="4"/>
  <c r="N194" i="4"/>
  <c r="M194" i="4"/>
  <c r="L194" i="4"/>
  <c r="K194" i="4"/>
  <c r="R193" i="4"/>
  <c r="Q193" i="4"/>
  <c r="N193" i="4"/>
  <c r="M193" i="4"/>
  <c r="L193" i="4"/>
  <c r="K193" i="4"/>
  <c r="R192" i="4"/>
  <c r="Q192" i="4"/>
  <c r="N192" i="4"/>
  <c r="M192" i="4"/>
  <c r="L192" i="4"/>
  <c r="K192" i="4"/>
  <c r="R191" i="4"/>
  <c r="Q191" i="4"/>
  <c r="N191" i="4"/>
  <c r="M191" i="4"/>
  <c r="L191" i="4"/>
  <c r="K191" i="4"/>
  <c r="R190" i="4"/>
  <c r="Q190" i="4"/>
  <c r="N190" i="4"/>
  <c r="M190" i="4"/>
  <c r="L190" i="4"/>
  <c r="K190" i="4"/>
  <c r="R189" i="4"/>
  <c r="Q189" i="4"/>
  <c r="N189" i="4"/>
  <c r="M189" i="4"/>
  <c r="L189" i="4"/>
  <c r="K189" i="4"/>
  <c r="R188" i="4"/>
  <c r="Q188" i="4"/>
  <c r="N188" i="4"/>
  <c r="M188" i="4"/>
  <c r="L188" i="4"/>
  <c r="K188" i="4"/>
  <c r="R187" i="4"/>
  <c r="Q187" i="4"/>
  <c r="N187" i="4"/>
  <c r="M187" i="4"/>
  <c r="L187" i="4"/>
  <c r="K187" i="4"/>
  <c r="R186" i="4"/>
  <c r="Q186" i="4"/>
  <c r="N186" i="4"/>
  <c r="M186" i="4"/>
  <c r="L186" i="4"/>
  <c r="K186" i="4"/>
  <c r="R185" i="4"/>
  <c r="Q185" i="4"/>
  <c r="N185" i="4"/>
  <c r="M185" i="4"/>
  <c r="L185" i="4"/>
  <c r="K185" i="4"/>
  <c r="R184" i="4"/>
  <c r="Q184" i="4"/>
  <c r="N184" i="4"/>
  <c r="M184" i="4"/>
  <c r="L184" i="4"/>
  <c r="K184" i="4"/>
  <c r="R183" i="4"/>
  <c r="Q183" i="4"/>
  <c r="N183" i="4"/>
  <c r="M183" i="4"/>
  <c r="L183" i="4"/>
  <c r="K183" i="4"/>
  <c r="R182" i="4"/>
  <c r="Q182" i="4"/>
  <c r="N182" i="4"/>
  <c r="M182" i="4"/>
  <c r="L182" i="4"/>
  <c r="K182" i="4"/>
  <c r="R181" i="4"/>
  <c r="Q181" i="4"/>
  <c r="N181" i="4"/>
  <c r="M181" i="4"/>
  <c r="L181" i="4"/>
  <c r="K181" i="4"/>
  <c r="R180" i="4"/>
  <c r="Q180" i="4"/>
  <c r="N180" i="4"/>
  <c r="M180" i="4"/>
  <c r="L180" i="4"/>
  <c r="K180" i="4"/>
  <c r="R179" i="4"/>
  <c r="Q179" i="4"/>
  <c r="N179" i="4"/>
  <c r="M179" i="4"/>
  <c r="L179" i="4"/>
  <c r="K179" i="4"/>
  <c r="R178" i="4"/>
  <c r="Q178" i="4"/>
  <c r="N178" i="4"/>
  <c r="M178" i="4"/>
  <c r="L178" i="4"/>
  <c r="K178" i="4"/>
  <c r="R177" i="4"/>
  <c r="Q177" i="4"/>
  <c r="N177" i="4"/>
  <c r="M177" i="4"/>
  <c r="L177" i="4"/>
  <c r="K177" i="4"/>
  <c r="R176" i="4"/>
  <c r="Q176" i="4"/>
  <c r="N176" i="4"/>
  <c r="M176" i="4"/>
  <c r="L176" i="4"/>
  <c r="K176" i="4"/>
  <c r="R175" i="4"/>
  <c r="Q175" i="4"/>
  <c r="N175" i="4"/>
  <c r="M175" i="4"/>
  <c r="L175" i="4"/>
  <c r="K175" i="4"/>
  <c r="R174" i="4"/>
  <c r="Q174" i="4"/>
  <c r="N174" i="4"/>
  <c r="M174" i="4"/>
  <c r="L174" i="4"/>
  <c r="K174" i="4"/>
  <c r="R173" i="4"/>
  <c r="Q173" i="4"/>
  <c r="N173" i="4"/>
  <c r="M173" i="4"/>
  <c r="L173" i="4"/>
  <c r="K173" i="4"/>
  <c r="R172" i="4"/>
  <c r="Q172" i="4"/>
  <c r="N172" i="4"/>
  <c r="M172" i="4"/>
  <c r="L172" i="4"/>
  <c r="K172" i="4"/>
  <c r="R171" i="4"/>
  <c r="Q171" i="4"/>
  <c r="N171" i="4"/>
  <c r="M171" i="4"/>
  <c r="L171" i="4"/>
  <c r="K171" i="4"/>
  <c r="R170" i="4"/>
  <c r="Q170" i="4"/>
  <c r="N170" i="4"/>
  <c r="M170" i="4"/>
  <c r="L170" i="4"/>
  <c r="K170" i="4"/>
  <c r="R169" i="4"/>
  <c r="Q169" i="4"/>
  <c r="N169" i="4"/>
  <c r="M169" i="4"/>
  <c r="L169" i="4"/>
  <c r="K169" i="4"/>
  <c r="R168" i="4"/>
  <c r="Q168" i="4"/>
  <c r="N168" i="4"/>
  <c r="M168" i="4"/>
  <c r="L168" i="4"/>
  <c r="K168" i="4"/>
  <c r="R167" i="4"/>
  <c r="Q167" i="4"/>
  <c r="N167" i="4"/>
  <c r="M167" i="4"/>
  <c r="L167" i="4"/>
  <c r="K167" i="4"/>
  <c r="R166" i="4"/>
  <c r="Q166" i="4"/>
  <c r="N166" i="4"/>
  <c r="M166" i="4"/>
  <c r="L166" i="4"/>
  <c r="K166" i="4"/>
  <c r="R165" i="4"/>
  <c r="Q165" i="4"/>
  <c r="N165" i="4"/>
  <c r="M165" i="4"/>
  <c r="L165" i="4"/>
  <c r="K165" i="4"/>
  <c r="R164" i="4"/>
  <c r="Q164" i="4"/>
  <c r="N164" i="4"/>
  <c r="M164" i="4"/>
  <c r="L164" i="4"/>
  <c r="K164" i="4"/>
  <c r="R163" i="4"/>
  <c r="Q163" i="4"/>
  <c r="N163" i="4"/>
  <c r="M163" i="4"/>
  <c r="L163" i="4"/>
  <c r="K163" i="4"/>
  <c r="R162" i="4"/>
  <c r="Q162" i="4"/>
  <c r="N162" i="4"/>
  <c r="M162" i="4"/>
  <c r="L162" i="4"/>
  <c r="K162" i="4"/>
  <c r="R161" i="4"/>
  <c r="Q161" i="4"/>
  <c r="N161" i="4"/>
  <c r="M161" i="4"/>
  <c r="L161" i="4"/>
  <c r="K161" i="4"/>
  <c r="R160" i="4"/>
  <c r="Q160" i="4"/>
  <c r="N160" i="4"/>
  <c r="M160" i="4"/>
  <c r="L160" i="4"/>
  <c r="K160" i="4"/>
  <c r="R159" i="4"/>
  <c r="Q159" i="4"/>
  <c r="N159" i="4"/>
  <c r="M159" i="4"/>
  <c r="L159" i="4"/>
  <c r="K159" i="4"/>
  <c r="R158" i="4"/>
  <c r="Q158" i="4"/>
  <c r="N158" i="4"/>
  <c r="M158" i="4"/>
  <c r="L158" i="4"/>
  <c r="K158" i="4"/>
  <c r="R157" i="4"/>
  <c r="Q157" i="4"/>
  <c r="N157" i="4"/>
  <c r="M157" i="4"/>
  <c r="L157" i="4"/>
  <c r="K157" i="4"/>
  <c r="R156" i="4"/>
  <c r="Q156" i="4"/>
  <c r="N156" i="4"/>
  <c r="M156" i="4"/>
  <c r="L156" i="4"/>
  <c r="K156" i="4"/>
  <c r="R155" i="4"/>
  <c r="Q155" i="4"/>
  <c r="N155" i="4"/>
  <c r="M155" i="4"/>
  <c r="L155" i="4"/>
  <c r="K155" i="4"/>
  <c r="R154" i="4"/>
  <c r="Q154" i="4"/>
  <c r="N154" i="4"/>
  <c r="M154" i="4"/>
  <c r="L154" i="4"/>
  <c r="K154" i="4"/>
  <c r="R153" i="4"/>
  <c r="Q153" i="4"/>
  <c r="N153" i="4"/>
  <c r="M153" i="4"/>
  <c r="L153" i="4"/>
  <c r="K153" i="4"/>
  <c r="R152" i="4"/>
  <c r="Q152" i="4"/>
  <c r="N152" i="4"/>
  <c r="M152" i="4"/>
  <c r="L152" i="4"/>
  <c r="K152" i="4"/>
  <c r="R151" i="4"/>
  <c r="Q151" i="4"/>
  <c r="N151" i="4"/>
  <c r="M151" i="4"/>
  <c r="L151" i="4"/>
  <c r="K151" i="4"/>
  <c r="R150" i="4"/>
  <c r="Q150" i="4"/>
  <c r="N150" i="4"/>
  <c r="M150" i="4"/>
  <c r="L150" i="4"/>
  <c r="K150" i="4"/>
  <c r="R149" i="4"/>
  <c r="Q149" i="4"/>
  <c r="N149" i="4"/>
  <c r="M149" i="4"/>
  <c r="L149" i="4"/>
  <c r="K149" i="4"/>
  <c r="R148" i="4"/>
  <c r="Q148" i="4"/>
  <c r="N148" i="4"/>
  <c r="M148" i="4"/>
  <c r="L148" i="4"/>
  <c r="K148" i="4"/>
  <c r="R147" i="4"/>
  <c r="Q147" i="4"/>
  <c r="N147" i="4"/>
  <c r="M147" i="4"/>
  <c r="L147" i="4"/>
  <c r="K147" i="4"/>
  <c r="R146" i="4"/>
  <c r="Q146" i="4"/>
  <c r="N146" i="4"/>
  <c r="M146" i="4"/>
  <c r="L146" i="4"/>
  <c r="K146" i="4"/>
  <c r="R145" i="4"/>
  <c r="Q145" i="4"/>
  <c r="N145" i="4"/>
  <c r="M145" i="4"/>
  <c r="L145" i="4"/>
  <c r="K145" i="4"/>
  <c r="R144" i="4"/>
  <c r="Q144" i="4"/>
  <c r="N144" i="4"/>
  <c r="M144" i="4"/>
  <c r="L144" i="4"/>
  <c r="K144" i="4"/>
  <c r="R143" i="4"/>
  <c r="Q143" i="4"/>
  <c r="N143" i="4"/>
  <c r="M143" i="4"/>
  <c r="L143" i="4"/>
  <c r="K143" i="4"/>
  <c r="R142" i="4"/>
  <c r="Q142" i="4"/>
  <c r="N142" i="4"/>
  <c r="M142" i="4"/>
  <c r="L142" i="4"/>
  <c r="K142" i="4"/>
  <c r="R141" i="4"/>
  <c r="Q141" i="4"/>
  <c r="N141" i="4"/>
  <c r="M141" i="4"/>
  <c r="L141" i="4"/>
  <c r="K141" i="4"/>
  <c r="R140" i="4"/>
  <c r="Q140" i="4"/>
  <c r="N140" i="4"/>
  <c r="M140" i="4"/>
  <c r="L140" i="4"/>
  <c r="K140" i="4"/>
  <c r="R139" i="4"/>
  <c r="Q139" i="4"/>
  <c r="N139" i="4"/>
  <c r="M139" i="4"/>
  <c r="L139" i="4"/>
  <c r="K139" i="4"/>
  <c r="R138" i="4"/>
  <c r="Q138" i="4"/>
  <c r="N138" i="4"/>
  <c r="M138" i="4"/>
  <c r="L138" i="4"/>
  <c r="K138" i="4"/>
  <c r="R137" i="4"/>
  <c r="Q137" i="4"/>
  <c r="N137" i="4"/>
  <c r="M137" i="4"/>
  <c r="L137" i="4"/>
  <c r="K137" i="4"/>
  <c r="R136" i="4"/>
  <c r="Q136" i="4"/>
  <c r="N136" i="4"/>
  <c r="M136" i="4"/>
  <c r="L136" i="4"/>
  <c r="K136" i="4"/>
  <c r="R135" i="4"/>
  <c r="Q135" i="4"/>
  <c r="N135" i="4"/>
  <c r="M135" i="4"/>
  <c r="L135" i="4"/>
  <c r="K135" i="4"/>
  <c r="R134" i="4"/>
  <c r="Q134" i="4"/>
  <c r="N134" i="4"/>
  <c r="M134" i="4"/>
  <c r="L134" i="4"/>
  <c r="K134" i="4"/>
  <c r="R133" i="4"/>
  <c r="Q133" i="4"/>
  <c r="N133" i="4"/>
  <c r="M133" i="4"/>
  <c r="L133" i="4"/>
  <c r="K133" i="4"/>
  <c r="R132" i="4"/>
  <c r="Q132" i="4"/>
  <c r="N132" i="4"/>
  <c r="M132" i="4"/>
  <c r="L132" i="4"/>
  <c r="K132" i="4"/>
  <c r="F132" i="4"/>
  <c r="F148" i="4" s="1"/>
  <c r="R131" i="4"/>
  <c r="Q131" i="4"/>
  <c r="O131" i="4"/>
  <c r="N131" i="4"/>
  <c r="M131" i="4"/>
  <c r="L131" i="4"/>
  <c r="K131" i="4"/>
  <c r="F131" i="4"/>
  <c r="F147" i="4" s="1"/>
  <c r="R130" i="4"/>
  <c r="Q130" i="4"/>
  <c r="N130" i="4"/>
  <c r="M130" i="4"/>
  <c r="L130" i="4"/>
  <c r="K130" i="4"/>
  <c r="F130" i="4"/>
  <c r="F146" i="4" s="1"/>
  <c r="R129" i="4"/>
  <c r="Q129" i="4"/>
  <c r="O129" i="4"/>
  <c r="N129" i="4"/>
  <c r="M129" i="4"/>
  <c r="L129" i="4"/>
  <c r="K129" i="4"/>
  <c r="F129" i="4"/>
  <c r="F145" i="4" s="1"/>
  <c r="R128" i="4"/>
  <c r="Q128" i="4"/>
  <c r="N128" i="4"/>
  <c r="M128" i="4"/>
  <c r="L128" i="4"/>
  <c r="K128" i="4"/>
  <c r="F128" i="4"/>
  <c r="F144" i="4" s="1"/>
  <c r="R127" i="4"/>
  <c r="Q127" i="4"/>
  <c r="O127" i="4"/>
  <c r="N127" i="4"/>
  <c r="M127" i="4"/>
  <c r="L127" i="4"/>
  <c r="K127" i="4"/>
  <c r="F127" i="4"/>
  <c r="F143" i="4" s="1"/>
  <c r="R126" i="4"/>
  <c r="Q126" i="4"/>
  <c r="N126" i="4"/>
  <c r="M126" i="4"/>
  <c r="L126" i="4"/>
  <c r="K126" i="4"/>
  <c r="J126" i="4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F126" i="4"/>
  <c r="F142" i="4" s="1"/>
  <c r="R125" i="4"/>
  <c r="Q125" i="4"/>
  <c r="O125" i="4"/>
  <c r="N125" i="4"/>
  <c r="M125" i="4"/>
  <c r="L125" i="4"/>
  <c r="K125" i="4"/>
  <c r="J125" i="4"/>
  <c r="F125" i="4"/>
  <c r="F141" i="4" s="1"/>
  <c r="R124" i="4"/>
  <c r="Q124" i="4"/>
  <c r="N124" i="4"/>
  <c r="M124" i="4"/>
  <c r="L124" i="4"/>
  <c r="K124" i="4"/>
  <c r="F124" i="4"/>
  <c r="F140" i="4" s="1"/>
  <c r="R123" i="4"/>
  <c r="Q123" i="4"/>
  <c r="N123" i="4"/>
  <c r="M123" i="4"/>
  <c r="L123" i="4"/>
  <c r="K123" i="4"/>
  <c r="F123" i="4"/>
  <c r="F139" i="4" s="1"/>
  <c r="R122" i="4"/>
  <c r="Q122" i="4"/>
  <c r="N122" i="4"/>
  <c r="M122" i="4"/>
  <c r="L122" i="4"/>
  <c r="K122" i="4"/>
  <c r="F122" i="4"/>
  <c r="F138" i="4" s="1"/>
  <c r="R121" i="4"/>
  <c r="Q121" i="4"/>
  <c r="N121" i="4"/>
  <c r="M121" i="4"/>
  <c r="L121" i="4"/>
  <c r="K121" i="4"/>
  <c r="F121" i="4"/>
  <c r="O121" i="4" s="1"/>
  <c r="R120" i="4"/>
  <c r="Q120" i="4"/>
  <c r="N120" i="4"/>
  <c r="M120" i="4"/>
  <c r="L120" i="4"/>
  <c r="K120" i="4"/>
  <c r="F120" i="4"/>
  <c r="F136" i="4" s="1"/>
  <c r="R119" i="4"/>
  <c r="Q119" i="4"/>
  <c r="N119" i="4"/>
  <c r="M119" i="4"/>
  <c r="L119" i="4"/>
  <c r="K119" i="4"/>
  <c r="F119" i="4"/>
  <c r="F135" i="4" s="1"/>
  <c r="R118" i="4"/>
  <c r="Q118" i="4"/>
  <c r="N118" i="4"/>
  <c r="M118" i="4"/>
  <c r="L118" i="4"/>
  <c r="K118" i="4"/>
  <c r="F118" i="4"/>
  <c r="F134" i="4" s="1"/>
  <c r="R117" i="4"/>
  <c r="Q117" i="4"/>
  <c r="N117" i="4"/>
  <c r="M117" i="4"/>
  <c r="L117" i="4"/>
  <c r="K117" i="4"/>
  <c r="G117" i="4"/>
  <c r="P117" i="4" s="1"/>
  <c r="F117" i="4"/>
  <c r="O117" i="4" s="1"/>
  <c r="R116" i="4"/>
  <c r="Q116" i="4"/>
  <c r="O116" i="4"/>
  <c r="N116" i="4"/>
  <c r="M116" i="4"/>
  <c r="L116" i="4"/>
  <c r="K116" i="4"/>
  <c r="R115" i="4"/>
  <c r="Q115" i="4"/>
  <c r="O115" i="4"/>
  <c r="N115" i="4"/>
  <c r="M115" i="4"/>
  <c r="L115" i="4"/>
  <c r="K115" i="4"/>
  <c r="R114" i="4"/>
  <c r="Q114" i="4"/>
  <c r="O114" i="4"/>
  <c r="N114" i="4"/>
  <c r="M114" i="4"/>
  <c r="L114" i="4"/>
  <c r="K114" i="4"/>
  <c r="R113" i="4"/>
  <c r="Q113" i="4"/>
  <c r="O113" i="4"/>
  <c r="N113" i="4"/>
  <c r="M113" i="4"/>
  <c r="L113" i="4"/>
  <c r="K113" i="4"/>
  <c r="R112" i="4"/>
  <c r="Q112" i="4"/>
  <c r="O112" i="4"/>
  <c r="N112" i="4"/>
  <c r="M112" i="4"/>
  <c r="L112" i="4"/>
  <c r="K112" i="4"/>
  <c r="R111" i="4"/>
  <c r="Q111" i="4"/>
  <c r="O111" i="4"/>
  <c r="N111" i="4"/>
  <c r="M111" i="4"/>
  <c r="L111" i="4"/>
  <c r="K111" i="4"/>
  <c r="R110" i="4"/>
  <c r="Q110" i="4"/>
  <c r="O110" i="4"/>
  <c r="N110" i="4"/>
  <c r="M110" i="4"/>
  <c r="L110" i="4"/>
  <c r="K110" i="4"/>
  <c r="R109" i="4"/>
  <c r="Q109" i="4"/>
  <c r="O109" i="4"/>
  <c r="N109" i="4"/>
  <c r="M109" i="4"/>
  <c r="L109" i="4"/>
  <c r="K109" i="4"/>
  <c r="O108" i="4"/>
  <c r="N108" i="4"/>
  <c r="M108" i="4"/>
  <c r="L108" i="4"/>
  <c r="K108" i="4"/>
  <c r="I108" i="4"/>
  <c r="R108" i="4" s="1"/>
  <c r="H108" i="4"/>
  <c r="Q108" i="4" s="1"/>
  <c r="O107" i="4"/>
  <c r="N107" i="4"/>
  <c r="M107" i="4"/>
  <c r="L107" i="4"/>
  <c r="K107" i="4"/>
  <c r="I107" i="4"/>
  <c r="R107" i="4" s="1"/>
  <c r="H107" i="4"/>
  <c r="Q107" i="4" s="1"/>
  <c r="O106" i="4"/>
  <c r="N106" i="4"/>
  <c r="M106" i="4"/>
  <c r="L106" i="4"/>
  <c r="K106" i="4"/>
  <c r="I106" i="4"/>
  <c r="R106" i="4" s="1"/>
  <c r="H106" i="4"/>
  <c r="Q106" i="4" s="1"/>
  <c r="Q105" i="4"/>
  <c r="O105" i="4"/>
  <c r="N105" i="4"/>
  <c r="M105" i="4"/>
  <c r="L105" i="4"/>
  <c r="K105" i="4"/>
  <c r="I105" i="4"/>
  <c r="R105" i="4" s="1"/>
  <c r="O104" i="4"/>
  <c r="N104" i="4"/>
  <c r="M104" i="4"/>
  <c r="L104" i="4"/>
  <c r="K104" i="4"/>
  <c r="I104" i="4"/>
  <c r="R104" i="4" s="1"/>
  <c r="H104" i="4"/>
  <c r="Q104" i="4" s="1"/>
  <c r="O103" i="4"/>
  <c r="N103" i="4"/>
  <c r="M103" i="4"/>
  <c r="L103" i="4"/>
  <c r="K103" i="4"/>
  <c r="I103" i="4"/>
  <c r="R103" i="4" s="1"/>
  <c r="H103" i="4"/>
  <c r="Q103" i="4" s="1"/>
  <c r="Q102" i="4"/>
  <c r="O102" i="4"/>
  <c r="N102" i="4"/>
  <c r="M102" i="4"/>
  <c r="L102" i="4"/>
  <c r="K102" i="4"/>
  <c r="I102" i="4"/>
  <c r="R102" i="4" s="1"/>
  <c r="G102" i="4"/>
  <c r="G118" i="4" s="1"/>
  <c r="P101" i="4"/>
  <c r="O101" i="4"/>
  <c r="N101" i="4"/>
  <c r="M101" i="4"/>
  <c r="L101" i="4"/>
  <c r="K101" i="4"/>
  <c r="I101" i="4"/>
  <c r="R101" i="4" s="1"/>
  <c r="H101" i="4"/>
  <c r="Q101" i="4" s="1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E19" i="4"/>
  <c r="D19" i="4"/>
  <c r="D18" i="4"/>
  <c r="E17" i="4"/>
  <c r="D17" i="4"/>
  <c r="D16" i="4"/>
  <c r="E15" i="4"/>
  <c r="D15" i="4"/>
  <c r="D14" i="4"/>
  <c r="E13" i="4"/>
  <c r="D13" i="4"/>
  <c r="D12" i="4"/>
  <c r="E11" i="4"/>
  <c r="D11" i="4"/>
  <c r="D10" i="4"/>
  <c r="E9" i="4"/>
  <c r="D9" i="4"/>
  <c r="D8" i="4"/>
  <c r="E7" i="4"/>
  <c r="D7" i="4"/>
  <c r="D6" i="4"/>
  <c r="E5" i="4"/>
  <c r="D5" i="4"/>
  <c r="D4" i="4"/>
  <c r="E3" i="4"/>
  <c r="D3" i="4"/>
  <c r="F150" i="4" l="1"/>
  <c r="O135" i="4"/>
  <c r="F149" i="4"/>
  <c r="O149" i="4" s="1"/>
  <c r="O134" i="4"/>
  <c r="P118" i="4"/>
  <c r="G134" i="4"/>
  <c r="F151" i="4"/>
  <c r="O136" i="4"/>
  <c r="P102" i="4"/>
  <c r="O118" i="4"/>
  <c r="O120" i="4"/>
  <c r="O122" i="4"/>
  <c r="O139" i="4"/>
  <c r="F154" i="4"/>
  <c r="O124" i="4"/>
  <c r="F156" i="4"/>
  <c r="O141" i="4"/>
  <c r="O128" i="4"/>
  <c r="F160" i="4"/>
  <c r="O145" i="4"/>
  <c r="O132" i="4"/>
  <c r="F133" i="4"/>
  <c r="F137" i="4"/>
  <c r="O144" i="4"/>
  <c r="F159" i="4"/>
  <c r="O148" i="4"/>
  <c r="F163" i="4"/>
  <c r="G133" i="4"/>
  <c r="P133" i="4" s="1"/>
  <c r="O119" i="4"/>
  <c r="F153" i="4"/>
  <c r="O138" i="4"/>
  <c r="O123" i="4"/>
  <c r="O140" i="4"/>
  <c r="F155" i="4"/>
  <c r="O126" i="4"/>
  <c r="O143" i="4"/>
  <c r="F158" i="4"/>
  <c r="O130" i="4"/>
  <c r="O147" i="4"/>
  <c r="F162" i="4"/>
  <c r="G103" i="4"/>
  <c r="F157" i="4"/>
  <c r="O142" i="4"/>
  <c r="F161" i="4"/>
  <c r="O146" i="4"/>
  <c r="G97" i="2"/>
  <c r="G98" i="2"/>
  <c r="F98" i="2"/>
  <c r="F97" i="2"/>
  <c r="O156" i="4" l="1"/>
  <c r="F170" i="4"/>
  <c r="O163" i="4"/>
  <c r="F177" i="4"/>
  <c r="F152" i="4"/>
  <c r="O137" i="4"/>
  <c r="F174" i="4"/>
  <c r="O160" i="4"/>
  <c r="O151" i="4"/>
  <c r="F165" i="4"/>
  <c r="O161" i="4"/>
  <c r="F175" i="4"/>
  <c r="F176" i="4"/>
  <c r="O162" i="4"/>
  <c r="O157" i="4"/>
  <c r="F171" i="4"/>
  <c r="O155" i="4"/>
  <c r="F169" i="4"/>
  <c r="O153" i="4"/>
  <c r="F167" i="4"/>
  <c r="O133" i="4"/>
  <c r="F168" i="4"/>
  <c r="O154" i="4"/>
  <c r="G149" i="4"/>
  <c r="P149" i="4" s="1"/>
  <c r="P134" i="4"/>
  <c r="P103" i="4"/>
  <c r="G104" i="4"/>
  <c r="G119" i="4"/>
  <c r="F172" i="4"/>
  <c r="O158" i="4"/>
  <c r="O159" i="4"/>
  <c r="F173" i="4"/>
  <c r="F164" i="4"/>
  <c r="O164" i="4" s="1"/>
  <c r="O150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E3" i="2"/>
  <c r="D3" i="2"/>
  <c r="F186" i="4" l="1"/>
  <c r="O173" i="4"/>
  <c r="O168" i="4"/>
  <c r="F181" i="4"/>
  <c r="O167" i="4"/>
  <c r="F180" i="4"/>
  <c r="F184" i="4"/>
  <c r="O171" i="4"/>
  <c r="F188" i="4"/>
  <c r="O175" i="4"/>
  <c r="F190" i="4"/>
  <c r="O177" i="4"/>
  <c r="G135" i="4"/>
  <c r="P119" i="4"/>
  <c r="F187" i="4"/>
  <c r="O174" i="4"/>
  <c r="F182" i="4"/>
  <c r="O169" i="4"/>
  <c r="F178" i="4"/>
  <c r="O178" i="4" s="1"/>
  <c r="O165" i="4"/>
  <c r="F183" i="4"/>
  <c r="O170" i="4"/>
  <c r="F185" i="4"/>
  <c r="O172" i="4"/>
  <c r="G120" i="4"/>
  <c r="P104" i="4"/>
  <c r="G105" i="4"/>
  <c r="F189" i="4"/>
  <c r="O176" i="4"/>
  <c r="O152" i="4"/>
  <c r="F166" i="4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K197" i="2"/>
  <c r="L197" i="2"/>
  <c r="M197" i="2"/>
  <c r="N197" i="2"/>
  <c r="O197" i="2"/>
  <c r="P197" i="2"/>
  <c r="Q197" i="2"/>
  <c r="R197" i="2"/>
  <c r="K198" i="2"/>
  <c r="L198" i="2"/>
  <c r="M198" i="2"/>
  <c r="N198" i="2"/>
  <c r="O198" i="2"/>
  <c r="P198" i="2"/>
  <c r="Q198" i="2"/>
  <c r="R198" i="2"/>
  <c r="K199" i="2"/>
  <c r="L199" i="2"/>
  <c r="M199" i="2"/>
  <c r="N199" i="2"/>
  <c r="O199" i="2"/>
  <c r="P199" i="2"/>
  <c r="Q199" i="2"/>
  <c r="R199" i="2"/>
  <c r="K200" i="2"/>
  <c r="L200" i="2"/>
  <c r="M200" i="2"/>
  <c r="N200" i="2"/>
  <c r="O200" i="2"/>
  <c r="P200" i="2"/>
  <c r="Q200" i="2"/>
  <c r="R200" i="2"/>
  <c r="K201" i="2"/>
  <c r="L201" i="2"/>
  <c r="M201" i="2"/>
  <c r="N201" i="2"/>
  <c r="O201" i="2"/>
  <c r="P201" i="2"/>
  <c r="Q201" i="2"/>
  <c r="R201" i="2"/>
  <c r="K202" i="2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R203" i="2"/>
  <c r="K204" i="2"/>
  <c r="L204" i="2"/>
  <c r="M204" i="2"/>
  <c r="N204" i="2"/>
  <c r="O204" i="2"/>
  <c r="P204" i="2"/>
  <c r="Q204" i="2"/>
  <c r="R204" i="2"/>
  <c r="K205" i="2"/>
  <c r="L205" i="2"/>
  <c r="M205" i="2"/>
  <c r="N205" i="2"/>
  <c r="O205" i="2"/>
  <c r="P205" i="2"/>
  <c r="Q205" i="2"/>
  <c r="R205" i="2"/>
  <c r="K206" i="2"/>
  <c r="L206" i="2"/>
  <c r="M206" i="2"/>
  <c r="N206" i="2"/>
  <c r="O206" i="2"/>
  <c r="P206" i="2"/>
  <c r="Q206" i="2"/>
  <c r="R206" i="2"/>
  <c r="K207" i="2"/>
  <c r="L207" i="2"/>
  <c r="M207" i="2"/>
  <c r="N207" i="2"/>
  <c r="O207" i="2"/>
  <c r="P207" i="2"/>
  <c r="Q207" i="2"/>
  <c r="R207" i="2"/>
  <c r="K208" i="2"/>
  <c r="L208" i="2"/>
  <c r="M208" i="2"/>
  <c r="N208" i="2"/>
  <c r="O208" i="2"/>
  <c r="P208" i="2"/>
  <c r="Q208" i="2"/>
  <c r="R208" i="2"/>
  <c r="K209" i="2"/>
  <c r="L209" i="2"/>
  <c r="M209" i="2"/>
  <c r="N209" i="2"/>
  <c r="O209" i="2"/>
  <c r="P209" i="2"/>
  <c r="Q209" i="2"/>
  <c r="R209" i="2"/>
  <c r="K210" i="2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R211" i="2"/>
  <c r="K212" i="2"/>
  <c r="L212" i="2"/>
  <c r="M212" i="2"/>
  <c r="N212" i="2"/>
  <c r="O212" i="2"/>
  <c r="P212" i="2"/>
  <c r="Q212" i="2"/>
  <c r="R212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L101" i="2"/>
  <c r="M101" i="2"/>
  <c r="N101" i="2"/>
  <c r="O101" i="2"/>
  <c r="P101" i="2"/>
  <c r="Q101" i="2"/>
  <c r="R101" i="2"/>
  <c r="K101" i="2"/>
  <c r="O189" i="4" l="1"/>
  <c r="F201" i="4"/>
  <c r="O181" i="4"/>
  <c r="F193" i="4"/>
  <c r="F179" i="4"/>
  <c r="O166" i="4"/>
  <c r="G106" i="4"/>
  <c r="G121" i="4"/>
  <c r="P105" i="4"/>
  <c r="O185" i="4"/>
  <c r="F197" i="4"/>
  <c r="O187" i="4"/>
  <c r="F199" i="4"/>
  <c r="F202" i="4"/>
  <c r="O190" i="4"/>
  <c r="F196" i="4"/>
  <c r="O184" i="4"/>
  <c r="F192" i="4"/>
  <c r="O192" i="4" s="1"/>
  <c r="O180" i="4"/>
  <c r="G136" i="4"/>
  <c r="P120" i="4"/>
  <c r="O183" i="4"/>
  <c r="F195" i="4"/>
  <c r="F194" i="4"/>
  <c r="O182" i="4"/>
  <c r="G150" i="4"/>
  <c r="P135" i="4"/>
  <c r="F200" i="4"/>
  <c r="O188" i="4"/>
  <c r="F198" i="4"/>
  <c r="O186" i="4"/>
  <c r="J126" i="2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25" i="2"/>
  <c r="C7" i="3"/>
  <c r="C6" i="3"/>
  <c r="C8" i="3"/>
  <c r="B51" i="2"/>
  <c r="C51" i="2"/>
  <c r="C10" i="3"/>
  <c r="F204" i="4" l="1"/>
  <c r="O204" i="4" s="1"/>
  <c r="O194" i="4"/>
  <c r="F206" i="4"/>
  <c r="O206" i="4" s="1"/>
  <c r="O196" i="4"/>
  <c r="O193" i="4"/>
  <c r="F203" i="4"/>
  <c r="O203" i="4" s="1"/>
  <c r="O195" i="4"/>
  <c r="F205" i="4"/>
  <c r="O205" i="4" s="1"/>
  <c r="O197" i="4"/>
  <c r="F207" i="4"/>
  <c r="O207" i="4" s="1"/>
  <c r="G151" i="4"/>
  <c r="P136" i="4"/>
  <c r="F208" i="4"/>
  <c r="O208" i="4" s="1"/>
  <c r="O198" i="4"/>
  <c r="P150" i="4"/>
  <c r="G164" i="4"/>
  <c r="P164" i="4" s="1"/>
  <c r="F212" i="4"/>
  <c r="O212" i="4" s="1"/>
  <c r="O202" i="4"/>
  <c r="P121" i="4"/>
  <c r="G137" i="4"/>
  <c r="O201" i="4"/>
  <c r="F211" i="4"/>
  <c r="O211" i="4" s="1"/>
  <c r="F210" i="4"/>
  <c r="O210" i="4" s="1"/>
  <c r="O200" i="4"/>
  <c r="O199" i="4"/>
  <c r="F209" i="4"/>
  <c r="O209" i="4" s="1"/>
  <c r="G122" i="4"/>
  <c r="P106" i="4"/>
  <c r="G107" i="4"/>
  <c r="O179" i="4"/>
  <c r="F191" i="4"/>
  <c r="I102" i="2"/>
  <c r="H103" i="2"/>
  <c r="I103" i="2"/>
  <c r="H104" i="2"/>
  <c r="I104" i="2"/>
  <c r="I105" i="2"/>
  <c r="H106" i="2"/>
  <c r="I106" i="2"/>
  <c r="H107" i="2"/>
  <c r="I107" i="2"/>
  <c r="H108" i="2"/>
  <c r="I108" i="2"/>
  <c r="I101" i="2"/>
  <c r="H101" i="2"/>
  <c r="F138" i="2"/>
  <c r="F153" i="2" s="1"/>
  <c r="F167" i="2" s="1"/>
  <c r="F180" i="2" s="1"/>
  <c r="F192" i="2" s="1"/>
  <c r="F118" i="2"/>
  <c r="F134" i="2" s="1"/>
  <c r="F149" i="2" s="1"/>
  <c r="F119" i="2"/>
  <c r="F135" i="2" s="1"/>
  <c r="F150" i="2" s="1"/>
  <c r="F164" i="2" s="1"/>
  <c r="F120" i="2"/>
  <c r="F136" i="2" s="1"/>
  <c r="F151" i="2" s="1"/>
  <c r="F165" i="2" s="1"/>
  <c r="F178" i="2" s="1"/>
  <c r="F121" i="2"/>
  <c r="F137" i="2" s="1"/>
  <c r="F152" i="2" s="1"/>
  <c r="F166" i="2" s="1"/>
  <c r="F179" i="2" s="1"/>
  <c r="F191" i="2" s="1"/>
  <c r="F122" i="2"/>
  <c r="F123" i="2"/>
  <c r="F139" i="2" s="1"/>
  <c r="F154" i="2" s="1"/>
  <c r="F168" i="2" s="1"/>
  <c r="F181" i="2" s="1"/>
  <c r="F193" i="2" s="1"/>
  <c r="F203" i="2" s="1"/>
  <c r="F124" i="2"/>
  <c r="F140" i="2" s="1"/>
  <c r="F155" i="2" s="1"/>
  <c r="F169" i="2" s="1"/>
  <c r="F182" i="2" s="1"/>
  <c r="F194" i="2" s="1"/>
  <c r="F204" i="2" s="1"/>
  <c r="F125" i="2"/>
  <c r="F141" i="2" s="1"/>
  <c r="F156" i="2" s="1"/>
  <c r="F170" i="2" s="1"/>
  <c r="F183" i="2" s="1"/>
  <c r="F195" i="2" s="1"/>
  <c r="F205" i="2" s="1"/>
  <c r="F126" i="2"/>
  <c r="F142" i="2" s="1"/>
  <c r="F157" i="2" s="1"/>
  <c r="F171" i="2" s="1"/>
  <c r="F184" i="2" s="1"/>
  <c r="F196" i="2" s="1"/>
  <c r="F206" i="2" s="1"/>
  <c r="F127" i="2"/>
  <c r="F143" i="2" s="1"/>
  <c r="F158" i="2" s="1"/>
  <c r="F172" i="2" s="1"/>
  <c r="F185" i="2" s="1"/>
  <c r="F197" i="2" s="1"/>
  <c r="F207" i="2" s="1"/>
  <c r="F128" i="2"/>
  <c r="F144" i="2" s="1"/>
  <c r="F159" i="2" s="1"/>
  <c r="F173" i="2" s="1"/>
  <c r="F186" i="2" s="1"/>
  <c r="F198" i="2" s="1"/>
  <c r="F208" i="2" s="1"/>
  <c r="F129" i="2"/>
  <c r="F145" i="2" s="1"/>
  <c r="F160" i="2" s="1"/>
  <c r="F174" i="2" s="1"/>
  <c r="F187" i="2" s="1"/>
  <c r="F199" i="2" s="1"/>
  <c r="F209" i="2" s="1"/>
  <c r="F130" i="2"/>
  <c r="F146" i="2" s="1"/>
  <c r="F161" i="2" s="1"/>
  <c r="F175" i="2" s="1"/>
  <c r="F188" i="2" s="1"/>
  <c r="F200" i="2" s="1"/>
  <c r="F210" i="2" s="1"/>
  <c r="F131" i="2"/>
  <c r="F147" i="2" s="1"/>
  <c r="F162" i="2" s="1"/>
  <c r="F176" i="2" s="1"/>
  <c r="F189" i="2" s="1"/>
  <c r="F201" i="2" s="1"/>
  <c r="F211" i="2" s="1"/>
  <c r="F132" i="2"/>
  <c r="F148" i="2" s="1"/>
  <c r="F163" i="2" s="1"/>
  <c r="F177" i="2" s="1"/>
  <c r="F190" i="2" s="1"/>
  <c r="F202" i="2" s="1"/>
  <c r="F212" i="2" s="1"/>
  <c r="G117" i="2"/>
  <c r="G133" i="2" s="1"/>
  <c r="F117" i="2"/>
  <c r="F133" i="2" s="1"/>
  <c r="G103" i="2"/>
  <c r="G102" i="2"/>
  <c r="G118" i="2" s="1"/>
  <c r="G134" i="2" s="1"/>
  <c r="G149" i="2" s="1"/>
  <c r="P137" i="4" l="1"/>
  <c r="G152" i="4"/>
  <c r="O191" i="4"/>
  <c r="F97" i="4"/>
  <c r="F98" i="4"/>
  <c r="G138" i="4"/>
  <c r="P122" i="4"/>
  <c r="G165" i="4"/>
  <c r="P151" i="4"/>
  <c r="P107" i="4"/>
  <c r="G123" i="4"/>
  <c r="G108" i="4"/>
  <c r="G119" i="2"/>
  <c r="G135" i="2" s="1"/>
  <c r="G150" i="2" s="1"/>
  <c r="G164" i="2" s="1"/>
  <c r="G104" i="2"/>
  <c r="C9" i="3"/>
  <c r="G124" i="4" l="1"/>
  <c r="P108" i="4"/>
  <c r="G109" i="4"/>
  <c r="G139" i="4"/>
  <c r="P123" i="4"/>
  <c r="G178" i="4"/>
  <c r="P178" i="4" s="1"/>
  <c r="P165" i="4"/>
  <c r="G153" i="4"/>
  <c r="P138" i="4"/>
  <c r="P152" i="4"/>
  <c r="G166" i="4"/>
  <c r="G105" i="2"/>
  <c r="G120" i="2"/>
  <c r="G136" i="2" s="1"/>
  <c r="G151" i="2" s="1"/>
  <c r="G165" i="2" s="1"/>
  <c r="G178" i="2" s="1"/>
  <c r="B50" i="2"/>
  <c r="C50" i="2"/>
  <c r="B49" i="2"/>
  <c r="C49" i="2"/>
  <c r="B48" i="2"/>
  <c r="C48" i="2"/>
  <c r="B47" i="2"/>
  <c r="C47" i="2"/>
  <c r="B46" i="2"/>
  <c r="C46" i="2"/>
  <c r="C45" i="2"/>
  <c r="B45" i="2"/>
  <c r="C44" i="2"/>
  <c r="C43" i="2"/>
  <c r="C41" i="2"/>
  <c r="C40" i="2"/>
  <c r="C39" i="2"/>
  <c r="C38" i="2"/>
  <c r="C42" i="2"/>
  <c r="B44" i="2"/>
  <c r="B43" i="2"/>
  <c r="B42" i="2"/>
  <c r="B41" i="2"/>
  <c r="B40" i="2"/>
  <c r="B38" i="2"/>
  <c r="B39" i="2"/>
  <c r="D10" i="3"/>
  <c r="D9" i="3"/>
  <c r="D8" i="3"/>
  <c r="D7" i="3"/>
  <c r="D6" i="3"/>
  <c r="G154" i="4" l="1"/>
  <c r="P139" i="4"/>
  <c r="P109" i="4"/>
  <c r="G125" i="4"/>
  <c r="G110" i="4"/>
  <c r="G179" i="4"/>
  <c r="P166" i="4"/>
  <c r="P153" i="4"/>
  <c r="G167" i="4"/>
  <c r="G140" i="4"/>
  <c r="P124" i="4"/>
  <c r="G106" i="2"/>
  <c r="G121" i="2"/>
  <c r="G137" i="2" s="1"/>
  <c r="G152" i="2" s="1"/>
  <c r="G166" i="2" s="1"/>
  <c r="G179" i="2" s="1"/>
  <c r="G191" i="2" s="1"/>
  <c r="G141" i="4" l="1"/>
  <c r="P125" i="4"/>
  <c r="P140" i="4"/>
  <c r="G155" i="4"/>
  <c r="P179" i="4"/>
  <c r="G191" i="4"/>
  <c r="P191" i="4" s="1"/>
  <c r="G180" i="4"/>
  <c r="P167" i="4"/>
  <c r="P110" i="4"/>
  <c r="G111" i="4"/>
  <c r="G126" i="4"/>
  <c r="P154" i="4"/>
  <c r="G168" i="4"/>
  <c r="G107" i="2"/>
  <c r="G122" i="2"/>
  <c r="G138" i="2" s="1"/>
  <c r="G153" i="2" s="1"/>
  <c r="G167" i="2" s="1"/>
  <c r="G180" i="2" s="1"/>
  <c r="G192" i="2" s="1"/>
  <c r="G169" i="4" l="1"/>
  <c r="P155" i="4"/>
  <c r="G142" i="4"/>
  <c r="P126" i="4"/>
  <c r="G192" i="4"/>
  <c r="P192" i="4" s="1"/>
  <c r="P180" i="4"/>
  <c r="G127" i="4"/>
  <c r="G112" i="4"/>
  <c r="P111" i="4"/>
  <c r="P168" i="4"/>
  <c r="G181" i="4"/>
  <c r="P141" i="4"/>
  <c r="G156" i="4"/>
  <c r="G108" i="2"/>
  <c r="G123" i="2"/>
  <c r="G139" i="2" s="1"/>
  <c r="G154" i="2" s="1"/>
  <c r="G168" i="2" s="1"/>
  <c r="G181" i="2" s="1"/>
  <c r="G193" i="2" s="1"/>
  <c r="G203" i="2" s="1"/>
  <c r="P156" i="4" l="1"/>
  <c r="G170" i="4"/>
  <c r="G128" i="4"/>
  <c r="P112" i="4"/>
  <c r="G113" i="4"/>
  <c r="G182" i="4"/>
  <c r="P169" i="4"/>
  <c r="P181" i="4"/>
  <c r="G193" i="4"/>
  <c r="G143" i="4"/>
  <c r="P127" i="4"/>
  <c r="G157" i="4"/>
  <c r="P142" i="4"/>
  <c r="G109" i="2"/>
  <c r="G124" i="2"/>
  <c r="G140" i="2" s="1"/>
  <c r="G155" i="2" s="1"/>
  <c r="G169" i="2" s="1"/>
  <c r="G182" i="2" s="1"/>
  <c r="G194" i="2" s="1"/>
  <c r="G204" i="2" s="1"/>
  <c r="G144" i="4" l="1"/>
  <c r="P128" i="4"/>
  <c r="P157" i="4"/>
  <c r="G171" i="4"/>
  <c r="G158" i="4"/>
  <c r="P143" i="4"/>
  <c r="G194" i="4"/>
  <c r="P182" i="4"/>
  <c r="G183" i="4"/>
  <c r="P170" i="4"/>
  <c r="P193" i="4"/>
  <c r="G203" i="4"/>
  <c r="P203" i="4" s="1"/>
  <c r="P113" i="4"/>
  <c r="G129" i="4"/>
  <c r="G114" i="4"/>
  <c r="G110" i="2"/>
  <c r="G125" i="2"/>
  <c r="G141" i="2" s="1"/>
  <c r="G156" i="2" s="1"/>
  <c r="G170" i="2" s="1"/>
  <c r="G183" i="2" s="1"/>
  <c r="G195" i="2" s="1"/>
  <c r="G205" i="2" s="1"/>
  <c r="G204" i="4" l="1"/>
  <c r="P204" i="4" s="1"/>
  <c r="P194" i="4"/>
  <c r="G184" i="4"/>
  <c r="P171" i="4"/>
  <c r="P114" i="4"/>
  <c r="G115" i="4"/>
  <c r="G130" i="4"/>
  <c r="G145" i="4"/>
  <c r="P129" i="4"/>
  <c r="P183" i="4"/>
  <c r="G195" i="4"/>
  <c r="G172" i="4"/>
  <c r="P158" i="4"/>
  <c r="P144" i="4"/>
  <c r="G159" i="4"/>
  <c r="G111" i="2"/>
  <c r="G126" i="2"/>
  <c r="G142" i="2" s="1"/>
  <c r="G157" i="2" s="1"/>
  <c r="G171" i="2" s="1"/>
  <c r="G184" i="2" s="1"/>
  <c r="G196" i="2" s="1"/>
  <c r="G206" i="2" s="1"/>
  <c r="G185" i="4" l="1"/>
  <c r="P172" i="4"/>
  <c r="G173" i="4"/>
  <c r="P159" i="4"/>
  <c r="P195" i="4"/>
  <c r="G205" i="4"/>
  <c r="P205" i="4" s="1"/>
  <c r="G146" i="4"/>
  <c r="P130" i="4"/>
  <c r="G196" i="4"/>
  <c r="P184" i="4"/>
  <c r="G131" i="4"/>
  <c r="G116" i="4"/>
  <c r="P115" i="4"/>
  <c r="P145" i="4"/>
  <c r="G160" i="4"/>
  <c r="G112" i="2"/>
  <c r="G127" i="2"/>
  <c r="G143" i="2" s="1"/>
  <c r="G158" i="2" s="1"/>
  <c r="G172" i="2" s="1"/>
  <c r="G185" i="2" s="1"/>
  <c r="G197" i="2" s="1"/>
  <c r="G207" i="2" s="1"/>
  <c r="G174" i="4" l="1"/>
  <c r="P160" i="4"/>
  <c r="G147" i="4"/>
  <c r="P131" i="4"/>
  <c r="G161" i="4"/>
  <c r="P146" i="4"/>
  <c r="G186" i="4"/>
  <c r="P173" i="4"/>
  <c r="G132" i="4"/>
  <c r="P116" i="4"/>
  <c r="G206" i="4"/>
  <c r="P206" i="4" s="1"/>
  <c r="P196" i="4"/>
  <c r="P185" i="4"/>
  <c r="G197" i="4"/>
  <c r="G113" i="2"/>
  <c r="G128" i="2"/>
  <c r="G144" i="2" s="1"/>
  <c r="G159" i="2" s="1"/>
  <c r="G173" i="2" s="1"/>
  <c r="G186" i="2" s="1"/>
  <c r="G198" i="2" s="1"/>
  <c r="G208" i="2" s="1"/>
  <c r="G198" i="4" l="1"/>
  <c r="P186" i="4"/>
  <c r="G162" i="4"/>
  <c r="P147" i="4"/>
  <c r="P197" i="4"/>
  <c r="G207" i="4"/>
  <c r="P207" i="4" s="1"/>
  <c r="G148" i="4"/>
  <c r="P132" i="4"/>
  <c r="P161" i="4"/>
  <c r="G175" i="4"/>
  <c r="G187" i="4"/>
  <c r="P174" i="4"/>
  <c r="G114" i="2"/>
  <c r="G129" i="2"/>
  <c r="G145" i="2" s="1"/>
  <c r="G160" i="2" s="1"/>
  <c r="G174" i="2" s="1"/>
  <c r="G187" i="2" s="1"/>
  <c r="G199" i="2" s="1"/>
  <c r="G209" i="2" s="1"/>
  <c r="P187" i="4" l="1"/>
  <c r="G199" i="4"/>
  <c r="G188" i="4"/>
  <c r="P175" i="4"/>
  <c r="P148" i="4"/>
  <c r="G163" i="4"/>
  <c r="G176" i="4"/>
  <c r="P162" i="4"/>
  <c r="G208" i="4"/>
  <c r="P208" i="4" s="1"/>
  <c r="P198" i="4"/>
  <c r="G115" i="2"/>
  <c r="G130" i="2"/>
  <c r="G146" i="2" s="1"/>
  <c r="G161" i="2" s="1"/>
  <c r="G175" i="2" s="1"/>
  <c r="G188" i="2" s="1"/>
  <c r="G200" i="2" s="1"/>
  <c r="G210" i="2" s="1"/>
  <c r="G189" i="4" l="1"/>
  <c r="P176" i="4"/>
  <c r="G177" i="4"/>
  <c r="P163" i="4"/>
  <c r="P199" i="4"/>
  <c r="G209" i="4"/>
  <c r="P209" i="4" s="1"/>
  <c r="G200" i="4"/>
  <c r="P188" i="4"/>
  <c r="G116" i="2"/>
  <c r="G132" i="2" s="1"/>
  <c r="G148" i="2" s="1"/>
  <c r="G163" i="2" s="1"/>
  <c r="G177" i="2" s="1"/>
  <c r="G190" i="2" s="1"/>
  <c r="G202" i="2" s="1"/>
  <c r="G212" i="2" s="1"/>
  <c r="G131" i="2"/>
  <c r="G147" i="2" s="1"/>
  <c r="G162" i="2" s="1"/>
  <c r="G176" i="2" s="1"/>
  <c r="G189" i="2" s="1"/>
  <c r="G201" i="2" s="1"/>
  <c r="G211" i="2" s="1"/>
  <c r="G210" i="4" l="1"/>
  <c r="P210" i="4" s="1"/>
  <c r="P200" i="4"/>
  <c r="G190" i="4"/>
  <c r="P177" i="4"/>
  <c r="P189" i="4"/>
  <c r="G201" i="4"/>
  <c r="G202" i="4" l="1"/>
  <c r="P190" i="4"/>
  <c r="P201" i="4"/>
  <c r="G211" i="4"/>
  <c r="P211" i="4" s="1"/>
  <c r="G212" i="4" l="1"/>
  <c r="P202" i="4"/>
  <c r="P212" i="4" l="1"/>
  <c r="G98" i="4"/>
  <c r="G97" i="4"/>
</calcChain>
</file>

<file path=xl/comments1.xml><?xml version="1.0" encoding="utf-8"?>
<comments xmlns="http://schemas.openxmlformats.org/spreadsheetml/2006/main">
  <authors>
    <author>Howard Cheung</author>
  </authors>
  <commentList>
    <comment ref="D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115F because compressor map data don't exist.</t>
        </r>
      </text>
    </comment>
    <comment ref="H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from 115F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95F, because it does not exist in compresssor map data.</t>
        </r>
      </text>
    </comment>
    <comment ref="H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it from 95F.</t>
        </r>
      </text>
    </comment>
  </commentList>
</comments>
</file>

<file path=xl/comments2.xml><?xml version="1.0" encoding="utf-8"?>
<comments xmlns="http://schemas.openxmlformats.org/spreadsheetml/2006/main">
  <authors>
    <author>Howard Cheung</author>
  </authors>
  <commentList>
    <comment ref="D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115F because compressor map data don't exist.</t>
        </r>
      </text>
    </comment>
    <comment ref="H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from 115F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95F, because it does not exist in compresssor map data.</t>
        </r>
      </text>
    </comment>
    <comment ref="H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it from 95F.</t>
        </r>
      </text>
    </comment>
  </commentList>
</comments>
</file>

<file path=xl/sharedStrings.xml><?xml version="1.0" encoding="utf-8"?>
<sst xmlns="http://schemas.openxmlformats.org/spreadsheetml/2006/main" count="196" uniqueCount="52">
  <si>
    <t>CondTemp</t>
  </si>
  <si>
    <t>EvapTemp</t>
  </si>
  <si>
    <t>Condition</t>
  </si>
  <si>
    <t>CondTemp &lt; 105 and EvapTemp &gt;= -15</t>
  </si>
  <si>
    <t>CondTemp &lt; 115 and CondTemp &gt; 80 and EvapTemp &gt;= -15</t>
  </si>
  <si>
    <t>CondTemp &lt; 125 and EvapTemp &gt;= -15</t>
  </si>
  <si>
    <t>CondTemp &lt; 135 and CondTemp &gt; 85 and EvapTemp &gt;= -20</t>
  </si>
  <si>
    <t>Take out point</t>
  </si>
  <si>
    <t>Total</t>
  </si>
  <si>
    <t>Testing point at the edge of operating range</t>
  </si>
  <si>
    <t>(80, -20)</t>
  </si>
  <si>
    <t>(100, -20)</t>
  </si>
  <si>
    <t>(120, -10)</t>
  </si>
  <si>
    <t>(150, 10)</t>
  </si>
  <si>
    <t>(150, 55)</t>
  </si>
  <si>
    <t>(120, 55)</t>
  </si>
  <si>
    <t>(80, 55)</t>
  </si>
  <si>
    <t>More common testing points in the inner part of the test matrices?</t>
  </si>
  <si>
    <t>Should we use the manufacturer provided ones or should we train one more with a "standard" method?</t>
  </si>
  <si>
    <t>Number of data points</t>
  </si>
  <si>
    <t>plot the maps</t>
  </si>
  <si>
    <t>Operating range</t>
  </si>
  <si>
    <t>Map 1</t>
  </si>
  <si>
    <t>Map 2</t>
  </si>
  <si>
    <t>Map 3</t>
  </si>
  <si>
    <t>Map 4</t>
  </si>
  <si>
    <t>Map 5</t>
  </si>
  <si>
    <t>(110, 20)</t>
  </si>
  <si>
    <t>Points for testing</t>
  </si>
  <si>
    <t>Points taken out</t>
  </si>
  <si>
    <t>(110, 30)</t>
  </si>
  <si>
    <t>(120, 20)</t>
  </si>
  <si>
    <t>(120, 30)</t>
  </si>
  <si>
    <t>(80, 15)</t>
  </si>
  <si>
    <t>(150, 30)</t>
  </si>
  <si>
    <t>64 sounds too high as the number of tests for a compressor map in the factory</t>
  </si>
  <si>
    <t>Equal number of data points in each map for a fair comparison</t>
  </si>
  <si>
    <t>Map 6</t>
  </si>
  <si>
    <t>AHRI Standard Rating Points</t>
  </si>
  <si>
    <t>Available in map</t>
  </si>
  <si>
    <t>Points removed (Map 1-5)</t>
  </si>
  <si>
    <t>#</t>
  </si>
  <si>
    <t>Map 6 - points included</t>
  </si>
  <si>
    <t>CondTemp Between 80 and 130 and EvapTemp Between -20 and 45</t>
  </si>
  <si>
    <t>CondTemp Between 80 and 140 and EvapTemp Between -10 and 45</t>
  </si>
  <si>
    <t>CondTemp Between 80 and 150 and EvapTemp Between 5 and 55</t>
  </si>
  <si>
    <t>CondTemp Between 80 and 150 and EvapTemp Between 0 and 50</t>
  </si>
  <si>
    <t>CondTemp Between 80 and 130 and EvapTemp Between -15 and 45</t>
  </si>
  <si>
    <t>(110, 25)</t>
  </si>
  <si>
    <t>(120, 25)</t>
  </si>
  <si>
    <t>In Celsius!</t>
  </si>
  <si>
    <t>-&gt; in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</si>
</sst>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Opearting_range!$C$55:$C$72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</c:numCache>
            </c:numRef>
          </c:xVal>
          <c:yVal>
            <c:numRef>
              <c:f>Opearting_range!$B$55:$B$72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130</c:v>
                </c:pt>
                <c:pt idx="14">
                  <c:v>110</c:v>
                </c:pt>
                <c:pt idx="15">
                  <c:v>90</c:v>
                </c:pt>
                <c:pt idx="1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37696"/>
        <c:axId val="321438272"/>
      </c:scatterChart>
      <c:valAx>
        <c:axId val="32143769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38272"/>
        <c:crosses val="autoZero"/>
        <c:crossBetween val="midCat"/>
      </c:valAx>
      <c:valAx>
        <c:axId val="32143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3769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6768"/>
        <c:axId val="33361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Opearting_range!$M$99</c15:sqref>
                        </c15:formulaRef>
                      </c:ext>
                    </c:extLst>
                    <c:strCache>
                      <c:ptCount val="1"/>
                      <c:pt idx="0">
                        <c:v>AHRI Standard Rating Points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Opearting_range!$N$101:$N$108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Opearting_range!$M$101:$M$108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Opearting_range!$K$99</c15:sqref>
                        </c15:formulaRef>
                      </c:ext>
                    </c:extLst>
                    <c:strCache>
                      <c:ptCount val="1"/>
                      <c:pt idx="0">
                        <c:v>Points removed (Map 1-5)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quare"/>
                  <c:size val="11"/>
                  <c:spPr>
                    <a:solidFill>
                      <a:srgbClr val="92D050">
                        <a:alpha val="50000"/>
                      </a:srgbClr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Opearting_range!$L$101:$L$105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-6.6666666666666661</c:v>
                      </c:pt>
                      <c:pt idx="1">
                        <c:v>-3.8888888888888888</c:v>
                      </c:pt>
                      <c:pt idx="2">
                        <c:v>-3.8888888888888888</c:v>
                      </c:pt>
                      <c:pt idx="3">
                        <c:v>-6.6666666666666661</c:v>
                      </c:pt>
                      <c:pt idx="4">
                        <c:v>-1.1111111111111112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Opearting_range!$K$101:$K$105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43.333333333333336</c:v>
                      </c:pt>
                      <c:pt idx="1">
                        <c:v>48.888888888888886</c:v>
                      </c:pt>
                      <c:pt idx="2">
                        <c:v>43.333333333333336</c:v>
                      </c:pt>
                      <c:pt idx="3">
                        <c:v>48.888888888888886</c:v>
                      </c:pt>
                      <c:pt idx="4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Opearting_range!$H$99</c15:sqref>
                        </c15:formulaRef>
                      </c:ext>
                    </c:extLst>
                    <c:strCache>
                      <c:ptCount val="1"/>
                      <c:pt idx="0">
                        <c:v>Map 6 - points included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13"/>
                  <c:spPr>
                    <a:noFill/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Opearting_range!$R$101:$R$170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  <c:pt idx="8">
                        <c:v>12.777777777777777</c:v>
                      </c:pt>
                      <c:pt idx="9">
                        <c:v>12.777777777777777</c:v>
                      </c:pt>
                      <c:pt idx="10">
                        <c:v>-12.222222222222221</c:v>
                      </c:pt>
                      <c:pt idx="11">
                        <c:v>-28.888888888888889</c:v>
                      </c:pt>
                      <c:pt idx="12">
                        <c:v>-28.888888888888889</c:v>
                      </c:pt>
                      <c:pt idx="13">
                        <c:v>-20.555555555555554</c:v>
                      </c:pt>
                      <c:pt idx="14">
                        <c:v>-9.4444444444444446</c:v>
                      </c:pt>
                      <c:pt idx="15">
                        <c:v>-3.8888888888888888</c:v>
                      </c:pt>
                      <c:pt idx="16">
                        <c:v>-17.777777777777779</c:v>
                      </c:pt>
                      <c:pt idx="17">
                        <c:v>-3.8888888888888888</c:v>
                      </c:pt>
                      <c:pt idx="18">
                        <c:v>-20.555555555555554</c:v>
                      </c:pt>
                      <c:pt idx="19">
                        <c:v>-23.333333333333332</c:v>
                      </c:pt>
                      <c:pt idx="20">
                        <c:v>-15</c:v>
                      </c:pt>
                      <c:pt idx="21">
                        <c:v>-12.222222222222221</c:v>
                      </c:pt>
                      <c:pt idx="22">
                        <c:v>-9.4444444444444446</c:v>
                      </c:pt>
                      <c:pt idx="23">
                        <c:v>4.4444444444444446</c:v>
                      </c:pt>
                      <c:pt idx="24">
                        <c:v>-12.222222222222221</c:v>
                      </c:pt>
                      <c:pt idx="25">
                        <c:v>-6.6666666666666661</c:v>
                      </c:pt>
                      <c:pt idx="26">
                        <c:v>-1.1111111111111112</c:v>
                      </c:pt>
                      <c:pt idx="27">
                        <c:v>10</c:v>
                      </c:pt>
                      <c:pt idx="28">
                        <c:v>-23.333333333333332</c:v>
                      </c:pt>
                      <c:pt idx="29">
                        <c:v>-17.777777777777779</c:v>
                      </c:pt>
                      <c:pt idx="30">
                        <c:v>-12.222222222222221</c:v>
                      </c:pt>
                      <c:pt idx="31">
                        <c:v>1.6666666666666665</c:v>
                      </c:pt>
                      <c:pt idx="32">
                        <c:v>12.777777777777777</c:v>
                      </c:pt>
                      <c:pt idx="33">
                        <c:v>-23.333333333333332</c:v>
                      </c:pt>
                      <c:pt idx="34">
                        <c:v>-17.777777777777779</c:v>
                      </c:pt>
                      <c:pt idx="35">
                        <c:v>-6.6666666666666661</c:v>
                      </c:pt>
                      <c:pt idx="36">
                        <c:v>-1.1111111111111112</c:v>
                      </c:pt>
                      <c:pt idx="37">
                        <c:v>12.777777777777777</c:v>
                      </c:pt>
                      <c:pt idx="38">
                        <c:v>-26.111111111111111</c:v>
                      </c:pt>
                      <c:pt idx="39">
                        <c:v>-20.555555555555554</c:v>
                      </c:pt>
                      <c:pt idx="40">
                        <c:v>7.2222222222222223</c:v>
                      </c:pt>
                      <c:pt idx="41">
                        <c:v>-17.777777777777779</c:v>
                      </c:pt>
                      <c:pt idx="42">
                        <c:v>4.4444444444444446</c:v>
                      </c:pt>
                      <c:pt idx="43">
                        <c:v>-15</c:v>
                      </c:pt>
                      <c:pt idx="44">
                        <c:v>1.6666666666666665</c:v>
                      </c:pt>
                      <c:pt idx="45">
                        <c:v>12.777777777777777</c:v>
                      </c:pt>
                      <c:pt idx="46">
                        <c:v>-9.4444444444444446</c:v>
                      </c:pt>
                      <c:pt idx="47">
                        <c:v>-26.111111111111111</c:v>
                      </c:pt>
                      <c:pt idx="48">
                        <c:v>-9.4444444444444446</c:v>
                      </c:pt>
                      <c:pt idx="49">
                        <c:v>10</c:v>
                      </c:pt>
                      <c:pt idx="50">
                        <c:v>-12.222222222222221</c:v>
                      </c:pt>
                      <c:pt idx="51">
                        <c:v>4.4444444444444446</c:v>
                      </c:pt>
                      <c:pt idx="52">
                        <c:v>-3.8888888888888888</c:v>
                      </c:pt>
                      <c:pt idx="53">
                        <c:v>12.777777777777777</c:v>
                      </c:pt>
                      <c:pt idx="54">
                        <c:v>-6.6666666666666661</c:v>
                      </c:pt>
                      <c:pt idx="55">
                        <c:v>-1.1111111111111112</c:v>
                      </c:pt>
                      <c:pt idx="56">
                        <c:v>4.4444444444444446</c:v>
                      </c:pt>
                      <c:pt idx="57">
                        <c:v>-6.6666666666666661</c:v>
                      </c:pt>
                      <c:pt idx="58">
                        <c:v>1.6666666666666665</c:v>
                      </c:pt>
                      <c:pt idx="59">
                        <c:v>10</c:v>
                      </c:pt>
                      <c:pt idx="60">
                        <c:v>1.6666666666666665</c:v>
                      </c:pt>
                      <c:pt idx="61">
                        <c:v>1.6666666666666665</c:v>
                      </c:pt>
                      <c:pt idx="62">
                        <c:v>-3.8888888888888888</c:v>
                      </c:pt>
                      <c:pt idx="63">
                        <c:v>-9.4444444444444446</c:v>
                      </c:pt>
                      <c:pt idx="64">
                        <c:v>-6.6666666666666661</c:v>
                      </c:pt>
                      <c:pt idx="65">
                        <c:v>-1.1111111111111112</c:v>
                      </c:pt>
                      <c:pt idx="66">
                        <c:v>-12.222222222222221</c:v>
                      </c:pt>
                      <c:pt idx="67">
                        <c:v>10</c:v>
                      </c:pt>
                      <c:pt idx="68">
                        <c:v>4.4444444444444446</c:v>
                      </c:pt>
                      <c:pt idx="6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Opearting_range!$Q$101:$Q$170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  <c:pt idx="8">
                        <c:v>26.666666666666664</c:v>
                      </c:pt>
                      <c:pt idx="9">
                        <c:v>65.555555555555557</c:v>
                      </c:pt>
                      <c:pt idx="10">
                        <c:v>65.555555555555557</c:v>
                      </c:pt>
                      <c:pt idx="11">
                        <c:v>37.777777777777779</c:v>
                      </c:pt>
                      <c:pt idx="12">
                        <c:v>26.666666666666664</c:v>
                      </c:pt>
                      <c:pt idx="13">
                        <c:v>54.444444444444443</c:v>
                      </c:pt>
                      <c:pt idx="14">
                        <c:v>54.444444444444443</c:v>
                      </c:pt>
                      <c:pt idx="15">
                        <c:v>65.555555555555557</c:v>
                      </c:pt>
                      <c:pt idx="16">
                        <c:v>26.666666666666664</c:v>
                      </c:pt>
                      <c:pt idx="17">
                        <c:v>54.444444444444443</c:v>
                      </c:pt>
                      <c:pt idx="18">
                        <c:v>43.333333333333336</c:v>
                      </c:pt>
                      <c:pt idx="19">
                        <c:v>26.666666666666664</c:v>
                      </c:pt>
                      <c:pt idx="20">
                        <c:v>43.333333333333336</c:v>
                      </c:pt>
                      <c:pt idx="21">
                        <c:v>26.666666666666664</c:v>
                      </c:pt>
                      <c:pt idx="22">
                        <c:v>32.222222222222221</c:v>
                      </c:pt>
                      <c:pt idx="23">
                        <c:v>65.555555555555557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48.888888888888886</c:v>
                      </c:pt>
                      <c:pt idx="29">
                        <c:v>48.888888888888886</c:v>
                      </c:pt>
                      <c:pt idx="30">
                        <c:v>48.888888888888886</c:v>
                      </c:pt>
                      <c:pt idx="31">
                        <c:v>48.888888888888886</c:v>
                      </c:pt>
                      <c:pt idx="32">
                        <c:v>48.888888888888886</c:v>
                      </c:pt>
                      <c:pt idx="33">
                        <c:v>37.777777777777779</c:v>
                      </c:pt>
                      <c:pt idx="34">
                        <c:v>37.777777777777779</c:v>
                      </c:pt>
                      <c:pt idx="35">
                        <c:v>37.777777777777779</c:v>
                      </c:pt>
                      <c:pt idx="36">
                        <c:v>37.777777777777779</c:v>
                      </c:pt>
                      <c:pt idx="37">
                        <c:v>37.777777777777779</c:v>
                      </c:pt>
                      <c:pt idx="38">
                        <c:v>32.222222222222221</c:v>
                      </c:pt>
                      <c:pt idx="39">
                        <c:v>32.222222222222221</c:v>
                      </c:pt>
                      <c:pt idx="40">
                        <c:v>32.222222222222221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54.444444444444443</c:v>
                      </c:pt>
                      <c:pt idx="44">
                        <c:v>54.444444444444443</c:v>
                      </c:pt>
                      <c:pt idx="45">
                        <c:v>54.444444444444443</c:v>
                      </c:pt>
                      <c:pt idx="46">
                        <c:v>48.888888888888886</c:v>
                      </c:pt>
                      <c:pt idx="47">
                        <c:v>43.333333333333336</c:v>
                      </c:pt>
                      <c:pt idx="48">
                        <c:v>43.333333333333336</c:v>
                      </c:pt>
                      <c:pt idx="49">
                        <c:v>43.333333333333336</c:v>
                      </c:pt>
                      <c:pt idx="50">
                        <c:v>37.777777777777779</c:v>
                      </c:pt>
                      <c:pt idx="51">
                        <c:v>37.777777777777779</c:v>
                      </c:pt>
                      <c:pt idx="52">
                        <c:v>32.222222222222221</c:v>
                      </c:pt>
                      <c:pt idx="53">
                        <c:v>32.222222222222221</c:v>
                      </c:pt>
                      <c:pt idx="54">
                        <c:v>26.666666666666664</c:v>
                      </c:pt>
                      <c:pt idx="55">
                        <c:v>26.666666666666664</c:v>
                      </c:pt>
                      <c:pt idx="56">
                        <c:v>26.666666666666664</c:v>
                      </c:pt>
                      <c:pt idx="57">
                        <c:v>65.555555555555557</c:v>
                      </c:pt>
                      <c:pt idx="58">
                        <c:v>65.555555555555557</c:v>
                      </c:pt>
                      <c:pt idx="59">
                        <c:v>65.555555555555557</c:v>
                      </c:pt>
                      <c:pt idx="60">
                        <c:v>43.333333333333336</c:v>
                      </c:pt>
                      <c:pt idx="61">
                        <c:v>37.777777777777779</c:v>
                      </c:pt>
                      <c:pt idx="62">
                        <c:v>37.777777777777779</c:v>
                      </c:pt>
                      <c:pt idx="63">
                        <c:v>37.777777777777779</c:v>
                      </c:pt>
                      <c:pt idx="64">
                        <c:v>54.444444444444443</c:v>
                      </c:pt>
                      <c:pt idx="65">
                        <c:v>54.444444444444443</c:v>
                      </c:pt>
                      <c:pt idx="66">
                        <c:v>43.333333333333336</c:v>
                      </c:pt>
                      <c:pt idx="67">
                        <c:v>32.222222222222221</c:v>
                      </c:pt>
                      <c:pt idx="68">
                        <c:v>48.888888888888886</c:v>
                      </c:pt>
                      <c:pt idx="69">
                        <c:v>54.444444444444443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3616768"/>
        <c:scaling>
          <c:orientation val="minMax"/>
          <c:max val="15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7344"/>
        <c:crosses val="autoZero"/>
        <c:crossBetween val="midCat"/>
      </c:valAx>
      <c:valAx>
        <c:axId val="33361734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676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755878171478566"/>
          <c:y val="0.63406824146981622"/>
          <c:w val="0.73328986220472436"/>
          <c:h val="0.17725430154564012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Opearting_range_SI!$C$55:$C$72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</c:numCache>
            </c:numRef>
          </c:xVal>
          <c:yVal>
            <c:numRef>
              <c:f>Opearting_range_SI!$B$55:$B$72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130</c:v>
                </c:pt>
                <c:pt idx="14">
                  <c:v>110</c:v>
                </c:pt>
                <c:pt idx="15">
                  <c:v>90</c:v>
                </c:pt>
                <c:pt idx="1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75904"/>
        <c:axId val="366076480"/>
      </c:scatterChart>
      <c:valAx>
        <c:axId val="36607590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6480"/>
        <c:crosses val="autoZero"/>
        <c:crossBetween val="midCat"/>
      </c:valAx>
      <c:valAx>
        <c:axId val="3660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5904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Opearting_range_SI!$G$55:$G$71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35</c:v>
                </c:pt>
              </c:numCache>
            </c:numRef>
          </c:xVal>
          <c:yVal>
            <c:numRef>
              <c:f>Opearting_range_SI!$F$55:$F$71</c:f>
              <c:numCache>
                <c:formatCode>General</c:formatCode>
                <c:ptCount val="17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79360"/>
        <c:axId val="366079936"/>
      </c:scatterChart>
      <c:valAx>
        <c:axId val="366079360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9936"/>
        <c:crosses val="autoZero"/>
        <c:crossBetween val="midCat"/>
      </c:valAx>
      <c:valAx>
        <c:axId val="3660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9360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Opearting_range_SI!$C$75:$C$85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Opearting_range_SI!$B$75:$B$85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82816"/>
        <c:axId val="366083392"/>
      </c:scatterChart>
      <c:valAx>
        <c:axId val="36608281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83392"/>
        <c:crosses val="autoZero"/>
        <c:crossBetween val="midCat"/>
      </c:valAx>
      <c:valAx>
        <c:axId val="36608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8281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Opearting_range_SI!$G$75:$G$79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Opearting_range_SI!$F$75:$F$79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0352"/>
        <c:axId val="366340928"/>
      </c:scatterChart>
      <c:valAx>
        <c:axId val="36634035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0928"/>
        <c:crosses val="autoZero"/>
        <c:crossBetween val="midCat"/>
      </c:valAx>
      <c:valAx>
        <c:axId val="36634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035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Opearting_range_SI!$C$88:$C$95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Opearting_range_SI!$B$88:$B$95</c:f>
              <c:numCache>
                <c:formatCode>General</c:formatCode>
                <c:ptCount val="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3808"/>
        <c:axId val="366344384"/>
      </c:scatterChart>
      <c:valAx>
        <c:axId val="366343808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4384"/>
        <c:crosses val="autoZero"/>
        <c:crossBetween val="midCat"/>
      </c:valAx>
      <c:valAx>
        <c:axId val="3663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3808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6"/>
          <c:order val="6"/>
          <c:tx>
            <c:v>Testing data points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38100"/>
            </c:spPr>
          </c:marker>
          <c:xVal>
            <c:numRef>
              <c:f>Opearting_range_SI!$C$38:$C$51</c:f>
              <c:numCache>
                <c:formatCode>General</c:formatCode>
                <c:ptCount val="14"/>
                <c:pt idx="0">
                  <c:v>-20</c:v>
                </c:pt>
                <c:pt idx="1">
                  <c:v>-20</c:v>
                </c:pt>
                <c:pt idx="2">
                  <c:v>-10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Opearting_range_SI!$B$38:$B$51</c:f>
              <c:numCache>
                <c:formatCode>General</c:formatCode>
                <c:ptCount val="14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110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150</c:v>
                </c:pt>
                <c:pt idx="13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0720"/>
        <c:axId val="366831296"/>
      </c:scatterChart>
      <c:valAx>
        <c:axId val="366830720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1296"/>
        <c:crosses val="autoZero"/>
        <c:crossBetween val="midCat"/>
      </c:valAx>
      <c:valAx>
        <c:axId val="3668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0720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Operating Range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0"/>
          <c:order val="1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Opearting_range_SI!$B$99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Opearting_range_SI!$C$101:$C$105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Opearting_range_SI!$B$101:$B$105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Opearting_range_SI!$F$99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Opearting_range_SI!$G$101:$G$212</c:f>
              <c:numCache>
                <c:formatCode>General</c:formatCode>
                <c:ptCount val="112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-10</c:v>
                </c:pt>
                <c:pt idx="64">
                  <c:v>-5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-5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25</c:v>
                </c:pt>
                <c:pt idx="96">
                  <c:v>30</c:v>
                </c:pt>
                <c:pt idx="97">
                  <c:v>35</c:v>
                </c:pt>
                <c:pt idx="98">
                  <c:v>40</c:v>
                </c:pt>
                <c:pt idx="99">
                  <c:v>45</c:v>
                </c:pt>
                <c:pt idx="100">
                  <c:v>50</c:v>
                </c:pt>
                <c:pt idx="101">
                  <c:v>55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25</c:v>
                </c:pt>
                <c:pt idx="106">
                  <c:v>30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</c:numCache>
            </c:numRef>
          </c:xVal>
          <c:yVal>
            <c:numRef>
              <c:f>Opearting_range_SI!$F$101:$F$212</c:f>
              <c:numCache>
                <c:formatCode>General</c:formatCode>
                <c:ptCount val="1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Opearting_range_SI!$I$101:$I$170</c:f>
              <c:numCache>
                <c:formatCode>General</c:formatCode>
                <c:ptCount val="7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10</c:v>
                </c:pt>
                <c:pt idx="11">
                  <c:v>-20</c:v>
                </c:pt>
                <c:pt idx="12">
                  <c:v>-20</c:v>
                </c:pt>
                <c:pt idx="13">
                  <c:v>-5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25</c:v>
                </c:pt>
                <c:pt idx="18">
                  <c:v>-5</c:v>
                </c:pt>
                <c:pt idx="19">
                  <c:v>-10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50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>35</c:v>
                </c:pt>
                <c:pt idx="32">
                  <c:v>55</c:v>
                </c:pt>
                <c:pt idx="33">
                  <c:v>-10</c:v>
                </c:pt>
                <c:pt idx="34">
                  <c:v>0</c:v>
                </c:pt>
                <c:pt idx="35">
                  <c:v>20</c:v>
                </c:pt>
                <c:pt idx="36">
                  <c:v>30</c:v>
                </c:pt>
                <c:pt idx="37">
                  <c:v>55</c:v>
                </c:pt>
                <c:pt idx="38">
                  <c:v>-15</c:v>
                </c:pt>
                <c:pt idx="39">
                  <c:v>-5</c:v>
                </c:pt>
                <c:pt idx="40">
                  <c:v>45</c:v>
                </c:pt>
                <c:pt idx="41">
                  <c:v>0</c:v>
                </c:pt>
                <c:pt idx="42">
                  <c:v>40</c:v>
                </c:pt>
                <c:pt idx="43">
                  <c:v>5</c:v>
                </c:pt>
                <c:pt idx="44">
                  <c:v>35</c:v>
                </c:pt>
                <c:pt idx="45">
                  <c:v>55</c:v>
                </c:pt>
                <c:pt idx="46">
                  <c:v>15</c:v>
                </c:pt>
                <c:pt idx="47">
                  <c:v>-15</c:v>
                </c:pt>
                <c:pt idx="48">
                  <c:v>15</c:v>
                </c:pt>
                <c:pt idx="49">
                  <c:v>50</c:v>
                </c:pt>
                <c:pt idx="50">
                  <c:v>10</c:v>
                </c:pt>
                <c:pt idx="51">
                  <c:v>40</c:v>
                </c:pt>
                <c:pt idx="52">
                  <c:v>25</c:v>
                </c:pt>
                <c:pt idx="53">
                  <c:v>55</c:v>
                </c:pt>
                <c:pt idx="54">
                  <c:v>20</c:v>
                </c:pt>
                <c:pt idx="55">
                  <c:v>30</c:v>
                </c:pt>
                <c:pt idx="56">
                  <c:v>40</c:v>
                </c:pt>
                <c:pt idx="57">
                  <c:v>20</c:v>
                </c:pt>
                <c:pt idx="58">
                  <c:v>35</c:v>
                </c:pt>
                <c:pt idx="59">
                  <c:v>50</c:v>
                </c:pt>
                <c:pt idx="60">
                  <c:v>35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4">
                  <c:v>20</c:v>
                </c:pt>
                <c:pt idx="65">
                  <c:v>30</c:v>
                </c:pt>
                <c:pt idx="66">
                  <c:v>10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</c:numCache>
            </c:numRef>
          </c:xVal>
          <c:yVal>
            <c:numRef>
              <c:f>Opearting_range_SI!$H$101:$H$170</c:f>
              <c:numCache>
                <c:formatCode>General</c:formatCode>
                <c:ptCount val="70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80</c:v>
                </c:pt>
                <c:pt idx="9">
                  <c:v>150</c:v>
                </c:pt>
                <c:pt idx="10">
                  <c:v>150</c:v>
                </c:pt>
                <c:pt idx="11">
                  <c:v>100</c:v>
                </c:pt>
                <c:pt idx="12">
                  <c:v>80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80</c:v>
                </c:pt>
                <c:pt idx="17">
                  <c:v>130</c:v>
                </c:pt>
                <c:pt idx="18">
                  <c:v>110</c:v>
                </c:pt>
                <c:pt idx="19">
                  <c:v>80</c:v>
                </c:pt>
                <c:pt idx="20">
                  <c:v>110</c:v>
                </c:pt>
                <c:pt idx="21">
                  <c:v>80</c:v>
                </c:pt>
                <c:pt idx="22">
                  <c:v>90</c:v>
                </c:pt>
                <c:pt idx="23">
                  <c:v>150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140</c:v>
                </c:pt>
                <c:pt idx="42">
                  <c:v>140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130</c:v>
                </c:pt>
                <c:pt idx="65">
                  <c:v>130</c:v>
                </c:pt>
                <c:pt idx="66">
                  <c:v>110</c:v>
                </c:pt>
                <c:pt idx="67">
                  <c:v>90</c:v>
                </c:pt>
                <c:pt idx="68">
                  <c:v>120</c:v>
                </c:pt>
                <c:pt idx="6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3024"/>
        <c:axId val="366835904"/>
      </c:scatterChart>
      <c:valAx>
        <c:axId val="36683302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5904"/>
        <c:crosses val="autoZero"/>
        <c:crossBetween val="midCat"/>
      </c:valAx>
      <c:valAx>
        <c:axId val="366835904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3024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'[1]Map 1_all_result'!$O$2:$O$136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'[1]Map 1_all_result'!$P$2:$P$136</c:f>
              <c:numCache>
                <c:formatCode>General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'[1]map 7'!$O$2:$O$136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'[1]map 7'!$P$2:$P$136</c:f>
              <c:numCache>
                <c:formatCode>General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232"/>
        <c:axId val="366415808"/>
      </c:scatterChart>
      <c:valAx>
        <c:axId val="36641523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66415808"/>
        <c:crosses val="autoZero"/>
        <c:crossBetween val="midCat"/>
      </c:valAx>
      <c:valAx>
        <c:axId val="3664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6641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Opearting_range_SI!$D$1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Opearting_range_SI!$E$3:$E$19</c:f>
              <c:numCache>
                <c:formatCode>General</c:formatCode>
                <c:ptCount val="17"/>
                <c:pt idx="0">
                  <c:v>-33.827160493827158</c:v>
                </c:pt>
                <c:pt idx="1">
                  <c:v>-33.827160493827158</c:v>
                </c:pt>
                <c:pt idx="2">
                  <c:v>-33.827160493827158</c:v>
                </c:pt>
                <c:pt idx="3">
                  <c:v>-32.283950617283949</c:v>
                </c:pt>
                <c:pt idx="4">
                  <c:v>-30.740740740740737</c:v>
                </c:pt>
                <c:pt idx="5">
                  <c:v>-29.197530864197532</c:v>
                </c:pt>
                <c:pt idx="6">
                  <c:v>-27.654320987654319</c:v>
                </c:pt>
                <c:pt idx="7">
                  <c:v>-24.567901234567898</c:v>
                </c:pt>
                <c:pt idx="8">
                  <c:v>-10.679012345679011</c:v>
                </c:pt>
                <c:pt idx="9">
                  <c:v>-10.679012345679011</c:v>
                </c:pt>
                <c:pt idx="10">
                  <c:v>-10.679012345679011</c:v>
                </c:pt>
                <c:pt idx="11">
                  <c:v>-10.679012345679011</c:v>
                </c:pt>
                <c:pt idx="12">
                  <c:v>-10.679012345679011</c:v>
                </c:pt>
                <c:pt idx="13">
                  <c:v>-10.679012345679011</c:v>
                </c:pt>
                <c:pt idx="14">
                  <c:v>-10.679012345679011</c:v>
                </c:pt>
                <c:pt idx="15">
                  <c:v>-10.679012345679011</c:v>
                </c:pt>
                <c:pt idx="16">
                  <c:v>-33.827160493827158</c:v>
                </c:pt>
              </c:numCache>
            </c:numRef>
          </c:xVal>
          <c:yVal>
            <c:numRef>
              <c:f>Opearting_range_SI!$D$3:$D$19</c:f>
              <c:numCache>
                <c:formatCode>General</c:formatCode>
                <c:ptCount val="17"/>
                <c:pt idx="0">
                  <c:v>-2.9629629629629624</c:v>
                </c:pt>
                <c:pt idx="1">
                  <c:v>0.12345679012345635</c:v>
                </c:pt>
                <c:pt idx="2">
                  <c:v>3.209876543209877</c:v>
                </c:pt>
                <c:pt idx="3">
                  <c:v>6.2962962962962976</c:v>
                </c:pt>
                <c:pt idx="4">
                  <c:v>9.3827160493827133</c:v>
                </c:pt>
                <c:pt idx="5">
                  <c:v>12.469135802469134</c:v>
                </c:pt>
                <c:pt idx="6">
                  <c:v>15.555555555555555</c:v>
                </c:pt>
                <c:pt idx="7">
                  <c:v>18.641975308641975</c:v>
                </c:pt>
                <c:pt idx="8">
                  <c:v>18.641975308641975</c:v>
                </c:pt>
                <c:pt idx="9">
                  <c:v>15.555555555555555</c:v>
                </c:pt>
                <c:pt idx="10">
                  <c:v>12.469135802469134</c:v>
                </c:pt>
                <c:pt idx="11">
                  <c:v>9.3827160493827133</c:v>
                </c:pt>
                <c:pt idx="12">
                  <c:v>6.2962962962962976</c:v>
                </c:pt>
                <c:pt idx="13">
                  <c:v>3.209876543209877</c:v>
                </c:pt>
                <c:pt idx="14">
                  <c:v>0.12345679012345635</c:v>
                </c:pt>
                <c:pt idx="15">
                  <c:v>-2.9629629629629624</c:v>
                </c:pt>
                <c:pt idx="16">
                  <c:v>-2.9629629629629624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Opearting_range_SI!$M$99</c:f>
              <c:strCache>
                <c:ptCount val="1"/>
                <c:pt idx="0">
                  <c:v>AHRI Standard Rating Points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Opearting_range_SI!$N$101:$N$108</c:f>
              <c:numCache>
                <c:formatCode>General</c:formatCode>
                <c:ptCount val="8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</c:numCache>
            </c:numRef>
          </c:xVal>
          <c:yVal>
            <c:numRef>
              <c:f>Opearting_range_SI!$M$101:$M$108</c:f>
              <c:numCache>
                <c:formatCode>General</c:formatCode>
                <c:ptCount val="8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Opearting_range_SI!$K$99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Opearting_range_SI!$L$101:$L$105</c:f>
              <c:numCache>
                <c:formatCode>General</c:formatCode>
                <c:ptCount val="5"/>
                <c:pt idx="0">
                  <c:v>-6.6666666666666661</c:v>
                </c:pt>
                <c:pt idx="1">
                  <c:v>-3.8888888888888888</c:v>
                </c:pt>
                <c:pt idx="2">
                  <c:v>-3.8888888888888888</c:v>
                </c:pt>
                <c:pt idx="3">
                  <c:v>-6.6666666666666661</c:v>
                </c:pt>
                <c:pt idx="4">
                  <c:v>-1.1111111111111112</c:v>
                </c:pt>
              </c:numCache>
            </c:numRef>
          </c:xVal>
          <c:yVal>
            <c:numRef>
              <c:f>Opearting_range_SI!$K$101:$K$105</c:f>
              <c:numCache>
                <c:formatCode>General</c:formatCode>
                <c:ptCount val="5"/>
                <c:pt idx="0">
                  <c:v>43.333333333333336</c:v>
                </c:pt>
                <c:pt idx="1">
                  <c:v>48.888888888888886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48.888888888888886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Opearting_range_SI!$O$101:$O$212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Opearting_range_SI!$R$101:$R$170</c:f>
              <c:numCache>
                <c:formatCode>General</c:formatCode>
                <c:ptCount val="70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-12.222222222222221</c:v>
                </c:pt>
                <c:pt idx="11">
                  <c:v>-28.888888888888889</c:v>
                </c:pt>
                <c:pt idx="12">
                  <c:v>-28.888888888888889</c:v>
                </c:pt>
                <c:pt idx="13">
                  <c:v>-20.555555555555554</c:v>
                </c:pt>
                <c:pt idx="14">
                  <c:v>-9.4444444444444446</c:v>
                </c:pt>
                <c:pt idx="15">
                  <c:v>-3.8888888888888888</c:v>
                </c:pt>
                <c:pt idx="16">
                  <c:v>-17.777777777777779</c:v>
                </c:pt>
                <c:pt idx="17">
                  <c:v>-3.8888888888888888</c:v>
                </c:pt>
                <c:pt idx="18">
                  <c:v>-20.555555555555554</c:v>
                </c:pt>
                <c:pt idx="19">
                  <c:v>-23.333333333333332</c:v>
                </c:pt>
                <c:pt idx="20">
                  <c:v>-15</c:v>
                </c:pt>
                <c:pt idx="21">
                  <c:v>-12.222222222222221</c:v>
                </c:pt>
                <c:pt idx="22">
                  <c:v>-9.4444444444444446</c:v>
                </c:pt>
                <c:pt idx="23">
                  <c:v>4.4444444444444446</c:v>
                </c:pt>
                <c:pt idx="24">
                  <c:v>-12.222222222222221</c:v>
                </c:pt>
                <c:pt idx="25">
                  <c:v>-6.6666666666666661</c:v>
                </c:pt>
                <c:pt idx="26">
                  <c:v>-1.1111111111111112</c:v>
                </c:pt>
                <c:pt idx="27">
                  <c:v>10</c:v>
                </c:pt>
                <c:pt idx="28">
                  <c:v>-23.333333333333332</c:v>
                </c:pt>
                <c:pt idx="29">
                  <c:v>-17.777777777777779</c:v>
                </c:pt>
                <c:pt idx="30">
                  <c:v>-12.222222222222221</c:v>
                </c:pt>
                <c:pt idx="31">
                  <c:v>1.6666666666666665</c:v>
                </c:pt>
                <c:pt idx="32">
                  <c:v>12.777777777777777</c:v>
                </c:pt>
                <c:pt idx="33">
                  <c:v>-23.333333333333332</c:v>
                </c:pt>
                <c:pt idx="34">
                  <c:v>-17.777777777777779</c:v>
                </c:pt>
                <c:pt idx="35">
                  <c:v>-6.6666666666666661</c:v>
                </c:pt>
                <c:pt idx="36">
                  <c:v>-1.1111111111111112</c:v>
                </c:pt>
                <c:pt idx="37">
                  <c:v>12.777777777777777</c:v>
                </c:pt>
                <c:pt idx="38">
                  <c:v>-26.111111111111111</c:v>
                </c:pt>
                <c:pt idx="39">
                  <c:v>-20.555555555555554</c:v>
                </c:pt>
                <c:pt idx="40">
                  <c:v>7.2222222222222223</c:v>
                </c:pt>
                <c:pt idx="41">
                  <c:v>-17.777777777777779</c:v>
                </c:pt>
                <c:pt idx="42">
                  <c:v>4.4444444444444446</c:v>
                </c:pt>
                <c:pt idx="43">
                  <c:v>-15</c:v>
                </c:pt>
                <c:pt idx="44">
                  <c:v>1.6666666666666665</c:v>
                </c:pt>
                <c:pt idx="45">
                  <c:v>12.777777777777777</c:v>
                </c:pt>
                <c:pt idx="46">
                  <c:v>-9.4444444444444446</c:v>
                </c:pt>
                <c:pt idx="47">
                  <c:v>-26.111111111111111</c:v>
                </c:pt>
                <c:pt idx="48">
                  <c:v>-9.4444444444444446</c:v>
                </c:pt>
                <c:pt idx="49">
                  <c:v>10</c:v>
                </c:pt>
                <c:pt idx="50">
                  <c:v>-12.222222222222221</c:v>
                </c:pt>
                <c:pt idx="51">
                  <c:v>4.4444444444444446</c:v>
                </c:pt>
                <c:pt idx="52">
                  <c:v>-3.8888888888888888</c:v>
                </c:pt>
                <c:pt idx="53">
                  <c:v>12.777777777777777</c:v>
                </c:pt>
                <c:pt idx="54">
                  <c:v>-6.6666666666666661</c:v>
                </c:pt>
                <c:pt idx="55">
                  <c:v>-1.1111111111111112</c:v>
                </c:pt>
                <c:pt idx="56">
                  <c:v>4.4444444444444446</c:v>
                </c:pt>
                <c:pt idx="57">
                  <c:v>-6.6666666666666661</c:v>
                </c:pt>
                <c:pt idx="58">
                  <c:v>1.6666666666666665</c:v>
                </c:pt>
                <c:pt idx="59">
                  <c:v>10</c:v>
                </c:pt>
                <c:pt idx="60">
                  <c:v>1.6666666666666665</c:v>
                </c:pt>
                <c:pt idx="61">
                  <c:v>1.6666666666666665</c:v>
                </c:pt>
                <c:pt idx="62">
                  <c:v>-3.8888888888888888</c:v>
                </c:pt>
                <c:pt idx="63">
                  <c:v>-9.4444444444444446</c:v>
                </c:pt>
                <c:pt idx="64">
                  <c:v>-6.6666666666666661</c:v>
                </c:pt>
                <c:pt idx="65">
                  <c:v>-1.1111111111111112</c:v>
                </c:pt>
                <c:pt idx="66">
                  <c:v>-12.222222222222221</c:v>
                </c:pt>
                <c:pt idx="67">
                  <c:v>10</c:v>
                </c:pt>
                <c:pt idx="68">
                  <c:v>4.4444444444444446</c:v>
                </c:pt>
                <c:pt idx="69">
                  <c:v>10</c:v>
                </c:pt>
              </c:numCache>
            </c:numRef>
          </c:xVal>
          <c:yVal>
            <c:numRef>
              <c:f>Opearting_range_SI!$Q$101:$Q$170</c:f>
              <c:numCache>
                <c:formatCode>General</c:formatCode>
                <c:ptCount val="70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  <c:pt idx="8">
                  <c:v>26.666666666666664</c:v>
                </c:pt>
                <c:pt idx="9">
                  <c:v>65.555555555555557</c:v>
                </c:pt>
                <c:pt idx="10">
                  <c:v>65.555555555555557</c:v>
                </c:pt>
                <c:pt idx="11">
                  <c:v>37.777777777777779</c:v>
                </c:pt>
                <c:pt idx="12">
                  <c:v>26.666666666666664</c:v>
                </c:pt>
                <c:pt idx="13">
                  <c:v>54.444444444444443</c:v>
                </c:pt>
                <c:pt idx="14">
                  <c:v>54.444444444444443</c:v>
                </c:pt>
                <c:pt idx="15">
                  <c:v>65.555555555555557</c:v>
                </c:pt>
                <c:pt idx="16">
                  <c:v>26.666666666666664</c:v>
                </c:pt>
                <c:pt idx="17">
                  <c:v>54.444444444444443</c:v>
                </c:pt>
                <c:pt idx="18">
                  <c:v>43.333333333333336</c:v>
                </c:pt>
                <c:pt idx="19">
                  <c:v>26.666666666666664</c:v>
                </c:pt>
                <c:pt idx="20">
                  <c:v>43.333333333333336</c:v>
                </c:pt>
                <c:pt idx="21">
                  <c:v>26.666666666666664</c:v>
                </c:pt>
                <c:pt idx="22">
                  <c:v>32.222222222222221</c:v>
                </c:pt>
                <c:pt idx="23">
                  <c:v>65.555555555555557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48.888888888888886</c:v>
                </c:pt>
                <c:pt idx="29">
                  <c:v>48.888888888888886</c:v>
                </c:pt>
                <c:pt idx="30">
                  <c:v>48.888888888888886</c:v>
                </c:pt>
                <c:pt idx="31">
                  <c:v>48.888888888888886</c:v>
                </c:pt>
                <c:pt idx="32">
                  <c:v>48.888888888888886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32.222222222222221</c:v>
                </c:pt>
                <c:pt idx="39">
                  <c:v>32.222222222222221</c:v>
                </c:pt>
                <c:pt idx="40">
                  <c:v>32.222222222222221</c:v>
                </c:pt>
                <c:pt idx="41">
                  <c:v>60</c:v>
                </c:pt>
                <c:pt idx="42">
                  <c:v>60</c:v>
                </c:pt>
                <c:pt idx="43">
                  <c:v>54.444444444444443</c:v>
                </c:pt>
                <c:pt idx="44">
                  <c:v>54.444444444444443</c:v>
                </c:pt>
                <c:pt idx="45">
                  <c:v>54.444444444444443</c:v>
                </c:pt>
                <c:pt idx="46">
                  <c:v>48.888888888888886</c:v>
                </c:pt>
                <c:pt idx="47">
                  <c:v>43.333333333333336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37.777777777777779</c:v>
                </c:pt>
                <c:pt idx="51">
                  <c:v>37.777777777777779</c:v>
                </c:pt>
                <c:pt idx="52">
                  <c:v>32.222222222222221</c:v>
                </c:pt>
                <c:pt idx="53">
                  <c:v>32.222222222222221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65.555555555555557</c:v>
                </c:pt>
                <c:pt idx="58">
                  <c:v>65.555555555555557</c:v>
                </c:pt>
                <c:pt idx="59">
                  <c:v>65.555555555555557</c:v>
                </c:pt>
                <c:pt idx="60">
                  <c:v>43.333333333333336</c:v>
                </c:pt>
                <c:pt idx="61">
                  <c:v>37.777777777777779</c:v>
                </c:pt>
                <c:pt idx="62">
                  <c:v>37.777777777777779</c:v>
                </c:pt>
                <c:pt idx="63">
                  <c:v>37.777777777777779</c:v>
                </c:pt>
                <c:pt idx="64">
                  <c:v>54.444444444444443</c:v>
                </c:pt>
                <c:pt idx="65">
                  <c:v>54.444444444444443</c:v>
                </c:pt>
                <c:pt idx="66">
                  <c:v>43.333333333333336</c:v>
                </c:pt>
                <c:pt idx="67">
                  <c:v>32.222222222222221</c:v>
                </c:pt>
                <c:pt idx="68">
                  <c:v>48.888888888888886</c:v>
                </c:pt>
                <c:pt idx="69">
                  <c:v>54.444444444444443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9264"/>
        <c:axId val="367280128"/>
      </c:scatterChart>
      <c:valAx>
        <c:axId val="366419264"/>
        <c:scaling>
          <c:orientation val="minMax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0128"/>
        <c:crosses val="autoZero"/>
        <c:crossBetween val="midCat"/>
      </c:valAx>
      <c:valAx>
        <c:axId val="367280128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6419264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06144237074302"/>
          <c:y val="7.3883072308269168E-2"/>
          <c:w val="0.59787316043677785"/>
          <c:h val="0.37169874599008451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Opearting_range!$G$55:$G$71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35</c:v>
                </c:pt>
              </c:numCache>
            </c:numRef>
          </c:xVal>
          <c:yVal>
            <c:numRef>
              <c:f>Opearting_range!$F$55:$F$71</c:f>
              <c:numCache>
                <c:formatCode>General</c:formatCode>
                <c:ptCount val="17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40576"/>
        <c:axId val="321441152"/>
      </c:scatterChart>
      <c:valAx>
        <c:axId val="32144057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1152"/>
        <c:crosses val="autoZero"/>
        <c:crossBetween val="midCat"/>
      </c:valAx>
      <c:valAx>
        <c:axId val="3214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057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Opearting_range_SI!$D$1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Opearting_range_SI!$E$3:$E$19</c:f>
              <c:numCache>
                <c:formatCode>General</c:formatCode>
                <c:ptCount val="17"/>
                <c:pt idx="0">
                  <c:v>-33.827160493827158</c:v>
                </c:pt>
                <c:pt idx="1">
                  <c:v>-33.827160493827158</c:v>
                </c:pt>
                <c:pt idx="2">
                  <c:v>-33.827160493827158</c:v>
                </c:pt>
                <c:pt idx="3">
                  <c:v>-32.283950617283949</c:v>
                </c:pt>
                <c:pt idx="4">
                  <c:v>-30.740740740740737</c:v>
                </c:pt>
                <c:pt idx="5">
                  <c:v>-29.197530864197532</c:v>
                </c:pt>
                <c:pt idx="6">
                  <c:v>-27.654320987654319</c:v>
                </c:pt>
                <c:pt idx="7">
                  <c:v>-24.567901234567898</c:v>
                </c:pt>
                <c:pt idx="8">
                  <c:v>-10.679012345679011</c:v>
                </c:pt>
                <c:pt idx="9">
                  <c:v>-10.679012345679011</c:v>
                </c:pt>
                <c:pt idx="10">
                  <c:v>-10.679012345679011</c:v>
                </c:pt>
                <c:pt idx="11">
                  <c:v>-10.679012345679011</c:v>
                </c:pt>
                <c:pt idx="12">
                  <c:v>-10.679012345679011</c:v>
                </c:pt>
                <c:pt idx="13">
                  <c:v>-10.679012345679011</c:v>
                </c:pt>
                <c:pt idx="14">
                  <c:v>-10.679012345679011</c:v>
                </c:pt>
                <c:pt idx="15">
                  <c:v>-10.679012345679011</c:v>
                </c:pt>
                <c:pt idx="16">
                  <c:v>-33.827160493827158</c:v>
                </c:pt>
              </c:numCache>
            </c:numRef>
          </c:xVal>
          <c:yVal>
            <c:numRef>
              <c:f>Opearting_range_SI!$D$3:$D$19</c:f>
              <c:numCache>
                <c:formatCode>General</c:formatCode>
                <c:ptCount val="17"/>
                <c:pt idx="0">
                  <c:v>-2.9629629629629624</c:v>
                </c:pt>
                <c:pt idx="1">
                  <c:v>0.12345679012345635</c:v>
                </c:pt>
                <c:pt idx="2">
                  <c:v>3.209876543209877</c:v>
                </c:pt>
                <c:pt idx="3">
                  <c:v>6.2962962962962976</c:v>
                </c:pt>
                <c:pt idx="4">
                  <c:v>9.3827160493827133</c:v>
                </c:pt>
                <c:pt idx="5">
                  <c:v>12.469135802469134</c:v>
                </c:pt>
                <c:pt idx="6">
                  <c:v>15.555555555555555</c:v>
                </c:pt>
                <c:pt idx="7">
                  <c:v>18.641975308641975</c:v>
                </c:pt>
                <c:pt idx="8">
                  <c:v>18.641975308641975</c:v>
                </c:pt>
                <c:pt idx="9">
                  <c:v>15.555555555555555</c:v>
                </c:pt>
                <c:pt idx="10">
                  <c:v>12.469135802469134</c:v>
                </c:pt>
                <c:pt idx="11">
                  <c:v>9.3827160493827133</c:v>
                </c:pt>
                <c:pt idx="12">
                  <c:v>6.2962962962962976</c:v>
                </c:pt>
                <c:pt idx="13">
                  <c:v>3.209876543209877</c:v>
                </c:pt>
                <c:pt idx="14">
                  <c:v>0.12345679012345635</c:v>
                </c:pt>
                <c:pt idx="15">
                  <c:v>-2.9629629629629624</c:v>
                </c:pt>
                <c:pt idx="16">
                  <c:v>-2.9629629629629624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Opearting_range_SI!$O$99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Opearting_range_SI!$O$101:$O$212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83008"/>
        <c:axId val="367283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Opearting_range!$M$99</c15:sqref>
                        </c15:formulaRef>
                      </c:ext>
                    </c:extLst>
                    <c:strCache>
                      <c:ptCount val="1"/>
                      <c:pt idx="0">
                        <c:v>AHRI Standard Rating Points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Opearting_range!$N$101:$N$108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Opearting_range!$M$101:$M$108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Opearting_range!$K$99</c15:sqref>
                        </c15:formulaRef>
                      </c:ext>
                    </c:extLst>
                    <c:strCache>
                      <c:ptCount val="1"/>
                      <c:pt idx="0">
                        <c:v>Points removed (Map 1-5)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quare"/>
                  <c:size val="11"/>
                  <c:spPr>
                    <a:solidFill>
                      <a:srgbClr val="92D050">
                        <a:alpha val="50000"/>
                      </a:srgbClr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Opearting_range!$L$101:$L$105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-6.6666666666666661</c:v>
                      </c:pt>
                      <c:pt idx="1">
                        <c:v>-3.8888888888888888</c:v>
                      </c:pt>
                      <c:pt idx="2">
                        <c:v>-3.8888888888888888</c:v>
                      </c:pt>
                      <c:pt idx="3">
                        <c:v>-6.6666666666666661</c:v>
                      </c:pt>
                      <c:pt idx="4">
                        <c:v>-1.1111111111111112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Opearting_range!$K$101:$K$105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43.333333333333336</c:v>
                      </c:pt>
                      <c:pt idx="1">
                        <c:v>48.888888888888886</c:v>
                      </c:pt>
                      <c:pt idx="2">
                        <c:v>43.333333333333336</c:v>
                      </c:pt>
                      <c:pt idx="3">
                        <c:v>48.888888888888886</c:v>
                      </c:pt>
                      <c:pt idx="4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Opearting_range!$H$99</c15:sqref>
                        </c15:formulaRef>
                      </c:ext>
                    </c:extLst>
                    <c:strCache>
                      <c:ptCount val="1"/>
                      <c:pt idx="0">
                        <c:v>Map 6 - points included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13"/>
                  <c:spPr>
                    <a:noFill/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Opearting_range!$R$101:$R$170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  <c:pt idx="8">
                        <c:v>12.777777777777777</c:v>
                      </c:pt>
                      <c:pt idx="9">
                        <c:v>12.777777777777777</c:v>
                      </c:pt>
                      <c:pt idx="10">
                        <c:v>-12.222222222222221</c:v>
                      </c:pt>
                      <c:pt idx="11">
                        <c:v>-28.888888888888889</c:v>
                      </c:pt>
                      <c:pt idx="12">
                        <c:v>-28.888888888888889</c:v>
                      </c:pt>
                      <c:pt idx="13">
                        <c:v>-20.555555555555554</c:v>
                      </c:pt>
                      <c:pt idx="14">
                        <c:v>-9.4444444444444446</c:v>
                      </c:pt>
                      <c:pt idx="15">
                        <c:v>-3.8888888888888888</c:v>
                      </c:pt>
                      <c:pt idx="16">
                        <c:v>-17.777777777777779</c:v>
                      </c:pt>
                      <c:pt idx="17">
                        <c:v>-3.8888888888888888</c:v>
                      </c:pt>
                      <c:pt idx="18">
                        <c:v>-20.555555555555554</c:v>
                      </c:pt>
                      <c:pt idx="19">
                        <c:v>-23.333333333333332</c:v>
                      </c:pt>
                      <c:pt idx="20">
                        <c:v>-15</c:v>
                      </c:pt>
                      <c:pt idx="21">
                        <c:v>-12.222222222222221</c:v>
                      </c:pt>
                      <c:pt idx="22">
                        <c:v>-9.4444444444444446</c:v>
                      </c:pt>
                      <c:pt idx="23">
                        <c:v>4.4444444444444446</c:v>
                      </c:pt>
                      <c:pt idx="24">
                        <c:v>-12.222222222222221</c:v>
                      </c:pt>
                      <c:pt idx="25">
                        <c:v>-6.6666666666666661</c:v>
                      </c:pt>
                      <c:pt idx="26">
                        <c:v>-1.1111111111111112</c:v>
                      </c:pt>
                      <c:pt idx="27">
                        <c:v>10</c:v>
                      </c:pt>
                      <c:pt idx="28">
                        <c:v>-23.333333333333332</c:v>
                      </c:pt>
                      <c:pt idx="29">
                        <c:v>-17.777777777777779</c:v>
                      </c:pt>
                      <c:pt idx="30">
                        <c:v>-12.222222222222221</c:v>
                      </c:pt>
                      <c:pt idx="31">
                        <c:v>1.6666666666666665</c:v>
                      </c:pt>
                      <c:pt idx="32">
                        <c:v>12.777777777777777</c:v>
                      </c:pt>
                      <c:pt idx="33">
                        <c:v>-23.333333333333332</c:v>
                      </c:pt>
                      <c:pt idx="34">
                        <c:v>-17.777777777777779</c:v>
                      </c:pt>
                      <c:pt idx="35">
                        <c:v>-6.6666666666666661</c:v>
                      </c:pt>
                      <c:pt idx="36">
                        <c:v>-1.1111111111111112</c:v>
                      </c:pt>
                      <c:pt idx="37">
                        <c:v>12.777777777777777</c:v>
                      </c:pt>
                      <c:pt idx="38">
                        <c:v>-26.111111111111111</c:v>
                      </c:pt>
                      <c:pt idx="39">
                        <c:v>-20.555555555555554</c:v>
                      </c:pt>
                      <c:pt idx="40">
                        <c:v>7.2222222222222223</c:v>
                      </c:pt>
                      <c:pt idx="41">
                        <c:v>-17.777777777777779</c:v>
                      </c:pt>
                      <c:pt idx="42">
                        <c:v>4.4444444444444446</c:v>
                      </c:pt>
                      <c:pt idx="43">
                        <c:v>-15</c:v>
                      </c:pt>
                      <c:pt idx="44">
                        <c:v>1.6666666666666665</c:v>
                      </c:pt>
                      <c:pt idx="45">
                        <c:v>12.777777777777777</c:v>
                      </c:pt>
                      <c:pt idx="46">
                        <c:v>-9.4444444444444446</c:v>
                      </c:pt>
                      <c:pt idx="47">
                        <c:v>-26.111111111111111</c:v>
                      </c:pt>
                      <c:pt idx="48">
                        <c:v>-9.4444444444444446</c:v>
                      </c:pt>
                      <c:pt idx="49">
                        <c:v>10</c:v>
                      </c:pt>
                      <c:pt idx="50">
                        <c:v>-12.222222222222221</c:v>
                      </c:pt>
                      <c:pt idx="51">
                        <c:v>4.4444444444444446</c:v>
                      </c:pt>
                      <c:pt idx="52">
                        <c:v>-3.8888888888888888</c:v>
                      </c:pt>
                      <c:pt idx="53">
                        <c:v>12.777777777777777</c:v>
                      </c:pt>
                      <c:pt idx="54">
                        <c:v>-6.6666666666666661</c:v>
                      </c:pt>
                      <c:pt idx="55">
                        <c:v>-1.1111111111111112</c:v>
                      </c:pt>
                      <c:pt idx="56">
                        <c:v>4.4444444444444446</c:v>
                      </c:pt>
                      <c:pt idx="57">
                        <c:v>-6.6666666666666661</c:v>
                      </c:pt>
                      <c:pt idx="58">
                        <c:v>1.6666666666666665</c:v>
                      </c:pt>
                      <c:pt idx="59">
                        <c:v>10</c:v>
                      </c:pt>
                      <c:pt idx="60">
                        <c:v>1.6666666666666665</c:v>
                      </c:pt>
                      <c:pt idx="61">
                        <c:v>1.6666666666666665</c:v>
                      </c:pt>
                      <c:pt idx="62">
                        <c:v>-3.8888888888888888</c:v>
                      </c:pt>
                      <c:pt idx="63">
                        <c:v>-9.4444444444444446</c:v>
                      </c:pt>
                      <c:pt idx="64">
                        <c:v>-6.6666666666666661</c:v>
                      </c:pt>
                      <c:pt idx="65">
                        <c:v>-1.1111111111111112</c:v>
                      </c:pt>
                      <c:pt idx="66">
                        <c:v>-12.222222222222221</c:v>
                      </c:pt>
                      <c:pt idx="67">
                        <c:v>10</c:v>
                      </c:pt>
                      <c:pt idx="68">
                        <c:v>4.4444444444444446</c:v>
                      </c:pt>
                      <c:pt idx="6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Opearting_range!$Q$101:$Q$170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  <c:pt idx="8">
                        <c:v>26.666666666666664</c:v>
                      </c:pt>
                      <c:pt idx="9">
                        <c:v>65.555555555555557</c:v>
                      </c:pt>
                      <c:pt idx="10">
                        <c:v>65.555555555555557</c:v>
                      </c:pt>
                      <c:pt idx="11">
                        <c:v>37.777777777777779</c:v>
                      </c:pt>
                      <c:pt idx="12">
                        <c:v>26.666666666666664</c:v>
                      </c:pt>
                      <c:pt idx="13">
                        <c:v>54.444444444444443</c:v>
                      </c:pt>
                      <c:pt idx="14">
                        <c:v>54.444444444444443</c:v>
                      </c:pt>
                      <c:pt idx="15">
                        <c:v>65.555555555555557</c:v>
                      </c:pt>
                      <c:pt idx="16">
                        <c:v>26.666666666666664</c:v>
                      </c:pt>
                      <c:pt idx="17">
                        <c:v>54.444444444444443</c:v>
                      </c:pt>
                      <c:pt idx="18">
                        <c:v>43.333333333333336</c:v>
                      </c:pt>
                      <c:pt idx="19">
                        <c:v>26.666666666666664</c:v>
                      </c:pt>
                      <c:pt idx="20">
                        <c:v>43.333333333333336</c:v>
                      </c:pt>
                      <c:pt idx="21">
                        <c:v>26.666666666666664</c:v>
                      </c:pt>
                      <c:pt idx="22">
                        <c:v>32.222222222222221</c:v>
                      </c:pt>
                      <c:pt idx="23">
                        <c:v>65.555555555555557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48.888888888888886</c:v>
                      </c:pt>
                      <c:pt idx="29">
                        <c:v>48.888888888888886</c:v>
                      </c:pt>
                      <c:pt idx="30">
                        <c:v>48.888888888888886</c:v>
                      </c:pt>
                      <c:pt idx="31">
                        <c:v>48.888888888888886</c:v>
                      </c:pt>
                      <c:pt idx="32">
                        <c:v>48.888888888888886</c:v>
                      </c:pt>
                      <c:pt idx="33">
                        <c:v>37.777777777777779</c:v>
                      </c:pt>
                      <c:pt idx="34">
                        <c:v>37.777777777777779</c:v>
                      </c:pt>
                      <c:pt idx="35">
                        <c:v>37.777777777777779</c:v>
                      </c:pt>
                      <c:pt idx="36">
                        <c:v>37.777777777777779</c:v>
                      </c:pt>
                      <c:pt idx="37">
                        <c:v>37.777777777777779</c:v>
                      </c:pt>
                      <c:pt idx="38">
                        <c:v>32.222222222222221</c:v>
                      </c:pt>
                      <c:pt idx="39">
                        <c:v>32.222222222222221</c:v>
                      </c:pt>
                      <c:pt idx="40">
                        <c:v>32.222222222222221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54.444444444444443</c:v>
                      </c:pt>
                      <c:pt idx="44">
                        <c:v>54.444444444444443</c:v>
                      </c:pt>
                      <c:pt idx="45">
                        <c:v>54.444444444444443</c:v>
                      </c:pt>
                      <c:pt idx="46">
                        <c:v>48.888888888888886</c:v>
                      </c:pt>
                      <c:pt idx="47">
                        <c:v>43.333333333333336</c:v>
                      </c:pt>
                      <c:pt idx="48">
                        <c:v>43.333333333333336</c:v>
                      </c:pt>
                      <c:pt idx="49">
                        <c:v>43.333333333333336</c:v>
                      </c:pt>
                      <c:pt idx="50">
                        <c:v>37.777777777777779</c:v>
                      </c:pt>
                      <c:pt idx="51">
                        <c:v>37.777777777777779</c:v>
                      </c:pt>
                      <c:pt idx="52">
                        <c:v>32.222222222222221</c:v>
                      </c:pt>
                      <c:pt idx="53">
                        <c:v>32.222222222222221</c:v>
                      </c:pt>
                      <c:pt idx="54">
                        <c:v>26.666666666666664</c:v>
                      </c:pt>
                      <c:pt idx="55">
                        <c:v>26.666666666666664</c:v>
                      </c:pt>
                      <c:pt idx="56">
                        <c:v>26.666666666666664</c:v>
                      </c:pt>
                      <c:pt idx="57">
                        <c:v>65.555555555555557</c:v>
                      </c:pt>
                      <c:pt idx="58">
                        <c:v>65.555555555555557</c:v>
                      </c:pt>
                      <c:pt idx="59">
                        <c:v>65.555555555555557</c:v>
                      </c:pt>
                      <c:pt idx="60">
                        <c:v>43.333333333333336</c:v>
                      </c:pt>
                      <c:pt idx="61">
                        <c:v>37.777777777777779</c:v>
                      </c:pt>
                      <c:pt idx="62">
                        <c:v>37.777777777777779</c:v>
                      </c:pt>
                      <c:pt idx="63">
                        <c:v>37.777777777777779</c:v>
                      </c:pt>
                      <c:pt idx="64">
                        <c:v>54.444444444444443</c:v>
                      </c:pt>
                      <c:pt idx="65">
                        <c:v>54.444444444444443</c:v>
                      </c:pt>
                      <c:pt idx="66">
                        <c:v>43.333333333333336</c:v>
                      </c:pt>
                      <c:pt idx="67">
                        <c:v>32.222222222222221</c:v>
                      </c:pt>
                      <c:pt idx="68">
                        <c:v>48.888888888888886</c:v>
                      </c:pt>
                      <c:pt idx="69">
                        <c:v>54.444444444444443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7283008"/>
        <c:scaling>
          <c:orientation val="minMax"/>
          <c:max val="15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3584"/>
        <c:crosses val="autoZero"/>
        <c:crossBetween val="midCat"/>
      </c:valAx>
      <c:valAx>
        <c:axId val="36728358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300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755878171478566"/>
          <c:y val="0.63406824146981622"/>
          <c:w val="0.73328986220472436"/>
          <c:h val="0.17725430154564012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2992"/>
        <c:axId val="339133568"/>
      </c:scatterChart>
      <c:valAx>
        <c:axId val="33913299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[°C]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133568"/>
        <c:crosses val="autoZero"/>
        <c:crossBetween val="midCat"/>
      </c:valAx>
      <c:valAx>
        <c:axId val="3391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[°C]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13299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Opearting_range!$C$75:$C$85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Opearting_range!$B$75:$B$85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43456"/>
        <c:axId val="321444032"/>
      </c:scatterChart>
      <c:valAx>
        <c:axId val="32144345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4032"/>
        <c:crosses val="autoZero"/>
        <c:crossBetween val="midCat"/>
      </c:valAx>
      <c:valAx>
        <c:axId val="3214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345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Opearting_range!$G$75:$G$79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Opearting_range!$F$75:$F$79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5936"/>
        <c:axId val="333456512"/>
      </c:scatterChart>
      <c:valAx>
        <c:axId val="33345593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6512"/>
        <c:crosses val="autoZero"/>
        <c:crossBetween val="midCat"/>
      </c:valAx>
      <c:valAx>
        <c:axId val="33345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593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Opearting_range!$C$88:$C$95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Opearting_range!$B$88:$B$95</c:f>
              <c:numCache>
                <c:formatCode>General</c:formatCode>
                <c:ptCount val="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8816"/>
        <c:axId val="333459392"/>
      </c:scatterChart>
      <c:valAx>
        <c:axId val="33345881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9392"/>
        <c:crosses val="autoZero"/>
        <c:crossBetween val="midCat"/>
      </c:valAx>
      <c:valAx>
        <c:axId val="33345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881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6"/>
          <c:tx>
            <c:v>Testing data points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38100"/>
            </c:spPr>
          </c:marker>
          <c:xVal>
            <c:numRef>
              <c:f>Opearting_range!$C$38:$C$51</c:f>
              <c:numCache>
                <c:formatCode>General</c:formatCode>
                <c:ptCount val="14"/>
                <c:pt idx="0">
                  <c:v>-20</c:v>
                </c:pt>
                <c:pt idx="1">
                  <c:v>-20</c:v>
                </c:pt>
                <c:pt idx="2">
                  <c:v>-10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Opearting_range!$B$38:$B$51</c:f>
              <c:numCache>
                <c:formatCode>General</c:formatCode>
                <c:ptCount val="14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110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150</c:v>
                </c:pt>
                <c:pt idx="13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61696"/>
        <c:axId val="333462272"/>
      </c:scatterChart>
      <c:valAx>
        <c:axId val="33346169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62272"/>
        <c:crosses val="autoZero"/>
        <c:crossBetween val="midCat"/>
      </c:valAx>
      <c:valAx>
        <c:axId val="33346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6169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Operating Range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Opearting_range!$B$99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Opearting_range!$C$101:$C$105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Opearting_range!$B$101:$B$105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Opearting_range!$F$99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Opearting_range!$G$101:$G$212</c:f>
              <c:numCache>
                <c:formatCode>General</c:formatCode>
                <c:ptCount val="112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-10</c:v>
                </c:pt>
                <c:pt idx="64">
                  <c:v>-5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-5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25</c:v>
                </c:pt>
                <c:pt idx="96">
                  <c:v>30</c:v>
                </c:pt>
                <c:pt idx="97">
                  <c:v>35</c:v>
                </c:pt>
                <c:pt idx="98">
                  <c:v>40</c:v>
                </c:pt>
                <c:pt idx="99">
                  <c:v>45</c:v>
                </c:pt>
                <c:pt idx="100">
                  <c:v>50</c:v>
                </c:pt>
                <c:pt idx="101">
                  <c:v>55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25</c:v>
                </c:pt>
                <c:pt idx="106">
                  <c:v>30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</c:numCache>
            </c:numRef>
          </c:xVal>
          <c:yVal>
            <c:numRef>
              <c:f>Opearting_range!$F$101:$F$212</c:f>
              <c:numCache>
                <c:formatCode>General</c:formatCode>
                <c:ptCount val="1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Opearting_range!$I$101:$I$170</c:f>
              <c:numCache>
                <c:formatCode>General</c:formatCode>
                <c:ptCount val="7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10</c:v>
                </c:pt>
                <c:pt idx="11">
                  <c:v>-20</c:v>
                </c:pt>
                <c:pt idx="12">
                  <c:v>-20</c:v>
                </c:pt>
                <c:pt idx="13">
                  <c:v>-5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25</c:v>
                </c:pt>
                <c:pt idx="18">
                  <c:v>-5</c:v>
                </c:pt>
                <c:pt idx="19">
                  <c:v>-10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50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>35</c:v>
                </c:pt>
                <c:pt idx="32">
                  <c:v>55</c:v>
                </c:pt>
                <c:pt idx="33">
                  <c:v>-10</c:v>
                </c:pt>
                <c:pt idx="34">
                  <c:v>0</c:v>
                </c:pt>
                <c:pt idx="35">
                  <c:v>20</c:v>
                </c:pt>
                <c:pt idx="36">
                  <c:v>30</c:v>
                </c:pt>
                <c:pt idx="37">
                  <c:v>55</c:v>
                </c:pt>
                <c:pt idx="38">
                  <c:v>-15</c:v>
                </c:pt>
                <c:pt idx="39">
                  <c:v>-5</c:v>
                </c:pt>
                <c:pt idx="40">
                  <c:v>45</c:v>
                </c:pt>
                <c:pt idx="41">
                  <c:v>0</c:v>
                </c:pt>
                <c:pt idx="42">
                  <c:v>40</c:v>
                </c:pt>
                <c:pt idx="43">
                  <c:v>5</c:v>
                </c:pt>
                <c:pt idx="44">
                  <c:v>35</c:v>
                </c:pt>
                <c:pt idx="45">
                  <c:v>55</c:v>
                </c:pt>
                <c:pt idx="46">
                  <c:v>15</c:v>
                </c:pt>
                <c:pt idx="47">
                  <c:v>-15</c:v>
                </c:pt>
                <c:pt idx="48">
                  <c:v>15</c:v>
                </c:pt>
                <c:pt idx="49">
                  <c:v>50</c:v>
                </c:pt>
                <c:pt idx="50">
                  <c:v>10</c:v>
                </c:pt>
                <c:pt idx="51">
                  <c:v>40</c:v>
                </c:pt>
                <c:pt idx="52">
                  <c:v>25</c:v>
                </c:pt>
                <c:pt idx="53">
                  <c:v>55</c:v>
                </c:pt>
                <c:pt idx="54">
                  <c:v>20</c:v>
                </c:pt>
                <c:pt idx="55">
                  <c:v>30</c:v>
                </c:pt>
                <c:pt idx="56">
                  <c:v>40</c:v>
                </c:pt>
                <c:pt idx="57">
                  <c:v>20</c:v>
                </c:pt>
                <c:pt idx="58">
                  <c:v>35</c:v>
                </c:pt>
                <c:pt idx="59">
                  <c:v>50</c:v>
                </c:pt>
                <c:pt idx="60">
                  <c:v>35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4">
                  <c:v>20</c:v>
                </c:pt>
                <c:pt idx="65">
                  <c:v>30</c:v>
                </c:pt>
                <c:pt idx="66">
                  <c:v>10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</c:numCache>
            </c:numRef>
          </c:xVal>
          <c:yVal>
            <c:numRef>
              <c:f>Opearting_range!$H$101:$H$170</c:f>
              <c:numCache>
                <c:formatCode>General</c:formatCode>
                <c:ptCount val="70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80</c:v>
                </c:pt>
                <c:pt idx="9">
                  <c:v>150</c:v>
                </c:pt>
                <c:pt idx="10">
                  <c:v>150</c:v>
                </c:pt>
                <c:pt idx="11">
                  <c:v>100</c:v>
                </c:pt>
                <c:pt idx="12">
                  <c:v>80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80</c:v>
                </c:pt>
                <c:pt idx="17">
                  <c:v>130</c:v>
                </c:pt>
                <c:pt idx="18">
                  <c:v>110</c:v>
                </c:pt>
                <c:pt idx="19">
                  <c:v>80</c:v>
                </c:pt>
                <c:pt idx="20">
                  <c:v>110</c:v>
                </c:pt>
                <c:pt idx="21">
                  <c:v>80</c:v>
                </c:pt>
                <c:pt idx="22">
                  <c:v>90</c:v>
                </c:pt>
                <c:pt idx="23">
                  <c:v>150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140</c:v>
                </c:pt>
                <c:pt idx="42">
                  <c:v>140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130</c:v>
                </c:pt>
                <c:pt idx="65">
                  <c:v>130</c:v>
                </c:pt>
                <c:pt idx="66">
                  <c:v>110</c:v>
                </c:pt>
                <c:pt idx="67">
                  <c:v>90</c:v>
                </c:pt>
                <c:pt idx="68">
                  <c:v>120</c:v>
                </c:pt>
                <c:pt idx="6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1392"/>
        <c:axId val="333531968"/>
      </c:scatterChart>
      <c:valAx>
        <c:axId val="33353139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31968"/>
        <c:crosses val="autoZero"/>
        <c:crossBetween val="midCat"/>
      </c:valAx>
      <c:valAx>
        <c:axId val="333531968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3139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'[1]Map 1_all_result'!$O$2:$O$136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'[1]Map 1_all_result'!$P$2:$P$136</c:f>
              <c:numCache>
                <c:formatCode>General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'[1]map 7'!$O$2:$O$136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'[1]map 7'!$P$2:$P$136</c:f>
              <c:numCache>
                <c:formatCode>General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6576"/>
        <c:axId val="333611008"/>
      </c:scatterChart>
      <c:valAx>
        <c:axId val="33353657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33611008"/>
        <c:crosses val="autoZero"/>
        <c:crossBetween val="midCat"/>
      </c:valAx>
      <c:valAx>
        <c:axId val="33361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33536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Opearting_range!$M$99</c:f>
              <c:strCache>
                <c:ptCount val="1"/>
                <c:pt idx="0">
                  <c:v>AHRI Standard Rating Points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Opearting_range!$N$101:$N$108</c:f>
              <c:numCache>
                <c:formatCode>General</c:formatCode>
                <c:ptCount val="8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</c:numCache>
            </c:numRef>
          </c:xVal>
          <c:yVal>
            <c:numRef>
              <c:f>Opearting_range!$M$101:$M$108</c:f>
              <c:numCache>
                <c:formatCode>General</c:formatCode>
                <c:ptCount val="8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Opearting_range!$K$99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Opearting_range!$L$101:$L$105</c:f>
              <c:numCache>
                <c:formatCode>General</c:formatCode>
                <c:ptCount val="5"/>
                <c:pt idx="0">
                  <c:v>-6.6666666666666661</c:v>
                </c:pt>
                <c:pt idx="1">
                  <c:v>-3.8888888888888888</c:v>
                </c:pt>
                <c:pt idx="2">
                  <c:v>-3.8888888888888888</c:v>
                </c:pt>
                <c:pt idx="3">
                  <c:v>-6.6666666666666661</c:v>
                </c:pt>
                <c:pt idx="4">
                  <c:v>-1.1111111111111112</c:v>
                </c:pt>
              </c:numCache>
            </c:numRef>
          </c:xVal>
          <c:yVal>
            <c:numRef>
              <c:f>Opearting_range!$K$101:$K$105</c:f>
              <c:numCache>
                <c:formatCode>General</c:formatCode>
                <c:ptCount val="5"/>
                <c:pt idx="0">
                  <c:v>43.333333333333336</c:v>
                </c:pt>
                <c:pt idx="1">
                  <c:v>48.888888888888886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48.888888888888886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Opearting_range!$R$101:$R$170</c:f>
              <c:numCache>
                <c:formatCode>General</c:formatCode>
                <c:ptCount val="70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-12.222222222222221</c:v>
                </c:pt>
                <c:pt idx="11">
                  <c:v>-28.888888888888889</c:v>
                </c:pt>
                <c:pt idx="12">
                  <c:v>-28.888888888888889</c:v>
                </c:pt>
                <c:pt idx="13">
                  <c:v>-20.555555555555554</c:v>
                </c:pt>
                <c:pt idx="14">
                  <c:v>-9.4444444444444446</c:v>
                </c:pt>
                <c:pt idx="15">
                  <c:v>-3.8888888888888888</c:v>
                </c:pt>
                <c:pt idx="16">
                  <c:v>-17.777777777777779</c:v>
                </c:pt>
                <c:pt idx="17">
                  <c:v>-3.8888888888888888</c:v>
                </c:pt>
                <c:pt idx="18">
                  <c:v>-20.555555555555554</c:v>
                </c:pt>
                <c:pt idx="19">
                  <c:v>-23.333333333333332</c:v>
                </c:pt>
                <c:pt idx="20">
                  <c:v>-15</c:v>
                </c:pt>
                <c:pt idx="21">
                  <c:v>-12.222222222222221</c:v>
                </c:pt>
                <c:pt idx="22">
                  <c:v>-9.4444444444444446</c:v>
                </c:pt>
                <c:pt idx="23">
                  <c:v>4.4444444444444446</c:v>
                </c:pt>
                <c:pt idx="24">
                  <c:v>-12.222222222222221</c:v>
                </c:pt>
                <c:pt idx="25">
                  <c:v>-6.6666666666666661</c:v>
                </c:pt>
                <c:pt idx="26">
                  <c:v>-1.1111111111111112</c:v>
                </c:pt>
                <c:pt idx="27">
                  <c:v>10</c:v>
                </c:pt>
                <c:pt idx="28">
                  <c:v>-23.333333333333332</c:v>
                </c:pt>
                <c:pt idx="29">
                  <c:v>-17.777777777777779</c:v>
                </c:pt>
                <c:pt idx="30">
                  <c:v>-12.222222222222221</c:v>
                </c:pt>
                <c:pt idx="31">
                  <c:v>1.6666666666666665</c:v>
                </c:pt>
                <c:pt idx="32">
                  <c:v>12.777777777777777</c:v>
                </c:pt>
                <c:pt idx="33">
                  <c:v>-23.333333333333332</c:v>
                </c:pt>
                <c:pt idx="34">
                  <c:v>-17.777777777777779</c:v>
                </c:pt>
                <c:pt idx="35">
                  <c:v>-6.6666666666666661</c:v>
                </c:pt>
                <c:pt idx="36">
                  <c:v>-1.1111111111111112</c:v>
                </c:pt>
                <c:pt idx="37">
                  <c:v>12.777777777777777</c:v>
                </c:pt>
                <c:pt idx="38">
                  <c:v>-26.111111111111111</c:v>
                </c:pt>
                <c:pt idx="39">
                  <c:v>-20.555555555555554</c:v>
                </c:pt>
                <c:pt idx="40">
                  <c:v>7.2222222222222223</c:v>
                </c:pt>
                <c:pt idx="41">
                  <c:v>-17.777777777777779</c:v>
                </c:pt>
                <c:pt idx="42">
                  <c:v>4.4444444444444446</c:v>
                </c:pt>
                <c:pt idx="43">
                  <c:v>-15</c:v>
                </c:pt>
                <c:pt idx="44">
                  <c:v>1.6666666666666665</c:v>
                </c:pt>
                <c:pt idx="45">
                  <c:v>12.777777777777777</c:v>
                </c:pt>
                <c:pt idx="46">
                  <c:v>-9.4444444444444446</c:v>
                </c:pt>
                <c:pt idx="47">
                  <c:v>-26.111111111111111</c:v>
                </c:pt>
                <c:pt idx="48">
                  <c:v>-9.4444444444444446</c:v>
                </c:pt>
                <c:pt idx="49">
                  <c:v>10</c:v>
                </c:pt>
                <c:pt idx="50">
                  <c:v>-12.222222222222221</c:v>
                </c:pt>
                <c:pt idx="51">
                  <c:v>4.4444444444444446</c:v>
                </c:pt>
                <c:pt idx="52">
                  <c:v>-3.8888888888888888</c:v>
                </c:pt>
                <c:pt idx="53">
                  <c:v>12.777777777777777</c:v>
                </c:pt>
                <c:pt idx="54">
                  <c:v>-6.6666666666666661</c:v>
                </c:pt>
                <c:pt idx="55">
                  <c:v>-1.1111111111111112</c:v>
                </c:pt>
                <c:pt idx="56">
                  <c:v>4.4444444444444446</c:v>
                </c:pt>
                <c:pt idx="57">
                  <c:v>-6.6666666666666661</c:v>
                </c:pt>
                <c:pt idx="58">
                  <c:v>1.6666666666666665</c:v>
                </c:pt>
                <c:pt idx="59">
                  <c:v>10</c:v>
                </c:pt>
                <c:pt idx="60">
                  <c:v>1.6666666666666665</c:v>
                </c:pt>
                <c:pt idx="61">
                  <c:v>1.6666666666666665</c:v>
                </c:pt>
                <c:pt idx="62">
                  <c:v>-3.8888888888888888</c:v>
                </c:pt>
                <c:pt idx="63">
                  <c:v>-9.4444444444444446</c:v>
                </c:pt>
                <c:pt idx="64">
                  <c:v>-6.6666666666666661</c:v>
                </c:pt>
                <c:pt idx="65">
                  <c:v>-1.1111111111111112</c:v>
                </c:pt>
                <c:pt idx="66">
                  <c:v>-12.222222222222221</c:v>
                </c:pt>
                <c:pt idx="67">
                  <c:v>10</c:v>
                </c:pt>
                <c:pt idx="68">
                  <c:v>4.4444444444444446</c:v>
                </c:pt>
                <c:pt idx="69">
                  <c:v>10</c:v>
                </c:pt>
              </c:numCache>
            </c:numRef>
          </c:xVal>
          <c:yVal>
            <c:numRef>
              <c:f>Opearting_range!$Q$101:$Q$170</c:f>
              <c:numCache>
                <c:formatCode>General</c:formatCode>
                <c:ptCount val="70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  <c:pt idx="8">
                  <c:v>26.666666666666664</c:v>
                </c:pt>
                <c:pt idx="9">
                  <c:v>65.555555555555557</c:v>
                </c:pt>
                <c:pt idx="10">
                  <c:v>65.555555555555557</c:v>
                </c:pt>
                <c:pt idx="11">
                  <c:v>37.777777777777779</c:v>
                </c:pt>
                <c:pt idx="12">
                  <c:v>26.666666666666664</c:v>
                </c:pt>
                <c:pt idx="13">
                  <c:v>54.444444444444443</c:v>
                </c:pt>
                <c:pt idx="14">
                  <c:v>54.444444444444443</c:v>
                </c:pt>
                <c:pt idx="15">
                  <c:v>65.555555555555557</c:v>
                </c:pt>
                <c:pt idx="16">
                  <c:v>26.666666666666664</c:v>
                </c:pt>
                <c:pt idx="17">
                  <c:v>54.444444444444443</c:v>
                </c:pt>
                <c:pt idx="18">
                  <c:v>43.333333333333336</c:v>
                </c:pt>
                <c:pt idx="19">
                  <c:v>26.666666666666664</c:v>
                </c:pt>
                <c:pt idx="20">
                  <c:v>43.333333333333336</c:v>
                </c:pt>
                <c:pt idx="21">
                  <c:v>26.666666666666664</c:v>
                </c:pt>
                <c:pt idx="22">
                  <c:v>32.222222222222221</c:v>
                </c:pt>
                <c:pt idx="23">
                  <c:v>65.555555555555557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48.888888888888886</c:v>
                </c:pt>
                <c:pt idx="29">
                  <c:v>48.888888888888886</c:v>
                </c:pt>
                <c:pt idx="30">
                  <c:v>48.888888888888886</c:v>
                </c:pt>
                <c:pt idx="31">
                  <c:v>48.888888888888886</c:v>
                </c:pt>
                <c:pt idx="32">
                  <c:v>48.888888888888886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32.222222222222221</c:v>
                </c:pt>
                <c:pt idx="39">
                  <c:v>32.222222222222221</c:v>
                </c:pt>
                <c:pt idx="40">
                  <c:v>32.222222222222221</c:v>
                </c:pt>
                <c:pt idx="41">
                  <c:v>60</c:v>
                </c:pt>
                <c:pt idx="42">
                  <c:v>60</c:v>
                </c:pt>
                <c:pt idx="43">
                  <c:v>54.444444444444443</c:v>
                </c:pt>
                <c:pt idx="44">
                  <c:v>54.444444444444443</c:v>
                </c:pt>
                <c:pt idx="45">
                  <c:v>54.444444444444443</c:v>
                </c:pt>
                <c:pt idx="46">
                  <c:v>48.888888888888886</c:v>
                </c:pt>
                <c:pt idx="47">
                  <c:v>43.333333333333336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37.777777777777779</c:v>
                </c:pt>
                <c:pt idx="51">
                  <c:v>37.777777777777779</c:v>
                </c:pt>
                <c:pt idx="52">
                  <c:v>32.222222222222221</c:v>
                </c:pt>
                <c:pt idx="53">
                  <c:v>32.222222222222221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65.555555555555557</c:v>
                </c:pt>
                <c:pt idx="58">
                  <c:v>65.555555555555557</c:v>
                </c:pt>
                <c:pt idx="59">
                  <c:v>65.555555555555557</c:v>
                </c:pt>
                <c:pt idx="60">
                  <c:v>43.333333333333336</c:v>
                </c:pt>
                <c:pt idx="61">
                  <c:v>37.777777777777779</c:v>
                </c:pt>
                <c:pt idx="62">
                  <c:v>37.777777777777779</c:v>
                </c:pt>
                <c:pt idx="63">
                  <c:v>37.777777777777779</c:v>
                </c:pt>
                <c:pt idx="64">
                  <c:v>54.444444444444443</c:v>
                </c:pt>
                <c:pt idx="65">
                  <c:v>54.444444444444443</c:v>
                </c:pt>
                <c:pt idx="66">
                  <c:v>43.333333333333336</c:v>
                </c:pt>
                <c:pt idx="67">
                  <c:v>32.222222222222221</c:v>
                </c:pt>
                <c:pt idx="68">
                  <c:v>48.888888888888886</c:v>
                </c:pt>
                <c:pt idx="69">
                  <c:v>54.444444444444443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3888"/>
        <c:axId val="333614464"/>
      </c:scatterChart>
      <c:valAx>
        <c:axId val="333613888"/>
        <c:scaling>
          <c:orientation val="minMax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4464"/>
        <c:crosses val="autoZero"/>
        <c:crossBetween val="midCat"/>
      </c:valAx>
      <c:valAx>
        <c:axId val="33361446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388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06144237074302"/>
          <c:y val="7.3883072308269168E-2"/>
          <c:w val="0.59787316043677785"/>
          <c:h val="0.37169874599008451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602115</xdr:colOff>
      <xdr:row>1</xdr:row>
      <xdr:rowOff>136751</xdr:rowOff>
    </xdr:from>
    <xdr:to>
      <xdr:col>23</xdr:col>
      <xdr:colOff>146957</xdr:colOff>
      <xdr:row>21</xdr:row>
      <xdr:rowOff>36739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24</xdr:row>
      <xdr:rowOff>0</xdr:rowOff>
    </xdr:from>
    <xdr:to>
      <xdr:col>20</xdr:col>
      <xdr:colOff>323849</xdr:colOff>
      <xdr:row>43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166686</xdr:colOff>
      <xdr:row>46</xdr:row>
      <xdr:rowOff>47626</xdr:rowOff>
    </xdr:from>
    <xdr:to>
      <xdr:col>20</xdr:col>
      <xdr:colOff>323849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275103</xdr:colOff>
      <xdr:row>3</xdr:row>
      <xdr:rowOff>109537</xdr:rowOff>
    </xdr:from>
    <xdr:to>
      <xdr:col>32</xdr:col>
      <xdr:colOff>427783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275103</xdr:colOff>
      <xdr:row>24</xdr:row>
      <xdr:rowOff>0</xdr:rowOff>
    </xdr:from>
    <xdr:to>
      <xdr:col>32</xdr:col>
      <xdr:colOff>432266</xdr:colOff>
      <xdr:row>43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275103</xdr:colOff>
      <xdr:row>46</xdr:row>
      <xdr:rowOff>47625</xdr:rowOff>
    </xdr:from>
    <xdr:to>
      <xdr:col>32</xdr:col>
      <xdr:colOff>422741</xdr:colOff>
      <xdr:row>65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378961</xdr:colOff>
      <xdr:row>96</xdr:row>
      <xdr:rowOff>176240</xdr:rowOff>
    </xdr:from>
    <xdr:to>
      <xdr:col>29</xdr:col>
      <xdr:colOff>523137</xdr:colOff>
      <xdr:row>119</xdr:row>
      <xdr:rowOff>128615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217598</xdr:colOff>
      <xdr:row>124</xdr:row>
      <xdr:rowOff>123323</xdr:rowOff>
    </xdr:from>
    <xdr:to>
      <xdr:col>32</xdr:col>
      <xdr:colOff>195694</xdr:colOff>
      <xdr:row>139</xdr:row>
      <xdr:rowOff>9023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487135</xdr:colOff>
      <xdr:row>124</xdr:row>
      <xdr:rowOff>92529</xdr:rowOff>
    </xdr:from>
    <xdr:to>
      <xdr:col>25</xdr:col>
      <xdr:colOff>470807</xdr:colOff>
      <xdr:row>138</xdr:row>
      <xdr:rowOff>168729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515469</xdr:colOff>
      <xdr:row>140</xdr:row>
      <xdr:rowOff>134471</xdr:rowOff>
    </xdr:from>
    <xdr:to>
      <xdr:col>25</xdr:col>
      <xdr:colOff>542364</xdr:colOff>
      <xdr:row>155</xdr:row>
      <xdr:rowOff>20171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602115</xdr:colOff>
      <xdr:row>1</xdr:row>
      <xdr:rowOff>136751</xdr:rowOff>
    </xdr:from>
    <xdr:to>
      <xdr:col>23</xdr:col>
      <xdr:colOff>146957</xdr:colOff>
      <xdr:row>21</xdr:row>
      <xdr:rowOff>36739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24</xdr:row>
      <xdr:rowOff>0</xdr:rowOff>
    </xdr:from>
    <xdr:to>
      <xdr:col>20</xdr:col>
      <xdr:colOff>323849</xdr:colOff>
      <xdr:row>43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166686</xdr:colOff>
      <xdr:row>46</xdr:row>
      <xdr:rowOff>47626</xdr:rowOff>
    </xdr:from>
    <xdr:to>
      <xdr:col>20</xdr:col>
      <xdr:colOff>323849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275103</xdr:colOff>
      <xdr:row>3</xdr:row>
      <xdr:rowOff>109537</xdr:rowOff>
    </xdr:from>
    <xdr:to>
      <xdr:col>32</xdr:col>
      <xdr:colOff>427783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275103</xdr:colOff>
      <xdr:row>24</xdr:row>
      <xdr:rowOff>0</xdr:rowOff>
    </xdr:from>
    <xdr:to>
      <xdr:col>32</xdr:col>
      <xdr:colOff>432266</xdr:colOff>
      <xdr:row>43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275103</xdr:colOff>
      <xdr:row>46</xdr:row>
      <xdr:rowOff>47625</xdr:rowOff>
    </xdr:from>
    <xdr:to>
      <xdr:col>32</xdr:col>
      <xdr:colOff>422741</xdr:colOff>
      <xdr:row>65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378961</xdr:colOff>
      <xdr:row>96</xdr:row>
      <xdr:rowOff>176240</xdr:rowOff>
    </xdr:from>
    <xdr:to>
      <xdr:col>29</xdr:col>
      <xdr:colOff>523137</xdr:colOff>
      <xdr:row>119</xdr:row>
      <xdr:rowOff>128615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217598</xdr:colOff>
      <xdr:row>124</xdr:row>
      <xdr:rowOff>123323</xdr:rowOff>
    </xdr:from>
    <xdr:to>
      <xdr:col>32</xdr:col>
      <xdr:colOff>195694</xdr:colOff>
      <xdr:row>139</xdr:row>
      <xdr:rowOff>9023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487135</xdr:colOff>
      <xdr:row>124</xdr:row>
      <xdr:rowOff>92529</xdr:rowOff>
    </xdr:from>
    <xdr:to>
      <xdr:col>25</xdr:col>
      <xdr:colOff>470807</xdr:colOff>
      <xdr:row>138</xdr:row>
      <xdr:rowOff>168729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515469</xdr:colOff>
      <xdr:row>140</xdr:row>
      <xdr:rowOff>134471</xdr:rowOff>
    </xdr:from>
    <xdr:to>
      <xdr:col>25</xdr:col>
      <xdr:colOff>542364</xdr:colOff>
      <xdr:row>155</xdr:row>
      <xdr:rowOff>20171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414618</xdr:colOff>
      <xdr:row>67</xdr:row>
      <xdr:rowOff>22412</xdr:rowOff>
    </xdr:from>
    <xdr:to>
      <xdr:col>32</xdr:col>
      <xdr:colOff>562256</xdr:colOff>
      <xdr:row>85</xdr:row>
      <xdr:rowOff>165287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Howard_paper/comp-uncer/Results/_norm_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7"/>
      <sheetName val="Map 1_all_result"/>
      <sheetName val="plots"/>
    </sheetNames>
    <sheetDataSet>
      <sheetData sheetId="0">
        <row r="2">
          <cell r="O2">
            <v>0.50016400000000005</v>
          </cell>
          <cell r="P2">
            <v>0.16869317028783903</v>
          </cell>
        </row>
        <row r="3">
          <cell r="O3">
            <v>3.0933600000000001E-4</v>
          </cell>
          <cell r="P3">
            <v>2.0640578350739524E-2</v>
          </cell>
        </row>
        <row r="4">
          <cell r="O4">
            <v>8.9548899999999996E-4</v>
          </cell>
          <cell r="P4">
            <v>1.2490419626853688E-2</v>
          </cell>
        </row>
        <row r="5">
          <cell r="O5">
            <v>8.6065100000000004E-4</v>
          </cell>
          <cell r="P5">
            <v>1.3256001823508511E-2</v>
          </cell>
        </row>
        <row r="6">
          <cell r="O6">
            <v>3.4737899999999998E-4</v>
          </cell>
          <cell r="P6">
            <v>1.1600038211171308E-2</v>
          </cell>
        </row>
        <row r="7">
          <cell r="O7">
            <v>7.4963199999999997E-4</v>
          </cell>
          <cell r="P7">
            <v>1.0171227690013515E-2</v>
          </cell>
        </row>
        <row r="8">
          <cell r="O8">
            <v>3.1356999999999999E-4</v>
          </cell>
          <cell r="P8">
            <v>1.047459638650749E-2</v>
          </cell>
        </row>
        <row r="9">
          <cell r="O9">
            <v>1.2918199999999999E-3</v>
          </cell>
          <cell r="P9">
            <v>1.0138253844050794E-2</v>
          </cell>
        </row>
        <row r="10">
          <cell r="O10">
            <v>9.2154100000000001E-4</v>
          </cell>
          <cell r="P10">
            <v>1.0299135416923916E-2</v>
          </cell>
        </row>
        <row r="11">
          <cell r="O11">
            <v>0.50016400000000005</v>
          </cell>
          <cell r="P11">
            <v>0.16869317028783903</v>
          </cell>
        </row>
        <row r="12">
          <cell r="O12">
            <v>0.17458099999999999</v>
          </cell>
          <cell r="P12">
            <v>1.9393761544691034E-2</v>
          </cell>
        </row>
        <row r="13">
          <cell r="O13">
            <v>0.14192199999999999</v>
          </cell>
          <cell r="P13">
            <v>2.6181675507928732E-2</v>
          </cell>
        </row>
        <row r="14">
          <cell r="O14">
            <v>0.50028799999999995</v>
          </cell>
          <cell r="P14">
            <v>0.17288345743624173</v>
          </cell>
        </row>
        <row r="15">
          <cell r="O15">
            <v>8.1287899999999997E-4</v>
          </cell>
          <cell r="P15">
            <v>1.1115717833884185E-2</v>
          </cell>
        </row>
        <row r="16">
          <cell r="O16">
            <v>9.9688399999999996E-2</v>
          </cell>
          <cell r="P16">
            <v>1.0520359207774634E-2</v>
          </cell>
        </row>
        <row r="17">
          <cell r="O17">
            <v>0.30023899999999998</v>
          </cell>
          <cell r="P17">
            <v>6.5222413112622751E-2</v>
          </cell>
        </row>
        <row r="18">
          <cell r="O18">
            <v>0.14227500000000001</v>
          </cell>
          <cell r="P18">
            <v>1.1559118072076279E-2</v>
          </cell>
        </row>
        <row r="19">
          <cell r="O19">
            <v>0.17430799999999999</v>
          </cell>
          <cell r="P19">
            <v>1.081694666001258E-2</v>
          </cell>
        </row>
        <row r="20">
          <cell r="O20">
            <v>9.9943400000000002E-2</v>
          </cell>
          <cell r="P20">
            <v>1.0318066758731068E-2</v>
          </cell>
        </row>
        <row r="21">
          <cell r="O21">
            <v>0.14257700000000001</v>
          </cell>
          <cell r="P21">
            <v>1.1127537421853894E-2</v>
          </cell>
        </row>
        <row r="22">
          <cell r="O22">
            <v>0.174594</v>
          </cell>
          <cell r="P22">
            <v>1.8366372399936697E-2</v>
          </cell>
        </row>
        <row r="23">
          <cell r="O23">
            <v>0.17496200000000001</v>
          </cell>
          <cell r="P23">
            <v>1.3600866132829974E-2</v>
          </cell>
        </row>
        <row r="24">
          <cell r="O24">
            <v>2.78666E-4</v>
          </cell>
          <cell r="P24">
            <v>1.2794335301256491E-2</v>
          </cell>
        </row>
        <row r="25">
          <cell r="O25">
            <v>0.50016400000000005</v>
          </cell>
          <cell r="P25">
            <v>0.16869317028783903</v>
          </cell>
        </row>
        <row r="26">
          <cell r="O26">
            <v>0.39929999999999999</v>
          </cell>
          <cell r="P26">
            <v>0.10682285418010599</v>
          </cell>
        </row>
        <row r="27">
          <cell r="O27">
            <v>0.30026399999999998</v>
          </cell>
          <cell r="P27">
            <v>6.5441350744331453E-2</v>
          </cell>
        </row>
        <row r="28">
          <cell r="O28">
            <v>0.20025000000000001</v>
          </cell>
          <cell r="P28">
            <v>3.7818342630925553E-2</v>
          </cell>
        </row>
        <row r="29">
          <cell r="O29">
            <v>9.9773600000000004E-2</v>
          </cell>
          <cell r="P29">
            <v>2.2256210943453741E-2</v>
          </cell>
        </row>
        <row r="30">
          <cell r="O30">
            <v>5.8090799999999999E-4</v>
          </cell>
          <cell r="P30">
            <v>1.7350245794214941E-2</v>
          </cell>
        </row>
        <row r="31">
          <cell r="O31">
            <v>9.9103499999999997E-2</v>
          </cell>
          <cell r="P31">
            <v>1.8161177433465979E-2</v>
          </cell>
        </row>
        <row r="32">
          <cell r="O32">
            <v>0.17458099999999999</v>
          </cell>
          <cell r="P32">
            <v>1.9393761544691034E-2</v>
          </cell>
        </row>
        <row r="33">
          <cell r="O33">
            <v>0.14333599999999999</v>
          </cell>
          <cell r="P33">
            <v>1.9806213187570091E-2</v>
          </cell>
        </row>
        <row r="34">
          <cell r="O34">
            <v>0.17444499999999999</v>
          </cell>
          <cell r="P34">
            <v>1.952814445240475E-2</v>
          </cell>
        </row>
        <row r="35">
          <cell r="O35">
            <v>0.100582</v>
          </cell>
          <cell r="P35">
            <v>1.9097748117186168E-2</v>
          </cell>
        </row>
        <row r="36">
          <cell r="O36">
            <v>1.20919E-3</v>
          </cell>
          <cell r="P36">
            <v>1.9127019476049723E-2</v>
          </cell>
        </row>
        <row r="37">
          <cell r="O37">
            <v>9.9965499999999999E-2</v>
          </cell>
          <cell r="P37">
            <v>1.9615849029888024E-2</v>
          </cell>
        </row>
        <row r="38">
          <cell r="O38">
            <v>3.0933600000000001E-4</v>
          </cell>
          <cell r="P38">
            <v>2.0640578350739524E-2</v>
          </cell>
        </row>
        <row r="39">
          <cell r="O39">
            <v>0.100503</v>
          </cell>
          <cell r="P39">
            <v>2.2568118761537356E-2</v>
          </cell>
        </row>
        <row r="40">
          <cell r="O40">
            <v>0.14192199999999999</v>
          </cell>
          <cell r="P40">
            <v>2.6181675507928732E-2</v>
          </cell>
        </row>
        <row r="41">
          <cell r="O41">
            <v>0.49978699999999998</v>
          </cell>
          <cell r="P41">
            <v>0.16485867222441569</v>
          </cell>
        </row>
        <row r="42">
          <cell r="O42">
            <v>0.40052900000000002</v>
          </cell>
          <cell r="P42">
            <v>0.10239899209818915</v>
          </cell>
        </row>
        <row r="43">
          <cell r="O43">
            <v>0.29982199999999998</v>
          </cell>
          <cell r="P43">
            <v>6.0659282420902003E-2</v>
          </cell>
        </row>
        <row r="44">
          <cell r="O44">
            <v>0.200266</v>
          </cell>
          <cell r="P44">
            <v>3.406644932588352E-2</v>
          </cell>
        </row>
        <row r="45">
          <cell r="O45">
            <v>9.9753499999999995E-2</v>
          </cell>
          <cell r="P45">
            <v>1.8437793017227113E-2</v>
          </cell>
        </row>
        <row r="46">
          <cell r="O46">
            <v>8.9548899999999996E-4</v>
          </cell>
          <cell r="P46">
            <v>1.2490419626853688E-2</v>
          </cell>
        </row>
        <row r="47">
          <cell r="O47">
            <v>0.100081</v>
          </cell>
          <cell r="P47">
            <v>1.2460619609557713E-2</v>
          </cell>
        </row>
        <row r="48">
          <cell r="O48">
            <v>9.9884299999999995E-2</v>
          </cell>
          <cell r="P48">
            <v>1.3283256993453774E-2</v>
          </cell>
        </row>
        <row r="49">
          <cell r="O49">
            <v>9.4324100000000004E-4</v>
          </cell>
          <cell r="P49">
            <v>1.3523996924051205E-2</v>
          </cell>
        </row>
        <row r="50">
          <cell r="O50">
            <v>9.9616899999999994E-2</v>
          </cell>
          <cell r="P50">
            <v>1.3349258207528034E-2</v>
          </cell>
        </row>
        <row r="51">
          <cell r="O51">
            <v>0.100685</v>
          </cell>
          <cell r="P51">
            <v>1.3161443250167075E-2</v>
          </cell>
        </row>
        <row r="52">
          <cell r="O52">
            <v>8.6065100000000004E-4</v>
          </cell>
          <cell r="P52">
            <v>1.3256001823508511E-2</v>
          </cell>
        </row>
        <row r="53">
          <cell r="O53">
            <v>0.100914</v>
          </cell>
          <cell r="P53">
            <v>1.352466445821412E-2</v>
          </cell>
        </row>
        <row r="54">
          <cell r="O54">
            <v>0.142599</v>
          </cell>
          <cell r="P54">
            <v>1.387734759278581E-2</v>
          </cell>
        </row>
        <row r="55">
          <cell r="O55">
            <v>9.9509100000000003E-2</v>
          </cell>
          <cell r="P55">
            <v>1.4570634885075496E-2</v>
          </cell>
        </row>
        <row r="56">
          <cell r="O56">
            <v>4.9461500000000001E-4</v>
          </cell>
          <cell r="P56">
            <v>1.6478732281680768E-2</v>
          </cell>
        </row>
        <row r="57">
          <cell r="O57">
            <v>0.50028799999999995</v>
          </cell>
          <cell r="P57">
            <v>0.17288345743624173</v>
          </cell>
        </row>
        <row r="58">
          <cell r="O58">
            <v>0.399337</v>
          </cell>
          <cell r="P58">
            <v>0.10320809917453461</v>
          </cell>
        </row>
        <row r="59">
          <cell r="O59">
            <v>0.29901299999999997</v>
          </cell>
          <cell r="P59">
            <v>5.9961333671399594E-2</v>
          </cell>
        </row>
        <row r="60">
          <cell r="O60">
            <v>0.19996900000000001</v>
          </cell>
          <cell r="P60">
            <v>3.3526076988748092E-2</v>
          </cell>
        </row>
        <row r="61">
          <cell r="O61">
            <v>0.100533</v>
          </cell>
          <cell r="P61">
            <v>1.8497369303836581E-2</v>
          </cell>
        </row>
        <row r="62">
          <cell r="O62">
            <v>6.4971500000000004E-4</v>
          </cell>
          <cell r="P62">
            <v>1.2430922672795927E-2</v>
          </cell>
        </row>
        <row r="63">
          <cell r="O63">
            <v>0.100522</v>
          </cell>
          <cell r="P63">
            <v>1.16370274996637E-2</v>
          </cell>
        </row>
        <row r="64">
          <cell r="O64">
            <v>0.17436399999999999</v>
          </cell>
          <cell r="P64">
            <v>1.1821140158028775E-2</v>
          </cell>
        </row>
        <row r="65">
          <cell r="O65">
            <v>0.14239099999999999</v>
          </cell>
          <cell r="P65">
            <v>1.1645431479945057E-2</v>
          </cell>
        </row>
        <row r="66">
          <cell r="O66">
            <v>0.17364099999999999</v>
          </cell>
          <cell r="P66">
            <v>1.1267055700834253E-2</v>
          </cell>
        </row>
        <row r="67">
          <cell r="O67">
            <v>0.100387</v>
          </cell>
          <cell r="P67">
            <v>1.1080679591046975E-2</v>
          </cell>
        </row>
        <row r="68">
          <cell r="O68">
            <v>1.05646E-3</v>
          </cell>
          <cell r="P68">
            <v>1.1188425571467299E-2</v>
          </cell>
        </row>
        <row r="69">
          <cell r="O69">
            <v>9.9560899999999994E-2</v>
          </cell>
          <cell r="P69">
            <v>1.143438975973715E-2</v>
          </cell>
        </row>
        <row r="70">
          <cell r="O70">
            <v>3.4737899999999998E-4</v>
          </cell>
          <cell r="P70">
            <v>1.1600038211171308E-2</v>
          </cell>
        </row>
        <row r="71">
          <cell r="O71">
            <v>9.9361400000000002E-2</v>
          </cell>
          <cell r="P71">
            <v>1.1833666025667822E-2</v>
          </cell>
        </row>
        <row r="72">
          <cell r="O72">
            <v>0.14176</v>
          </cell>
          <cell r="P72">
            <v>1.3016321680945532E-2</v>
          </cell>
        </row>
        <row r="73">
          <cell r="O73">
            <v>0.42388199999999998</v>
          </cell>
          <cell r="P73">
            <v>0.10831163565641017</v>
          </cell>
        </row>
        <row r="74">
          <cell r="O74">
            <v>0.33159300000000003</v>
          </cell>
          <cell r="P74">
            <v>6.1533785005011478E-2</v>
          </cell>
        </row>
        <row r="75">
          <cell r="O75">
            <v>0.24585399999999999</v>
          </cell>
          <cell r="P75">
            <v>3.3860233349538159E-2</v>
          </cell>
        </row>
        <row r="76">
          <cell r="O76">
            <v>0.17394100000000001</v>
          </cell>
          <cell r="P76">
            <v>1.8721601256851461E-2</v>
          </cell>
        </row>
        <row r="77">
          <cell r="O77">
            <v>0.14262900000000001</v>
          </cell>
          <cell r="P77">
            <v>1.2939858035024466E-2</v>
          </cell>
        </row>
        <row r="78">
          <cell r="O78">
            <v>0.17450399999999999</v>
          </cell>
          <cell r="P78">
            <v>1.185531186636159E-2</v>
          </cell>
        </row>
        <row r="79">
          <cell r="O79">
            <v>9.9091100000000001E-2</v>
          </cell>
          <cell r="P79">
            <v>1.1631590268814966E-2</v>
          </cell>
        </row>
        <row r="80">
          <cell r="O80">
            <v>8.1287899999999997E-4</v>
          </cell>
          <cell r="P80">
            <v>1.1115717833884185E-2</v>
          </cell>
        </row>
        <row r="81">
          <cell r="O81">
            <v>9.9688399999999996E-2</v>
          </cell>
          <cell r="P81">
            <v>1.0520359207774634E-2</v>
          </cell>
        </row>
        <row r="82">
          <cell r="O82">
            <v>7.4963199999999997E-4</v>
          </cell>
          <cell r="P82">
            <v>1.0171227690013515E-2</v>
          </cell>
        </row>
        <row r="83">
          <cell r="O83">
            <v>9.9431099999999994E-2</v>
          </cell>
          <cell r="P83">
            <v>1.0200906678460858E-2</v>
          </cell>
        </row>
        <row r="84">
          <cell r="O84">
            <v>9.9508799999999994E-2</v>
          </cell>
          <cell r="P84">
            <v>1.0376796207335148E-2</v>
          </cell>
        </row>
        <row r="85">
          <cell r="O85">
            <v>3.1356999999999999E-4</v>
          </cell>
          <cell r="P85">
            <v>1.047459638650749E-2</v>
          </cell>
        </row>
        <row r="86">
          <cell r="O86">
            <v>9.9630800000000005E-2</v>
          </cell>
          <cell r="P86">
            <v>1.0652693395719693E-2</v>
          </cell>
        </row>
        <row r="87">
          <cell r="O87">
            <v>8.6680500000000001E-4</v>
          </cell>
          <cell r="P87">
            <v>1.1593363661421897E-2</v>
          </cell>
        </row>
        <row r="88">
          <cell r="O88">
            <v>0.30023899999999998</v>
          </cell>
          <cell r="P88">
            <v>6.5222413112622751E-2</v>
          </cell>
        </row>
        <row r="89">
          <cell r="O89">
            <v>0.20025999999999999</v>
          </cell>
          <cell r="P89">
            <v>3.5092424227202865E-2</v>
          </cell>
        </row>
        <row r="90">
          <cell r="O90">
            <v>0.100623</v>
          </cell>
          <cell r="P90">
            <v>1.95937085178223E-2</v>
          </cell>
        </row>
        <row r="91">
          <cell r="O91">
            <v>3.70221E-4</v>
          </cell>
          <cell r="P91">
            <v>1.375659123310777E-2</v>
          </cell>
        </row>
        <row r="92">
          <cell r="O92">
            <v>0.100262</v>
          </cell>
          <cell r="P92">
            <v>1.2625084417300408E-2</v>
          </cell>
        </row>
        <row r="93">
          <cell r="O93">
            <v>0.174154</v>
          </cell>
          <cell r="P93">
            <v>1.2225627014769039E-2</v>
          </cell>
        </row>
        <row r="94">
          <cell r="O94">
            <v>0.14227500000000001</v>
          </cell>
          <cell r="P94">
            <v>1.1559118072076279E-2</v>
          </cell>
        </row>
        <row r="95">
          <cell r="O95">
            <v>0.17430799999999999</v>
          </cell>
          <cell r="P95">
            <v>1.081694666001258E-2</v>
          </cell>
        </row>
        <row r="96">
          <cell r="O96">
            <v>9.9943400000000002E-2</v>
          </cell>
          <cell r="P96">
            <v>1.0318066758731068E-2</v>
          </cell>
        </row>
        <row r="97">
          <cell r="O97">
            <v>9.5121600000000001E-5</v>
          </cell>
          <cell r="P97">
            <v>1.0158542791339429E-2</v>
          </cell>
        </row>
        <row r="98">
          <cell r="O98">
            <v>9.9357399999999998E-2</v>
          </cell>
          <cell r="P98">
            <v>1.0158880338123583E-2</v>
          </cell>
        </row>
        <row r="99">
          <cell r="O99">
            <v>1.2918199999999999E-3</v>
          </cell>
          <cell r="P99">
            <v>1.0138253844050794E-2</v>
          </cell>
        </row>
        <row r="100">
          <cell r="O100">
            <v>9.92923E-2</v>
          </cell>
          <cell r="P100">
            <v>1.0222711616320997E-2</v>
          </cell>
        </row>
        <row r="101">
          <cell r="O101">
            <v>0.14257700000000001</v>
          </cell>
          <cell r="P101">
            <v>1.1127537421853894E-2</v>
          </cell>
        </row>
        <row r="102">
          <cell r="O102">
            <v>0.24526800000000001</v>
          </cell>
          <cell r="P102">
            <v>3.7985287470972372E-2</v>
          </cell>
        </row>
        <row r="103">
          <cell r="O103">
            <v>0.173822</v>
          </cell>
          <cell r="P103">
            <v>2.1186193177965145E-2</v>
          </cell>
        </row>
        <row r="104">
          <cell r="O104">
            <v>0.14250699999999999</v>
          </cell>
          <cell r="P104">
            <v>1.4805051594520193E-2</v>
          </cell>
        </row>
        <row r="105">
          <cell r="O105">
            <v>0.173985</v>
          </cell>
          <cell r="P105">
            <v>1.3319861936385877E-2</v>
          </cell>
        </row>
        <row r="106">
          <cell r="O106">
            <v>9.9640000000000006E-2</v>
          </cell>
          <cell r="P106">
            <v>1.2812963080130139E-2</v>
          </cell>
        </row>
        <row r="107">
          <cell r="O107">
            <v>1.18717E-3</v>
          </cell>
          <cell r="P107">
            <v>1.2158193306378465E-2</v>
          </cell>
        </row>
        <row r="108">
          <cell r="O108">
            <v>9.9587099999999998E-2</v>
          </cell>
          <cell r="P108">
            <v>1.145274865624114E-2</v>
          </cell>
        </row>
        <row r="109">
          <cell r="O109">
            <v>0.174404</v>
          </cell>
          <cell r="P109">
            <v>1.0933984098750616E-2</v>
          </cell>
        </row>
        <row r="110">
          <cell r="O110">
            <v>0.14236099999999999</v>
          </cell>
          <cell r="P110">
            <v>1.0661733812026538E-2</v>
          </cell>
        </row>
        <row r="111">
          <cell r="O111">
            <v>9.8842299999999994E-2</v>
          </cell>
          <cell r="P111">
            <v>1.0492708128344529E-2</v>
          </cell>
        </row>
        <row r="112">
          <cell r="O112">
            <v>9.2154100000000001E-4</v>
          </cell>
          <cell r="P112">
            <v>1.0299135416923916E-2</v>
          </cell>
        </row>
        <row r="113">
          <cell r="O113">
            <v>9.9165100000000006E-2</v>
          </cell>
          <cell r="P113">
            <v>1.0232910111619148E-2</v>
          </cell>
        </row>
        <row r="114">
          <cell r="O114">
            <v>1.0619399999999999E-3</v>
          </cell>
          <cell r="P114">
            <v>1.1010888538613798E-2</v>
          </cell>
        </row>
        <row r="115">
          <cell r="O115">
            <v>9.9931400000000004E-2</v>
          </cell>
          <cell r="P115">
            <v>2.5427843718417605E-2</v>
          </cell>
        </row>
        <row r="116">
          <cell r="O116">
            <v>1.2949999999999999E-3</v>
          </cell>
          <cell r="P116">
            <v>1.696049395510876E-2</v>
          </cell>
        </row>
        <row r="117">
          <cell r="O117">
            <v>9.9361400000000002E-2</v>
          </cell>
          <cell r="P117">
            <v>1.4048021304621728E-2</v>
          </cell>
        </row>
        <row r="118">
          <cell r="O118">
            <v>0.17350299999999999</v>
          </cell>
          <cell r="P118">
            <v>1.3013828598164853E-2</v>
          </cell>
        </row>
        <row r="119">
          <cell r="O119">
            <v>0.14138200000000001</v>
          </cell>
          <cell r="P119">
            <v>1.2363899801335385E-2</v>
          </cell>
        </row>
        <row r="120">
          <cell r="O120">
            <v>0.173959</v>
          </cell>
          <cell r="P120">
            <v>1.1875470507483837E-2</v>
          </cell>
        </row>
        <row r="121">
          <cell r="O121">
            <v>0.100018</v>
          </cell>
          <cell r="P121">
            <v>1.1524615352885367E-2</v>
          </cell>
        </row>
        <row r="122">
          <cell r="O122">
            <v>8.2929900000000003E-4</v>
          </cell>
          <cell r="P122">
            <v>1.1324621955665656E-2</v>
          </cell>
        </row>
        <row r="123">
          <cell r="O123">
            <v>0.10016899999999999</v>
          </cell>
          <cell r="P123">
            <v>1.1102849780375351E-2</v>
          </cell>
        </row>
        <row r="124">
          <cell r="O124">
            <v>0.14186099999999999</v>
          </cell>
          <cell r="P124">
            <v>1.0794422980442267E-2</v>
          </cell>
        </row>
        <row r="125">
          <cell r="O125">
            <v>0.17397599999999999</v>
          </cell>
          <cell r="P125">
            <v>1.0612731880385199E-2</v>
          </cell>
        </row>
        <row r="126">
          <cell r="O126">
            <v>0.142265</v>
          </cell>
          <cell r="P126">
            <v>1.1201499283176822E-2</v>
          </cell>
        </row>
        <row r="127">
          <cell r="O127">
            <v>0.174594</v>
          </cell>
          <cell r="P127">
            <v>1.8366372399936697E-2</v>
          </cell>
        </row>
        <row r="128">
          <cell r="O128">
            <v>0.10151499999999999</v>
          </cell>
          <cell r="P128">
            <v>1.5750827067199404E-2</v>
          </cell>
        </row>
        <row r="129">
          <cell r="O129">
            <v>6.7649799999999999E-4</v>
          </cell>
          <cell r="P129">
            <v>1.4490832730568334E-2</v>
          </cell>
        </row>
        <row r="130">
          <cell r="O130">
            <v>9.9837599999999999E-2</v>
          </cell>
          <cell r="P130">
            <v>1.3834634556324367E-2</v>
          </cell>
        </row>
        <row r="131">
          <cell r="O131">
            <v>0.17496200000000001</v>
          </cell>
          <cell r="P131">
            <v>1.3600866132829974E-2</v>
          </cell>
        </row>
        <row r="132">
          <cell r="O132">
            <v>0.14257900000000001</v>
          </cell>
          <cell r="P132">
            <v>1.3445074128421799E-2</v>
          </cell>
        </row>
        <row r="133">
          <cell r="O133">
            <v>0.17448900000000001</v>
          </cell>
          <cell r="P133">
            <v>1.324181393408788E-2</v>
          </cell>
        </row>
        <row r="134">
          <cell r="O134">
            <v>0.20077</v>
          </cell>
          <cell r="P134">
            <v>1.2896866324504794E-2</v>
          </cell>
        </row>
        <row r="135">
          <cell r="O135">
            <v>9.9248100000000006E-2</v>
          </cell>
          <cell r="P135">
            <v>1.2541237222574143E-2</v>
          </cell>
        </row>
        <row r="136">
          <cell r="O136">
            <v>2.78666E-4</v>
          </cell>
          <cell r="P136">
            <v>1.2794335301256491E-2</v>
          </cell>
        </row>
      </sheetData>
      <sheetData sheetId="1">
        <row r="2">
          <cell r="O2">
            <v>0.50016400000000005</v>
          </cell>
          <cell r="P2">
            <v>9.8206280761888504E-2</v>
          </cell>
        </row>
        <row r="3">
          <cell r="O3">
            <v>3.0933600000000001E-4</v>
          </cell>
          <cell r="P3">
            <v>1.8189222269248809E-2</v>
          </cell>
        </row>
        <row r="4">
          <cell r="O4">
            <v>8.9548899999999996E-4</v>
          </cell>
          <cell r="P4">
            <v>1.1727050098564519E-2</v>
          </cell>
        </row>
        <row r="5">
          <cell r="O5">
            <v>8.6065100000000004E-4</v>
          </cell>
          <cell r="P5">
            <v>1.2566589937520552E-2</v>
          </cell>
        </row>
        <row r="6">
          <cell r="O6">
            <v>3.4737899999999998E-4</v>
          </cell>
          <cell r="P6">
            <v>1.0996880062398752E-2</v>
          </cell>
        </row>
        <row r="7">
          <cell r="O7">
            <v>7.4963199999999997E-4</v>
          </cell>
          <cell r="P7">
            <v>9.8378296365026277E-3</v>
          </cell>
        </row>
        <row r="8">
          <cell r="O8">
            <v>3.1356999999999999E-4</v>
          </cell>
          <cell r="P8">
            <v>1.0053249921801689E-2</v>
          </cell>
        </row>
        <row r="9">
          <cell r="O9">
            <v>1.2918199999999999E-3</v>
          </cell>
          <cell r="P9">
            <v>9.7334947945257131E-3</v>
          </cell>
        </row>
        <row r="10">
          <cell r="O10">
            <v>9.2154100000000001E-4</v>
          </cell>
          <cell r="P10">
            <v>9.7157669131591046E-3</v>
          </cell>
        </row>
        <row r="11">
          <cell r="O11">
            <v>0.50016400000000005</v>
          </cell>
          <cell r="P11">
            <v>9.8206280761888504E-2</v>
          </cell>
        </row>
        <row r="12">
          <cell r="O12">
            <v>2.5804300000000001E-4</v>
          </cell>
          <cell r="P12">
            <v>1.511288927929288E-2</v>
          </cell>
        </row>
        <row r="13">
          <cell r="O13">
            <v>9.9368099999999995E-4</v>
          </cell>
          <cell r="P13">
            <v>2.0308917208766923E-2</v>
          </cell>
        </row>
        <row r="14">
          <cell r="O14">
            <v>0.50028799999999995</v>
          </cell>
          <cell r="P14">
            <v>9.5773266147269998E-2</v>
          </cell>
        </row>
        <row r="15">
          <cell r="O15">
            <v>0.100384</v>
          </cell>
          <cell r="P15">
            <v>1.0098685716902506E-2</v>
          </cell>
        </row>
        <row r="16">
          <cell r="O16">
            <v>0.100312</v>
          </cell>
          <cell r="P16">
            <v>9.9203394900863832E-3</v>
          </cell>
        </row>
        <row r="17">
          <cell r="O17">
            <v>0.30023899999999998</v>
          </cell>
          <cell r="P17">
            <v>4.133878809439108E-2</v>
          </cell>
        </row>
        <row r="18">
          <cell r="O18">
            <v>0.10006</v>
          </cell>
          <cell r="P18">
            <v>1.031108944612911E-2</v>
          </cell>
        </row>
        <row r="19">
          <cell r="O19">
            <v>0.14266599999999999</v>
          </cell>
          <cell r="P19">
            <v>1.0009799567753205E-2</v>
          </cell>
        </row>
        <row r="20">
          <cell r="O20">
            <v>9.9943400000000002E-2</v>
          </cell>
          <cell r="P20">
            <v>9.8180583426804458E-3</v>
          </cell>
        </row>
        <row r="21">
          <cell r="O21">
            <v>5.4244099999999995E-4</v>
          </cell>
          <cell r="P21">
            <v>1.0124021540471363E-2</v>
          </cell>
        </row>
        <row r="22">
          <cell r="O22">
            <v>4.3848999999999998E-4</v>
          </cell>
          <cell r="P22">
            <v>1.3989687576066126E-2</v>
          </cell>
        </row>
        <row r="23">
          <cell r="O23">
            <v>6.4659299999999999E-4</v>
          </cell>
          <cell r="P23">
            <v>1.1003556954226E-2</v>
          </cell>
        </row>
        <row r="24">
          <cell r="O24">
            <v>2.78666E-4</v>
          </cell>
          <cell r="P24">
            <v>1.1036187841775583E-2</v>
          </cell>
        </row>
        <row r="25">
          <cell r="O25">
            <v>0.50016400000000005</v>
          </cell>
          <cell r="P25">
            <v>9.8206280761888504E-2</v>
          </cell>
        </row>
        <row r="26">
          <cell r="O26">
            <v>0.39929999999999999</v>
          </cell>
          <cell r="P26">
            <v>6.6131459242561377E-2</v>
          </cell>
        </row>
        <row r="27">
          <cell r="O27">
            <v>0.30026399999999998</v>
          </cell>
          <cell r="P27">
            <v>4.3850571554187735E-2</v>
          </cell>
        </row>
        <row r="28">
          <cell r="O28">
            <v>0.20025000000000001</v>
          </cell>
          <cell r="P28">
            <v>2.8525116699608898E-2</v>
          </cell>
        </row>
        <row r="29">
          <cell r="O29">
            <v>9.9773600000000004E-2</v>
          </cell>
          <cell r="P29">
            <v>1.9516756259260571E-2</v>
          </cell>
        </row>
        <row r="30">
          <cell r="O30">
            <v>5.8090799999999999E-4</v>
          </cell>
          <cell r="P30">
            <v>1.5563905740982776E-2</v>
          </cell>
        </row>
        <row r="31">
          <cell r="O31">
            <v>9.3466600000000001E-4</v>
          </cell>
          <cell r="P31">
            <v>1.4804194317832935E-2</v>
          </cell>
        </row>
        <row r="32">
          <cell r="O32">
            <v>2.5804300000000001E-4</v>
          </cell>
          <cell r="P32">
            <v>1.511288927929288E-2</v>
          </cell>
        </row>
        <row r="33">
          <cell r="O33">
            <v>5.7226800000000002E-4</v>
          </cell>
          <cell r="P33">
            <v>1.5676460532216739E-2</v>
          </cell>
        </row>
        <row r="34">
          <cell r="O34">
            <v>6.1221799999999999E-4</v>
          </cell>
          <cell r="P34">
            <v>1.6173676133326438E-2</v>
          </cell>
        </row>
        <row r="35">
          <cell r="O35">
            <v>8.6133499999999997E-4</v>
          </cell>
          <cell r="P35">
            <v>1.663322860437522E-2</v>
          </cell>
        </row>
        <row r="36">
          <cell r="O36">
            <v>1.20919E-3</v>
          </cell>
          <cell r="P36">
            <v>1.7190226167966435E-2</v>
          </cell>
        </row>
        <row r="37">
          <cell r="O37">
            <v>2.4077500000000001E-4</v>
          </cell>
          <cell r="P37">
            <v>1.7708886072162432E-2</v>
          </cell>
        </row>
        <row r="38">
          <cell r="O38">
            <v>3.0933600000000001E-4</v>
          </cell>
          <cell r="P38">
            <v>1.8189222269248809E-2</v>
          </cell>
        </row>
        <row r="39">
          <cell r="O39">
            <v>5.49936E-4</v>
          </cell>
          <cell r="P39">
            <v>1.8881455338525359E-2</v>
          </cell>
        </row>
        <row r="40">
          <cell r="O40">
            <v>9.9368099999999995E-4</v>
          </cell>
          <cell r="P40">
            <v>2.0308917208766923E-2</v>
          </cell>
        </row>
        <row r="41">
          <cell r="O41">
            <v>0.49978699999999998</v>
          </cell>
          <cell r="P41">
            <v>9.2574765677843271E-2</v>
          </cell>
        </row>
        <row r="42">
          <cell r="O42">
            <v>0.40052900000000002</v>
          </cell>
          <cell r="P42">
            <v>6.0191323692992217E-2</v>
          </cell>
        </row>
        <row r="43">
          <cell r="O43">
            <v>0.29982199999999998</v>
          </cell>
          <cell r="P43">
            <v>3.7768471123519984E-2</v>
          </cell>
        </row>
        <row r="44">
          <cell r="O44">
            <v>0.200266</v>
          </cell>
          <cell r="P44">
            <v>2.3319756588357943E-2</v>
          </cell>
        </row>
        <row r="45">
          <cell r="O45">
            <v>9.9753499999999995E-2</v>
          </cell>
          <cell r="P45">
            <v>1.503006479718846E-2</v>
          </cell>
        </row>
        <row r="46">
          <cell r="O46">
            <v>8.9548899999999996E-4</v>
          </cell>
          <cell r="P46">
            <v>1.1727050098564519E-2</v>
          </cell>
        </row>
        <row r="47">
          <cell r="O47">
            <v>1.0596399999999999E-3</v>
          </cell>
          <cell r="P47">
            <v>1.1216239142938719E-2</v>
          </cell>
        </row>
        <row r="48">
          <cell r="O48">
            <v>8.7347499999999997E-4</v>
          </cell>
          <cell r="P48">
            <v>1.1458636878743727E-2</v>
          </cell>
        </row>
        <row r="49">
          <cell r="O49">
            <v>9.4324100000000004E-4</v>
          </cell>
          <cell r="P49">
            <v>1.1759998485794862E-2</v>
          </cell>
        </row>
        <row r="50">
          <cell r="O50">
            <v>9.9616899999999994E-2</v>
          </cell>
          <cell r="P50">
            <v>1.2018368963938098E-2</v>
          </cell>
        </row>
        <row r="51">
          <cell r="O51">
            <v>7.7828700000000001E-4</v>
          </cell>
          <cell r="P51">
            <v>1.2262752841523571E-2</v>
          </cell>
        </row>
        <row r="52">
          <cell r="O52">
            <v>8.6065100000000004E-4</v>
          </cell>
          <cell r="P52">
            <v>1.2566589937520552E-2</v>
          </cell>
        </row>
        <row r="53">
          <cell r="O53">
            <v>9.9085900000000005E-2</v>
          </cell>
          <cell r="P53">
            <v>1.2837947239236102E-2</v>
          </cell>
        </row>
        <row r="54">
          <cell r="O54">
            <v>4.3525500000000001E-4</v>
          </cell>
          <cell r="P54">
            <v>1.306314832455713E-2</v>
          </cell>
        </row>
        <row r="55">
          <cell r="O55">
            <v>5.2878599999999995E-4</v>
          </cell>
          <cell r="P55">
            <v>1.3366241486955121E-2</v>
          </cell>
        </row>
        <row r="56">
          <cell r="O56">
            <v>4.9461500000000001E-4</v>
          </cell>
          <cell r="P56">
            <v>1.4184307699364693E-2</v>
          </cell>
        </row>
        <row r="57">
          <cell r="O57">
            <v>0.50028799999999995</v>
          </cell>
          <cell r="P57">
            <v>9.5773266147269998E-2</v>
          </cell>
        </row>
        <row r="58">
          <cell r="O58">
            <v>0.399337</v>
          </cell>
          <cell r="P58">
            <v>5.9679005188885671E-2</v>
          </cell>
        </row>
        <row r="59">
          <cell r="O59">
            <v>0.29901299999999997</v>
          </cell>
          <cell r="P59">
            <v>3.6355579157944663E-2</v>
          </cell>
        </row>
        <row r="60">
          <cell r="O60">
            <v>0.19996900000000001</v>
          </cell>
          <cell r="P60">
            <v>2.1984427868712623E-2</v>
          </cell>
        </row>
        <row r="61">
          <cell r="O61">
            <v>0.100533</v>
          </cell>
          <cell r="P61">
            <v>1.4101366081789092E-2</v>
          </cell>
        </row>
        <row r="62">
          <cell r="O62">
            <v>6.4971500000000004E-4</v>
          </cell>
          <cell r="P62">
            <v>1.1032419669438456E-2</v>
          </cell>
        </row>
        <row r="63">
          <cell r="O63">
            <v>1.0128299999999999E-3</v>
          </cell>
          <cell r="P63">
            <v>1.043636307566582E-2</v>
          </cell>
        </row>
        <row r="64">
          <cell r="O64">
            <v>9.9977700000000003E-2</v>
          </cell>
          <cell r="P64">
            <v>1.0443907875185735E-2</v>
          </cell>
        </row>
        <row r="65">
          <cell r="O65">
            <v>1.9021299999999999E-3</v>
          </cell>
          <cell r="P65">
            <v>1.0447904572344777E-2</v>
          </cell>
        </row>
        <row r="66">
          <cell r="O66">
            <v>8.3627599999999995E-4</v>
          </cell>
          <cell r="P66">
            <v>1.0444367850050059E-2</v>
          </cell>
        </row>
        <row r="67">
          <cell r="O67">
            <v>4.5548399999999998E-4</v>
          </cell>
          <cell r="P67">
            <v>1.0525135856820357E-2</v>
          </cell>
        </row>
        <row r="68">
          <cell r="O68">
            <v>9.9918800000000002E-2</v>
          </cell>
          <cell r="P68">
            <v>1.0685924344694351E-2</v>
          </cell>
        </row>
        <row r="69">
          <cell r="O69">
            <v>4.3985200000000002E-4</v>
          </cell>
          <cell r="P69">
            <v>1.086964580547104E-2</v>
          </cell>
        </row>
        <row r="70">
          <cell r="O70">
            <v>3.4737899999999998E-4</v>
          </cell>
          <cell r="P70">
            <v>1.0996880062398752E-2</v>
          </cell>
        </row>
        <row r="71">
          <cell r="O71">
            <v>9.9361400000000002E-2</v>
          </cell>
          <cell r="P71">
            <v>1.1136870903153219E-2</v>
          </cell>
        </row>
        <row r="72">
          <cell r="O72">
            <v>1.2206000000000001E-3</v>
          </cell>
          <cell r="P72">
            <v>1.1685684063646389E-2</v>
          </cell>
        </row>
        <row r="73">
          <cell r="O73">
            <v>0.39909699999999998</v>
          </cell>
          <cell r="P73">
            <v>6.3020511889635145E-2</v>
          </cell>
        </row>
        <row r="74">
          <cell r="O74">
            <v>0.29937200000000003</v>
          </cell>
          <cell r="P74">
            <v>3.7794376849369218E-2</v>
          </cell>
        </row>
        <row r="75">
          <cell r="O75">
            <v>0.20013300000000001</v>
          </cell>
          <cell r="P75">
            <v>2.2546091967823267E-2</v>
          </cell>
        </row>
        <row r="76">
          <cell r="O76">
            <v>9.9484799999999998E-2</v>
          </cell>
          <cell r="P76">
            <v>1.4416882992019998E-2</v>
          </cell>
        </row>
        <row r="77">
          <cell r="O77">
            <v>9.0254899999999999E-4</v>
          </cell>
          <cell r="P77">
            <v>1.1335378347805434E-2</v>
          </cell>
        </row>
        <row r="78">
          <cell r="O78">
            <v>3.9087600000000002E-4</v>
          </cell>
          <cell r="P78">
            <v>1.05391227782172E-2</v>
          </cell>
        </row>
        <row r="79">
          <cell r="O79">
            <v>1.07879E-3</v>
          </cell>
          <cell r="P79">
            <v>1.031270349231996E-2</v>
          </cell>
        </row>
        <row r="80">
          <cell r="O80">
            <v>0.100384</v>
          </cell>
          <cell r="P80">
            <v>1.0098685716902506E-2</v>
          </cell>
        </row>
        <row r="81">
          <cell r="O81">
            <v>0.100312</v>
          </cell>
          <cell r="P81">
            <v>9.9203394900863832E-3</v>
          </cell>
        </row>
        <row r="82">
          <cell r="O82">
            <v>7.4963199999999997E-4</v>
          </cell>
          <cell r="P82">
            <v>9.8378296365026277E-3</v>
          </cell>
        </row>
        <row r="83">
          <cell r="O83">
            <v>6.5129599999999999E-4</v>
          </cell>
          <cell r="P83">
            <v>9.9012390761289044E-3</v>
          </cell>
        </row>
        <row r="84">
          <cell r="O84">
            <v>9.9508799999999994E-2</v>
          </cell>
          <cell r="P84">
            <v>9.9985021836585617E-3</v>
          </cell>
        </row>
        <row r="85">
          <cell r="O85">
            <v>3.1356999999999999E-4</v>
          </cell>
          <cell r="P85">
            <v>1.0053249921801689E-2</v>
          </cell>
        </row>
        <row r="86">
          <cell r="O86">
            <v>4.7970599999999999E-4</v>
          </cell>
          <cell r="P86">
            <v>1.0156362577954641E-2</v>
          </cell>
        </row>
        <row r="87">
          <cell r="O87">
            <v>8.6680500000000001E-4</v>
          </cell>
          <cell r="P87">
            <v>1.0550970713451039E-2</v>
          </cell>
        </row>
        <row r="88">
          <cell r="O88">
            <v>0.30023899999999998</v>
          </cell>
          <cell r="P88">
            <v>4.133878809439108E-2</v>
          </cell>
        </row>
        <row r="89">
          <cell r="O89">
            <v>0.20025999999999999</v>
          </cell>
          <cell r="P89">
            <v>2.4306228871110051E-2</v>
          </cell>
        </row>
        <row r="90">
          <cell r="O90">
            <v>0.100623</v>
          </cell>
          <cell r="P90">
            <v>1.5555742726559419E-2</v>
          </cell>
        </row>
        <row r="91">
          <cell r="O91">
            <v>3.70221E-4</v>
          </cell>
          <cell r="P91">
            <v>1.2059806268172399E-2</v>
          </cell>
        </row>
        <row r="92">
          <cell r="O92">
            <v>9.9738599999999997E-2</v>
          </cell>
          <cell r="P92">
            <v>1.1051601390754062E-2</v>
          </cell>
        </row>
        <row r="93">
          <cell r="O93">
            <v>2.29867E-4</v>
          </cell>
          <cell r="P93">
            <v>1.0653085517030285E-2</v>
          </cell>
        </row>
        <row r="94">
          <cell r="O94">
            <v>0.10006</v>
          </cell>
          <cell r="P94">
            <v>1.031108944612911E-2</v>
          </cell>
        </row>
        <row r="95">
          <cell r="O95">
            <v>0.14266599999999999</v>
          </cell>
          <cell r="P95">
            <v>1.0009799567753205E-2</v>
          </cell>
        </row>
        <row r="96">
          <cell r="O96">
            <v>9.9943400000000002E-2</v>
          </cell>
          <cell r="P96">
            <v>9.8180583426804458E-3</v>
          </cell>
        </row>
        <row r="97">
          <cell r="O97">
            <v>9.5121600000000001E-5</v>
          </cell>
          <cell r="P97">
            <v>9.7554163068046089E-3</v>
          </cell>
        </row>
        <row r="98">
          <cell r="O98">
            <v>1.14119E-3</v>
          </cell>
          <cell r="P98">
            <v>9.7478183994477094E-3</v>
          </cell>
        </row>
        <row r="99">
          <cell r="O99">
            <v>1.2918199999999999E-3</v>
          </cell>
          <cell r="P99">
            <v>9.7334947945257131E-3</v>
          </cell>
        </row>
        <row r="100">
          <cell r="O100">
            <v>9.92923E-2</v>
          </cell>
          <cell r="P100">
            <v>9.7648819711522328E-3</v>
          </cell>
        </row>
        <row r="101">
          <cell r="O101">
            <v>5.4244099999999995E-4</v>
          </cell>
          <cell r="P101">
            <v>1.0124021540471363E-2</v>
          </cell>
        </row>
        <row r="102">
          <cell r="O102">
            <v>0.199683</v>
          </cell>
          <cell r="P102">
            <v>2.7003933845909874E-2</v>
          </cell>
        </row>
        <row r="103">
          <cell r="O103">
            <v>9.9440299999999995E-2</v>
          </cell>
          <cell r="P103">
            <v>1.7041151893616064E-2</v>
          </cell>
        </row>
        <row r="104">
          <cell r="O104">
            <v>3.8285199999999999E-4</v>
          </cell>
          <cell r="P104">
            <v>1.2950521157842692E-2</v>
          </cell>
        </row>
        <row r="105">
          <cell r="O105">
            <v>4.9466500000000004E-4</v>
          </cell>
          <cell r="P105">
            <v>1.1626760589056729E-2</v>
          </cell>
        </row>
        <row r="106">
          <cell r="O106">
            <v>9.9640000000000006E-2</v>
          </cell>
          <cell r="P106">
            <v>1.1104620109493925E-2</v>
          </cell>
        </row>
        <row r="107">
          <cell r="O107">
            <v>1.18717E-3</v>
          </cell>
          <cell r="P107">
            <v>1.0703622761781759E-2</v>
          </cell>
        </row>
        <row r="108">
          <cell r="O108">
            <v>1.1419100000000001E-3</v>
          </cell>
          <cell r="P108">
            <v>1.034361056512819E-2</v>
          </cell>
        </row>
        <row r="109">
          <cell r="O109">
            <v>4.6800599999999998E-4</v>
          </cell>
          <cell r="P109">
            <v>1.0078184929486044E-2</v>
          </cell>
        </row>
        <row r="110">
          <cell r="O110">
            <v>8.7600700000000004E-4</v>
          </cell>
          <cell r="P110">
            <v>9.9201057202189923E-3</v>
          </cell>
        </row>
        <row r="111">
          <cell r="O111">
            <v>9.8842299999999994E-2</v>
          </cell>
          <cell r="P111">
            <v>9.8086123267601341E-3</v>
          </cell>
        </row>
        <row r="112">
          <cell r="O112">
            <v>9.2154100000000001E-4</v>
          </cell>
          <cell r="P112">
            <v>9.7157669131591046E-3</v>
          </cell>
        </row>
        <row r="113">
          <cell r="O113">
            <v>1.6831999999999999E-3</v>
          </cell>
          <cell r="P113">
            <v>9.6958047233786631E-3</v>
          </cell>
        </row>
        <row r="114">
          <cell r="O114">
            <v>1.0619399999999999E-3</v>
          </cell>
          <cell r="P114">
            <v>1.003926107708843E-2</v>
          </cell>
        </row>
        <row r="115">
          <cell r="O115">
            <v>9.9931400000000004E-2</v>
          </cell>
          <cell r="P115">
            <v>1.936398013167704E-2</v>
          </cell>
        </row>
        <row r="116">
          <cell r="O116">
            <v>1.2949999999999999E-3</v>
          </cell>
          <cell r="P116">
            <v>1.4171204989175555E-2</v>
          </cell>
        </row>
        <row r="117">
          <cell r="O117">
            <v>8.1150999999999999E-4</v>
          </cell>
          <cell r="P117">
            <v>1.2224464168804267E-2</v>
          </cell>
        </row>
        <row r="118">
          <cell r="O118">
            <v>8.7995E-4</v>
          </cell>
          <cell r="P118">
            <v>1.1445202116278237E-2</v>
          </cell>
        </row>
        <row r="119">
          <cell r="O119">
            <v>1.4878000000000001E-3</v>
          </cell>
          <cell r="P119">
            <v>1.0983293256289705E-2</v>
          </cell>
        </row>
        <row r="120">
          <cell r="O120">
            <v>6.9592500000000002E-4</v>
          </cell>
          <cell r="P120">
            <v>1.0644400862045085E-2</v>
          </cell>
        </row>
        <row r="121">
          <cell r="O121">
            <v>9.9986099999999994E-2</v>
          </cell>
          <cell r="P121">
            <v>1.0341526566759249E-2</v>
          </cell>
        </row>
        <row r="122">
          <cell r="O122">
            <v>8.2929900000000003E-4</v>
          </cell>
          <cell r="P122">
            <v>1.0130835707043885E-2</v>
          </cell>
        </row>
        <row r="123">
          <cell r="O123">
            <v>8.0237899999999998E-4</v>
          </cell>
          <cell r="P123">
            <v>9.9580546629270874E-3</v>
          </cell>
        </row>
        <row r="124">
          <cell r="O124">
            <v>1.0204299999999999E-3</v>
          </cell>
          <cell r="P124">
            <v>9.8217667777901578E-3</v>
          </cell>
        </row>
        <row r="125">
          <cell r="O125">
            <v>9.9300799999999995E-2</v>
          </cell>
          <cell r="P125">
            <v>9.8337082294769704E-3</v>
          </cell>
        </row>
        <row r="126">
          <cell r="O126">
            <v>1.28502E-3</v>
          </cell>
          <cell r="P126">
            <v>1.0233220703424972E-2</v>
          </cell>
        </row>
        <row r="127">
          <cell r="O127">
            <v>4.3848999999999998E-4</v>
          </cell>
          <cell r="P127">
            <v>1.3989687576066126E-2</v>
          </cell>
        </row>
        <row r="128">
          <cell r="O128">
            <v>1.6383999999999999E-3</v>
          </cell>
          <cell r="P128">
            <v>1.2603536826086821E-2</v>
          </cell>
        </row>
        <row r="129">
          <cell r="O129">
            <v>6.7649799999999999E-4</v>
          </cell>
          <cell r="P129">
            <v>1.1860758662245943E-2</v>
          </cell>
        </row>
        <row r="130">
          <cell r="O130">
            <v>1.1107700000000001E-3</v>
          </cell>
          <cell r="P130">
            <v>1.1360810043696948E-2</v>
          </cell>
        </row>
        <row r="131">
          <cell r="O131">
            <v>6.4659299999999999E-4</v>
          </cell>
          <cell r="P131">
            <v>1.1003556954226E-2</v>
          </cell>
        </row>
        <row r="132">
          <cell r="O132">
            <v>3.4654599999999999E-4</v>
          </cell>
          <cell r="P132">
            <v>1.0751386544489991E-2</v>
          </cell>
        </row>
        <row r="133">
          <cell r="O133">
            <v>2.4636200000000002E-4</v>
          </cell>
          <cell r="P133">
            <v>1.0556717090968721E-2</v>
          </cell>
        </row>
        <row r="134">
          <cell r="O134">
            <v>8.3269699999999997E-4</v>
          </cell>
          <cell r="P134">
            <v>1.0460373411049287E-2</v>
          </cell>
        </row>
        <row r="135">
          <cell r="O135">
            <v>7.5375099999999999E-4</v>
          </cell>
          <cell r="P135">
            <v>1.0534378600237339E-2</v>
          </cell>
        </row>
        <row r="136">
          <cell r="O136">
            <v>2.78666E-4</v>
          </cell>
          <cell r="P136">
            <v>1.1036187841775583E-2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2"/>
  <sheetViews>
    <sheetView zoomScale="85" zoomScaleNormal="85" workbookViewId="0">
      <selection activeCell="G89" sqref="G89"/>
    </sheetView>
  </sheetViews>
  <sheetFormatPr defaultRowHeight="15" x14ac:dyDescent="0.25"/>
  <cols>
    <col min="3" max="3" width="18.5703125" customWidth="1"/>
  </cols>
  <sheetData>
    <row r="1" spans="1:11" x14ac:dyDescent="0.25">
      <c r="A1" t="s">
        <v>21</v>
      </c>
      <c r="D1" t="s">
        <v>21</v>
      </c>
      <c r="G1" t="s">
        <v>22</v>
      </c>
      <c r="J1" t="s">
        <v>23</v>
      </c>
    </row>
    <row r="2" spans="1:11" x14ac:dyDescent="0.25">
      <c r="A2" t="s">
        <v>0</v>
      </c>
      <c r="B2" t="s">
        <v>1</v>
      </c>
      <c r="C2" s="4" t="s">
        <v>51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80</v>
      </c>
      <c r="B3">
        <v>-20</v>
      </c>
      <c r="D3">
        <f>(A3-32)/1.8</f>
        <v>26.666666666666664</v>
      </c>
      <c r="E3">
        <f>(B3-32)/1.8</f>
        <v>-28.888888888888889</v>
      </c>
      <c r="G3">
        <v>80</v>
      </c>
      <c r="H3">
        <v>5</v>
      </c>
      <c r="J3">
        <v>80</v>
      </c>
      <c r="K3">
        <v>0</v>
      </c>
    </row>
    <row r="4" spans="1:11" x14ac:dyDescent="0.25">
      <c r="A4">
        <v>90</v>
      </c>
      <c r="B4">
        <v>-20</v>
      </c>
      <c r="D4">
        <f t="shared" ref="D4:D19" si="0">(A4-32)/1.8</f>
        <v>32.222222222222221</v>
      </c>
      <c r="E4">
        <f t="shared" ref="E4:E19" si="1">(B4-32)/1.8</f>
        <v>-28.888888888888889</v>
      </c>
      <c r="G4">
        <v>110</v>
      </c>
      <c r="H4">
        <v>5</v>
      </c>
      <c r="J4">
        <v>110</v>
      </c>
      <c r="K4">
        <v>0</v>
      </c>
    </row>
    <row r="5" spans="1:11" x14ac:dyDescent="0.25">
      <c r="A5">
        <v>100</v>
      </c>
      <c r="B5">
        <v>-20</v>
      </c>
      <c r="D5">
        <f t="shared" si="0"/>
        <v>37.777777777777779</v>
      </c>
      <c r="E5">
        <f t="shared" si="1"/>
        <v>-28.888888888888889</v>
      </c>
      <c r="G5">
        <v>120</v>
      </c>
      <c r="H5">
        <v>5</v>
      </c>
      <c r="J5">
        <v>120</v>
      </c>
      <c r="K5">
        <v>0</v>
      </c>
    </row>
    <row r="6" spans="1:11" x14ac:dyDescent="0.25">
      <c r="A6">
        <v>110</v>
      </c>
      <c r="B6">
        <v>-15</v>
      </c>
      <c r="D6">
        <f t="shared" si="0"/>
        <v>43.333333333333336</v>
      </c>
      <c r="E6">
        <f t="shared" si="1"/>
        <v>-26.111111111111111</v>
      </c>
      <c r="G6">
        <v>130</v>
      </c>
      <c r="H6">
        <v>5</v>
      </c>
      <c r="J6">
        <v>130</v>
      </c>
      <c r="K6">
        <v>0</v>
      </c>
    </row>
    <row r="7" spans="1:11" x14ac:dyDescent="0.25">
      <c r="A7">
        <v>120</v>
      </c>
      <c r="B7">
        <v>-10</v>
      </c>
      <c r="D7">
        <f t="shared" si="0"/>
        <v>48.888888888888886</v>
      </c>
      <c r="E7">
        <f t="shared" si="1"/>
        <v>-23.333333333333332</v>
      </c>
      <c r="G7">
        <v>140</v>
      </c>
      <c r="H7">
        <v>5</v>
      </c>
      <c r="J7">
        <v>140</v>
      </c>
      <c r="K7">
        <v>0</v>
      </c>
    </row>
    <row r="8" spans="1:11" x14ac:dyDescent="0.25">
      <c r="A8">
        <v>130</v>
      </c>
      <c r="B8">
        <v>-5</v>
      </c>
      <c r="D8">
        <f t="shared" si="0"/>
        <v>54.444444444444443</v>
      </c>
      <c r="E8">
        <f t="shared" si="1"/>
        <v>-20.555555555555554</v>
      </c>
      <c r="G8">
        <v>150</v>
      </c>
      <c r="H8">
        <v>10</v>
      </c>
      <c r="J8">
        <v>150</v>
      </c>
      <c r="K8">
        <v>10</v>
      </c>
    </row>
    <row r="9" spans="1:11" x14ac:dyDescent="0.25">
      <c r="A9">
        <v>140</v>
      </c>
      <c r="B9">
        <v>0</v>
      </c>
      <c r="D9">
        <f t="shared" si="0"/>
        <v>60</v>
      </c>
      <c r="E9">
        <f t="shared" si="1"/>
        <v>-17.777777777777779</v>
      </c>
      <c r="G9">
        <v>150</v>
      </c>
      <c r="H9">
        <v>55</v>
      </c>
      <c r="J9">
        <v>150</v>
      </c>
      <c r="K9">
        <v>50</v>
      </c>
    </row>
    <row r="10" spans="1:11" x14ac:dyDescent="0.25">
      <c r="A10">
        <v>150</v>
      </c>
      <c r="B10">
        <v>10</v>
      </c>
      <c r="D10">
        <f t="shared" si="0"/>
        <v>65.555555555555557</v>
      </c>
      <c r="E10">
        <f t="shared" si="1"/>
        <v>-12.222222222222221</v>
      </c>
      <c r="G10">
        <v>140</v>
      </c>
      <c r="H10">
        <v>55</v>
      </c>
      <c r="J10">
        <v>140</v>
      </c>
      <c r="K10">
        <v>50</v>
      </c>
    </row>
    <row r="11" spans="1:11" x14ac:dyDescent="0.25">
      <c r="A11">
        <v>150</v>
      </c>
      <c r="B11">
        <v>55</v>
      </c>
      <c r="D11">
        <f t="shared" si="0"/>
        <v>65.555555555555557</v>
      </c>
      <c r="E11">
        <f t="shared" si="1"/>
        <v>12.777777777777777</v>
      </c>
      <c r="G11">
        <v>130</v>
      </c>
      <c r="H11">
        <v>55</v>
      </c>
      <c r="J11">
        <v>130</v>
      </c>
      <c r="K11">
        <v>50</v>
      </c>
    </row>
    <row r="12" spans="1:11" x14ac:dyDescent="0.25">
      <c r="A12">
        <v>140</v>
      </c>
      <c r="B12">
        <v>55</v>
      </c>
      <c r="D12">
        <f t="shared" si="0"/>
        <v>60</v>
      </c>
      <c r="E12">
        <f t="shared" si="1"/>
        <v>12.777777777777777</v>
      </c>
      <c r="G12">
        <v>120</v>
      </c>
      <c r="H12">
        <v>55</v>
      </c>
      <c r="J12">
        <v>120</v>
      </c>
      <c r="K12">
        <v>50</v>
      </c>
    </row>
    <row r="13" spans="1:11" x14ac:dyDescent="0.25">
      <c r="A13">
        <v>130</v>
      </c>
      <c r="B13">
        <v>55</v>
      </c>
      <c r="D13">
        <f t="shared" si="0"/>
        <v>54.444444444444443</v>
      </c>
      <c r="E13">
        <f t="shared" si="1"/>
        <v>12.777777777777777</v>
      </c>
      <c r="G13">
        <v>110</v>
      </c>
      <c r="H13">
        <v>55</v>
      </c>
      <c r="J13">
        <v>110</v>
      </c>
      <c r="K13">
        <v>50</v>
      </c>
    </row>
    <row r="14" spans="1:11" x14ac:dyDescent="0.25">
      <c r="A14">
        <v>120</v>
      </c>
      <c r="B14">
        <v>55</v>
      </c>
      <c r="D14">
        <f t="shared" si="0"/>
        <v>48.888888888888886</v>
      </c>
      <c r="E14">
        <f t="shared" si="1"/>
        <v>12.777777777777777</v>
      </c>
      <c r="G14">
        <v>80</v>
      </c>
      <c r="H14">
        <v>55</v>
      </c>
      <c r="J14">
        <v>80</v>
      </c>
      <c r="K14">
        <v>50</v>
      </c>
    </row>
    <row r="15" spans="1:11" x14ac:dyDescent="0.25">
      <c r="A15">
        <v>110</v>
      </c>
      <c r="B15">
        <v>55</v>
      </c>
      <c r="D15">
        <f t="shared" si="0"/>
        <v>43.333333333333336</v>
      </c>
      <c r="E15">
        <f t="shared" si="1"/>
        <v>12.777777777777777</v>
      </c>
      <c r="G15">
        <v>80</v>
      </c>
      <c r="H15">
        <v>5</v>
      </c>
      <c r="J15">
        <v>80</v>
      </c>
      <c r="K15">
        <v>0</v>
      </c>
    </row>
    <row r="16" spans="1:11" x14ac:dyDescent="0.25">
      <c r="A16">
        <v>100</v>
      </c>
      <c r="B16">
        <v>55</v>
      </c>
      <c r="D16">
        <f t="shared" si="0"/>
        <v>37.777777777777779</v>
      </c>
      <c r="E16">
        <f t="shared" si="1"/>
        <v>12.777777777777777</v>
      </c>
    </row>
    <row r="17" spans="1:8" x14ac:dyDescent="0.25">
      <c r="A17">
        <v>90</v>
      </c>
      <c r="B17">
        <v>55</v>
      </c>
      <c r="D17">
        <f t="shared" si="0"/>
        <v>32.222222222222221</v>
      </c>
      <c r="E17">
        <f t="shared" si="1"/>
        <v>12.777777777777777</v>
      </c>
    </row>
    <row r="18" spans="1:8" x14ac:dyDescent="0.25">
      <c r="A18">
        <v>80</v>
      </c>
      <c r="B18">
        <v>55</v>
      </c>
      <c r="D18">
        <f t="shared" si="0"/>
        <v>26.666666666666664</v>
      </c>
      <c r="E18">
        <f t="shared" si="1"/>
        <v>12.777777777777777</v>
      </c>
    </row>
    <row r="19" spans="1:8" x14ac:dyDescent="0.25">
      <c r="A19">
        <v>80</v>
      </c>
      <c r="B19">
        <v>-20</v>
      </c>
      <c r="D19">
        <f t="shared" si="0"/>
        <v>26.666666666666664</v>
      </c>
      <c r="E19">
        <f t="shared" si="1"/>
        <v>-28.888888888888889</v>
      </c>
    </row>
    <row r="21" spans="1:8" x14ac:dyDescent="0.25">
      <c r="A21" t="s">
        <v>24</v>
      </c>
      <c r="D21" t="s">
        <v>25</v>
      </c>
      <c r="G21" t="s">
        <v>26</v>
      </c>
    </row>
    <row r="22" spans="1:8" x14ac:dyDescent="0.25">
      <c r="A22" t="s">
        <v>0</v>
      </c>
      <c r="B22" t="s">
        <v>1</v>
      </c>
      <c r="D22" t="s">
        <v>0</v>
      </c>
      <c r="E22" t="s">
        <v>1</v>
      </c>
      <c r="G22" t="s">
        <v>0</v>
      </c>
      <c r="H22" t="s">
        <v>1</v>
      </c>
    </row>
    <row r="23" spans="1:8" x14ac:dyDescent="0.25">
      <c r="A23">
        <v>80</v>
      </c>
      <c r="B23">
        <v>-10</v>
      </c>
      <c r="D23">
        <v>80</v>
      </c>
      <c r="E23">
        <v>-15</v>
      </c>
      <c r="G23">
        <v>80</v>
      </c>
      <c r="H23">
        <v>-20</v>
      </c>
    </row>
    <row r="24" spans="1:8" x14ac:dyDescent="0.25">
      <c r="A24">
        <v>100</v>
      </c>
      <c r="B24">
        <v>-10</v>
      </c>
      <c r="D24">
        <v>90</v>
      </c>
      <c r="E24">
        <v>-15</v>
      </c>
      <c r="G24">
        <v>90</v>
      </c>
      <c r="H24">
        <v>-20</v>
      </c>
    </row>
    <row r="25" spans="1:8" x14ac:dyDescent="0.25">
      <c r="A25">
        <v>110</v>
      </c>
      <c r="B25">
        <v>-10</v>
      </c>
      <c r="D25">
        <v>100</v>
      </c>
      <c r="E25">
        <v>-15</v>
      </c>
      <c r="G25">
        <v>100</v>
      </c>
      <c r="H25">
        <v>-20</v>
      </c>
    </row>
    <row r="26" spans="1:8" x14ac:dyDescent="0.25">
      <c r="A26">
        <v>120</v>
      </c>
      <c r="B26">
        <v>-10</v>
      </c>
      <c r="D26">
        <v>110</v>
      </c>
      <c r="E26">
        <v>-15</v>
      </c>
      <c r="G26">
        <v>110</v>
      </c>
      <c r="H26">
        <v>-15</v>
      </c>
    </row>
    <row r="27" spans="1:8" x14ac:dyDescent="0.25">
      <c r="A27">
        <v>130</v>
      </c>
      <c r="B27">
        <v>-5</v>
      </c>
      <c r="D27">
        <v>120</v>
      </c>
      <c r="E27">
        <v>-10</v>
      </c>
      <c r="G27">
        <v>120</v>
      </c>
      <c r="H27">
        <v>-10</v>
      </c>
    </row>
    <row r="28" spans="1:8" x14ac:dyDescent="0.25">
      <c r="A28">
        <v>140</v>
      </c>
      <c r="B28">
        <v>0</v>
      </c>
      <c r="D28">
        <v>130</v>
      </c>
      <c r="E28">
        <v>-5</v>
      </c>
      <c r="G28">
        <v>130</v>
      </c>
      <c r="H28">
        <v>-5</v>
      </c>
    </row>
    <row r="29" spans="1:8" x14ac:dyDescent="0.25">
      <c r="A29">
        <v>140</v>
      </c>
      <c r="B29">
        <v>45</v>
      </c>
      <c r="D29">
        <v>130</v>
      </c>
      <c r="E29">
        <v>45</v>
      </c>
      <c r="G29">
        <v>130</v>
      </c>
      <c r="H29">
        <v>45</v>
      </c>
    </row>
    <row r="30" spans="1:8" x14ac:dyDescent="0.25">
      <c r="A30">
        <v>130</v>
      </c>
      <c r="B30">
        <v>45</v>
      </c>
      <c r="D30">
        <v>120</v>
      </c>
      <c r="E30">
        <v>45</v>
      </c>
      <c r="G30">
        <v>120</v>
      </c>
      <c r="H30">
        <v>45</v>
      </c>
    </row>
    <row r="31" spans="1:8" x14ac:dyDescent="0.25">
      <c r="A31">
        <v>120</v>
      </c>
      <c r="B31">
        <v>45</v>
      </c>
      <c r="D31">
        <v>110</v>
      </c>
      <c r="E31">
        <v>45</v>
      </c>
      <c r="G31">
        <v>110</v>
      </c>
      <c r="H31">
        <v>45</v>
      </c>
    </row>
    <row r="32" spans="1:8" x14ac:dyDescent="0.25">
      <c r="A32">
        <v>110</v>
      </c>
      <c r="B32">
        <v>45</v>
      </c>
      <c r="D32">
        <v>100</v>
      </c>
      <c r="E32">
        <v>45</v>
      </c>
      <c r="G32">
        <v>100</v>
      </c>
      <c r="H32">
        <v>45</v>
      </c>
    </row>
    <row r="33" spans="1:8" x14ac:dyDescent="0.25">
      <c r="A33">
        <v>100</v>
      </c>
      <c r="B33">
        <v>45</v>
      </c>
      <c r="D33">
        <v>90</v>
      </c>
      <c r="E33">
        <v>45</v>
      </c>
      <c r="G33">
        <v>90</v>
      </c>
      <c r="H33">
        <v>45</v>
      </c>
    </row>
    <row r="34" spans="1:8" x14ac:dyDescent="0.25">
      <c r="A34">
        <v>80</v>
      </c>
      <c r="B34">
        <v>45</v>
      </c>
      <c r="D34">
        <v>80</v>
      </c>
      <c r="E34">
        <v>45</v>
      </c>
      <c r="G34">
        <v>80</v>
      </c>
      <c r="H34">
        <v>45</v>
      </c>
    </row>
    <row r="35" spans="1:8" x14ac:dyDescent="0.25">
      <c r="A35">
        <v>80</v>
      </c>
      <c r="B35">
        <v>-10</v>
      </c>
      <c r="D35">
        <v>80</v>
      </c>
      <c r="E35">
        <v>-15</v>
      </c>
      <c r="G35">
        <v>80</v>
      </c>
      <c r="H35">
        <v>-20</v>
      </c>
    </row>
    <row r="37" spans="1:8" x14ac:dyDescent="0.25">
      <c r="A37" t="s">
        <v>28</v>
      </c>
      <c r="B37" t="s">
        <v>0</v>
      </c>
      <c r="C37" t="s">
        <v>1</v>
      </c>
    </row>
    <row r="38" spans="1:8" x14ac:dyDescent="0.25">
      <c r="A38" t="s">
        <v>10</v>
      </c>
      <c r="B38">
        <f>VALUE(IF(ISERROR(VALUE(MID(A38, 2, 3))), MID(A38, 2, 2), MID(A38, 2, 3)))</f>
        <v>80</v>
      </c>
      <c r="C38">
        <f t="shared" ref="C38:C41" si="2">VALUE(SUBSTITUTE(SUBSTITUTE(RIGHT(A38,5), ")", " "), ",", " "))</f>
        <v>-20</v>
      </c>
    </row>
    <row r="39" spans="1:8" x14ac:dyDescent="0.25">
      <c r="A39" t="s">
        <v>11</v>
      </c>
      <c r="B39">
        <f>VALUE(IF(ISERROR(VALUE(MID(A39, 2, 3))), MID(A39, 2, 2), MID(A39, 2, 3)))</f>
        <v>100</v>
      </c>
      <c r="C39">
        <f t="shared" si="2"/>
        <v>-20</v>
      </c>
    </row>
    <row r="40" spans="1:8" x14ac:dyDescent="0.25">
      <c r="A40" t="s">
        <v>12</v>
      </c>
      <c r="B40">
        <f t="shared" ref="B40:B51" si="3">VALUE(IF(ISERROR(VALUE(MID(A40, 2, 3))), MID(A40, 2, 2), MID(A40, 2, 3)))</f>
        <v>120</v>
      </c>
      <c r="C40">
        <f t="shared" si="2"/>
        <v>-10</v>
      </c>
    </row>
    <row r="41" spans="1:8" x14ac:dyDescent="0.25">
      <c r="A41" t="s">
        <v>13</v>
      </c>
      <c r="B41">
        <f t="shared" si="3"/>
        <v>150</v>
      </c>
      <c r="C41">
        <f t="shared" si="2"/>
        <v>10</v>
      </c>
    </row>
    <row r="42" spans="1:8" x14ac:dyDescent="0.25">
      <c r="A42" t="s">
        <v>14</v>
      </c>
      <c r="B42">
        <f t="shared" si="3"/>
        <v>150</v>
      </c>
      <c r="C42">
        <f t="shared" ref="C42:C51" si="4">VALUE(SUBSTITUTE(SUBSTITUTE(RIGHT(A42,5), ")", " "), ",", " "))</f>
        <v>55</v>
      </c>
    </row>
    <row r="43" spans="1:8" x14ac:dyDescent="0.25">
      <c r="A43" t="s">
        <v>15</v>
      </c>
      <c r="B43">
        <f t="shared" si="3"/>
        <v>120</v>
      </c>
      <c r="C43">
        <f t="shared" si="4"/>
        <v>55</v>
      </c>
    </row>
    <row r="44" spans="1:8" x14ac:dyDescent="0.25">
      <c r="A44" t="s">
        <v>16</v>
      </c>
      <c r="B44">
        <f t="shared" si="3"/>
        <v>80</v>
      </c>
      <c r="C44">
        <f t="shared" si="4"/>
        <v>55</v>
      </c>
    </row>
    <row r="45" spans="1:8" x14ac:dyDescent="0.25">
      <c r="A45" t="s">
        <v>27</v>
      </c>
      <c r="B45">
        <f t="shared" si="3"/>
        <v>110</v>
      </c>
      <c r="C45">
        <f t="shared" si="4"/>
        <v>20</v>
      </c>
    </row>
    <row r="46" spans="1:8" x14ac:dyDescent="0.25">
      <c r="A46" t="s">
        <v>48</v>
      </c>
      <c r="B46">
        <f t="shared" si="3"/>
        <v>110</v>
      </c>
      <c r="C46">
        <f t="shared" si="4"/>
        <v>25</v>
      </c>
    </row>
    <row r="47" spans="1:8" x14ac:dyDescent="0.25">
      <c r="A47" t="s">
        <v>31</v>
      </c>
      <c r="B47">
        <f t="shared" si="3"/>
        <v>120</v>
      </c>
      <c r="C47">
        <f t="shared" si="4"/>
        <v>20</v>
      </c>
    </row>
    <row r="48" spans="1:8" x14ac:dyDescent="0.25">
      <c r="A48" t="s">
        <v>32</v>
      </c>
      <c r="B48">
        <f t="shared" si="3"/>
        <v>120</v>
      </c>
      <c r="C48">
        <f t="shared" si="4"/>
        <v>30</v>
      </c>
    </row>
    <row r="49" spans="1:7" x14ac:dyDescent="0.25">
      <c r="A49" t="s">
        <v>33</v>
      </c>
      <c r="B49">
        <f t="shared" si="3"/>
        <v>80</v>
      </c>
      <c r="C49">
        <f t="shared" si="4"/>
        <v>15</v>
      </c>
    </row>
    <row r="50" spans="1:7" x14ac:dyDescent="0.25">
      <c r="A50" t="s">
        <v>34</v>
      </c>
      <c r="B50">
        <f t="shared" si="3"/>
        <v>150</v>
      </c>
      <c r="C50">
        <f t="shared" si="4"/>
        <v>30</v>
      </c>
    </row>
    <row r="51" spans="1:7" x14ac:dyDescent="0.25">
      <c r="A51" t="s">
        <v>49</v>
      </c>
      <c r="B51">
        <f t="shared" si="3"/>
        <v>120</v>
      </c>
      <c r="C51">
        <f t="shared" si="4"/>
        <v>25</v>
      </c>
    </row>
    <row r="53" spans="1:7" x14ac:dyDescent="0.25">
      <c r="A53" t="s">
        <v>29</v>
      </c>
    </row>
    <row r="54" spans="1:7" x14ac:dyDescent="0.25">
      <c r="B54" t="s">
        <v>0</v>
      </c>
      <c r="C54" t="s">
        <v>1</v>
      </c>
      <c r="F54" t="s">
        <v>0</v>
      </c>
      <c r="G54" t="s">
        <v>1</v>
      </c>
    </row>
    <row r="55" spans="1:7" x14ac:dyDescent="0.25">
      <c r="A55" t="s">
        <v>22</v>
      </c>
      <c r="B55">
        <v>110</v>
      </c>
      <c r="C55">
        <v>20</v>
      </c>
      <c r="E55" t="s">
        <v>23</v>
      </c>
      <c r="F55">
        <v>110</v>
      </c>
      <c r="G55">
        <v>20</v>
      </c>
    </row>
    <row r="56" spans="1:7" x14ac:dyDescent="0.25">
      <c r="B56">
        <v>120</v>
      </c>
      <c r="C56">
        <v>25</v>
      </c>
      <c r="F56">
        <v>120</v>
      </c>
      <c r="G56">
        <v>25</v>
      </c>
    </row>
    <row r="57" spans="1:7" x14ac:dyDescent="0.25">
      <c r="B57">
        <v>100</v>
      </c>
      <c r="C57">
        <v>15</v>
      </c>
      <c r="F57">
        <v>100</v>
      </c>
      <c r="G57">
        <v>15</v>
      </c>
    </row>
    <row r="58" spans="1:7" x14ac:dyDescent="0.25">
      <c r="B58">
        <v>130</v>
      </c>
      <c r="C58">
        <v>15</v>
      </c>
      <c r="F58">
        <v>130</v>
      </c>
      <c r="G58">
        <v>15</v>
      </c>
    </row>
    <row r="59" spans="1:7" x14ac:dyDescent="0.25">
      <c r="B59">
        <v>140</v>
      </c>
      <c r="C59">
        <v>30</v>
      </c>
      <c r="F59">
        <v>140</v>
      </c>
      <c r="G59">
        <v>30</v>
      </c>
    </row>
    <row r="60" spans="1:7" x14ac:dyDescent="0.25">
      <c r="B60">
        <v>120</v>
      </c>
      <c r="C60">
        <v>10</v>
      </c>
      <c r="F60">
        <v>120</v>
      </c>
      <c r="G60">
        <v>10</v>
      </c>
    </row>
    <row r="61" spans="1:7" x14ac:dyDescent="0.25">
      <c r="B61">
        <v>90</v>
      </c>
      <c r="C61">
        <v>25</v>
      </c>
      <c r="F61">
        <v>90</v>
      </c>
      <c r="G61">
        <v>25</v>
      </c>
    </row>
    <row r="62" spans="1:7" x14ac:dyDescent="0.25">
      <c r="B62">
        <v>110</v>
      </c>
      <c r="C62">
        <v>25</v>
      </c>
      <c r="F62">
        <v>110</v>
      </c>
      <c r="G62">
        <v>25</v>
      </c>
    </row>
    <row r="63" spans="1:7" x14ac:dyDescent="0.25">
      <c r="B63">
        <v>120</v>
      </c>
      <c r="C63">
        <v>20</v>
      </c>
      <c r="F63">
        <v>120</v>
      </c>
      <c r="G63">
        <v>20</v>
      </c>
    </row>
    <row r="64" spans="1:7" x14ac:dyDescent="0.25">
      <c r="B64">
        <v>120</v>
      </c>
      <c r="C64">
        <v>30</v>
      </c>
      <c r="F64">
        <v>120</v>
      </c>
      <c r="G64">
        <v>30</v>
      </c>
    </row>
    <row r="65" spans="1:7" x14ac:dyDescent="0.25">
      <c r="B65">
        <v>140</v>
      </c>
      <c r="C65">
        <v>50</v>
      </c>
      <c r="F65">
        <v>130</v>
      </c>
      <c r="G65">
        <v>5</v>
      </c>
    </row>
    <row r="66" spans="1:7" x14ac:dyDescent="0.25">
      <c r="B66">
        <v>120</v>
      </c>
      <c r="C66">
        <v>50</v>
      </c>
      <c r="F66">
        <v>100</v>
      </c>
      <c r="G66">
        <v>5</v>
      </c>
    </row>
    <row r="67" spans="1:7" x14ac:dyDescent="0.25">
      <c r="B67">
        <v>100</v>
      </c>
      <c r="C67">
        <v>50</v>
      </c>
      <c r="F67">
        <v>130</v>
      </c>
      <c r="G67">
        <v>40</v>
      </c>
    </row>
    <row r="68" spans="1:7" x14ac:dyDescent="0.25">
      <c r="B68">
        <v>130</v>
      </c>
      <c r="C68">
        <v>40</v>
      </c>
      <c r="F68">
        <v>110</v>
      </c>
      <c r="G68">
        <v>40</v>
      </c>
    </row>
    <row r="69" spans="1:7" x14ac:dyDescent="0.25">
      <c r="B69">
        <v>110</v>
      </c>
      <c r="C69">
        <v>40</v>
      </c>
      <c r="F69">
        <v>90</v>
      </c>
      <c r="G69">
        <v>40</v>
      </c>
    </row>
    <row r="70" spans="1:7" x14ac:dyDescent="0.25">
      <c r="B70">
        <v>90</v>
      </c>
      <c r="C70">
        <v>40</v>
      </c>
      <c r="F70">
        <v>100</v>
      </c>
      <c r="G70">
        <v>35</v>
      </c>
    </row>
    <row r="71" spans="1:7" x14ac:dyDescent="0.25">
      <c r="B71">
        <v>100</v>
      </c>
      <c r="C71">
        <v>35</v>
      </c>
    </row>
    <row r="74" spans="1:7" x14ac:dyDescent="0.25">
      <c r="B74" t="s">
        <v>0</v>
      </c>
      <c r="C74" t="s">
        <v>1</v>
      </c>
      <c r="F74" t="s">
        <v>0</v>
      </c>
      <c r="G74" t="s">
        <v>1</v>
      </c>
    </row>
    <row r="75" spans="1:7" x14ac:dyDescent="0.25">
      <c r="A75" t="s">
        <v>24</v>
      </c>
      <c r="B75">
        <v>110</v>
      </c>
      <c r="C75">
        <v>20</v>
      </c>
      <c r="E75" t="s">
        <v>25</v>
      </c>
      <c r="F75">
        <v>110</v>
      </c>
      <c r="G75">
        <v>20</v>
      </c>
    </row>
    <row r="76" spans="1:7" x14ac:dyDescent="0.25">
      <c r="B76">
        <v>120</v>
      </c>
      <c r="C76">
        <v>25</v>
      </c>
      <c r="F76">
        <v>120</v>
      </c>
      <c r="G76">
        <v>25</v>
      </c>
    </row>
    <row r="77" spans="1:7" x14ac:dyDescent="0.25">
      <c r="B77">
        <v>110</v>
      </c>
      <c r="C77">
        <v>25</v>
      </c>
      <c r="F77">
        <v>110</v>
      </c>
      <c r="G77">
        <v>25</v>
      </c>
    </row>
    <row r="78" spans="1:7" x14ac:dyDescent="0.25">
      <c r="B78">
        <v>120</v>
      </c>
      <c r="C78">
        <v>20</v>
      </c>
      <c r="F78">
        <v>120</v>
      </c>
      <c r="G78">
        <v>20</v>
      </c>
    </row>
    <row r="79" spans="1:7" x14ac:dyDescent="0.25">
      <c r="B79">
        <v>120</v>
      </c>
      <c r="C79">
        <v>30</v>
      </c>
      <c r="F79">
        <v>120</v>
      </c>
      <c r="G79">
        <v>30</v>
      </c>
    </row>
    <row r="80" spans="1:7" x14ac:dyDescent="0.25">
      <c r="B80">
        <v>100</v>
      </c>
      <c r="C80">
        <v>10</v>
      </c>
    </row>
    <row r="81" spans="1:3" x14ac:dyDescent="0.25">
      <c r="B81">
        <v>100</v>
      </c>
      <c r="C81">
        <v>0</v>
      </c>
    </row>
    <row r="82" spans="1:3" x14ac:dyDescent="0.25">
      <c r="B82">
        <v>120</v>
      </c>
      <c r="C82">
        <v>0</v>
      </c>
    </row>
    <row r="83" spans="1:3" x14ac:dyDescent="0.25">
      <c r="B83">
        <v>120</v>
      </c>
      <c r="C83">
        <v>10</v>
      </c>
    </row>
    <row r="84" spans="1:3" x14ac:dyDescent="0.25">
      <c r="B84">
        <v>100</v>
      </c>
      <c r="C84">
        <v>20</v>
      </c>
    </row>
    <row r="85" spans="1:3" x14ac:dyDescent="0.25">
      <c r="B85">
        <v>100</v>
      </c>
      <c r="C85">
        <v>30</v>
      </c>
    </row>
    <row r="87" spans="1:3" x14ac:dyDescent="0.25">
      <c r="B87" t="s">
        <v>0</v>
      </c>
      <c r="C87" t="s">
        <v>1</v>
      </c>
    </row>
    <row r="88" spans="1:3" x14ac:dyDescent="0.25">
      <c r="A88" t="s">
        <v>26</v>
      </c>
      <c r="B88">
        <v>110</v>
      </c>
      <c r="C88">
        <v>20</v>
      </c>
    </row>
    <row r="89" spans="1:3" x14ac:dyDescent="0.25">
      <c r="B89">
        <v>120</v>
      </c>
      <c r="C89">
        <v>25</v>
      </c>
    </row>
    <row r="90" spans="1:3" x14ac:dyDescent="0.25">
      <c r="B90">
        <v>100</v>
      </c>
      <c r="C90">
        <v>15</v>
      </c>
    </row>
    <row r="91" spans="1:3" x14ac:dyDescent="0.25">
      <c r="B91">
        <v>100</v>
      </c>
      <c r="C91">
        <v>10</v>
      </c>
    </row>
    <row r="92" spans="1:3" x14ac:dyDescent="0.25">
      <c r="B92">
        <v>110</v>
      </c>
      <c r="C92">
        <v>15</v>
      </c>
    </row>
    <row r="93" spans="1:3" x14ac:dyDescent="0.25">
      <c r="B93">
        <v>110</v>
      </c>
      <c r="C93">
        <v>25</v>
      </c>
    </row>
    <row r="94" spans="1:3" x14ac:dyDescent="0.25">
      <c r="B94">
        <v>120</v>
      </c>
      <c r="C94">
        <v>20</v>
      </c>
    </row>
    <row r="95" spans="1:3" x14ac:dyDescent="0.25">
      <c r="B95">
        <v>120</v>
      </c>
      <c r="C95">
        <v>30</v>
      </c>
    </row>
    <row r="97" spans="1:18" x14ac:dyDescent="0.25">
      <c r="F97">
        <f>MIN(F101:F212)</f>
        <v>80</v>
      </c>
      <c r="G97">
        <f>MIN(G101:G212)</f>
        <v>-20</v>
      </c>
    </row>
    <row r="98" spans="1:18" x14ac:dyDescent="0.25">
      <c r="F98">
        <f>MAX(F101:F212)</f>
        <v>150</v>
      </c>
      <c r="G98">
        <f>MAX(G101:G212)</f>
        <v>55</v>
      </c>
      <c r="K98" s="5" t="s">
        <v>50</v>
      </c>
      <c r="L98" s="5"/>
      <c r="M98" s="5"/>
      <c r="N98" s="5"/>
      <c r="O98" s="5"/>
      <c r="P98" s="5"/>
      <c r="Q98" s="5"/>
      <c r="R98" s="5"/>
    </row>
    <row r="99" spans="1:18" x14ac:dyDescent="0.25">
      <c r="B99" t="s">
        <v>40</v>
      </c>
      <c r="D99" t="s">
        <v>38</v>
      </c>
      <c r="F99" t="s">
        <v>39</v>
      </c>
      <c r="H99" t="s">
        <v>42</v>
      </c>
      <c r="K99" t="s">
        <v>40</v>
      </c>
      <c r="M99" t="s">
        <v>38</v>
      </c>
      <c r="O99" t="s">
        <v>39</v>
      </c>
      <c r="Q99" t="s">
        <v>42</v>
      </c>
    </row>
    <row r="100" spans="1:18" x14ac:dyDescent="0.25">
      <c r="B100" t="s">
        <v>0</v>
      </c>
      <c r="C100" t="s">
        <v>1</v>
      </c>
      <c r="D100" t="s">
        <v>0</v>
      </c>
      <c r="E100" t="s">
        <v>1</v>
      </c>
      <c r="F100" t="s">
        <v>0</v>
      </c>
      <c r="G100" t="s">
        <v>1</v>
      </c>
      <c r="H100" t="s">
        <v>0</v>
      </c>
      <c r="I100" t="s">
        <v>1</v>
      </c>
      <c r="J100" s="1" t="s">
        <v>41</v>
      </c>
      <c r="K100" t="s">
        <v>0</v>
      </c>
      <c r="L100" t="s">
        <v>1</v>
      </c>
      <c r="M100" t="s">
        <v>0</v>
      </c>
      <c r="N100" t="s">
        <v>1</v>
      </c>
      <c r="O100" t="s">
        <v>0</v>
      </c>
      <c r="P100" t="s">
        <v>1</v>
      </c>
      <c r="Q100" t="s">
        <v>0</v>
      </c>
      <c r="R100" t="s">
        <v>1</v>
      </c>
    </row>
    <row r="101" spans="1:18" x14ac:dyDescent="0.25">
      <c r="A101" t="s">
        <v>37</v>
      </c>
      <c r="B101">
        <v>110</v>
      </c>
      <c r="C101">
        <v>20</v>
      </c>
      <c r="D101">
        <v>130</v>
      </c>
      <c r="E101">
        <v>45</v>
      </c>
      <c r="F101">
        <v>80</v>
      </c>
      <c r="G101">
        <v>-20</v>
      </c>
      <c r="H101">
        <f>D101</f>
        <v>130</v>
      </c>
      <c r="I101">
        <f>E101</f>
        <v>45</v>
      </c>
      <c r="J101">
        <v>1</v>
      </c>
      <c r="K101">
        <f>IF(B101&lt;&gt;"",(B101-32)/1.8,"")</f>
        <v>43.333333333333336</v>
      </c>
      <c r="L101">
        <f t="shared" ref="L101:R101" si="5">IF(C101&lt;&gt;"",(C101-32)/1.8,"")</f>
        <v>-6.6666666666666661</v>
      </c>
      <c r="M101">
        <f t="shared" si="5"/>
        <v>54.444444444444443</v>
      </c>
      <c r="N101">
        <f t="shared" si="5"/>
        <v>7.2222222222222223</v>
      </c>
      <c r="O101">
        <f t="shared" si="5"/>
        <v>26.666666666666664</v>
      </c>
      <c r="P101">
        <f t="shared" si="5"/>
        <v>-28.888888888888889</v>
      </c>
      <c r="Q101">
        <f t="shared" si="5"/>
        <v>54.444444444444443</v>
      </c>
      <c r="R101">
        <f t="shared" si="5"/>
        <v>7.2222222222222223</v>
      </c>
    </row>
    <row r="102" spans="1:18" x14ac:dyDescent="0.25">
      <c r="B102">
        <v>120</v>
      </c>
      <c r="C102">
        <v>25</v>
      </c>
      <c r="D102">
        <v>110</v>
      </c>
      <c r="E102">
        <v>45</v>
      </c>
      <c r="F102">
        <v>80</v>
      </c>
      <c r="G102">
        <f>G101+5</f>
        <v>-15</v>
      </c>
      <c r="H102">
        <v>110</v>
      </c>
      <c r="I102">
        <f t="shared" ref="I102:I108" si="6">E102</f>
        <v>45</v>
      </c>
      <c r="J102">
        <v>2</v>
      </c>
      <c r="K102">
        <f t="shared" ref="K102:K107" si="7">IF(B102&lt;&gt;"",(B102-32)/1.8,"")</f>
        <v>48.888888888888886</v>
      </c>
      <c r="L102">
        <f t="shared" ref="L102:L107" si="8">IF(C102&lt;&gt;"",(C102-32)/1.8,"")</f>
        <v>-3.8888888888888888</v>
      </c>
      <c r="M102">
        <f t="shared" ref="M102:M107" si="9">IF(D102&lt;&gt;"",(D102-32)/1.8,"")</f>
        <v>43.333333333333336</v>
      </c>
      <c r="N102">
        <f t="shared" ref="N102:N107" si="10">IF(E102&lt;&gt;"",(E102-32)/1.8,"")</f>
        <v>7.2222222222222223</v>
      </c>
      <c r="O102">
        <f t="shared" ref="O102:O107" si="11">IF(F102&lt;&gt;"",(F102-32)/1.8,"")</f>
        <v>26.666666666666664</v>
      </c>
      <c r="P102">
        <f t="shared" ref="P102:P107" si="12">IF(G102&lt;&gt;"",(G102-32)/1.8,"")</f>
        <v>-26.111111111111111</v>
      </c>
      <c r="Q102">
        <f t="shared" ref="Q102:Q107" si="13">IF(H102&lt;&gt;"",(H102-32)/1.8,"")</f>
        <v>43.333333333333336</v>
      </c>
      <c r="R102">
        <f t="shared" ref="R102:R107" si="14">IF(I102&lt;&gt;"",(I102-32)/1.8,"")</f>
        <v>7.2222222222222223</v>
      </c>
    </row>
    <row r="103" spans="1:18" x14ac:dyDescent="0.25">
      <c r="B103">
        <v>110</v>
      </c>
      <c r="C103">
        <v>25</v>
      </c>
      <c r="D103">
        <v>100</v>
      </c>
      <c r="E103">
        <v>45</v>
      </c>
      <c r="F103">
        <v>80</v>
      </c>
      <c r="G103">
        <f t="shared" ref="G103:G116" si="15">G102+5</f>
        <v>-10</v>
      </c>
      <c r="H103">
        <f t="shared" ref="H103:H108" si="16">D103</f>
        <v>100</v>
      </c>
      <c r="I103">
        <f t="shared" si="6"/>
        <v>45</v>
      </c>
      <c r="J103">
        <v>3</v>
      </c>
      <c r="K103">
        <f t="shared" si="7"/>
        <v>43.333333333333336</v>
      </c>
      <c r="L103">
        <f t="shared" si="8"/>
        <v>-3.8888888888888888</v>
      </c>
      <c r="M103">
        <f t="shared" si="9"/>
        <v>37.777777777777779</v>
      </c>
      <c r="N103">
        <f t="shared" si="10"/>
        <v>7.2222222222222223</v>
      </c>
      <c r="O103">
        <f t="shared" si="11"/>
        <v>26.666666666666664</v>
      </c>
      <c r="P103">
        <f t="shared" si="12"/>
        <v>-23.333333333333332</v>
      </c>
      <c r="Q103">
        <f t="shared" si="13"/>
        <v>37.777777777777779</v>
      </c>
      <c r="R103">
        <f t="shared" si="14"/>
        <v>7.2222222222222223</v>
      </c>
    </row>
    <row r="104" spans="1:18" x14ac:dyDescent="0.25">
      <c r="B104">
        <v>120</v>
      </c>
      <c r="C104">
        <v>20</v>
      </c>
      <c r="D104">
        <v>110</v>
      </c>
      <c r="E104">
        <v>30</v>
      </c>
      <c r="F104">
        <v>80</v>
      </c>
      <c r="G104">
        <f t="shared" si="15"/>
        <v>-5</v>
      </c>
      <c r="H104">
        <f t="shared" si="16"/>
        <v>110</v>
      </c>
      <c r="I104">
        <f t="shared" si="6"/>
        <v>30</v>
      </c>
      <c r="J104">
        <v>4</v>
      </c>
      <c r="K104">
        <f t="shared" si="7"/>
        <v>48.888888888888886</v>
      </c>
      <c r="L104">
        <f t="shared" si="8"/>
        <v>-6.6666666666666661</v>
      </c>
      <c r="M104">
        <f t="shared" si="9"/>
        <v>43.333333333333336</v>
      </c>
      <c r="N104">
        <f t="shared" si="10"/>
        <v>-1.1111111111111112</v>
      </c>
      <c r="O104">
        <f t="shared" si="11"/>
        <v>26.666666666666664</v>
      </c>
      <c r="P104">
        <f t="shared" si="12"/>
        <v>-20.555555555555554</v>
      </c>
      <c r="Q104">
        <f t="shared" si="13"/>
        <v>43.333333333333336</v>
      </c>
      <c r="R104">
        <f t="shared" si="14"/>
        <v>-1.1111111111111112</v>
      </c>
    </row>
    <row r="105" spans="1:18" x14ac:dyDescent="0.25">
      <c r="B105">
        <v>120</v>
      </c>
      <c r="C105">
        <v>30</v>
      </c>
      <c r="D105">
        <v>90</v>
      </c>
      <c r="E105">
        <v>5</v>
      </c>
      <c r="F105">
        <v>80</v>
      </c>
      <c r="G105">
        <f t="shared" si="15"/>
        <v>0</v>
      </c>
      <c r="H105">
        <v>90</v>
      </c>
      <c r="I105">
        <f t="shared" si="6"/>
        <v>5</v>
      </c>
      <c r="J105">
        <v>5</v>
      </c>
      <c r="K105">
        <f t="shared" si="7"/>
        <v>48.888888888888886</v>
      </c>
      <c r="L105">
        <f t="shared" si="8"/>
        <v>-1.1111111111111112</v>
      </c>
      <c r="M105">
        <f t="shared" si="9"/>
        <v>32.222222222222221</v>
      </c>
      <c r="N105">
        <f t="shared" si="10"/>
        <v>-15</v>
      </c>
      <c r="O105">
        <f t="shared" si="11"/>
        <v>26.666666666666664</v>
      </c>
      <c r="P105">
        <f t="shared" si="12"/>
        <v>-17.777777777777779</v>
      </c>
      <c r="Q105">
        <f t="shared" si="13"/>
        <v>32.222222222222221</v>
      </c>
      <c r="R105">
        <f t="shared" si="14"/>
        <v>-15</v>
      </c>
    </row>
    <row r="106" spans="1:18" x14ac:dyDescent="0.25">
      <c r="D106">
        <v>80</v>
      </c>
      <c r="E106">
        <v>45</v>
      </c>
      <c r="F106">
        <v>80</v>
      </c>
      <c r="G106">
        <f t="shared" si="15"/>
        <v>5</v>
      </c>
      <c r="H106">
        <f t="shared" si="16"/>
        <v>80</v>
      </c>
      <c r="I106">
        <f t="shared" si="6"/>
        <v>45</v>
      </c>
      <c r="J106">
        <v>6</v>
      </c>
      <c r="K106" t="str">
        <f t="shared" si="7"/>
        <v/>
      </c>
      <c r="L106" t="str">
        <f t="shared" si="8"/>
        <v/>
      </c>
      <c r="M106">
        <f t="shared" si="9"/>
        <v>26.666666666666664</v>
      </c>
      <c r="N106">
        <f t="shared" si="10"/>
        <v>7.2222222222222223</v>
      </c>
      <c r="O106">
        <f t="shared" si="11"/>
        <v>26.666666666666664</v>
      </c>
      <c r="P106">
        <f t="shared" si="12"/>
        <v>-15</v>
      </c>
      <c r="Q106">
        <f t="shared" si="13"/>
        <v>26.666666666666664</v>
      </c>
      <c r="R106">
        <f t="shared" si="14"/>
        <v>7.2222222222222223</v>
      </c>
    </row>
    <row r="107" spans="1:18" x14ac:dyDescent="0.25">
      <c r="D107">
        <v>90</v>
      </c>
      <c r="E107">
        <v>35</v>
      </c>
      <c r="F107">
        <v>80</v>
      </c>
      <c r="G107">
        <f t="shared" si="15"/>
        <v>10</v>
      </c>
      <c r="H107">
        <f t="shared" si="16"/>
        <v>90</v>
      </c>
      <c r="I107">
        <f t="shared" si="6"/>
        <v>35</v>
      </c>
      <c r="J107">
        <v>7</v>
      </c>
      <c r="K107" t="str">
        <f t="shared" si="7"/>
        <v/>
      </c>
      <c r="L107" t="str">
        <f t="shared" si="8"/>
        <v/>
      </c>
      <c r="M107">
        <f t="shared" si="9"/>
        <v>32.222222222222221</v>
      </c>
      <c r="N107">
        <f t="shared" si="10"/>
        <v>1.6666666666666665</v>
      </c>
      <c r="O107">
        <f t="shared" si="11"/>
        <v>26.666666666666664</v>
      </c>
      <c r="P107">
        <f t="shared" si="12"/>
        <v>-12.222222222222221</v>
      </c>
      <c r="Q107">
        <f t="shared" si="13"/>
        <v>32.222222222222221</v>
      </c>
      <c r="R107">
        <f t="shared" si="14"/>
        <v>1.6666666666666665</v>
      </c>
    </row>
    <row r="108" spans="1:18" x14ac:dyDescent="0.25">
      <c r="D108">
        <v>120</v>
      </c>
      <c r="E108">
        <v>45</v>
      </c>
      <c r="F108">
        <v>80</v>
      </c>
      <c r="G108">
        <f t="shared" si="15"/>
        <v>15</v>
      </c>
      <c r="H108">
        <f t="shared" si="16"/>
        <v>120</v>
      </c>
      <c r="I108">
        <f t="shared" si="6"/>
        <v>45</v>
      </c>
      <c r="J108">
        <v>8</v>
      </c>
      <c r="K108" t="str">
        <f t="shared" ref="K108:K171" si="17">IF(B108&lt;&gt;"",(B108-32)/1.8,"")</f>
        <v/>
      </c>
      <c r="L108" t="str">
        <f t="shared" ref="L108:L171" si="18">IF(C108&lt;&gt;"",(C108-32)/1.8,"")</f>
        <v/>
      </c>
      <c r="M108">
        <f t="shared" ref="M108:M171" si="19">IF(D108&lt;&gt;"",(D108-32)/1.8,"")</f>
        <v>48.888888888888886</v>
      </c>
      <c r="N108">
        <f t="shared" ref="N108:N171" si="20">IF(E108&lt;&gt;"",(E108-32)/1.8,"")</f>
        <v>7.2222222222222223</v>
      </c>
      <c r="O108">
        <f t="shared" ref="O108:O171" si="21">IF(F108&lt;&gt;"",(F108-32)/1.8,"")</f>
        <v>26.666666666666664</v>
      </c>
      <c r="P108">
        <f t="shared" ref="P108:P171" si="22">IF(G108&lt;&gt;"",(G108-32)/1.8,"")</f>
        <v>-9.4444444444444446</v>
      </c>
      <c r="Q108">
        <f t="shared" ref="Q108:Q171" si="23">IF(H108&lt;&gt;"",(H108-32)/1.8,"")</f>
        <v>48.888888888888886</v>
      </c>
      <c r="R108">
        <f t="shared" ref="R108:R171" si="24">IF(I108&lt;&gt;"",(I108-32)/1.8,"")</f>
        <v>7.2222222222222223</v>
      </c>
    </row>
    <row r="109" spans="1:18" x14ac:dyDescent="0.25">
      <c r="F109">
        <v>80</v>
      </c>
      <c r="G109">
        <f t="shared" si="15"/>
        <v>20</v>
      </c>
      <c r="H109">
        <v>80</v>
      </c>
      <c r="I109">
        <v>55</v>
      </c>
      <c r="J109">
        <v>9</v>
      </c>
      <c r="K109" t="str">
        <f t="shared" si="17"/>
        <v/>
      </c>
      <c r="L109" t="str">
        <f t="shared" si="18"/>
        <v/>
      </c>
      <c r="M109" t="str">
        <f t="shared" si="19"/>
        <v/>
      </c>
      <c r="N109" t="str">
        <f t="shared" si="20"/>
        <v/>
      </c>
      <c r="O109">
        <f t="shared" si="21"/>
        <v>26.666666666666664</v>
      </c>
      <c r="P109">
        <f t="shared" si="22"/>
        <v>-6.6666666666666661</v>
      </c>
      <c r="Q109">
        <f t="shared" si="23"/>
        <v>26.666666666666664</v>
      </c>
      <c r="R109">
        <f t="shared" si="24"/>
        <v>12.777777777777777</v>
      </c>
    </row>
    <row r="110" spans="1:18" x14ac:dyDescent="0.25">
      <c r="F110">
        <v>80</v>
      </c>
      <c r="G110">
        <f t="shared" si="15"/>
        <v>25</v>
      </c>
      <c r="H110">
        <v>150</v>
      </c>
      <c r="I110">
        <v>55</v>
      </c>
      <c r="J110">
        <v>10</v>
      </c>
      <c r="K110" t="str">
        <f t="shared" si="17"/>
        <v/>
      </c>
      <c r="L110" t="str">
        <f t="shared" si="18"/>
        <v/>
      </c>
      <c r="M110" t="str">
        <f t="shared" si="19"/>
        <v/>
      </c>
      <c r="N110" t="str">
        <f t="shared" si="20"/>
        <v/>
      </c>
      <c r="O110">
        <f t="shared" si="21"/>
        <v>26.666666666666664</v>
      </c>
      <c r="P110">
        <f t="shared" si="22"/>
        <v>-3.8888888888888888</v>
      </c>
      <c r="Q110">
        <f t="shared" si="23"/>
        <v>65.555555555555557</v>
      </c>
      <c r="R110">
        <f t="shared" si="24"/>
        <v>12.777777777777777</v>
      </c>
    </row>
    <row r="111" spans="1:18" x14ac:dyDescent="0.25">
      <c r="F111">
        <v>80</v>
      </c>
      <c r="G111">
        <f t="shared" si="15"/>
        <v>30</v>
      </c>
      <c r="H111">
        <v>150</v>
      </c>
      <c r="I111">
        <v>10</v>
      </c>
      <c r="J111">
        <v>11</v>
      </c>
      <c r="K111" t="str">
        <f t="shared" si="17"/>
        <v/>
      </c>
      <c r="L111" t="str">
        <f t="shared" si="18"/>
        <v/>
      </c>
      <c r="M111" t="str">
        <f t="shared" si="19"/>
        <v/>
      </c>
      <c r="N111" t="str">
        <f t="shared" si="20"/>
        <v/>
      </c>
      <c r="O111">
        <f t="shared" si="21"/>
        <v>26.666666666666664</v>
      </c>
      <c r="P111">
        <f t="shared" si="22"/>
        <v>-1.1111111111111112</v>
      </c>
      <c r="Q111">
        <f t="shared" si="23"/>
        <v>65.555555555555557</v>
      </c>
      <c r="R111">
        <f t="shared" si="24"/>
        <v>-12.222222222222221</v>
      </c>
    </row>
    <row r="112" spans="1:18" x14ac:dyDescent="0.25">
      <c r="F112">
        <v>80</v>
      </c>
      <c r="G112">
        <f t="shared" si="15"/>
        <v>35</v>
      </c>
      <c r="H112">
        <v>100</v>
      </c>
      <c r="I112">
        <v>-20</v>
      </c>
      <c r="J112">
        <v>12</v>
      </c>
      <c r="K112" t="str">
        <f t="shared" si="17"/>
        <v/>
      </c>
      <c r="L112" t="str">
        <f t="shared" si="18"/>
        <v/>
      </c>
      <c r="M112" t="str">
        <f t="shared" si="19"/>
        <v/>
      </c>
      <c r="N112" t="str">
        <f t="shared" si="20"/>
        <v/>
      </c>
      <c r="O112">
        <f t="shared" si="21"/>
        <v>26.666666666666664</v>
      </c>
      <c r="P112">
        <f t="shared" si="22"/>
        <v>1.6666666666666665</v>
      </c>
      <c r="Q112">
        <f t="shared" si="23"/>
        <v>37.777777777777779</v>
      </c>
      <c r="R112">
        <f t="shared" si="24"/>
        <v>-28.888888888888889</v>
      </c>
    </row>
    <row r="113" spans="6:18" x14ac:dyDescent="0.25">
      <c r="F113">
        <v>80</v>
      </c>
      <c r="G113">
        <f t="shared" si="15"/>
        <v>40</v>
      </c>
      <c r="H113">
        <v>80</v>
      </c>
      <c r="I113">
        <v>-20</v>
      </c>
      <c r="J113">
        <v>13</v>
      </c>
      <c r="K113" t="str">
        <f t="shared" si="17"/>
        <v/>
      </c>
      <c r="L113" t="str">
        <f t="shared" si="18"/>
        <v/>
      </c>
      <c r="M113" t="str">
        <f t="shared" si="19"/>
        <v/>
      </c>
      <c r="N113" t="str">
        <f t="shared" si="20"/>
        <v/>
      </c>
      <c r="O113">
        <f t="shared" si="21"/>
        <v>26.666666666666664</v>
      </c>
      <c r="P113">
        <f t="shared" si="22"/>
        <v>4.4444444444444446</v>
      </c>
      <c r="Q113">
        <f t="shared" si="23"/>
        <v>26.666666666666664</v>
      </c>
      <c r="R113">
        <f t="shared" si="24"/>
        <v>-28.888888888888889</v>
      </c>
    </row>
    <row r="114" spans="6:18" x14ac:dyDescent="0.25">
      <c r="F114">
        <v>80</v>
      </c>
      <c r="G114">
        <f t="shared" si="15"/>
        <v>45</v>
      </c>
      <c r="H114">
        <v>130</v>
      </c>
      <c r="I114">
        <v>-5</v>
      </c>
      <c r="J114">
        <v>14</v>
      </c>
      <c r="K114" t="str">
        <f t="shared" si="17"/>
        <v/>
      </c>
      <c r="L114" t="str">
        <f t="shared" si="18"/>
        <v/>
      </c>
      <c r="M114" t="str">
        <f t="shared" si="19"/>
        <v/>
      </c>
      <c r="N114" t="str">
        <f t="shared" si="20"/>
        <v/>
      </c>
      <c r="O114">
        <f t="shared" si="21"/>
        <v>26.666666666666664</v>
      </c>
      <c r="P114">
        <f t="shared" si="22"/>
        <v>7.2222222222222223</v>
      </c>
      <c r="Q114">
        <f t="shared" si="23"/>
        <v>54.444444444444443</v>
      </c>
      <c r="R114">
        <f t="shared" si="24"/>
        <v>-20.555555555555554</v>
      </c>
    </row>
    <row r="115" spans="6:18" x14ac:dyDescent="0.25">
      <c r="F115">
        <v>80</v>
      </c>
      <c r="G115">
        <f t="shared" si="15"/>
        <v>50</v>
      </c>
      <c r="H115">
        <v>130</v>
      </c>
      <c r="I115">
        <v>15</v>
      </c>
      <c r="J115">
        <v>15</v>
      </c>
      <c r="K115" t="str">
        <f t="shared" si="17"/>
        <v/>
      </c>
      <c r="L115" t="str">
        <f t="shared" si="18"/>
        <v/>
      </c>
      <c r="M115" t="str">
        <f t="shared" si="19"/>
        <v/>
      </c>
      <c r="N115" t="str">
        <f t="shared" si="20"/>
        <v/>
      </c>
      <c r="O115">
        <f t="shared" si="21"/>
        <v>26.666666666666664</v>
      </c>
      <c r="P115">
        <f t="shared" si="22"/>
        <v>10</v>
      </c>
      <c r="Q115">
        <f t="shared" si="23"/>
        <v>54.444444444444443</v>
      </c>
      <c r="R115">
        <f t="shared" si="24"/>
        <v>-9.4444444444444446</v>
      </c>
    </row>
    <row r="116" spans="6:18" x14ac:dyDescent="0.25">
      <c r="F116">
        <v>80</v>
      </c>
      <c r="G116">
        <f t="shared" si="15"/>
        <v>55</v>
      </c>
      <c r="H116">
        <v>150</v>
      </c>
      <c r="I116">
        <v>25</v>
      </c>
      <c r="J116">
        <v>16</v>
      </c>
      <c r="K116" t="str">
        <f t="shared" si="17"/>
        <v/>
      </c>
      <c r="L116" t="str">
        <f t="shared" si="18"/>
        <v/>
      </c>
      <c r="M116" t="str">
        <f t="shared" si="19"/>
        <v/>
      </c>
      <c r="N116" t="str">
        <f t="shared" si="20"/>
        <v/>
      </c>
      <c r="O116">
        <f t="shared" si="21"/>
        <v>26.666666666666664</v>
      </c>
      <c r="P116">
        <f t="shared" si="22"/>
        <v>12.777777777777777</v>
      </c>
      <c r="Q116">
        <f t="shared" si="23"/>
        <v>65.555555555555557</v>
      </c>
      <c r="R116">
        <f t="shared" si="24"/>
        <v>-3.8888888888888888</v>
      </c>
    </row>
    <row r="117" spans="6:18" x14ac:dyDescent="0.25">
      <c r="F117">
        <f>F101+10</f>
        <v>90</v>
      </c>
      <c r="G117">
        <f>G101</f>
        <v>-20</v>
      </c>
      <c r="H117">
        <v>80</v>
      </c>
      <c r="I117">
        <v>0</v>
      </c>
      <c r="J117">
        <v>17</v>
      </c>
      <c r="K117" t="str">
        <f t="shared" si="17"/>
        <v/>
      </c>
      <c r="L117" t="str">
        <f t="shared" si="18"/>
        <v/>
      </c>
      <c r="M117" t="str">
        <f t="shared" si="19"/>
        <v/>
      </c>
      <c r="N117" t="str">
        <f t="shared" si="20"/>
        <v/>
      </c>
      <c r="O117">
        <f t="shared" si="21"/>
        <v>32.222222222222221</v>
      </c>
      <c r="P117">
        <f t="shared" si="22"/>
        <v>-28.888888888888889</v>
      </c>
      <c r="Q117">
        <f t="shared" si="23"/>
        <v>26.666666666666664</v>
      </c>
      <c r="R117">
        <f t="shared" si="24"/>
        <v>-17.777777777777779</v>
      </c>
    </row>
    <row r="118" spans="6:18" x14ac:dyDescent="0.25">
      <c r="F118">
        <f t="shared" ref="F118:F148" si="25">F102+10</f>
        <v>90</v>
      </c>
      <c r="G118">
        <f t="shared" ref="G118:G148" si="26">G102</f>
        <v>-15</v>
      </c>
      <c r="H118">
        <v>130</v>
      </c>
      <c r="I118">
        <v>25</v>
      </c>
      <c r="J118">
        <v>18</v>
      </c>
      <c r="K118" t="str">
        <f t="shared" si="17"/>
        <v/>
      </c>
      <c r="L118" t="str">
        <f t="shared" si="18"/>
        <v/>
      </c>
      <c r="M118" t="str">
        <f t="shared" si="19"/>
        <v/>
      </c>
      <c r="N118" t="str">
        <f t="shared" si="20"/>
        <v/>
      </c>
      <c r="O118">
        <f t="shared" si="21"/>
        <v>32.222222222222221</v>
      </c>
      <c r="P118">
        <f t="shared" si="22"/>
        <v>-26.111111111111111</v>
      </c>
      <c r="Q118">
        <f t="shared" si="23"/>
        <v>54.444444444444443</v>
      </c>
      <c r="R118">
        <f t="shared" si="24"/>
        <v>-3.8888888888888888</v>
      </c>
    </row>
    <row r="119" spans="6:18" x14ac:dyDescent="0.25">
      <c r="F119">
        <f t="shared" si="25"/>
        <v>90</v>
      </c>
      <c r="G119">
        <f t="shared" si="26"/>
        <v>-10</v>
      </c>
      <c r="H119">
        <v>110</v>
      </c>
      <c r="I119">
        <v>-5</v>
      </c>
      <c r="J119">
        <v>19</v>
      </c>
      <c r="K119" t="str">
        <f t="shared" si="17"/>
        <v/>
      </c>
      <c r="L119" t="str">
        <f t="shared" si="18"/>
        <v/>
      </c>
      <c r="M119" t="str">
        <f t="shared" si="19"/>
        <v/>
      </c>
      <c r="N119" t="str">
        <f t="shared" si="20"/>
        <v/>
      </c>
      <c r="O119">
        <f t="shared" si="21"/>
        <v>32.222222222222221</v>
      </c>
      <c r="P119">
        <f t="shared" si="22"/>
        <v>-23.333333333333332</v>
      </c>
      <c r="Q119">
        <f t="shared" si="23"/>
        <v>43.333333333333336</v>
      </c>
      <c r="R119">
        <f t="shared" si="24"/>
        <v>-20.555555555555554</v>
      </c>
    </row>
    <row r="120" spans="6:18" x14ac:dyDescent="0.25">
      <c r="F120">
        <f t="shared" si="25"/>
        <v>90</v>
      </c>
      <c r="G120">
        <f t="shared" si="26"/>
        <v>-5</v>
      </c>
      <c r="H120">
        <v>80</v>
      </c>
      <c r="I120">
        <v>-10</v>
      </c>
      <c r="J120">
        <v>20</v>
      </c>
      <c r="K120" t="str">
        <f t="shared" si="17"/>
        <v/>
      </c>
      <c r="L120" t="str">
        <f t="shared" si="18"/>
        <v/>
      </c>
      <c r="M120" t="str">
        <f t="shared" si="19"/>
        <v/>
      </c>
      <c r="N120" t="str">
        <f t="shared" si="20"/>
        <v/>
      </c>
      <c r="O120">
        <f t="shared" si="21"/>
        <v>32.222222222222221</v>
      </c>
      <c r="P120">
        <f t="shared" si="22"/>
        <v>-20.555555555555554</v>
      </c>
      <c r="Q120">
        <f t="shared" si="23"/>
        <v>26.666666666666664</v>
      </c>
      <c r="R120">
        <f t="shared" si="24"/>
        <v>-23.333333333333332</v>
      </c>
    </row>
    <row r="121" spans="6:18" x14ac:dyDescent="0.25">
      <c r="F121">
        <f t="shared" si="25"/>
        <v>90</v>
      </c>
      <c r="G121">
        <f t="shared" si="26"/>
        <v>0</v>
      </c>
      <c r="H121">
        <v>110</v>
      </c>
      <c r="I121">
        <v>5</v>
      </c>
      <c r="J121">
        <v>21</v>
      </c>
      <c r="K121" t="str">
        <f t="shared" si="17"/>
        <v/>
      </c>
      <c r="L121" t="str">
        <f t="shared" si="18"/>
        <v/>
      </c>
      <c r="M121" t="str">
        <f t="shared" si="19"/>
        <v/>
      </c>
      <c r="N121" t="str">
        <f t="shared" si="20"/>
        <v/>
      </c>
      <c r="O121">
        <f t="shared" si="21"/>
        <v>32.222222222222221</v>
      </c>
      <c r="P121">
        <f t="shared" si="22"/>
        <v>-17.777777777777779</v>
      </c>
      <c r="Q121">
        <f t="shared" si="23"/>
        <v>43.333333333333336</v>
      </c>
      <c r="R121">
        <f t="shared" si="24"/>
        <v>-15</v>
      </c>
    </row>
    <row r="122" spans="6:18" x14ac:dyDescent="0.25">
      <c r="F122">
        <f t="shared" si="25"/>
        <v>90</v>
      </c>
      <c r="G122">
        <f t="shared" si="26"/>
        <v>5</v>
      </c>
      <c r="H122">
        <v>80</v>
      </c>
      <c r="I122">
        <v>10</v>
      </c>
      <c r="J122">
        <v>22</v>
      </c>
      <c r="K122" t="str">
        <f t="shared" si="17"/>
        <v/>
      </c>
      <c r="L122" t="str">
        <f t="shared" si="18"/>
        <v/>
      </c>
      <c r="M122" t="str">
        <f t="shared" si="19"/>
        <v/>
      </c>
      <c r="N122" t="str">
        <f t="shared" si="20"/>
        <v/>
      </c>
      <c r="O122">
        <f t="shared" si="21"/>
        <v>32.222222222222221</v>
      </c>
      <c r="P122">
        <f t="shared" si="22"/>
        <v>-15</v>
      </c>
      <c r="Q122">
        <f t="shared" si="23"/>
        <v>26.666666666666664</v>
      </c>
      <c r="R122">
        <f t="shared" si="24"/>
        <v>-12.222222222222221</v>
      </c>
    </row>
    <row r="123" spans="6:18" x14ac:dyDescent="0.25">
      <c r="F123">
        <f t="shared" si="25"/>
        <v>90</v>
      </c>
      <c r="G123">
        <f t="shared" si="26"/>
        <v>10</v>
      </c>
      <c r="H123">
        <v>90</v>
      </c>
      <c r="I123">
        <v>15</v>
      </c>
      <c r="J123">
        <v>23</v>
      </c>
      <c r="K123" t="str">
        <f t="shared" si="17"/>
        <v/>
      </c>
      <c r="L123" t="str">
        <f t="shared" si="18"/>
        <v/>
      </c>
      <c r="M123" t="str">
        <f t="shared" si="19"/>
        <v/>
      </c>
      <c r="N123" t="str">
        <f t="shared" si="20"/>
        <v/>
      </c>
      <c r="O123">
        <f t="shared" si="21"/>
        <v>32.222222222222221</v>
      </c>
      <c r="P123">
        <f t="shared" si="22"/>
        <v>-12.222222222222221</v>
      </c>
      <c r="Q123">
        <f t="shared" si="23"/>
        <v>32.222222222222221</v>
      </c>
      <c r="R123">
        <f t="shared" si="24"/>
        <v>-9.4444444444444446</v>
      </c>
    </row>
    <row r="124" spans="6:18" x14ac:dyDescent="0.25">
      <c r="F124">
        <f t="shared" si="25"/>
        <v>90</v>
      </c>
      <c r="G124">
        <f t="shared" si="26"/>
        <v>15</v>
      </c>
      <c r="H124" s="2">
        <v>150</v>
      </c>
      <c r="I124" s="2">
        <v>40</v>
      </c>
      <c r="J124">
        <v>24</v>
      </c>
      <c r="K124" t="str">
        <f t="shared" si="17"/>
        <v/>
      </c>
      <c r="L124" t="str">
        <f t="shared" si="18"/>
        <v/>
      </c>
      <c r="M124" t="str">
        <f t="shared" si="19"/>
        <v/>
      </c>
      <c r="N124" t="str">
        <f t="shared" si="20"/>
        <v/>
      </c>
      <c r="O124">
        <f t="shared" si="21"/>
        <v>32.222222222222221</v>
      </c>
      <c r="P124">
        <f t="shared" si="22"/>
        <v>-9.4444444444444446</v>
      </c>
      <c r="Q124">
        <f t="shared" si="23"/>
        <v>65.555555555555557</v>
      </c>
      <c r="R124">
        <f t="shared" si="24"/>
        <v>4.4444444444444446</v>
      </c>
    </row>
    <row r="125" spans="6:18" x14ac:dyDescent="0.25">
      <c r="F125">
        <f t="shared" si="25"/>
        <v>90</v>
      </c>
      <c r="G125">
        <f t="shared" si="26"/>
        <v>20</v>
      </c>
      <c r="H125" s="3">
        <v>140</v>
      </c>
      <c r="I125" s="3">
        <v>10</v>
      </c>
      <c r="J125">
        <f>J124+1</f>
        <v>25</v>
      </c>
      <c r="K125" t="str">
        <f t="shared" si="17"/>
        <v/>
      </c>
      <c r="L125" t="str">
        <f t="shared" si="18"/>
        <v/>
      </c>
      <c r="M125" t="str">
        <f t="shared" si="19"/>
        <v/>
      </c>
      <c r="N125" t="str">
        <f t="shared" si="20"/>
        <v/>
      </c>
      <c r="O125">
        <f t="shared" si="21"/>
        <v>32.222222222222221</v>
      </c>
      <c r="P125">
        <f t="shared" si="22"/>
        <v>-6.6666666666666661</v>
      </c>
      <c r="Q125">
        <f t="shared" si="23"/>
        <v>60</v>
      </c>
      <c r="R125">
        <f t="shared" si="24"/>
        <v>-12.222222222222221</v>
      </c>
    </row>
    <row r="126" spans="6:18" x14ac:dyDescent="0.25">
      <c r="F126">
        <f t="shared" si="25"/>
        <v>90</v>
      </c>
      <c r="G126">
        <f t="shared" si="26"/>
        <v>25</v>
      </c>
      <c r="H126" s="3">
        <v>140</v>
      </c>
      <c r="I126" s="3">
        <v>20</v>
      </c>
      <c r="J126">
        <f t="shared" ref="J126:J170" si="27">J125+1</f>
        <v>26</v>
      </c>
      <c r="K126" t="str">
        <f t="shared" si="17"/>
        <v/>
      </c>
      <c r="L126" t="str">
        <f t="shared" si="18"/>
        <v/>
      </c>
      <c r="M126" t="str">
        <f t="shared" si="19"/>
        <v/>
      </c>
      <c r="N126" t="str">
        <f t="shared" si="20"/>
        <v/>
      </c>
      <c r="O126">
        <f t="shared" si="21"/>
        <v>32.222222222222221</v>
      </c>
      <c r="P126">
        <f t="shared" si="22"/>
        <v>-3.8888888888888888</v>
      </c>
      <c r="Q126">
        <f t="shared" si="23"/>
        <v>60</v>
      </c>
      <c r="R126">
        <f t="shared" si="24"/>
        <v>-6.6666666666666661</v>
      </c>
    </row>
    <row r="127" spans="6:18" x14ac:dyDescent="0.25">
      <c r="F127">
        <f t="shared" si="25"/>
        <v>90</v>
      </c>
      <c r="G127">
        <f t="shared" si="26"/>
        <v>30</v>
      </c>
      <c r="H127" s="3">
        <v>140</v>
      </c>
      <c r="I127" s="3">
        <v>30</v>
      </c>
      <c r="J127">
        <f t="shared" si="27"/>
        <v>27</v>
      </c>
      <c r="K127" t="str">
        <f t="shared" si="17"/>
        <v/>
      </c>
      <c r="L127" t="str">
        <f t="shared" si="18"/>
        <v/>
      </c>
      <c r="M127" t="str">
        <f t="shared" si="19"/>
        <v/>
      </c>
      <c r="N127" t="str">
        <f t="shared" si="20"/>
        <v/>
      </c>
      <c r="O127">
        <f t="shared" si="21"/>
        <v>32.222222222222221</v>
      </c>
      <c r="P127">
        <f t="shared" si="22"/>
        <v>-1.1111111111111112</v>
      </c>
      <c r="Q127">
        <f t="shared" si="23"/>
        <v>60</v>
      </c>
      <c r="R127">
        <f t="shared" si="24"/>
        <v>-1.1111111111111112</v>
      </c>
    </row>
    <row r="128" spans="6:18" x14ac:dyDescent="0.25">
      <c r="F128">
        <f t="shared" si="25"/>
        <v>90</v>
      </c>
      <c r="G128">
        <f t="shared" si="26"/>
        <v>35</v>
      </c>
      <c r="H128" s="3">
        <v>140</v>
      </c>
      <c r="I128" s="3">
        <v>50</v>
      </c>
      <c r="J128">
        <f t="shared" si="27"/>
        <v>28</v>
      </c>
      <c r="K128" t="str">
        <f t="shared" si="17"/>
        <v/>
      </c>
      <c r="L128" t="str">
        <f t="shared" si="18"/>
        <v/>
      </c>
      <c r="M128" t="str">
        <f t="shared" si="19"/>
        <v/>
      </c>
      <c r="N128" t="str">
        <f t="shared" si="20"/>
        <v/>
      </c>
      <c r="O128">
        <f t="shared" si="21"/>
        <v>32.222222222222221</v>
      </c>
      <c r="P128">
        <f t="shared" si="22"/>
        <v>1.6666666666666665</v>
      </c>
      <c r="Q128">
        <f t="shared" si="23"/>
        <v>60</v>
      </c>
      <c r="R128">
        <f t="shared" si="24"/>
        <v>10</v>
      </c>
    </row>
    <row r="129" spans="6:18" x14ac:dyDescent="0.25">
      <c r="F129">
        <f t="shared" si="25"/>
        <v>90</v>
      </c>
      <c r="G129">
        <f t="shared" si="26"/>
        <v>40</v>
      </c>
      <c r="H129" s="3">
        <v>120</v>
      </c>
      <c r="I129" s="3">
        <v>-10</v>
      </c>
      <c r="J129">
        <f t="shared" si="27"/>
        <v>29</v>
      </c>
      <c r="K129" t="str">
        <f t="shared" si="17"/>
        <v/>
      </c>
      <c r="L129" t="str">
        <f t="shared" si="18"/>
        <v/>
      </c>
      <c r="M129" t="str">
        <f t="shared" si="19"/>
        <v/>
      </c>
      <c r="N129" t="str">
        <f t="shared" si="20"/>
        <v/>
      </c>
      <c r="O129">
        <f t="shared" si="21"/>
        <v>32.222222222222221</v>
      </c>
      <c r="P129">
        <f t="shared" si="22"/>
        <v>4.4444444444444446</v>
      </c>
      <c r="Q129">
        <f t="shared" si="23"/>
        <v>48.888888888888886</v>
      </c>
      <c r="R129">
        <f t="shared" si="24"/>
        <v>-23.333333333333332</v>
      </c>
    </row>
    <row r="130" spans="6:18" x14ac:dyDescent="0.25">
      <c r="F130">
        <f t="shared" si="25"/>
        <v>90</v>
      </c>
      <c r="G130">
        <f t="shared" si="26"/>
        <v>45</v>
      </c>
      <c r="H130" s="3">
        <v>120</v>
      </c>
      <c r="I130" s="3">
        <v>0</v>
      </c>
      <c r="J130">
        <f t="shared" si="27"/>
        <v>30</v>
      </c>
      <c r="K130" t="str">
        <f t="shared" si="17"/>
        <v/>
      </c>
      <c r="L130" t="str">
        <f t="shared" si="18"/>
        <v/>
      </c>
      <c r="M130" t="str">
        <f t="shared" si="19"/>
        <v/>
      </c>
      <c r="N130" t="str">
        <f t="shared" si="20"/>
        <v/>
      </c>
      <c r="O130">
        <f t="shared" si="21"/>
        <v>32.222222222222221</v>
      </c>
      <c r="P130">
        <f t="shared" si="22"/>
        <v>7.2222222222222223</v>
      </c>
      <c r="Q130">
        <f t="shared" si="23"/>
        <v>48.888888888888886</v>
      </c>
      <c r="R130">
        <f t="shared" si="24"/>
        <v>-17.777777777777779</v>
      </c>
    </row>
    <row r="131" spans="6:18" x14ac:dyDescent="0.25">
      <c r="F131">
        <f t="shared" si="25"/>
        <v>90</v>
      </c>
      <c r="G131">
        <f t="shared" si="26"/>
        <v>50</v>
      </c>
      <c r="H131" s="3">
        <v>120</v>
      </c>
      <c r="I131" s="3">
        <v>10</v>
      </c>
      <c r="J131">
        <f t="shared" si="27"/>
        <v>31</v>
      </c>
      <c r="K131" t="str">
        <f t="shared" si="17"/>
        <v/>
      </c>
      <c r="L131" t="str">
        <f t="shared" si="18"/>
        <v/>
      </c>
      <c r="M131" t="str">
        <f t="shared" si="19"/>
        <v/>
      </c>
      <c r="N131" t="str">
        <f t="shared" si="20"/>
        <v/>
      </c>
      <c r="O131">
        <f t="shared" si="21"/>
        <v>32.222222222222221</v>
      </c>
      <c r="P131">
        <f t="shared" si="22"/>
        <v>10</v>
      </c>
      <c r="Q131">
        <f t="shared" si="23"/>
        <v>48.888888888888886</v>
      </c>
      <c r="R131">
        <f t="shared" si="24"/>
        <v>-12.222222222222221</v>
      </c>
    </row>
    <row r="132" spans="6:18" x14ac:dyDescent="0.25">
      <c r="F132">
        <f t="shared" si="25"/>
        <v>90</v>
      </c>
      <c r="G132">
        <f t="shared" si="26"/>
        <v>55</v>
      </c>
      <c r="H132" s="3">
        <v>120</v>
      </c>
      <c r="I132" s="3">
        <v>35</v>
      </c>
      <c r="J132">
        <f t="shared" si="27"/>
        <v>32</v>
      </c>
      <c r="K132" t="str">
        <f t="shared" si="17"/>
        <v/>
      </c>
      <c r="L132" t="str">
        <f t="shared" si="18"/>
        <v/>
      </c>
      <c r="M132" t="str">
        <f t="shared" si="19"/>
        <v/>
      </c>
      <c r="N132" t="str">
        <f t="shared" si="20"/>
        <v/>
      </c>
      <c r="O132">
        <f t="shared" si="21"/>
        <v>32.222222222222221</v>
      </c>
      <c r="P132">
        <f t="shared" si="22"/>
        <v>12.777777777777777</v>
      </c>
      <c r="Q132">
        <f t="shared" si="23"/>
        <v>48.888888888888886</v>
      </c>
      <c r="R132">
        <f t="shared" si="24"/>
        <v>1.6666666666666665</v>
      </c>
    </row>
    <row r="133" spans="6:18" x14ac:dyDescent="0.25">
      <c r="F133">
        <f t="shared" si="25"/>
        <v>100</v>
      </c>
      <c r="G133">
        <f t="shared" si="26"/>
        <v>-20</v>
      </c>
      <c r="H133" s="3">
        <v>120</v>
      </c>
      <c r="I133" s="3">
        <v>55</v>
      </c>
      <c r="J133">
        <f t="shared" si="27"/>
        <v>33</v>
      </c>
      <c r="K133" t="str">
        <f t="shared" si="17"/>
        <v/>
      </c>
      <c r="L133" t="str">
        <f t="shared" si="18"/>
        <v/>
      </c>
      <c r="M133" t="str">
        <f t="shared" si="19"/>
        <v/>
      </c>
      <c r="N133" t="str">
        <f t="shared" si="20"/>
        <v/>
      </c>
      <c r="O133">
        <f t="shared" si="21"/>
        <v>37.777777777777779</v>
      </c>
      <c r="P133">
        <f t="shared" si="22"/>
        <v>-28.888888888888889</v>
      </c>
      <c r="Q133">
        <f t="shared" si="23"/>
        <v>48.888888888888886</v>
      </c>
      <c r="R133">
        <f t="shared" si="24"/>
        <v>12.777777777777777</v>
      </c>
    </row>
    <row r="134" spans="6:18" x14ac:dyDescent="0.25">
      <c r="F134">
        <f t="shared" si="25"/>
        <v>100</v>
      </c>
      <c r="G134">
        <f t="shared" si="26"/>
        <v>-15</v>
      </c>
      <c r="H134" s="3">
        <v>100</v>
      </c>
      <c r="I134" s="3">
        <v>-10</v>
      </c>
      <c r="J134">
        <f t="shared" si="27"/>
        <v>34</v>
      </c>
      <c r="K134" t="str">
        <f t="shared" si="17"/>
        <v/>
      </c>
      <c r="L134" t="str">
        <f t="shared" si="18"/>
        <v/>
      </c>
      <c r="M134" t="str">
        <f t="shared" si="19"/>
        <v/>
      </c>
      <c r="N134" t="str">
        <f t="shared" si="20"/>
        <v/>
      </c>
      <c r="O134">
        <f t="shared" si="21"/>
        <v>37.777777777777779</v>
      </c>
      <c r="P134">
        <f t="shared" si="22"/>
        <v>-26.111111111111111</v>
      </c>
      <c r="Q134">
        <f t="shared" si="23"/>
        <v>37.777777777777779</v>
      </c>
      <c r="R134">
        <f t="shared" si="24"/>
        <v>-23.333333333333332</v>
      </c>
    </row>
    <row r="135" spans="6:18" x14ac:dyDescent="0.25">
      <c r="F135">
        <f t="shared" si="25"/>
        <v>100</v>
      </c>
      <c r="G135">
        <f t="shared" si="26"/>
        <v>-10</v>
      </c>
      <c r="H135" s="3">
        <v>100</v>
      </c>
      <c r="I135" s="3">
        <v>0</v>
      </c>
      <c r="J135">
        <f t="shared" si="27"/>
        <v>35</v>
      </c>
      <c r="K135" t="str">
        <f t="shared" si="17"/>
        <v/>
      </c>
      <c r="L135" t="str">
        <f t="shared" si="18"/>
        <v/>
      </c>
      <c r="M135" t="str">
        <f t="shared" si="19"/>
        <v/>
      </c>
      <c r="N135" t="str">
        <f t="shared" si="20"/>
        <v/>
      </c>
      <c r="O135">
        <f t="shared" si="21"/>
        <v>37.777777777777779</v>
      </c>
      <c r="P135">
        <f t="shared" si="22"/>
        <v>-23.333333333333332</v>
      </c>
      <c r="Q135">
        <f t="shared" si="23"/>
        <v>37.777777777777779</v>
      </c>
      <c r="R135">
        <f t="shared" si="24"/>
        <v>-17.777777777777779</v>
      </c>
    </row>
    <row r="136" spans="6:18" x14ac:dyDescent="0.25">
      <c r="F136">
        <f t="shared" si="25"/>
        <v>100</v>
      </c>
      <c r="G136">
        <f t="shared" si="26"/>
        <v>-5</v>
      </c>
      <c r="H136" s="3">
        <v>100</v>
      </c>
      <c r="I136" s="3">
        <v>20</v>
      </c>
      <c r="J136">
        <f t="shared" si="27"/>
        <v>36</v>
      </c>
      <c r="K136" t="str">
        <f t="shared" si="17"/>
        <v/>
      </c>
      <c r="L136" t="str">
        <f t="shared" si="18"/>
        <v/>
      </c>
      <c r="M136" t="str">
        <f t="shared" si="19"/>
        <v/>
      </c>
      <c r="N136" t="str">
        <f t="shared" si="20"/>
        <v/>
      </c>
      <c r="O136">
        <f t="shared" si="21"/>
        <v>37.777777777777779</v>
      </c>
      <c r="P136">
        <f t="shared" si="22"/>
        <v>-20.555555555555554</v>
      </c>
      <c r="Q136">
        <f t="shared" si="23"/>
        <v>37.777777777777779</v>
      </c>
      <c r="R136">
        <f t="shared" si="24"/>
        <v>-6.6666666666666661</v>
      </c>
    </row>
    <row r="137" spans="6:18" x14ac:dyDescent="0.25">
      <c r="F137">
        <f t="shared" si="25"/>
        <v>100</v>
      </c>
      <c r="G137">
        <f t="shared" si="26"/>
        <v>0</v>
      </c>
      <c r="H137" s="3">
        <v>100</v>
      </c>
      <c r="I137" s="3">
        <v>30</v>
      </c>
      <c r="J137">
        <f t="shared" si="27"/>
        <v>37</v>
      </c>
      <c r="K137" t="str">
        <f t="shared" si="17"/>
        <v/>
      </c>
      <c r="L137" t="str">
        <f t="shared" si="18"/>
        <v/>
      </c>
      <c r="M137" t="str">
        <f t="shared" si="19"/>
        <v/>
      </c>
      <c r="N137" t="str">
        <f t="shared" si="20"/>
        <v/>
      </c>
      <c r="O137">
        <f t="shared" si="21"/>
        <v>37.777777777777779</v>
      </c>
      <c r="P137">
        <f t="shared" si="22"/>
        <v>-17.777777777777779</v>
      </c>
      <c r="Q137">
        <f t="shared" si="23"/>
        <v>37.777777777777779</v>
      </c>
      <c r="R137">
        <f t="shared" si="24"/>
        <v>-1.1111111111111112</v>
      </c>
    </row>
    <row r="138" spans="6:18" x14ac:dyDescent="0.25">
      <c r="F138">
        <f t="shared" si="25"/>
        <v>100</v>
      </c>
      <c r="G138">
        <f t="shared" si="26"/>
        <v>5</v>
      </c>
      <c r="H138" s="3">
        <v>100</v>
      </c>
      <c r="I138" s="3">
        <v>55</v>
      </c>
      <c r="J138">
        <f t="shared" si="27"/>
        <v>38</v>
      </c>
      <c r="K138" t="str">
        <f t="shared" si="17"/>
        <v/>
      </c>
      <c r="L138" t="str">
        <f t="shared" si="18"/>
        <v/>
      </c>
      <c r="M138" t="str">
        <f t="shared" si="19"/>
        <v/>
      </c>
      <c r="N138" t="str">
        <f t="shared" si="20"/>
        <v/>
      </c>
      <c r="O138">
        <f t="shared" si="21"/>
        <v>37.777777777777779</v>
      </c>
      <c r="P138">
        <f t="shared" si="22"/>
        <v>-15</v>
      </c>
      <c r="Q138">
        <f t="shared" si="23"/>
        <v>37.777777777777779</v>
      </c>
      <c r="R138">
        <f t="shared" si="24"/>
        <v>12.777777777777777</v>
      </c>
    </row>
    <row r="139" spans="6:18" x14ac:dyDescent="0.25">
      <c r="F139">
        <f t="shared" si="25"/>
        <v>100</v>
      </c>
      <c r="G139">
        <f t="shared" si="26"/>
        <v>10</v>
      </c>
      <c r="H139" s="3">
        <v>90</v>
      </c>
      <c r="I139" s="3">
        <v>-15</v>
      </c>
      <c r="J139">
        <f t="shared" si="27"/>
        <v>39</v>
      </c>
      <c r="K139" t="str">
        <f t="shared" si="17"/>
        <v/>
      </c>
      <c r="L139" t="str">
        <f t="shared" si="18"/>
        <v/>
      </c>
      <c r="M139" t="str">
        <f t="shared" si="19"/>
        <v/>
      </c>
      <c r="N139" t="str">
        <f t="shared" si="20"/>
        <v/>
      </c>
      <c r="O139">
        <f t="shared" si="21"/>
        <v>37.777777777777779</v>
      </c>
      <c r="P139">
        <f t="shared" si="22"/>
        <v>-12.222222222222221</v>
      </c>
      <c r="Q139">
        <f t="shared" si="23"/>
        <v>32.222222222222221</v>
      </c>
      <c r="R139">
        <f t="shared" si="24"/>
        <v>-26.111111111111111</v>
      </c>
    </row>
    <row r="140" spans="6:18" x14ac:dyDescent="0.25">
      <c r="F140">
        <f t="shared" si="25"/>
        <v>100</v>
      </c>
      <c r="G140">
        <f t="shared" si="26"/>
        <v>15</v>
      </c>
      <c r="H140" s="3">
        <v>90</v>
      </c>
      <c r="I140" s="3">
        <v>-5</v>
      </c>
      <c r="J140">
        <f t="shared" si="27"/>
        <v>40</v>
      </c>
      <c r="K140" t="str">
        <f t="shared" si="17"/>
        <v/>
      </c>
      <c r="L140" t="str">
        <f t="shared" si="18"/>
        <v/>
      </c>
      <c r="M140" t="str">
        <f t="shared" si="19"/>
        <v/>
      </c>
      <c r="N140" t="str">
        <f t="shared" si="20"/>
        <v/>
      </c>
      <c r="O140">
        <f t="shared" si="21"/>
        <v>37.777777777777779</v>
      </c>
      <c r="P140">
        <f t="shared" si="22"/>
        <v>-9.4444444444444446</v>
      </c>
      <c r="Q140">
        <f t="shared" si="23"/>
        <v>32.222222222222221</v>
      </c>
      <c r="R140">
        <f t="shared" si="24"/>
        <v>-20.555555555555554</v>
      </c>
    </row>
    <row r="141" spans="6:18" x14ac:dyDescent="0.25">
      <c r="F141">
        <f t="shared" si="25"/>
        <v>100</v>
      </c>
      <c r="G141">
        <f t="shared" si="26"/>
        <v>20</v>
      </c>
      <c r="H141" s="3">
        <v>90</v>
      </c>
      <c r="I141" s="3">
        <v>45</v>
      </c>
      <c r="J141">
        <f t="shared" si="27"/>
        <v>41</v>
      </c>
      <c r="K141" t="str">
        <f t="shared" si="17"/>
        <v/>
      </c>
      <c r="L141" t="str">
        <f t="shared" si="18"/>
        <v/>
      </c>
      <c r="M141" t="str">
        <f t="shared" si="19"/>
        <v/>
      </c>
      <c r="N141" t="str">
        <f t="shared" si="20"/>
        <v/>
      </c>
      <c r="O141">
        <f t="shared" si="21"/>
        <v>37.777777777777779</v>
      </c>
      <c r="P141">
        <f t="shared" si="22"/>
        <v>-6.6666666666666661</v>
      </c>
      <c r="Q141">
        <f t="shared" si="23"/>
        <v>32.222222222222221</v>
      </c>
      <c r="R141">
        <f t="shared" si="24"/>
        <v>7.2222222222222223</v>
      </c>
    </row>
    <row r="142" spans="6:18" x14ac:dyDescent="0.25">
      <c r="F142">
        <f t="shared" si="25"/>
        <v>100</v>
      </c>
      <c r="G142">
        <f t="shared" si="26"/>
        <v>25</v>
      </c>
      <c r="H142" s="3">
        <v>140</v>
      </c>
      <c r="I142" s="3">
        <v>0</v>
      </c>
      <c r="J142">
        <f t="shared" si="27"/>
        <v>42</v>
      </c>
      <c r="K142" t="str">
        <f t="shared" si="17"/>
        <v/>
      </c>
      <c r="L142" t="str">
        <f t="shared" si="18"/>
        <v/>
      </c>
      <c r="M142" t="str">
        <f t="shared" si="19"/>
        <v/>
      </c>
      <c r="N142" t="str">
        <f t="shared" si="20"/>
        <v/>
      </c>
      <c r="O142">
        <f t="shared" si="21"/>
        <v>37.777777777777779</v>
      </c>
      <c r="P142">
        <f t="shared" si="22"/>
        <v>-3.8888888888888888</v>
      </c>
      <c r="Q142">
        <f t="shared" si="23"/>
        <v>60</v>
      </c>
      <c r="R142">
        <f t="shared" si="24"/>
        <v>-17.777777777777779</v>
      </c>
    </row>
    <row r="143" spans="6:18" x14ac:dyDescent="0.25">
      <c r="F143">
        <f t="shared" si="25"/>
        <v>100</v>
      </c>
      <c r="G143">
        <f t="shared" si="26"/>
        <v>30</v>
      </c>
      <c r="H143" s="3">
        <v>140</v>
      </c>
      <c r="I143" s="3">
        <v>40</v>
      </c>
      <c r="J143">
        <f t="shared" si="27"/>
        <v>43</v>
      </c>
      <c r="K143" t="str">
        <f t="shared" si="17"/>
        <v/>
      </c>
      <c r="L143" t="str">
        <f t="shared" si="18"/>
        <v/>
      </c>
      <c r="M143" t="str">
        <f t="shared" si="19"/>
        <v/>
      </c>
      <c r="N143" t="str">
        <f t="shared" si="20"/>
        <v/>
      </c>
      <c r="O143">
        <f t="shared" si="21"/>
        <v>37.777777777777779</v>
      </c>
      <c r="P143">
        <f t="shared" si="22"/>
        <v>-1.1111111111111112</v>
      </c>
      <c r="Q143">
        <f t="shared" si="23"/>
        <v>60</v>
      </c>
      <c r="R143">
        <f t="shared" si="24"/>
        <v>4.4444444444444446</v>
      </c>
    </row>
    <row r="144" spans="6:18" x14ac:dyDescent="0.25">
      <c r="F144">
        <f t="shared" si="25"/>
        <v>100</v>
      </c>
      <c r="G144">
        <f t="shared" si="26"/>
        <v>35</v>
      </c>
      <c r="H144" s="3">
        <v>130</v>
      </c>
      <c r="I144" s="3">
        <v>5</v>
      </c>
      <c r="J144">
        <f t="shared" si="27"/>
        <v>44</v>
      </c>
      <c r="K144" t="str">
        <f t="shared" si="17"/>
        <v/>
      </c>
      <c r="L144" t="str">
        <f t="shared" si="18"/>
        <v/>
      </c>
      <c r="M144" t="str">
        <f t="shared" si="19"/>
        <v/>
      </c>
      <c r="N144" t="str">
        <f t="shared" si="20"/>
        <v/>
      </c>
      <c r="O144">
        <f t="shared" si="21"/>
        <v>37.777777777777779</v>
      </c>
      <c r="P144">
        <f t="shared" si="22"/>
        <v>1.6666666666666665</v>
      </c>
      <c r="Q144">
        <f t="shared" si="23"/>
        <v>54.444444444444443</v>
      </c>
      <c r="R144">
        <f t="shared" si="24"/>
        <v>-15</v>
      </c>
    </row>
    <row r="145" spans="6:18" x14ac:dyDescent="0.25">
      <c r="F145">
        <f t="shared" si="25"/>
        <v>100</v>
      </c>
      <c r="G145">
        <f t="shared" si="26"/>
        <v>40</v>
      </c>
      <c r="H145" s="3">
        <v>130</v>
      </c>
      <c r="I145" s="3">
        <v>35</v>
      </c>
      <c r="J145">
        <f t="shared" si="27"/>
        <v>45</v>
      </c>
      <c r="K145" t="str">
        <f t="shared" si="17"/>
        <v/>
      </c>
      <c r="L145" t="str">
        <f t="shared" si="18"/>
        <v/>
      </c>
      <c r="M145" t="str">
        <f t="shared" si="19"/>
        <v/>
      </c>
      <c r="N145" t="str">
        <f t="shared" si="20"/>
        <v/>
      </c>
      <c r="O145">
        <f t="shared" si="21"/>
        <v>37.777777777777779</v>
      </c>
      <c r="P145">
        <f t="shared" si="22"/>
        <v>4.4444444444444446</v>
      </c>
      <c r="Q145">
        <f t="shared" si="23"/>
        <v>54.444444444444443</v>
      </c>
      <c r="R145">
        <f t="shared" si="24"/>
        <v>1.6666666666666665</v>
      </c>
    </row>
    <row r="146" spans="6:18" x14ac:dyDescent="0.25">
      <c r="F146">
        <f t="shared" si="25"/>
        <v>100</v>
      </c>
      <c r="G146">
        <f t="shared" si="26"/>
        <v>45</v>
      </c>
      <c r="H146" s="3">
        <v>130</v>
      </c>
      <c r="I146" s="3">
        <v>55</v>
      </c>
      <c r="J146">
        <f t="shared" si="27"/>
        <v>46</v>
      </c>
      <c r="K146" t="str">
        <f t="shared" si="17"/>
        <v/>
      </c>
      <c r="L146" t="str">
        <f t="shared" si="18"/>
        <v/>
      </c>
      <c r="M146" t="str">
        <f t="shared" si="19"/>
        <v/>
      </c>
      <c r="N146" t="str">
        <f t="shared" si="20"/>
        <v/>
      </c>
      <c r="O146">
        <f t="shared" si="21"/>
        <v>37.777777777777779</v>
      </c>
      <c r="P146">
        <f t="shared" si="22"/>
        <v>7.2222222222222223</v>
      </c>
      <c r="Q146">
        <f t="shared" si="23"/>
        <v>54.444444444444443</v>
      </c>
      <c r="R146">
        <f t="shared" si="24"/>
        <v>12.777777777777777</v>
      </c>
    </row>
    <row r="147" spans="6:18" x14ac:dyDescent="0.25">
      <c r="F147">
        <f t="shared" si="25"/>
        <v>100</v>
      </c>
      <c r="G147">
        <f t="shared" si="26"/>
        <v>50</v>
      </c>
      <c r="H147" s="3">
        <v>120</v>
      </c>
      <c r="I147" s="3">
        <v>15</v>
      </c>
      <c r="J147">
        <f t="shared" si="27"/>
        <v>47</v>
      </c>
      <c r="K147" t="str">
        <f t="shared" si="17"/>
        <v/>
      </c>
      <c r="L147" t="str">
        <f t="shared" si="18"/>
        <v/>
      </c>
      <c r="M147" t="str">
        <f t="shared" si="19"/>
        <v/>
      </c>
      <c r="N147" t="str">
        <f t="shared" si="20"/>
        <v/>
      </c>
      <c r="O147">
        <f t="shared" si="21"/>
        <v>37.777777777777779</v>
      </c>
      <c r="P147">
        <f t="shared" si="22"/>
        <v>10</v>
      </c>
      <c r="Q147">
        <f t="shared" si="23"/>
        <v>48.888888888888886</v>
      </c>
      <c r="R147">
        <f t="shared" si="24"/>
        <v>-9.4444444444444446</v>
      </c>
    </row>
    <row r="148" spans="6:18" x14ac:dyDescent="0.25">
      <c r="F148">
        <f t="shared" si="25"/>
        <v>100</v>
      </c>
      <c r="G148">
        <f t="shared" si="26"/>
        <v>55</v>
      </c>
      <c r="H148" s="3">
        <v>110</v>
      </c>
      <c r="I148" s="3">
        <v>-15</v>
      </c>
      <c r="J148">
        <f t="shared" si="27"/>
        <v>48</v>
      </c>
      <c r="K148" t="str">
        <f t="shared" si="17"/>
        <v/>
      </c>
      <c r="L148" t="str">
        <f t="shared" si="18"/>
        <v/>
      </c>
      <c r="M148" t="str">
        <f t="shared" si="19"/>
        <v/>
      </c>
      <c r="N148" t="str">
        <f t="shared" si="20"/>
        <v/>
      </c>
      <c r="O148">
        <f t="shared" si="21"/>
        <v>37.777777777777779</v>
      </c>
      <c r="P148">
        <f t="shared" si="22"/>
        <v>12.777777777777777</v>
      </c>
      <c r="Q148">
        <f t="shared" si="23"/>
        <v>43.333333333333336</v>
      </c>
      <c r="R148">
        <f t="shared" si="24"/>
        <v>-26.111111111111111</v>
      </c>
    </row>
    <row r="149" spans="6:18" x14ac:dyDescent="0.25">
      <c r="F149">
        <f t="shared" ref="F149:F163" si="28">F134+10</f>
        <v>110</v>
      </c>
      <c r="G149">
        <f t="shared" ref="G149:G163" si="29">G134</f>
        <v>-15</v>
      </c>
      <c r="H149" s="3">
        <v>110</v>
      </c>
      <c r="I149" s="3">
        <v>15</v>
      </c>
      <c r="J149">
        <f t="shared" si="27"/>
        <v>49</v>
      </c>
      <c r="K149" t="str">
        <f t="shared" si="17"/>
        <v/>
      </c>
      <c r="L149" t="str">
        <f t="shared" si="18"/>
        <v/>
      </c>
      <c r="M149" t="str">
        <f t="shared" si="19"/>
        <v/>
      </c>
      <c r="N149" t="str">
        <f t="shared" si="20"/>
        <v/>
      </c>
      <c r="O149">
        <f t="shared" si="21"/>
        <v>43.333333333333336</v>
      </c>
      <c r="P149">
        <f t="shared" si="22"/>
        <v>-26.111111111111111</v>
      </c>
      <c r="Q149">
        <f t="shared" si="23"/>
        <v>43.333333333333336</v>
      </c>
      <c r="R149">
        <f t="shared" si="24"/>
        <v>-9.4444444444444446</v>
      </c>
    </row>
    <row r="150" spans="6:18" x14ac:dyDescent="0.25">
      <c r="F150">
        <f t="shared" si="28"/>
        <v>110</v>
      </c>
      <c r="G150">
        <f t="shared" si="29"/>
        <v>-10</v>
      </c>
      <c r="H150" s="3">
        <v>110</v>
      </c>
      <c r="I150" s="3">
        <v>50</v>
      </c>
      <c r="J150">
        <f t="shared" si="27"/>
        <v>50</v>
      </c>
      <c r="K150" t="str">
        <f t="shared" si="17"/>
        <v/>
      </c>
      <c r="L150" t="str">
        <f t="shared" si="18"/>
        <v/>
      </c>
      <c r="M150" t="str">
        <f t="shared" si="19"/>
        <v/>
      </c>
      <c r="N150" t="str">
        <f t="shared" si="20"/>
        <v/>
      </c>
      <c r="O150">
        <f t="shared" si="21"/>
        <v>43.333333333333336</v>
      </c>
      <c r="P150">
        <f t="shared" si="22"/>
        <v>-23.333333333333332</v>
      </c>
      <c r="Q150">
        <f t="shared" si="23"/>
        <v>43.333333333333336</v>
      </c>
      <c r="R150">
        <f t="shared" si="24"/>
        <v>10</v>
      </c>
    </row>
    <row r="151" spans="6:18" x14ac:dyDescent="0.25">
      <c r="F151">
        <f t="shared" si="28"/>
        <v>110</v>
      </c>
      <c r="G151">
        <f t="shared" si="29"/>
        <v>-5</v>
      </c>
      <c r="H151" s="3">
        <v>100</v>
      </c>
      <c r="I151" s="3">
        <v>10</v>
      </c>
      <c r="J151">
        <f t="shared" si="27"/>
        <v>51</v>
      </c>
      <c r="K151" t="str">
        <f t="shared" si="17"/>
        <v/>
      </c>
      <c r="L151" t="str">
        <f t="shared" si="18"/>
        <v/>
      </c>
      <c r="M151" t="str">
        <f t="shared" si="19"/>
        <v/>
      </c>
      <c r="N151" t="str">
        <f t="shared" si="20"/>
        <v/>
      </c>
      <c r="O151">
        <f t="shared" si="21"/>
        <v>43.333333333333336</v>
      </c>
      <c r="P151">
        <f t="shared" si="22"/>
        <v>-20.555555555555554</v>
      </c>
      <c r="Q151">
        <f t="shared" si="23"/>
        <v>37.777777777777779</v>
      </c>
      <c r="R151">
        <f t="shared" si="24"/>
        <v>-12.222222222222221</v>
      </c>
    </row>
    <row r="152" spans="6:18" x14ac:dyDescent="0.25">
      <c r="F152">
        <f t="shared" si="28"/>
        <v>110</v>
      </c>
      <c r="G152">
        <f t="shared" si="29"/>
        <v>0</v>
      </c>
      <c r="H152" s="3">
        <v>100</v>
      </c>
      <c r="I152" s="3">
        <v>40</v>
      </c>
      <c r="J152">
        <f t="shared" si="27"/>
        <v>52</v>
      </c>
      <c r="K152" t="str">
        <f t="shared" si="17"/>
        <v/>
      </c>
      <c r="L152" t="str">
        <f t="shared" si="18"/>
        <v/>
      </c>
      <c r="M152" t="str">
        <f t="shared" si="19"/>
        <v/>
      </c>
      <c r="N152" t="str">
        <f t="shared" si="20"/>
        <v/>
      </c>
      <c r="O152">
        <f t="shared" si="21"/>
        <v>43.333333333333336</v>
      </c>
      <c r="P152">
        <f t="shared" si="22"/>
        <v>-17.777777777777779</v>
      </c>
      <c r="Q152">
        <f t="shared" si="23"/>
        <v>37.777777777777779</v>
      </c>
      <c r="R152">
        <f t="shared" si="24"/>
        <v>4.4444444444444446</v>
      </c>
    </row>
    <row r="153" spans="6:18" x14ac:dyDescent="0.25">
      <c r="F153">
        <f t="shared" si="28"/>
        <v>110</v>
      </c>
      <c r="G153">
        <f t="shared" si="29"/>
        <v>5</v>
      </c>
      <c r="H153" s="3">
        <v>90</v>
      </c>
      <c r="I153" s="3">
        <v>25</v>
      </c>
      <c r="J153">
        <f t="shared" si="27"/>
        <v>53</v>
      </c>
      <c r="K153" t="str">
        <f t="shared" si="17"/>
        <v/>
      </c>
      <c r="L153" t="str">
        <f t="shared" si="18"/>
        <v/>
      </c>
      <c r="M153" t="str">
        <f t="shared" si="19"/>
        <v/>
      </c>
      <c r="N153" t="str">
        <f t="shared" si="20"/>
        <v/>
      </c>
      <c r="O153">
        <f t="shared" si="21"/>
        <v>43.333333333333336</v>
      </c>
      <c r="P153">
        <f t="shared" si="22"/>
        <v>-15</v>
      </c>
      <c r="Q153">
        <f t="shared" si="23"/>
        <v>32.222222222222221</v>
      </c>
      <c r="R153">
        <f t="shared" si="24"/>
        <v>-3.8888888888888888</v>
      </c>
    </row>
    <row r="154" spans="6:18" x14ac:dyDescent="0.25">
      <c r="F154">
        <f t="shared" si="28"/>
        <v>110</v>
      </c>
      <c r="G154">
        <f t="shared" si="29"/>
        <v>10</v>
      </c>
      <c r="H154" s="3">
        <v>90</v>
      </c>
      <c r="I154" s="3">
        <v>55</v>
      </c>
      <c r="J154">
        <f t="shared" si="27"/>
        <v>54</v>
      </c>
      <c r="K154" t="str">
        <f t="shared" si="17"/>
        <v/>
      </c>
      <c r="L154" t="str">
        <f t="shared" si="18"/>
        <v/>
      </c>
      <c r="M154" t="str">
        <f t="shared" si="19"/>
        <v/>
      </c>
      <c r="N154" t="str">
        <f t="shared" si="20"/>
        <v/>
      </c>
      <c r="O154">
        <f t="shared" si="21"/>
        <v>43.333333333333336</v>
      </c>
      <c r="P154">
        <f t="shared" si="22"/>
        <v>-12.222222222222221</v>
      </c>
      <c r="Q154">
        <f t="shared" si="23"/>
        <v>32.222222222222221</v>
      </c>
      <c r="R154">
        <f t="shared" si="24"/>
        <v>12.777777777777777</v>
      </c>
    </row>
    <row r="155" spans="6:18" x14ac:dyDescent="0.25">
      <c r="F155">
        <f t="shared" si="28"/>
        <v>110</v>
      </c>
      <c r="G155">
        <f t="shared" si="29"/>
        <v>15</v>
      </c>
      <c r="H155" s="3">
        <v>80</v>
      </c>
      <c r="I155" s="3">
        <v>20</v>
      </c>
      <c r="J155">
        <f t="shared" si="27"/>
        <v>55</v>
      </c>
      <c r="K155" t="str">
        <f t="shared" si="17"/>
        <v/>
      </c>
      <c r="L155" t="str">
        <f t="shared" si="18"/>
        <v/>
      </c>
      <c r="M155" t="str">
        <f t="shared" si="19"/>
        <v/>
      </c>
      <c r="N155" t="str">
        <f t="shared" si="20"/>
        <v/>
      </c>
      <c r="O155">
        <f t="shared" si="21"/>
        <v>43.333333333333336</v>
      </c>
      <c r="P155">
        <f t="shared" si="22"/>
        <v>-9.4444444444444446</v>
      </c>
      <c r="Q155">
        <f t="shared" si="23"/>
        <v>26.666666666666664</v>
      </c>
      <c r="R155">
        <f t="shared" si="24"/>
        <v>-6.6666666666666661</v>
      </c>
    </row>
    <row r="156" spans="6:18" x14ac:dyDescent="0.25">
      <c r="F156">
        <f t="shared" si="28"/>
        <v>110</v>
      </c>
      <c r="G156">
        <f t="shared" si="29"/>
        <v>20</v>
      </c>
      <c r="H156" s="3">
        <v>80</v>
      </c>
      <c r="I156" s="3">
        <v>30</v>
      </c>
      <c r="J156">
        <f t="shared" si="27"/>
        <v>56</v>
      </c>
      <c r="K156" t="str">
        <f t="shared" si="17"/>
        <v/>
      </c>
      <c r="L156" t="str">
        <f t="shared" si="18"/>
        <v/>
      </c>
      <c r="M156" t="str">
        <f t="shared" si="19"/>
        <v/>
      </c>
      <c r="N156" t="str">
        <f t="shared" si="20"/>
        <v/>
      </c>
      <c r="O156">
        <f t="shared" si="21"/>
        <v>43.333333333333336</v>
      </c>
      <c r="P156">
        <f t="shared" si="22"/>
        <v>-6.6666666666666661</v>
      </c>
      <c r="Q156">
        <f t="shared" si="23"/>
        <v>26.666666666666664</v>
      </c>
      <c r="R156">
        <f t="shared" si="24"/>
        <v>-1.1111111111111112</v>
      </c>
    </row>
    <row r="157" spans="6:18" x14ac:dyDescent="0.25">
      <c r="F157">
        <f t="shared" si="28"/>
        <v>110</v>
      </c>
      <c r="G157">
        <f t="shared" si="29"/>
        <v>25</v>
      </c>
      <c r="H157" s="3">
        <v>80</v>
      </c>
      <c r="I157" s="3">
        <v>40</v>
      </c>
      <c r="J157">
        <f t="shared" si="27"/>
        <v>57</v>
      </c>
      <c r="K157" t="str">
        <f t="shared" si="17"/>
        <v/>
      </c>
      <c r="L157" t="str">
        <f t="shared" si="18"/>
        <v/>
      </c>
      <c r="M157" t="str">
        <f t="shared" si="19"/>
        <v/>
      </c>
      <c r="N157" t="str">
        <f t="shared" si="20"/>
        <v/>
      </c>
      <c r="O157">
        <f t="shared" si="21"/>
        <v>43.333333333333336</v>
      </c>
      <c r="P157">
        <f t="shared" si="22"/>
        <v>-3.8888888888888888</v>
      </c>
      <c r="Q157">
        <f t="shared" si="23"/>
        <v>26.666666666666664</v>
      </c>
      <c r="R157">
        <f t="shared" si="24"/>
        <v>4.4444444444444446</v>
      </c>
    </row>
    <row r="158" spans="6:18" x14ac:dyDescent="0.25">
      <c r="F158">
        <f t="shared" si="28"/>
        <v>110</v>
      </c>
      <c r="G158">
        <f t="shared" si="29"/>
        <v>30</v>
      </c>
      <c r="H158" s="3">
        <v>150</v>
      </c>
      <c r="I158" s="3">
        <v>20</v>
      </c>
      <c r="J158">
        <f t="shared" si="27"/>
        <v>58</v>
      </c>
      <c r="K158" t="str">
        <f t="shared" si="17"/>
        <v/>
      </c>
      <c r="L158" t="str">
        <f t="shared" si="18"/>
        <v/>
      </c>
      <c r="M158" t="str">
        <f t="shared" si="19"/>
        <v/>
      </c>
      <c r="N158" t="str">
        <f t="shared" si="20"/>
        <v/>
      </c>
      <c r="O158">
        <f t="shared" si="21"/>
        <v>43.333333333333336</v>
      </c>
      <c r="P158">
        <f t="shared" si="22"/>
        <v>-1.1111111111111112</v>
      </c>
      <c r="Q158">
        <f t="shared" si="23"/>
        <v>65.555555555555557</v>
      </c>
      <c r="R158">
        <f t="shared" si="24"/>
        <v>-6.6666666666666661</v>
      </c>
    </row>
    <row r="159" spans="6:18" x14ac:dyDescent="0.25">
      <c r="F159">
        <f t="shared" si="28"/>
        <v>110</v>
      </c>
      <c r="G159">
        <f t="shared" si="29"/>
        <v>35</v>
      </c>
      <c r="H159" s="3">
        <v>150</v>
      </c>
      <c r="I159" s="3">
        <v>35</v>
      </c>
      <c r="J159">
        <f t="shared" si="27"/>
        <v>59</v>
      </c>
      <c r="K159" t="str">
        <f t="shared" si="17"/>
        <v/>
      </c>
      <c r="L159" t="str">
        <f t="shared" si="18"/>
        <v/>
      </c>
      <c r="M159" t="str">
        <f t="shared" si="19"/>
        <v/>
      </c>
      <c r="N159" t="str">
        <f t="shared" si="20"/>
        <v/>
      </c>
      <c r="O159">
        <f t="shared" si="21"/>
        <v>43.333333333333336</v>
      </c>
      <c r="P159">
        <f t="shared" si="22"/>
        <v>1.6666666666666665</v>
      </c>
      <c r="Q159">
        <f t="shared" si="23"/>
        <v>65.555555555555557</v>
      </c>
      <c r="R159">
        <f t="shared" si="24"/>
        <v>1.6666666666666665</v>
      </c>
    </row>
    <row r="160" spans="6:18" x14ac:dyDescent="0.25">
      <c r="F160">
        <f t="shared" si="28"/>
        <v>110</v>
      </c>
      <c r="G160">
        <f t="shared" si="29"/>
        <v>40</v>
      </c>
      <c r="H160" s="3">
        <v>150</v>
      </c>
      <c r="I160" s="3">
        <v>50</v>
      </c>
      <c r="J160">
        <f t="shared" si="27"/>
        <v>60</v>
      </c>
      <c r="K160" t="str">
        <f t="shared" si="17"/>
        <v/>
      </c>
      <c r="L160" t="str">
        <f t="shared" si="18"/>
        <v/>
      </c>
      <c r="M160" t="str">
        <f t="shared" si="19"/>
        <v/>
      </c>
      <c r="N160" t="str">
        <f t="shared" si="20"/>
        <v/>
      </c>
      <c r="O160">
        <f t="shared" si="21"/>
        <v>43.333333333333336</v>
      </c>
      <c r="P160">
        <f t="shared" si="22"/>
        <v>4.4444444444444446</v>
      </c>
      <c r="Q160">
        <f t="shared" si="23"/>
        <v>65.555555555555557</v>
      </c>
      <c r="R160">
        <f t="shared" si="24"/>
        <v>10</v>
      </c>
    </row>
    <row r="161" spans="6:18" x14ac:dyDescent="0.25">
      <c r="F161">
        <f t="shared" si="28"/>
        <v>110</v>
      </c>
      <c r="G161">
        <f t="shared" si="29"/>
        <v>45</v>
      </c>
      <c r="H161" s="3">
        <v>110</v>
      </c>
      <c r="I161" s="3">
        <v>35</v>
      </c>
      <c r="J161">
        <f t="shared" si="27"/>
        <v>61</v>
      </c>
      <c r="K161" t="str">
        <f t="shared" si="17"/>
        <v/>
      </c>
      <c r="L161" t="str">
        <f t="shared" si="18"/>
        <v/>
      </c>
      <c r="M161" t="str">
        <f t="shared" si="19"/>
        <v/>
      </c>
      <c r="N161" t="str">
        <f t="shared" si="20"/>
        <v/>
      </c>
      <c r="O161">
        <f t="shared" si="21"/>
        <v>43.333333333333336</v>
      </c>
      <c r="P161">
        <f t="shared" si="22"/>
        <v>7.2222222222222223</v>
      </c>
      <c r="Q161">
        <f t="shared" si="23"/>
        <v>43.333333333333336</v>
      </c>
      <c r="R161">
        <f t="shared" si="24"/>
        <v>1.6666666666666665</v>
      </c>
    </row>
    <row r="162" spans="6:18" x14ac:dyDescent="0.25">
      <c r="F162">
        <f t="shared" si="28"/>
        <v>110</v>
      </c>
      <c r="G162">
        <f t="shared" si="29"/>
        <v>50</v>
      </c>
      <c r="H162" s="3">
        <v>100</v>
      </c>
      <c r="I162" s="3">
        <v>35</v>
      </c>
      <c r="J162">
        <f t="shared" si="27"/>
        <v>62</v>
      </c>
      <c r="K162" t="str">
        <f t="shared" si="17"/>
        <v/>
      </c>
      <c r="L162" t="str">
        <f t="shared" si="18"/>
        <v/>
      </c>
      <c r="M162" t="str">
        <f t="shared" si="19"/>
        <v/>
      </c>
      <c r="N162" t="str">
        <f t="shared" si="20"/>
        <v/>
      </c>
      <c r="O162">
        <f t="shared" si="21"/>
        <v>43.333333333333336</v>
      </c>
      <c r="P162">
        <f t="shared" si="22"/>
        <v>10</v>
      </c>
      <c r="Q162">
        <f t="shared" si="23"/>
        <v>37.777777777777779</v>
      </c>
      <c r="R162">
        <f t="shared" si="24"/>
        <v>1.6666666666666665</v>
      </c>
    </row>
    <row r="163" spans="6:18" x14ac:dyDescent="0.25">
      <c r="F163">
        <f t="shared" si="28"/>
        <v>110</v>
      </c>
      <c r="G163">
        <f t="shared" si="29"/>
        <v>55</v>
      </c>
      <c r="H163" s="3">
        <v>100</v>
      </c>
      <c r="I163" s="3">
        <v>25</v>
      </c>
      <c r="J163">
        <f t="shared" si="27"/>
        <v>63</v>
      </c>
      <c r="K163" t="str">
        <f t="shared" si="17"/>
        <v/>
      </c>
      <c r="L163" t="str">
        <f t="shared" si="18"/>
        <v/>
      </c>
      <c r="M163" t="str">
        <f t="shared" si="19"/>
        <v/>
      </c>
      <c r="N163" t="str">
        <f t="shared" si="20"/>
        <v/>
      </c>
      <c r="O163">
        <f t="shared" si="21"/>
        <v>43.333333333333336</v>
      </c>
      <c r="P163">
        <f t="shared" si="22"/>
        <v>12.777777777777777</v>
      </c>
      <c r="Q163">
        <f t="shared" si="23"/>
        <v>37.777777777777779</v>
      </c>
      <c r="R163">
        <f t="shared" si="24"/>
        <v>-3.8888888888888888</v>
      </c>
    </row>
    <row r="164" spans="6:18" x14ac:dyDescent="0.25">
      <c r="F164">
        <f>F150+10</f>
        <v>120</v>
      </c>
      <c r="G164">
        <f>G150</f>
        <v>-10</v>
      </c>
      <c r="H164" s="3">
        <v>100</v>
      </c>
      <c r="I164" s="3">
        <v>15</v>
      </c>
      <c r="J164">
        <f t="shared" si="27"/>
        <v>64</v>
      </c>
      <c r="K164" t="str">
        <f t="shared" si="17"/>
        <v/>
      </c>
      <c r="L164" t="str">
        <f t="shared" si="18"/>
        <v/>
      </c>
      <c r="M164" t="str">
        <f t="shared" si="19"/>
        <v/>
      </c>
      <c r="N164" t="str">
        <f t="shared" si="20"/>
        <v/>
      </c>
      <c r="O164">
        <f t="shared" si="21"/>
        <v>48.888888888888886</v>
      </c>
      <c r="P164">
        <f t="shared" si="22"/>
        <v>-23.333333333333332</v>
      </c>
      <c r="Q164">
        <f t="shared" si="23"/>
        <v>37.777777777777779</v>
      </c>
      <c r="R164">
        <f t="shared" si="24"/>
        <v>-9.4444444444444446</v>
      </c>
    </row>
    <row r="165" spans="6:18" x14ac:dyDescent="0.25">
      <c r="F165">
        <f t="shared" ref="F165:F177" si="30">F151+10</f>
        <v>120</v>
      </c>
      <c r="G165">
        <f t="shared" ref="G165:G177" si="31">G151</f>
        <v>-5</v>
      </c>
      <c r="H165" s="3">
        <v>130</v>
      </c>
      <c r="I165" s="3">
        <v>20</v>
      </c>
      <c r="J165">
        <f t="shared" si="27"/>
        <v>65</v>
      </c>
      <c r="K165" t="str">
        <f t="shared" si="17"/>
        <v/>
      </c>
      <c r="L165" t="str">
        <f t="shared" si="18"/>
        <v/>
      </c>
      <c r="M165" t="str">
        <f t="shared" si="19"/>
        <v/>
      </c>
      <c r="N165" t="str">
        <f t="shared" si="20"/>
        <v/>
      </c>
      <c r="O165">
        <f t="shared" si="21"/>
        <v>48.888888888888886</v>
      </c>
      <c r="P165">
        <f t="shared" si="22"/>
        <v>-20.555555555555554</v>
      </c>
      <c r="Q165">
        <f t="shared" si="23"/>
        <v>54.444444444444443</v>
      </c>
      <c r="R165">
        <f t="shared" si="24"/>
        <v>-6.6666666666666661</v>
      </c>
    </row>
    <row r="166" spans="6:18" x14ac:dyDescent="0.25">
      <c r="F166">
        <f t="shared" si="30"/>
        <v>120</v>
      </c>
      <c r="G166">
        <f t="shared" si="31"/>
        <v>0</v>
      </c>
      <c r="H166" s="3">
        <v>130</v>
      </c>
      <c r="I166" s="3">
        <v>30</v>
      </c>
      <c r="J166">
        <f t="shared" si="27"/>
        <v>66</v>
      </c>
      <c r="K166" t="str">
        <f t="shared" si="17"/>
        <v/>
      </c>
      <c r="L166" t="str">
        <f t="shared" si="18"/>
        <v/>
      </c>
      <c r="M166" t="str">
        <f t="shared" si="19"/>
        <v/>
      </c>
      <c r="N166" t="str">
        <f t="shared" si="20"/>
        <v/>
      </c>
      <c r="O166">
        <f t="shared" si="21"/>
        <v>48.888888888888886</v>
      </c>
      <c r="P166">
        <f t="shared" si="22"/>
        <v>-17.777777777777779</v>
      </c>
      <c r="Q166">
        <f t="shared" si="23"/>
        <v>54.444444444444443</v>
      </c>
      <c r="R166">
        <f t="shared" si="24"/>
        <v>-1.1111111111111112</v>
      </c>
    </row>
    <row r="167" spans="6:18" x14ac:dyDescent="0.25">
      <c r="F167">
        <f t="shared" si="30"/>
        <v>120</v>
      </c>
      <c r="G167">
        <f t="shared" si="31"/>
        <v>5</v>
      </c>
      <c r="H167" s="3">
        <v>110</v>
      </c>
      <c r="I167" s="3">
        <v>10</v>
      </c>
      <c r="J167">
        <f t="shared" si="27"/>
        <v>67</v>
      </c>
      <c r="K167" t="str">
        <f t="shared" si="17"/>
        <v/>
      </c>
      <c r="L167" t="str">
        <f t="shared" si="18"/>
        <v/>
      </c>
      <c r="M167" t="str">
        <f t="shared" si="19"/>
        <v/>
      </c>
      <c r="N167" t="str">
        <f t="shared" si="20"/>
        <v/>
      </c>
      <c r="O167">
        <f t="shared" si="21"/>
        <v>48.888888888888886</v>
      </c>
      <c r="P167">
        <f t="shared" si="22"/>
        <v>-15</v>
      </c>
      <c r="Q167">
        <f t="shared" si="23"/>
        <v>43.333333333333336</v>
      </c>
      <c r="R167">
        <f t="shared" si="24"/>
        <v>-12.222222222222221</v>
      </c>
    </row>
    <row r="168" spans="6:18" x14ac:dyDescent="0.25">
      <c r="F168">
        <f t="shared" si="30"/>
        <v>120</v>
      </c>
      <c r="G168">
        <f t="shared" si="31"/>
        <v>10</v>
      </c>
      <c r="H168" s="3">
        <v>90</v>
      </c>
      <c r="I168" s="3">
        <v>50</v>
      </c>
      <c r="J168">
        <f t="shared" si="27"/>
        <v>68</v>
      </c>
      <c r="K168" t="str">
        <f t="shared" si="17"/>
        <v/>
      </c>
      <c r="L168" t="str">
        <f t="shared" si="18"/>
        <v/>
      </c>
      <c r="M168" t="str">
        <f t="shared" si="19"/>
        <v/>
      </c>
      <c r="N168" t="str">
        <f t="shared" si="20"/>
        <v/>
      </c>
      <c r="O168">
        <f t="shared" si="21"/>
        <v>48.888888888888886</v>
      </c>
      <c r="P168">
        <f t="shared" si="22"/>
        <v>-12.222222222222221</v>
      </c>
      <c r="Q168">
        <f t="shared" si="23"/>
        <v>32.222222222222221</v>
      </c>
      <c r="R168">
        <f t="shared" si="24"/>
        <v>10</v>
      </c>
    </row>
    <row r="169" spans="6:18" x14ac:dyDescent="0.25">
      <c r="F169">
        <f t="shared" si="30"/>
        <v>120</v>
      </c>
      <c r="G169">
        <f t="shared" si="31"/>
        <v>15</v>
      </c>
      <c r="H169" s="3">
        <v>120</v>
      </c>
      <c r="I169" s="3">
        <v>40</v>
      </c>
      <c r="J169">
        <f t="shared" si="27"/>
        <v>69</v>
      </c>
      <c r="K169" t="str">
        <f t="shared" si="17"/>
        <v/>
      </c>
      <c r="L169" t="str">
        <f t="shared" si="18"/>
        <v/>
      </c>
      <c r="M169" t="str">
        <f t="shared" si="19"/>
        <v/>
      </c>
      <c r="N169" t="str">
        <f t="shared" si="20"/>
        <v/>
      </c>
      <c r="O169">
        <f t="shared" si="21"/>
        <v>48.888888888888886</v>
      </c>
      <c r="P169">
        <f t="shared" si="22"/>
        <v>-9.4444444444444446</v>
      </c>
      <c r="Q169">
        <f t="shared" si="23"/>
        <v>48.888888888888886</v>
      </c>
      <c r="R169">
        <f t="shared" si="24"/>
        <v>4.4444444444444446</v>
      </c>
    </row>
    <row r="170" spans="6:18" x14ac:dyDescent="0.25">
      <c r="F170">
        <f t="shared" si="30"/>
        <v>120</v>
      </c>
      <c r="G170">
        <f t="shared" si="31"/>
        <v>20</v>
      </c>
      <c r="H170" s="3">
        <v>130</v>
      </c>
      <c r="I170" s="3">
        <v>50</v>
      </c>
      <c r="J170">
        <f t="shared" si="27"/>
        <v>70</v>
      </c>
      <c r="K170" t="str">
        <f t="shared" si="17"/>
        <v/>
      </c>
      <c r="L170" t="str">
        <f t="shared" si="18"/>
        <v/>
      </c>
      <c r="M170" t="str">
        <f t="shared" si="19"/>
        <v/>
      </c>
      <c r="N170" t="str">
        <f t="shared" si="20"/>
        <v/>
      </c>
      <c r="O170">
        <f t="shared" si="21"/>
        <v>48.888888888888886</v>
      </c>
      <c r="P170">
        <f t="shared" si="22"/>
        <v>-6.6666666666666661</v>
      </c>
      <c r="Q170">
        <f t="shared" si="23"/>
        <v>54.444444444444443</v>
      </c>
      <c r="R170">
        <f t="shared" si="24"/>
        <v>10</v>
      </c>
    </row>
    <row r="171" spans="6:18" x14ac:dyDescent="0.25">
      <c r="F171">
        <f t="shared" si="30"/>
        <v>120</v>
      </c>
      <c r="G171">
        <f t="shared" si="31"/>
        <v>25</v>
      </c>
      <c r="K171" t="str">
        <f t="shared" si="17"/>
        <v/>
      </c>
      <c r="L171" t="str">
        <f t="shared" si="18"/>
        <v/>
      </c>
      <c r="M171" t="str">
        <f t="shared" si="19"/>
        <v/>
      </c>
      <c r="N171" t="str">
        <f t="shared" si="20"/>
        <v/>
      </c>
      <c r="O171">
        <f t="shared" si="21"/>
        <v>48.888888888888886</v>
      </c>
      <c r="P171">
        <f t="shared" si="22"/>
        <v>-3.8888888888888888</v>
      </c>
      <c r="Q171" t="str">
        <f t="shared" si="23"/>
        <v/>
      </c>
      <c r="R171" t="str">
        <f t="shared" si="24"/>
        <v/>
      </c>
    </row>
    <row r="172" spans="6:18" x14ac:dyDescent="0.25">
      <c r="F172">
        <f t="shared" si="30"/>
        <v>120</v>
      </c>
      <c r="G172">
        <f t="shared" si="31"/>
        <v>30</v>
      </c>
      <c r="K172" t="str">
        <f t="shared" ref="K172:K212" si="32">IF(B172&lt;&gt;"",(B172-32)/1.8,"")</f>
        <v/>
      </c>
      <c r="L172" t="str">
        <f t="shared" ref="L172:L212" si="33">IF(C172&lt;&gt;"",(C172-32)/1.8,"")</f>
        <v/>
      </c>
      <c r="M172" t="str">
        <f t="shared" ref="M172:M212" si="34">IF(D172&lt;&gt;"",(D172-32)/1.8,"")</f>
        <v/>
      </c>
      <c r="N172" t="str">
        <f t="shared" ref="N172:N212" si="35">IF(E172&lt;&gt;"",(E172-32)/1.8,"")</f>
        <v/>
      </c>
      <c r="O172">
        <f t="shared" ref="O172:O212" si="36">IF(F172&lt;&gt;"",(F172-32)/1.8,"")</f>
        <v>48.888888888888886</v>
      </c>
      <c r="P172">
        <f t="shared" ref="P172:P212" si="37">IF(G172&lt;&gt;"",(G172-32)/1.8,"")</f>
        <v>-1.1111111111111112</v>
      </c>
      <c r="Q172" t="str">
        <f t="shared" ref="Q172:Q212" si="38">IF(H172&lt;&gt;"",(H172-32)/1.8,"")</f>
        <v/>
      </c>
      <c r="R172" t="str">
        <f t="shared" ref="R172:R212" si="39">IF(I172&lt;&gt;"",(I172-32)/1.8,"")</f>
        <v/>
      </c>
    </row>
    <row r="173" spans="6:18" x14ac:dyDescent="0.25">
      <c r="F173">
        <f t="shared" si="30"/>
        <v>120</v>
      </c>
      <c r="G173">
        <f t="shared" si="31"/>
        <v>35</v>
      </c>
      <c r="K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>
        <f t="shared" si="36"/>
        <v>48.888888888888886</v>
      </c>
      <c r="P173">
        <f t="shared" si="37"/>
        <v>1.6666666666666665</v>
      </c>
      <c r="Q173" t="str">
        <f t="shared" si="38"/>
        <v/>
      </c>
      <c r="R173" t="str">
        <f t="shared" si="39"/>
        <v/>
      </c>
    </row>
    <row r="174" spans="6:18" x14ac:dyDescent="0.25">
      <c r="F174">
        <f t="shared" si="30"/>
        <v>120</v>
      </c>
      <c r="G174">
        <f t="shared" si="31"/>
        <v>40</v>
      </c>
      <c r="K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>
        <f t="shared" si="36"/>
        <v>48.888888888888886</v>
      </c>
      <c r="P174">
        <f t="shared" si="37"/>
        <v>4.4444444444444446</v>
      </c>
      <c r="Q174" t="str">
        <f t="shared" si="38"/>
        <v/>
      </c>
      <c r="R174" t="str">
        <f t="shared" si="39"/>
        <v/>
      </c>
    </row>
    <row r="175" spans="6:18" x14ac:dyDescent="0.25">
      <c r="F175">
        <f t="shared" si="30"/>
        <v>120</v>
      </c>
      <c r="G175">
        <f t="shared" si="31"/>
        <v>45</v>
      </c>
      <c r="K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>
        <f t="shared" si="36"/>
        <v>48.888888888888886</v>
      </c>
      <c r="P175">
        <f t="shared" si="37"/>
        <v>7.2222222222222223</v>
      </c>
      <c r="Q175" t="str">
        <f t="shared" si="38"/>
        <v/>
      </c>
      <c r="R175" t="str">
        <f t="shared" si="39"/>
        <v/>
      </c>
    </row>
    <row r="176" spans="6:18" x14ac:dyDescent="0.25">
      <c r="F176">
        <f t="shared" si="30"/>
        <v>120</v>
      </c>
      <c r="G176">
        <f t="shared" si="31"/>
        <v>50</v>
      </c>
      <c r="K176" t="str">
        <f t="shared" si="32"/>
        <v/>
      </c>
      <c r="L176" t="str">
        <f t="shared" si="33"/>
        <v/>
      </c>
      <c r="M176" t="str">
        <f t="shared" si="34"/>
        <v/>
      </c>
      <c r="N176" t="str">
        <f t="shared" si="35"/>
        <v/>
      </c>
      <c r="O176">
        <f t="shared" si="36"/>
        <v>48.888888888888886</v>
      </c>
      <c r="P176">
        <f t="shared" si="37"/>
        <v>10</v>
      </c>
      <c r="Q176" t="str">
        <f t="shared" si="38"/>
        <v/>
      </c>
      <c r="R176" t="str">
        <f t="shared" si="39"/>
        <v/>
      </c>
    </row>
    <row r="177" spans="6:18" x14ac:dyDescent="0.25">
      <c r="F177">
        <f t="shared" si="30"/>
        <v>120</v>
      </c>
      <c r="G177">
        <f t="shared" si="31"/>
        <v>55</v>
      </c>
      <c r="K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>
        <f t="shared" si="36"/>
        <v>48.888888888888886</v>
      </c>
      <c r="P177">
        <f t="shared" si="37"/>
        <v>12.777777777777777</v>
      </c>
      <c r="Q177" t="str">
        <f t="shared" si="38"/>
        <v/>
      </c>
      <c r="R177" t="str">
        <f t="shared" si="39"/>
        <v/>
      </c>
    </row>
    <row r="178" spans="6:18" x14ac:dyDescent="0.25">
      <c r="F178">
        <f>F165+10</f>
        <v>130</v>
      </c>
      <c r="G178">
        <f>G165</f>
        <v>-5</v>
      </c>
      <c r="K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>
        <f t="shared" si="36"/>
        <v>54.444444444444443</v>
      </c>
      <c r="P178">
        <f t="shared" si="37"/>
        <v>-20.555555555555554</v>
      </c>
      <c r="Q178" t="str">
        <f t="shared" si="38"/>
        <v/>
      </c>
      <c r="R178" t="str">
        <f t="shared" si="39"/>
        <v/>
      </c>
    </row>
    <row r="179" spans="6:18" x14ac:dyDescent="0.25">
      <c r="F179">
        <f t="shared" ref="F179:F189" si="40">F166+10</f>
        <v>130</v>
      </c>
      <c r="G179">
        <f t="shared" ref="G179:G189" si="41">G166</f>
        <v>0</v>
      </c>
      <c r="K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>
        <f t="shared" si="36"/>
        <v>54.444444444444443</v>
      </c>
      <c r="P179">
        <f t="shared" si="37"/>
        <v>-17.777777777777779</v>
      </c>
      <c r="Q179" t="str">
        <f t="shared" si="38"/>
        <v/>
      </c>
      <c r="R179" t="str">
        <f t="shared" si="39"/>
        <v/>
      </c>
    </row>
    <row r="180" spans="6:18" x14ac:dyDescent="0.25">
      <c r="F180">
        <f t="shared" si="40"/>
        <v>130</v>
      </c>
      <c r="G180">
        <f t="shared" si="41"/>
        <v>5</v>
      </c>
      <c r="K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>
        <f t="shared" si="36"/>
        <v>54.444444444444443</v>
      </c>
      <c r="P180">
        <f t="shared" si="37"/>
        <v>-15</v>
      </c>
      <c r="Q180" t="str">
        <f t="shared" si="38"/>
        <v/>
      </c>
      <c r="R180" t="str">
        <f t="shared" si="39"/>
        <v/>
      </c>
    </row>
    <row r="181" spans="6:18" x14ac:dyDescent="0.25">
      <c r="F181">
        <f t="shared" si="40"/>
        <v>130</v>
      </c>
      <c r="G181">
        <f t="shared" si="41"/>
        <v>10</v>
      </c>
      <c r="K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>
        <f t="shared" si="36"/>
        <v>54.444444444444443</v>
      </c>
      <c r="P181">
        <f t="shared" si="37"/>
        <v>-12.222222222222221</v>
      </c>
      <c r="Q181" t="str">
        <f t="shared" si="38"/>
        <v/>
      </c>
      <c r="R181" t="str">
        <f t="shared" si="39"/>
        <v/>
      </c>
    </row>
    <row r="182" spans="6:18" x14ac:dyDescent="0.25">
      <c r="F182">
        <f t="shared" si="40"/>
        <v>130</v>
      </c>
      <c r="G182">
        <f t="shared" si="41"/>
        <v>15</v>
      </c>
      <c r="K182" t="str">
        <f t="shared" si="32"/>
        <v/>
      </c>
      <c r="L182" t="str">
        <f t="shared" si="33"/>
        <v/>
      </c>
      <c r="M182" t="str">
        <f t="shared" si="34"/>
        <v/>
      </c>
      <c r="N182" t="str">
        <f t="shared" si="35"/>
        <v/>
      </c>
      <c r="O182">
        <f t="shared" si="36"/>
        <v>54.444444444444443</v>
      </c>
      <c r="P182">
        <f t="shared" si="37"/>
        <v>-9.4444444444444446</v>
      </c>
      <c r="Q182" t="str">
        <f t="shared" si="38"/>
        <v/>
      </c>
      <c r="R182" t="str">
        <f t="shared" si="39"/>
        <v/>
      </c>
    </row>
    <row r="183" spans="6:18" x14ac:dyDescent="0.25">
      <c r="F183">
        <f t="shared" si="40"/>
        <v>130</v>
      </c>
      <c r="G183">
        <f t="shared" si="41"/>
        <v>20</v>
      </c>
      <c r="K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>
        <f t="shared" si="36"/>
        <v>54.444444444444443</v>
      </c>
      <c r="P183">
        <f t="shared" si="37"/>
        <v>-6.6666666666666661</v>
      </c>
      <c r="Q183" t="str">
        <f t="shared" si="38"/>
        <v/>
      </c>
      <c r="R183" t="str">
        <f t="shared" si="39"/>
        <v/>
      </c>
    </row>
    <row r="184" spans="6:18" x14ac:dyDescent="0.25">
      <c r="F184">
        <f t="shared" si="40"/>
        <v>130</v>
      </c>
      <c r="G184">
        <f t="shared" si="41"/>
        <v>25</v>
      </c>
      <c r="K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>
        <f t="shared" si="36"/>
        <v>54.444444444444443</v>
      </c>
      <c r="P184">
        <f t="shared" si="37"/>
        <v>-3.8888888888888888</v>
      </c>
      <c r="Q184" t="str">
        <f t="shared" si="38"/>
        <v/>
      </c>
      <c r="R184" t="str">
        <f t="shared" si="39"/>
        <v/>
      </c>
    </row>
    <row r="185" spans="6:18" x14ac:dyDescent="0.25">
      <c r="F185">
        <f t="shared" si="40"/>
        <v>130</v>
      </c>
      <c r="G185">
        <f t="shared" si="41"/>
        <v>30</v>
      </c>
      <c r="K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>
        <f t="shared" si="36"/>
        <v>54.444444444444443</v>
      </c>
      <c r="P185">
        <f t="shared" si="37"/>
        <v>-1.1111111111111112</v>
      </c>
      <c r="Q185" t="str">
        <f t="shared" si="38"/>
        <v/>
      </c>
      <c r="R185" t="str">
        <f t="shared" si="39"/>
        <v/>
      </c>
    </row>
    <row r="186" spans="6:18" x14ac:dyDescent="0.25">
      <c r="F186">
        <f t="shared" si="40"/>
        <v>130</v>
      </c>
      <c r="G186">
        <f t="shared" si="41"/>
        <v>35</v>
      </c>
      <c r="K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>
        <f t="shared" si="36"/>
        <v>54.444444444444443</v>
      </c>
      <c r="P186">
        <f t="shared" si="37"/>
        <v>1.6666666666666665</v>
      </c>
      <c r="Q186" t="str">
        <f t="shared" si="38"/>
        <v/>
      </c>
      <c r="R186" t="str">
        <f t="shared" si="39"/>
        <v/>
      </c>
    </row>
    <row r="187" spans="6:18" x14ac:dyDescent="0.25">
      <c r="F187">
        <f t="shared" si="40"/>
        <v>130</v>
      </c>
      <c r="G187">
        <f t="shared" si="41"/>
        <v>40</v>
      </c>
      <c r="K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>
        <f t="shared" si="36"/>
        <v>54.444444444444443</v>
      </c>
      <c r="P187">
        <f t="shared" si="37"/>
        <v>4.4444444444444446</v>
      </c>
      <c r="Q187" t="str">
        <f t="shared" si="38"/>
        <v/>
      </c>
      <c r="R187" t="str">
        <f t="shared" si="39"/>
        <v/>
      </c>
    </row>
    <row r="188" spans="6:18" x14ac:dyDescent="0.25">
      <c r="F188">
        <f t="shared" si="40"/>
        <v>130</v>
      </c>
      <c r="G188">
        <f t="shared" si="41"/>
        <v>45</v>
      </c>
      <c r="K188" t="str">
        <f t="shared" si="32"/>
        <v/>
      </c>
      <c r="L188" t="str">
        <f t="shared" si="33"/>
        <v/>
      </c>
      <c r="M188" t="str">
        <f t="shared" si="34"/>
        <v/>
      </c>
      <c r="N188" t="str">
        <f t="shared" si="35"/>
        <v/>
      </c>
      <c r="O188">
        <f t="shared" si="36"/>
        <v>54.444444444444443</v>
      </c>
      <c r="P188">
        <f t="shared" si="37"/>
        <v>7.2222222222222223</v>
      </c>
      <c r="Q188" t="str">
        <f t="shared" si="38"/>
        <v/>
      </c>
      <c r="R188" t="str">
        <f t="shared" si="39"/>
        <v/>
      </c>
    </row>
    <row r="189" spans="6:18" x14ac:dyDescent="0.25">
      <c r="F189">
        <f t="shared" si="40"/>
        <v>130</v>
      </c>
      <c r="G189">
        <f t="shared" si="41"/>
        <v>50</v>
      </c>
      <c r="K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>
        <f t="shared" si="36"/>
        <v>54.444444444444443</v>
      </c>
      <c r="P189">
        <f t="shared" si="37"/>
        <v>10</v>
      </c>
      <c r="Q189" t="str">
        <f t="shared" si="38"/>
        <v/>
      </c>
      <c r="R189" t="str">
        <f t="shared" si="39"/>
        <v/>
      </c>
    </row>
    <row r="190" spans="6:18" x14ac:dyDescent="0.25">
      <c r="F190">
        <f>F177+10</f>
        <v>130</v>
      </c>
      <c r="G190">
        <f>G177</f>
        <v>55</v>
      </c>
      <c r="K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>
        <f t="shared" si="36"/>
        <v>54.444444444444443</v>
      </c>
      <c r="P190">
        <f t="shared" si="37"/>
        <v>12.777777777777777</v>
      </c>
      <c r="Q190" t="str">
        <f t="shared" si="38"/>
        <v/>
      </c>
      <c r="R190" t="str">
        <f t="shared" si="39"/>
        <v/>
      </c>
    </row>
    <row r="191" spans="6:18" x14ac:dyDescent="0.25">
      <c r="F191">
        <f>F179+10</f>
        <v>140</v>
      </c>
      <c r="G191">
        <f>G179</f>
        <v>0</v>
      </c>
      <c r="K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>
        <f t="shared" si="36"/>
        <v>60</v>
      </c>
      <c r="P191">
        <f t="shared" si="37"/>
        <v>-17.777777777777779</v>
      </c>
      <c r="Q191" t="str">
        <f t="shared" si="38"/>
        <v/>
      </c>
      <c r="R191" t="str">
        <f t="shared" si="39"/>
        <v/>
      </c>
    </row>
    <row r="192" spans="6:18" x14ac:dyDescent="0.25">
      <c r="F192">
        <f t="shared" ref="F192:F201" si="42">F180+10</f>
        <v>140</v>
      </c>
      <c r="G192">
        <f t="shared" ref="G192:G201" si="43">G180</f>
        <v>5</v>
      </c>
      <c r="K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>
        <f t="shared" si="36"/>
        <v>60</v>
      </c>
      <c r="P192">
        <f t="shared" si="37"/>
        <v>-15</v>
      </c>
      <c r="Q192" t="str">
        <f t="shared" si="38"/>
        <v/>
      </c>
      <c r="R192" t="str">
        <f t="shared" si="39"/>
        <v/>
      </c>
    </row>
    <row r="193" spans="6:18" x14ac:dyDescent="0.25">
      <c r="F193">
        <f t="shared" si="42"/>
        <v>140</v>
      </c>
      <c r="G193">
        <f t="shared" si="43"/>
        <v>10</v>
      </c>
      <c r="K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>
        <f t="shared" si="36"/>
        <v>60</v>
      </c>
      <c r="P193">
        <f t="shared" si="37"/>
        <v>-12.222222222222221</v>
      </c>
      <c r="Q193" t="str">
        <f t="shared" si="38"/>
        <v/>
      </c>
      <c r="R193" t="str">
        <f t="shared" si="39"/>
        <v/>
      </c>
    </row>
    <row r="194" spans="6:18" x14ac:dyDescent="0.25">
      <c r="F194">
        <f t="shared" si="42"/>
        <v>140</v>
      </c>
      <c r="G194">
        <f t="shared" si="43"/>
        <v>15</v>
      </c>
      <c r="K194" t="str">
        <f t="shared" si="32"/>
        <v/>
      </c>
      <c r="L194" t="str">
        <f t="shared" si="33"/>
        <v/>
      </c>
      <c r="M194" t="str">
        <f t="shared" si="34"/>
        <v/>
      </c>
      <c r="N194" t="str">
        <f t="shared" si="35"/>
        <v/>
      </c>
      <c r="O194">
        <f t="shared" si="36"/>
        <v>60</v>
      </c>
      <c r="P194">
        <f t="shared" si="37"/>
        <v>-9.4444444444444446</v>
      </c>
      <c r="Q194" t="str">
        <f t="shared" si="38"/>
        <v/>
      </c>
      <c r="R194" t="str">
        <f t="shared" si="39"/>
        <v/>
      </c>
    </row>
    <row r="195" spans="6:18" x14ac:dyDescent="0.25">
      <c r="F195">
        <f t="shared" si="42"/>
        <v>140</v>
      </c>
      <c r="G195">
        <f t="shared" si="43"/>
        <v>20</v>
      </c>
      <c r="K195" t="str">
        <f t="shared" si="32"/>
        <v/>
      </c>
      <c r="L195" t="str">
        <f t="shared" si="33"/>
        <v/>
      </c>
      <c r="M195" t="str">
        <f t="shared" si="34"/>
        <v/>
      </c>
      <c r="N195" t="str">
        <f t="shared" si="35"/>
        <v/>
      </c>
      <c r="O195">
        <f t="shared" si="36"/>
        <v>60</v>
      </c>
      <c r="P195">
        <f t="shared" si="37"/>
        <v>-6.6666666666666661</v>
      </c>
      <c r="Q195" t="str">
        <f t="shared" si="38"/>
        <v/>
      </c>
      <c r="R195" t="str">
        <f t="shared" si="39"/>
        <v/>
      </c>
    </row>
    <row r="196" spans="6:18" x14ac:dyDescent="0.25">
      <c r="F196">
        <f t="shared" si="42"/>
        <v>140</v>
      </c>
      <c r="G196">
        <f t="shared" si="43"/>
        <v>25</v>
      </c>
      <c r="K196" t="str">
        <f t="shared" si="32"/>
        <v/>
      </c>
      <c r="L196" t="str">
        <f t="shared" si="33"/>
        <v/>
      </c>
      <c r="M196" t="str">
        <f t="shared" si="34"/>
        <v/>
      </c>
      <c r="N196" t="str">
        <f t="shared" si="35"/>
        <v/>
      </c>
      <c r="O196">
        <f t="shared" si="36"/>
        <v>60</v>
      </c>
      <c r="P196">
        <f t="shared" si="37"/>
        <v>-3.8888888888888888</v>
      </c>
      <c r="Q196" t="str">
        <f t="shared" si="38"/>
        <v/>
      </c>
      <c r="R196" t="str">
        <f t="shared" si="39"/>
        <v/>
      </c>
    </row>
    <row r="197" spans="6:18" x14ac:dyDescent="0.25">
      <c r="F197">
        <f t="shared" si="42"/>
        <v>140</v>
      </c>
      <c r="G197">
        <f t="shared" si="43"/>
        <v>30</v>
      </c>
      <c r="K197" t="str">
        <f t="shared" si="32"/>
        <v/>
      </c>
      <c r="L197" t="str">
        <f t="shared" si="33"/>
        <v/>
      </c>
      <c r="M197" t="str">
        <f t="shared" si="34"/>
        <v/>
      </c>
      <c r="N197" t="str">
        <f t="shared" si="35"/>
        <v/>
      </c>
      <c r="O197">
        <f t="shared" si="36"/>
        <v>60</v>
      </c>
      <c r="P197">
        <f t="shared" si="37"/>
        <v>-1.1111111111111112</v>
      </c>
      <c r="Q197" t="str">
        <f t="shared" si="38"/>
        <v/>
      </c>
      <c r="R197" t="str">
        <f t="shared" si="39"/>
        <v/>
      </c>
    </row>
    <row r="198" spans="6:18" x14ac:dyDescent="0.25">
      <c r="F198">
        <f t="shared" si="42"/>
        <v>140</v>
      </c>
      <c r="G198">
        <f t="shared" si="43"/>
        <v>35</v>
      </c>
      <c r="K198" t="str">
        <f t="shared" si="32"/>
        <v/>
      </c>
      <c r="L198" t="str">
        <f t="shared" si="33"/>
        <v/>
      </c>
      <c r="M198" t="str">
        <f t="shared" si="34"/>
        <v/>
      </c>
      <c r="N198" t="str">
        <f t="shared" si="35"/>
        <v/>
      </c>
      <c r="O198">
        <f t="shared" si="36"/>
        <v>60</v>
      </c>
      <c r="P198">
        <f t="shared" si="37"/>
        <v>1.6666666666666665</v>
      </c>
      <c r="Q198" t="str">
        <f t="shared" si="38"/>
        <v/>
      </c>
      <c r="R198" t="str">
        <f t="shared" si="39"/>
        <v/>
      </c>
    </row>
    <row r="199" spans="6:18" x14ac:dyDescent="0.25">
      <c r="F199">
        <f t="shared" si="42"/>
        <v>140</v>
      </c>
      <c r="G199">
        <f t="shared" si="43"/>
        <v>40</v>
      </c>
      <c r="K199" t="str">
        <f t="shared" si="32"/>
        <v/>
      </c>
      <c r="L199" t="str">
        <f t="shared" si="33"/>
        <v/>
      </c>
      <c r="M199" t="str">
        <f t="shared" si="34"/>
        <v/>
      </c>
      <c r="N199" t="str">
        <f t="shared" si="35"/>
        <v/>
      </c>
      <c r="O199">
        <f t="shared" si="36"/>
        <v>60</v>
      </c>
      <c r="P199">
        <f t="shared" si="37"/>
        <v>4.4444444444444446</v>
      </c>
      <c r="Q199" t="str">
        <f t="shared" si="38"/>
        <v/>
      </c>
      <c r="R199" t="str">
        <f t="shared" si="39"/>
        <v/>
      </c>
    </row>
    <row r="200" spans="6:18" x14ac:dyDescent="0.25">
      <c r="F200">
        <f t="shared" si="42"/>
        <v>140</v>
      </c>
      <c r="G200">
        <f t="shared" si="43"/>
        <v>45</v>
      </c>
      <c r="K200" t="str">
        <f t="shared" si="32"/>
        <v/>
      </c>
      <c r="L200" t="str">
        <f t="shared" si="33"/>
        <v/>
      </c>
      <c r="M200" t="str">
        <f t="shared" si="34"/>
        <v/>
      </c>
      <c r="N200" t="str">
        <f t="shared" si="35"/>
        <v/>
      </c>
      <c r="O200">
        <f t="shared" si="36"/>
        <v>60</v>
      </c>
      <c r="P200">
        <f t="shared" si="37"/>
        <v>7.2222222222222223</v>
      </c>
      <c r="Q200" t="str">
        <f t="shared" si="38"/>
        <v/>
      </c>
      <c r="R200" t="str">
        <f t="shared" si="39"/>
        <v/>
      </c>
    </row>
    <row r="201" spans="6:18" x14ac:dyDescent="0.25">
      <c r="F201">
        <f t="shared" si="42"/>
        <v>140</v>
      </c>
      <c r="G201">
        <f t="shared" si="43"/>
        <v>50</v>
      </c>
      <c r="K201" t="str">
        <f t="shared" si="32"/>
        <v/>
      </c>
      <c r="L201" t="str">
        <f t="shared" si="33"/>
        <v/>
      </c>
      <c r="M201" t="str">
        <f t="shared" si="34"/>
        <v/>
      </c>
      <c r="N201" t="str">
        <f t="shared" si="35"/>
        <v/>
      </c>
      <c r="O201">
        <f t="shared" si="36"/>
        <v>60</v>
      </c>
      <c r="P201">
        <f t="shared" si="37"/>
        <v>10</v>
      </c>
      <c r="Q201" t="str">
        <f t="shared" si="38"/>
        <v/>
      </c>
      <c r="R201" t="str">
        <f t="shared" si="39"/>
        <v/>
      </c>
    </row>
    <row r="202" spans="6:18" x14ac:dyDescent="0.25">
      <c r="F202">
        <f>F190+10</f>
        <v>140</v>
      </c>
      <c r="G202">
        <f>G190</f>
        <v>55</v>
      </c>
      <c r="K202" t="str">
        <f t="shared" si="32"/>
        <v/>
      </c>
      <c r="L202" t="str">
        <f t="shared" si="33"/>
        <v/>
      </c>
      <c r="M202" t="str">
        <f t="shared" si="34"/>
        <v/>
      </c>
      <c r="N202" t="str">
        <f t="shared" si="35"/>
        <v/>
      </c>
      <c r="O202">
        <f t="shared" si="36"/>
        <v>60</v>
      </c>
      <c r="P202">
        <f t="shared" si="37"/>
        <v>12.777777777777777</v>
      </c>
      <c r="Q202" t="str">
        <f t="shared" si="38"/>
        <v/>
      </c>
      <c r="R202" t="str">
        <f t="shared" si="39"/>
        <v/>
      </c>
    </row>
    <row r="203" spans="6:18" x14ac:dyDescent="0.25">
      <c r="F203">
        <f>F193+10</f>
        <v>150</v>
      </c>
      <c r="G203">
        <f>G193</f>
        <v>10</v>
      </c>
      <c r="K203" t="str">
        <f t="shared" si="32"/>
        <v/>
      </c>
      <c r="L203" t="str">
        <f t="shared" si="33"/>
        <v/>
      </c>
      <c r="M203" t="str">
        <f t="shared" si="34"/>
        <v/>
      </c>
      <c r="N203" t="str">
        <f t="shared" si="35"/>
        <v/>
      </c>
      <c r="O203">
        <f t="shared" si="36"/>
        <v>65.555555555555557</v>
      </c>
      <c r="P203">
        <f t="shared" si="37"/>
        <v>-12.222222222222221</v>
      </c>
      <c r="Q203" t="str">
        <f t="shared" si="38"/>
        <v/>
      </c>
      <c r="R203" t="str">
        <f t="shared" si="39"/>
        <v/>
      </c>
    </row>
    <row r="204" spans="6:18" x14ac:dyDescent="0.25">
      <c r="F204">
        <f t="shared" ref="F204:F212" si="44">F194+10</f>
        <v>150</v>
      </c>
      <c r="G204">
        <f t="shared" ref="G204:G212" si="45">G194</f>
        <v>15</v>
      </c>
      <c r="K204" t="str">
        <f t="shared" si="32"/>
        <v/>
      </c>
      <c r="L204" t="str">
        <f t="shared" si="33"/>
        <v/>
      </c>
      <c r="M204" t="str">
        <f t="shared" si="34"/>
        <v/>
      </c>
      <c r="N204" t="str">
        <f t="shared" si="35"/>
        <v/>
      </c>
      <c r="O204">
        <f t="shared" si="36"/>
        <v>65.555555555555557</v>
      </c>
      <c r="P204">
        <f t="shared" si="37"/>
        <v>-9.4444444444444446</v>
      </c>
      <c r="Q204" t="str">
        <f t="shared" si="38"/>
        <v/>
      </c>
      <c r="R204" t="str">
        <f t="shared" si="39"/>
        <v/>
      </c>
    </row>
    <row r="205" spans="6:18" x14ac:dyDescent="0.25">
      <c r="F205">
        <f t="shared" si="44"/>
        <v>150</v>
      </c>
      <c r="G205">
        <f t="shared" si="45"/>
        <v>20</v>
      </c>
      <c r="K205" t="str">
        <f t="shared" si="32"/>
        <v/>
      </c>
      <c r="L205" t="str">
        <f t="shared" si="33"/>
        <v/>
      </c>
      <c r="M205" t="str">
        <f t="shared" si="34"/>
        <v/>
      </c>
      <c r="N205" t="str">
        <f t="shared" si="35"/>
        <v/>
      </c>
      <c r="O205">
        <f t="shared" si="36"/>
        <v>65.555555555555557</v>
      </c>
      <c r="P205">
        <f t="shared" si="37"/>
        <v>-6.6666666666666661</v>
      </c>
      <c r="Q205" t="str">
        <f t="shared" si="38"/>
        <v/>
      </c>
      <c r="R205" t="str">
        <f t="shared" si="39"/>
        <v/>
      </c>
    </row>
    <row r="206" spans="6:18" x14ac:dyDescent="0.25">
      <c r="F206">
        <f t="shared" si="44"/>
        <v>150</v>
      </c>
      <c r="G206">
        <f t="shared" si="45"/>
        <v>25</v>
      </c>
      <c r="K206" t="str">
        <f t="shared" si="32"/>
        <v/>
      </c>
      <c r="L206" t="str">
        <f t="shared" si="33"/>
        <v/>
      </c>
      <c r="M206" t="str">
        <f t="shared" si="34"/>
        <v/>
      </c>
      <c r="N206" t="str">
        <f t="shared" si="35"/>
        <v/>
      </c>
      <c r="O206">
        <f t="shared" si="36"/>
        <v>65.555555555555557</v>
      </c>
      <c r="P206">
        <f t="shared" si="37"/>
        <v>-3.8888888888888888</v>
      </c>
      <c r="Q206" t="str">
        <f t="shared" si="38"/>
        <v/>
      </c>
      <c r="R206" t="str">
        <f t="shared" si="39"/>
        <v/>
      </c>
    </row>
    <row r="207" spans="6:18" x14ac:dyDescent="0.25">
      <c r="F207">
        <f t="shared" si="44"/>
        <v>150</v>
      </c>
      <c r="G207">
        <f t="shared" si="45"/>
        <v>30</v>
      </c>
      <c r="K207" t="str">
        <f t="shared" si="32"/>
        <v/>
      </c>
      <c r="L207" t="str">
        <f t="shared" si="33"/>
        <v/>
      </c>
      <c r="M207" t="str">
        <f t="shared" si="34"/>
        <v/>
      </c>
      <c r="N207" t="str">
        <f t="shared" si="35"/>
        <v/>
      </c>
      <c r="O207">
        <f t="shared" si="36"/>
        <v>65.555555555555557</v>
      </c>
      <c r="P207">
        <f t="shared" si="37"/>
        <v>-1.1111111111111112</v>
      </c>
      <c r="Q207" t="str">
        <f t="shared" si="38"/>
        <v/>
      </c>
      <c r="R207" t="str">
        <f t="shared" si="39"/>
        <v/>
      </c>
    </row>
    <row r="208" spans="6:18" x14ac:dyDescent="0.25">
      <c r="F208">
        <f t="shared" si="44"/>
        <v>150</v>
      </c>
      <c r="G208">
        <f t="shared" si="45"/>
        <v>35</v>
      </c>
      <c r="K208" t="str">
        <f t="shared" si="32"/>
        <v/>
      </c>
      <c r="L208" t="str">
        <f t="shared" si="33"/>
        <v/>
      </c>
      <c r="M208" t="str">
        <f t="shared" si="34"/>
        <v/>
      </c>
      <c r="N208" t="str">
        <f t="shared" si="35"/>
        <v/>
      </c>
      <c r="O208">
        <f t="shared" si="36"/>
        <v>65.555555555555557</v>
      </c>
      <c r="P208">
        <f t="shared" si="37"/>
        <v>1.6666666666666665</v>
      </c>
      <c r="Q208" t="str">
        <f t="shared" si="38"/>
        <v/>
      </c>
      <c r="R208" t="str">
        <f t="shared" si="39"/>
        <v/>
      </c>
    </row>
    <row r="209" spans="6:18" x14ac:dyDescent="0.25">
      <c r="F209">
        <f t="shared" si="44"/>
        <v>150</v>
      </c>
      <c r="G209">
        <f t="shared" si="45"/>
        <v>40</v>
      </c>
      <c r="K209" t="str">
        <f t="shared" si="32"/>
        <v/>
      </c>
      <c r="L209" t="str">
        <f t="shared" si="33"/>
        <v/>
      </c>
      <c r="M209" t="str">
        <f t="shared" si="34"/>
        <v/>
      </c>
      <c r="N209" t="str">
        <f t="shared" si="35"/>
        <v/>
      </c>
      <c r="O209">
        <f t="shared" si="36"/>
        <v>65.555555555555557</v>
      </c>
      <c r="P209">
        <f t="shared" si="37"/>
        <v>4.4444444444444446</v>
      </c>
      <c r="Q209" t="str">
        <f t="shared" si="38"/>
        <v/>
      </c>
      <c r="R209" t="str">
        <f t="shared" si="39"/>
        <v/>
      </c>
    </row>
    <row r="210" spans="6:18" x14ac:dyDescent="0.25">
      <c r="F210">
        <f>F200+10</f>
        <v>150</v>
      </c>
      <c r="G210">
        <f>G200</f>
        <v>45</v>
      </c>
      <c r="K210" t="str">
        <f t="shared" si="32"/>
        <v/>
      </c>
      <c r="L210" t="str">
        <f t="shared" si="33"/>
        <v/>
      </c>
      <c r="M210" t="str">
        <f t="shared" si="34"/>
        <v/>
      </c>
      <c r="N210" t="str">
        <f t="shared" si="35"/>
        <v/>
      </c>
      <c r="O210">
        <f t="shared" si="36"/>
        <v>65.555555555555557</v>
      </c>
      <c r="P210">
        <f t="shared" si="37"/>
        <v>7.2222222222222223</v>
      </c>
      <c r="Q210" t="str">
        <f t="shared" si="38"/>
        <v/>
      </c>
      <c r="R210" t="str">
        <f t="shared" si="39"/>
        <v/>
      </c>
    </row>
    <row r="211" spans="6:18" x14ac:dyDescent="0.25">
      <c r="F211">
        <f t="shared" si="44"/>
        <v>150</v>
      </c>
      <c r="G211">
        <f t="shared" si="45"/>
        <v>50</v>
      </c>
      <c r="K211" t="str">
        <f t="shared" si="32"/>
        <v/>
      </c>
      <c r="L211" t="str">
        <f t="shared" si="33"/>
        <v/>
      </c>
      <c r="M211" t="str">
        <f t="shared" si="34"/>
        <v/>
      </c>
      <c r="N211" t="str">
        <f t="shared" si="35"/>
        <v/>
      </c>
      <c r="O211">
        <f t="shared" si="36"/>
        <v>65.555555555555557</v>
      </c>
      <c r="P211">
        <f t="shared" si="37"/>
        <v>10</v>
      </c>
      <c r="Q211" t="str">
        <f t="shared" si="38"/>
        <v/>
      </c>
      <c r="R211" t="str">
        <f t="shared" si="39"/>
        <v/>
      </c>
    </row>
    <row r="212" spans="6:18" x14ac:dyDescent="0.25">
      <c r="F212">
        <f t="shared" si="44"/>
        <v>150</v>
      </c>
      <c r="G212">
        <f t="shared" si="45"/>
        <v>55</v>
      </c>
      <c r="K212" t="str">
        <f t="shared" si="32"/>
        <v/>
      </c>
      <c r="L212" t="str">
        <f t="shared" si="33"/>
        <v/>
      </c>
      <c r="M212" t="str">
        <f t="shared" si="34"/>
        <v/>
      </c>
      <c r="N212" t="str">
        <f t="shared" si="35"/>
        <v/>
      </c>
      <c r="O212">
        <f t="shared" si="36"/>
        <v>65.555555555555557</v>
      </c>
      <c r="P212">
        <f t="shared" si="37"/>
        <v>12.777777777777777</v>
      </c>
      <c r="Q212" t="str">
        <f t="shared" si="38"/>
        <v/>
      </c>
      <c r="R212" t="str">
        <f t="shared" si="39"/>
        <v/>
      </c>
    </row>
  </sheetData>
  <mergeCells count="1">
    <mergeCell ref="K98:R98"/>
  </mergeCells>
  <conditionalFormatting sqref="H101:H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2"/>
  <sheetViews>
    <sheetView tabSelected="1" topLeftCell="L61" zoomScale="85" zoomScaleNormal="85" workbookViewId="0">
      <selection activeCell="T73" sqref="T73"/>
    </sheetView>
  </sheetViews>
  <sheetFormatPr defaultRowHeight="15" x14ac:dyDescent="0.25"/>
  <cols>
    <col min="3" max="3" width="18.5703125" customWidth="1"/>
  </cols>
  <sheetData>
    <row r="1" spans="1:11" x14ac:dyDescent="0.25">
      <c r="A1" t="s">
        <v>21</v>
      </c>
      <c r="D1" t="s">
        <v>21</v>
      </c>
      <c r="G1" t="s">
        <v>22</v>
      </c>
      <c r="J1" t="s">
        <v>23</v>
      </c>
    </row>
    <row r="2" spans="1:11" x14ac:dyDescent="0.25">
      <c r="A2" t="s">
        <v>0</v>
      </c>
      <c r="B2" t="s">
        <v>1</v>
      </c>
      <c r="C2" s="4" t="s">
        <v>51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f>(Opearting_range!A3-32)*5/9</f>
        <v>26.666666666666668</v>
      </c>
      <c r="B3">
        <f>(Opearting_range!B3-32)*5/9</f>
        <v>-28.888888888888889</v>
      </c>
      <c r="D3">
        <f>(A3-32)/1.8</f>
        <v>-2.9629629629629624</v>
      </c>
      <c r="E3">
        <f>(B3-32)/1.8</f>
        <v>-33.827160493827158</v>
      </c>
      <c r="G3">
        <f>(Opearting_range!G3-32)*5/9</f>
        <v>26.666666666666668</v>
      </c>
      <c r="H3">
        <f>(Opearting_range!H3-32)*5/9</f>
        <v>-15</v>
      </c>
      <c r="J3">
        <f>(Opearting_range!J3-32)*5/9</f>
        <v>26.666666666666668</v>
      </c>
      <c r="K3">
        <f>(Opearting_range!K3-32)*5/9</f>
        <v>-17.777777777777779</v>
      </c>
    </row>
    <row r="4" spans="1:11" x14ac:dyDescent="0.25">
      <c r="A4">
        <f>(Opearting_range!A4-32)*5/9</f>
        <v>32.222222222222221</v>
      </c>
      <c r="B4">
        <f>(Opearting_range!B4-32)*5/9</f>
        <v>-28.888888888888889</v>
      </c>
      <c r="D4">
        <f t="shared" ref="D4:E19" si="0">(A4-32)/1.8</f>
        <v>0.12345679012345635</v>
      </c>
      <c r="E4">
        <f t="shared" si="0"/>
        <v>-33.827160493827158</v>
      </c>
      <c r="G4">
        <f>(Opearting_range!G4-32)*5/9</f>
        <v>43.333333333333336</v>
      </c>
      <c r="H4">
        <f>(Opearting_range!H4-32)*5/9</f>
        <v>-15</v>
      </c>
      <c r="J4">
        <f>(Opearting_range!J4-32)*5/9</f>
        <v>43.333333333333336</v>
      </c>
      <c r="K4">
        <f>(Opearting_range!K4-32)*5/9</f>
        <v>-17.777777777777779</v>
      </c>
    </row>
    <row r="5" spans="1:11" x14ac:dyDescent="0.25">
      <c r="A5">
        <f>(Opearting_range!A5-32)*5/9</f>
        <v>37.777777777777779</v>
      </c>
      <c r="B5">
        <f>(Opearting_range!B5-32)*5/9</f>
        <v>-28.888888888888889</v>
      </c>
      <c r="D5">
        <f t="shared" si="0"/>
        <v>3.209876543209877</v>
      </c>
      <c r="E5">
        <f t="shared" si="0"/>
        <v>-33.827160493827158</v>
      </c>
      <c r="G5">
        <f>(Opearting_range!G5-32)*5/9</f>
        <v>48.888888888888886</v>
      </c>
      <c r="H5">
        <f>(Opearting_range!H5-32)*5/9</f>
        <v>-15</v>
      </c>
      <c r="J5">
        <f>(Opearting_range!J5-32)*5/9</f>
        <v>48.888888888888886</v>
      </c>
      <c r="K5">
        <f>(Opearting_range!K5-32)*5/9</f>
        <v>-17.777777777777779</v>
      </c>
    </row>
    <row r="6" spans="1:11" x14ac:dyDescent="0.25">
      <c r="A6">
        <f>(Opearting_range!A6-32)*5/9</f>
        <v>43.333333333333336</v>
      </c>
      <c r="B6">
        <f>(Opearting_range!B6-32)*5/9</f>
        <v>-26.111111111111111</v>
      </c>
      <c r="D6">
        <f t="shared" si="0"/>
        <v>6.2962962962962976</v>
      </c>
      <c r="E6">
        <f t="shared" si="0"/>
        <v>-32.283950617283949</v>
      </c>
      <c r="G6">
        <f>(Opearting_range!G6-32)*5/9</f>
        <v>54.444444444444443</v>
      </c>
      <c r="H6">
        <f>(Opearting_range!H6-32)*5/9</f>
        <v>-15</v>
      </c>
      <c r="J6">
        <f>(Opearting_range!J6-32)*5/9</f>
        <v>54.444444444444443</v>
      </c>
      <c r="K6">
        <f>(Opearting_range!K6-32)*5/9</f>
        <v>-17.777777777777779</v>
      </c>
    </row>
    <row r="7" spans="1:11" x14ac:dyDescent="0.25">
      <c r="A7">
        <f>(Opearting_range!A7-32)*5/9</f>
        <v>48.888888888888886</v>
      </c>
      <c r="B7">
        <f>(Opearting_range!B7-32)*5/9</f>
        <v>-23.333333333333332</v>
      </c>
      <c r="D7">
        <f t="shared" si="0"/>
        <v>9.3827160493827133</v>
      </c>
      <c r="E7">
        <f t="shared" si="0"/>
        <v>-30.740740740740737</v>
      </c>
      <c r="G7">
        <f>(Opearting_range!G7-32)*5/9</f>
        <v>60</v>
      </c>
      <c r="H7">
        <f>(Opearting_range!H7-32)*5/9</f>
        <v>-15</v>
      </c>
      <c r="J7">
        <f>(Opearting_range!J7-32)*5/9</f>
        <v>60</v>
      </c>
      <c r="K7">
        <f>(Opearting_range!K7-32)*5/9</f>
        <v>-17.777777777777779</v>
      </c>
    </row>
    <row r="8" spans="1:11" x14ac:dyDescent="0.25">
      <c r="A8">
        <f>(Opearting_range!A8-32)*5/9</f>
        <v>54.444444444444443</v>
      </c>
      <c r="B8">
        <f>(Opearting_range!B8-32)*5/9</f>
        <v>-20.555555555555557</v>
      </c>
      <c r="D8">
        <f t="shared" si="0"/>
        <v>12.469135802469134</v>
      </c>
      <c r="E8">
        <f t="shared" si="0"/>
        <v>-29.197530864197532</v>
      </c>
      <c r="G8">
        <f>(Opearting_range!G8-32)*5/9</f>
        <v>65.555555555555557</v>
      </c>
      <c r="H8">
        <f>(Opearting_range!H8-32)*5/9</f>
        <v>-12.222222222222221</v>
      </c>
      <c r="J8">
        <f>(Opearting_range!J8-32)*5/9</f>
        <v>65.555555555555557</v>
      </c>
      <c r="K8">
        <f>(Opearting_range!K8-32)*5/9</f>
        <v>-12.222222222222221</v>
      </c>
    </row>
    <row r="9" spans="1:11" x14ac:dyDescent="0.25">
      <c r="A9">
        <f>(Opearting_range!A9-32)*5/9</f>
        <v>60</v>
      </c>
      <c r="B9">
        <f>(Opearting_range!B9-32)*5/9</f>
        <v>-17.777777777777779</v>
      </c>
      <c r="D9">
        <f t="shared" si="0"/>
        <v>15.555555555555555</v>
      </c>
      <c r="E9">
        <f t="shared" si="0"/>
        <v>-27.654320987654319</v>
      </c>
      <c r="G9">
        <f>(Opearting_range!G9-32)*5/9</f>
        <v>65.555555555555557</v>
      </c>
      <c r="H9">
        <f>(Opearting_range!H9-32)*5/9</f>
        <v>12.777777777777779</v>
      </c>
      <c r="J9">
        <f>(Opearting_range!J9-32)*5/9</f>
        <v>65.555555555555557</v>
      </c>
      <c r="K9">
        <f>(Opearting_range!K9-32)*5/9</f>
        <v>10</v>
      </c>
    </row>
    <row r="10" spans="1:11" x14ac:dyDescent="0.25">
      <c r="A10">
        <f>(Opearting_range!A10-32)*5/9</f>
        <v>65.555555555555557</v>
      </c>
      <c r="B10">
        <f>(Opearting_range!B10-32)*5/9</f>
        <v>-12.222222222222221</v>
      </c>
      <c r="D10">
        <f t="shared" si="0"/>
        <v>18.641975308641975</v>
      </c>
      <c r="E10">
        <f t="shared" si="0"/>
        <v>-24.567901234567898</v>
      </c>
      <c r="G10">
        <f>(Opearting_range!G10-32)*5/9</f>
        <v>60</v>
      </c>
      <c r="H10">
        <f>(Opearting_range!H10-32)*5/9</f>
        <v>12.777777777777779</v>
      </c>
      <c r="J10">
        <f>(Opearting_range!J10-32)*5/9</f>
        <v>60</v>
      </c>
      <c r="K10">
        <f>(Opearting_range!K10-32)*5/9</f>
        <v>10</v>
      </c>
    </row>
    <row r="11" spans="1:11" x14ac:dyDescent="0.25">
      <c r="A11">
        <f>(Opearting_range!A11-32)*5/9</f>
        <v>65.555555555555557</v>
      </c>
      <c r="B11">
        <f>(Opearting_range!B11-32)*5/9</f>
        <v>12.777777777777779</v>
      </c>
      <c r="D11">
        <f t="shared" si="0"/>
        <v>18.641975308641975</v>
      </c>
      <c r="E11">
        <f t="shared" si="0"/>
        <v>-10.679012345679011</v>
      </c>
      <c r="G11">
        <f>(Opearting_range!G11-32)*5/9</f>
        <v>54.444444444444443</v>
      </c>
      <c r="H11">
        <f>(Opearting_range!H11-32)*5/9</f>
        <v>12.777777777777779</v>
      </c>
      <c r="J11">
        <f>(Opearting_range!J11-32)*5/9</f>
        <v>54.444444444444443</v>
      </c>
      <c r="K11">
        <f>(Opearting_range!K11-32)*5/9</f>
        <v>10</v>
      </c>
    </row>
    <row r="12" spans="1:11" x14ac:dyDescent="0.25">
      <c r="A12">
        <f>(Opearting_range!A12-32)*5/9</f>
        <v>60</v>
      </c>
      <c r="B12">
        <f>(Opearting_range!B12-32)*5/9</f>
        <v>12.777777777777779</v>
      </c>
      <c r="D12">
        <f t="shared" si="0"/>
        <v>15.555555555555555</v>
      </c>
      <c r="E12">
        <f t="shared" si="0"/>
        <v>-10.679012345679011</v>
      </c>
      <c r="G12">
        <f>(Opearting_range!G12-32)*5/9</f>
        <v>48.888888888888886</v>
      </c>
      <c r="H12">
        <f>(Opearting_range!H12-32)*5/9</f>
        <v>12.777777777777779</v>
      </c>
      <c r="J12">
        <f>(Opearting_range!J12-32)*5/9</f>
        <v>48.888888888888886</v>
      </c>
      <c r="K12">
        <f>(Opearting_range!K12-32)*5/9</f>
        <v>10</v>
      </c>
    </row>
    <row r="13" spans="1:11" x14ac:dyDescent="0.25">
      <c r="A13">
        <f>(Opearting_range!A13-32)*5/9</f>
        <v>54.444444444444443</v>
      </c>
      <c r="B13">
        <f>(Opearting_range!B13-32)*5/9</f>
        <v>12.777777777777779</v>
      </c>
      <c r="D13">
        <f t="shared" si="0"/>
        <v>12.469135802469134</v>
      </c>
      <c r="E13">
        <f t="shared" si="0"/>
        <v>-10.679012345679011</v>
      </c>
      <c r="G13">
        <f>(Opearting_range!G13-32)*5/9</f>
        <v>43.333333333333336</v>
      </c>
      <c r="H13">
        <f>(Opearting_range!H13-32)*5/9</f>
        <v>12.777777777777779</v>
      </c>
      <c r="J13">
        <f>(Opearting_range!J13-32)*5/9</f>
        <v>43.333333333333336</v>
      </c>
      <c r="K13">
        <f>(Opearting_range!K13-32)*5/9</f>
        <v>10</v>
      </c>
    </row>
    <row r="14" spans="1:11" x14ac:dyDescent="0.25">
      <c r="A14">
        <f>(Opearting_range!A14-32)*5/9</f>
        <v>48.888888888888886</v>
      </c>
      <c r="B14">
        <f>(Opearting_range!B14-32)*5/9</f>
        <v>12.777777777777779</v>
      </c>
      <c r="D14">
        <f t="shared" si="0"/>
        <v>9.3827160493827133</v>
      </c>
      <c r="E14">
        <f t="shared" si="0"/>
        <v>-10.679012345679011</v>
      </c>
      <c r="G14">
        <f>(Opearting_range!G14-32)*5/9</f>
        <v>26.666666666666668</v>
      </c>
      <c r="H14">
        <f>(Opearting_range!H14-32)*5/9</f>
        <v>12.777777777777779</v>
      </c>
      <c r="J14">
        <f>(Opearting_range!J14-32)*5/9</f>
        <v>26.666666666666668</v>
      </c>
      <c r="K14">
        <f>(Opearting_range!K14-32)*5/9</f>
        <v>10</v>
      </c>
    </row>
    <row r="15" spans="1:11" x14ac:dyDescent="0.25">
      <c r="A15">
        <f>(Opearting_range!A15-32)*5/9</f>
        <v>43.333333333333336</v>
      </c>
      <c r="B15">
        <f>(Opearting_range!B15-32)*5/9</f>
        <v>12.777777777777779</v>
      </c>
      <c r="D15">
        <f t="shared" si="0"/>
        <v>6.2962962962962976</v>
      </c>
      <c r="E15">
        <f t="shared" si="0"/>
        <v>-10.679012345679011</v>
      </c>
      <c r="G15">
        <f>(Opearting_range!G15-32)*5/9</f>
        <v>26.666666666666668</v>
      </c>
      <c r="H15">
        <f>(Opearting_range!H15-32)*5/9</f>
        <v>-15</v>
      </c>
      <c r="J15">
        <f>(Opearting_range!J15-32)*5/9</f>
        <v>26.666666666666668</v>
      </c>
      <c r="K15">
        <f>(Opearting_range!K15-32)*5/9</f>
        <v>-17.777777777777779</v>
      </c>
    </row>
    <row r="16" spans="1:11" x14ac:dyDescent="0.25">
      <c r="A16">
        <f>(Opearting_range!A16-32)*5/9</f>
        <v>37.777777777777779</v>
      </c>
      <c r="B16">
        <f>(Opearting_range!B16-32)*5/9</f>
        <v>12.777777777777779</v>
      </c>
      <c r="D16">
        <f t="shared" si="0"/>
        <v>3.209876543209877</v>
      </c>
      <c r="E16">
        <f t="shared" si="0"/>
        <v>-10.679012345679011</v>
      </c>
    </row>
    <row r="17" spans="1:8" x14ac:dyDescent="0.25">
      <c r="A17">
        <f>(Opearting_range!A17-32)*5/9</f>
        <v>32.222222222222221</v>
      </c>
      <c r="B17">
        <f>(Opearting_range!B17-32)*5/9</f>
        <v>12.777777777777779</v>
      </c>
      <c r="D17">
        <f t="shared" si="0"/>
        <v>0.12345679012345635</v>
      </c>
      <c r="E17">
        <f t="shared" si="0"/>
        <v>-10.679012345679011</v>
      </c>
    </row>
    <row r="18" spans="1:8" x14ac:dyDescent="0.25">
      <c r="A18">
        <f>(Opearting_range!A18-32)*5/9</f>
        <v>26.666666666666668</v>
      </c>
      <c r="B18">
        <f>(Opearting_range!B18-32)*5/9</f>
        <v>12.777777777777779</v>
      </c>
      <c r="D18">
        <f t="shared" si="0"/>
        <v>-2.9629629629629624</v>
      </c>
      <c r="E18">
        <f t="shared" si="0"/>
        <v>-10.679012345679011</v>
      </c>
    </row>
    <row r="19" spans="1:8" x14ac:dyDescent="0.25">
      <c r="A19">
        <f>(Opearting_range!A19-32)*5/9</f>
        <v>26.666666666666668</v>
      </c>
      <c r="B19">
        <f>(Opearting_range!B19-32)*5/9</f>
        <v>-28.888888888888889</v>
      </c>
      <c r="D19">
        <f t="shared" si="0"/>
        <v>-2.9629629629629624</v>
      </c>
      <c r="E19">
        <f t="shared" si="0"/>
        <v>-33.827160493827158</v>
      </c>
    </row>
    <row r="21" spans="1:8" x14ac:dyDescent="0.25">
      <c r="A21" t="s">
        <v>24</v>
      </c>
      <c r="D21" t="s">
        <v>25</v>
      </c>
      <c r="G21" t="s">
        <v>26</v>
      </c>
    </row>
    <row r="22" spans="1:8" x14ac:dyDescent="0.25">
      <c r="A22" t="s">
        <v>0</v>
      </c>
      <c r="B22" t="s">
        <v>1</v>
      </c>
      <c r="D22" t="s">
        <v>0</v>
      </c>
      <c r="E22" t="s">
        <v>1</v>
      </c>
      <c r="G22" t="s">
        <v>0</v>
      </c>
      <c r="H22" t="s">
        <v>1</v>
      </c>
    </row>
    <row r="23" spans="1:8" x14ac:dyDescent="0.25">
      <c r="A23">
        <f>(Opearting_range!A23-32)*5/9</f>
        <v>26.666666666666668</v>
      </c>
      <c r="B23">
        <f>(Opearting_range!B23-32)*5/9</f>
        <v>-23.333333333333332</v>
      </c>
      <c r="D23">
        <f>(Opearting_range!D23-32)*5/9</f>
        <v>26.666666666666668</v>
      </c>
      <c r="E23">
        <f>(Opearting_range!E23-32)*5/9</f>
        <v>-26.111111111111111</v>
      </c>
      <c r="G23">
        <f>(Opearting_range!G23-32)*5/9</f>
        <v>26.666666666666668</v>
      </c>
      <c r="H23">
        <f>(Opearting_range!H23-32)*5/9</f>
        <v>-28.888888888888889</v>
      </c>
    </row>
    <row r="24" spans="1:8" x14ac:dyDescent="0.25">
      <c r="A24">
        <f>(Opearting_range!A24-32)*5/9</f>
        <v>37.777777777777779</v>
      </c>
      <c r="B24">
        <f>(Opearting_range!B24-32)*5/9</f>
        <v>-23.333333333333332</v>
      </c>
      <c r="D24">
        <f>(Opearting_range!D24-32)*5/9</f>
        <v>32.222222222222221</v>
      </c>
      <c r="E24">
        <f>(Opearting_range!E24-32)*5/9</f>
        <v>-26.111111111111111</v>
      </c>
      <c r="G24">
        <f>(Opearting_range!G24-32)*5/9</f>
        <v>32.222222222222221</v>
      </c>
      <c r="H24">
        <f>(Opearting_range!H24-32)*5/9</f>
        <v>-28.888888888888889</v>
      </c>
    </row>
    <row r="25" spans="1:8" x14ac:dyDescent="0.25">
      <c r="A25">
        <f>(Opearting_range!A25-32)*5/9</f>
        <v>43.333333333333336</v>
      </c>
      <c r="B25">
        <f>(Opearting_range!B25-32)*5/9</f>
        <v>-23.333333333333332</v>
      </c>
      <c r="D25">
        <f>(Opearting_range!D25-32)*5/9</f>
        <v>37.777777777777779</v>
      </c>
      <c r="E25">
        <f>(Opearting_range!E25-32)*5/9</f>
        <v>-26.111111111111111</v>
      </c>
      <c r="G25">
        <f>(Opearting_range!G25-32)*5/9</f>
        <v>37.777777777777779</v>
      </c>
      <c r="H25">
        <f>(Opearting_range!H25-32)*5/9</f>
        <v>-28.888888888888889</v>
      </c>
    </row>
    <row r="26" spans="1:8" x14ac:dyDescent="0.25">
      <c r="A26">
        <f>(Opearting_range!A26-32)*5/9</f>
        <v>48.888888888888886</v>
      </c>
      <c r="B26">
        <f>(Opearting_range!B26-32)*5/9</f>
        <v>-23.333333333333332</v>
      </c>
      <c r="D26">
        <f>(Opearting_range!D26-32)*5/9</f>
        <v>43.333333333333336</v>
      </c>
      <c r="E26">
        <f>(Opearting_range!E26-32)*5/9</f>
        <v>-26.111111111111111</v>
      </c>
      <c r="G26">
        <f>(Opearting_range!G26-32)*5/9</f>
        <v>43.333333333333336</v>
      </c>
      <c r="H26">
        <f>(Opearting_range!H26-32)*5/9</f>
        <v>-26.111111111111111</v>
      </c>
    </row>
    <row r="27" spans="1:8" x14ac:dyDescent="0.25">
      <c r="A27">
        <f>(Opearting_range!A27-32)*5/9</f>
        <v>54.444444444444443</v>
      </c>
      <c r="B27">
        <f>(Opearting_range!B27-32)*5/9</f>
        <v>-20.555555555555557</v>
      </c>
      <c r="D27">
        <f>(Opearting_range!D27-32)*5/9</f>
        <v>48.888888888888886</v>
      </c>
      <c r="E27">
        <f>(Opearting_range!E27-32)*5/9</f>
        <v>-23.333333333333332</v>
      </c>
      <c r="G27">
        <f>(Opearting_range!G27-32)*5/9</f>
        <v>48.888888888888886</v>
      </c>
      <c r="H27">
        <f>(Opearting_range!H27-32)*5/9</f>
        <v>-23.333333333333332</v>
      </c>
    </row>
    <row r="28" spans="1:8" x14ac:dyDescent="0.25">
      <c r="A28">
        <f>(Opearting_range!A28-32)*5/9</f>
        <v>60</v>
      </c>
      <c r="B28">
        <f>(Opearting_range!B28-32)*5/9</f>
        <v>-17.777777777777779</v>
      </c>
      <c r="D28">
        <f>(Opearting_range!D28-32)*5/9</f>
        <v>54.444444444444443</v>
      </c>
      <c r="E28">
        <f>(Opearting_range!E28-32)*5/9</f>
        <v>-20.555555555555557</v>
      </c>
      <c r="G28">
        <f>(Opearting_range!G28-32)*5/9</f>
        <v>54.444444444444443</v>
      </c>
      <c r="H28">
        <f>(Opearting_range!H28-32)*5/9</f>
        <v>-20.555555555555557</v>
      </c>
    </row>
    <row r="29" spans="1:8" x14ac:dyDescent="0.25">
      <c r="A29">
        <f>(Opearting_range!A29-32)*5/9</f>
        <v>60</v>
      </c>
      <c r="B29">
        <f>(Opearting_range!B29-32)*5/9</f>
        <v>7.2222222222222223</v>
      </c>
      <c r="D29">
        <f>(Opearting_range!D29-32)*5/9</f>
        <v>54.444444444444443</v>
      </c>
      <c r="E29">
        <f>(Opearting_range!E29-32)*5/9</f>
        <v>7.2222222222222223</v>
      </c>
      <c r="G29">
        <f>(Opearting_range!G29-32)*5/9</f>
        <v>54.444444444444443</v>
      </c>
      <c r="H29">
        <f>(Opearting_range!H29-32)*5/9</f>
        <v>7.2222222222222223</v>
      </c>
    </row>
    <row r="30" spans="1:8" x14ac:dyDescent="0.25">
      <c r="A30">
        <f>(Opearting_range!A30-32)*5/9</f>
        <v>54.444444444444443</v>
      </c>
      <c r="B30">
        <f>(Opearting_range!B30-32)*5/9</f>
        <v>7.2222222222222223</v>
      </c>
      <c r="D30">
        <f>(Opearting_range!D30-32)*5/9</f>
        <v>48.888888888888886</v>
      </c>
      <c r="E30">
        <f>(Opearting_range!E30-32)*5/9</f>
        <v>7.2222222222222223</v>
      </c>
      <c r="G30">
        <f>(Opearting_range!G30-32)*5/9</f>
        <v>48.888888888888886</v>
      </c>
      <c r="H30">
        <f>(Opearting_range!H30-32)*5/9</f>
        <v>7.2222222222222223</v>
      </c>
    </row>
    <row r="31" spans="1:8" x14ac:dyDescent="0.25">
      <c r="A31">
        <f>(Opearting_range!A31-32)*5/9</f>
        <v>48.888888888888886</v>
      </c>
      <c r="B31">
        <f>(Opearting_range!B31-32)*5/9</f>
        <v>7.2222222222222223</v>
      </c>
      <c r="D31">
        <f>(Opearting_range!D31-32)*5/9</f>
        <v>43.333333333333336</v>
      </c>
      <c r="E31">
        <f>(Opearting_range!E31-32)*5/9</f>
        <v>7.2222222222222223</v>
      </c>
      <c r="G31">
        <f>(Opearting_range!G31-32)*5/9</f>
        <v>43.333333333333336</v>
      </c>
      <c r="H31">
        <f>(Opearting_range!H31-32)*5/9</f>
        <v>7.2222222222222223</v>
      </c>
    </row>
    <row r="32" spans="1:8" x14ac:dyDescent="0.25">
      <c r="A32">
        <f>(Opearting_range!A32-32)*5/9</f>
        <v>43.333333333333336</v>
      </c>
      <c r="B32">
        <f>(Opearting_range!B32-32)*5/9</f>
        <v>7.2222222222222223</v>
      </c>
      <c r="D32">
        <f>(Opearting_range!D32-32)*5/9</f>
        <v>37.777777777777779</v>
      </c>
      <c r="E32">
        <f>(Opearting_range!E32-32)*5/9</f>
        <v>7.2222222222222223</v>
      </c>
      <c r="G32">
        <f>(Opearting_range!G32-32)*5/9</f>
        <v>37.777777777777779</v>
      </c>
      <c r="H32">
        <f>(Opearting_range!H32-32)*5/9</f>
        <v>7.2222222222222223</v>
      </c>
    </row>
    <row r="33" spans="1:8" x14ac:dyDescent="0.25">
      <c r="A33">
        <f>(Opearting_range!A33-32)*5/9</f>
        <v>37.777777777777779</v>
      </c>
      <c r="B33">
        <f>(Opearting_range!B33-32)*5/9</f>
        <v>7.2222222222222223</v>
      </c>
      <c r="D33">
        <f>(Opearting_range!D33-32)*5/9</f>
        <v>32.222222222222221</v>
      </c>
      <c r="E33">
        <f>(Opearting_range!E33-32)*5/9</f>
        <v>7.2222222222222223</v>
      </c>
      <c r="G33">
        <f>(Opearting_range!G33-32)*5/9</f>
        <v>32.222222222222221</v>
      </c>
      <c r="H33">
        <f>(Opearting_range!H33-32)*5/9</f>
        <v>7.2222222222222223</v>
      </c>
    </row>
    <row r="34" spans="1:8" x14ac:dyDescent="0.25">
      <c r="A34">
        <f>(Opearting_range!A34-32)*5/9</f>
        <v>26.666666666666668</v>
      </c>
      <c r="B34">
        <f>(Opearting_range!B34-32)*5/9</f>
        <v>7.2222222222222223</v>
      </c>
      <c r="D34">
        <f>(Opearting_range!D34-32)*5/9</f>
        <v>26.666666666666668</v>
      </c>
      <c r="E34">
        <f>(Opearting_range!E34-32)*5/9</f>
        <v>7.2222222222222223</v>
      </c>
      <c r="G34">
        <f>(Opearting_range!G34-32)*5/9</f>
        <v>26.666666666666668</v>
      </c>
      <c r="H34">
        <f>(Opearting_range!H34-32)*5/9</f>
        <v>7.2222222222222223</v>
      </c>
    </row>
    <row r="35" spans="1:8" x14ac:dyDescent="0.25">
      <c r="A35">
        <f>(Opearting_range!A35-32)*5/9</f>
        <v>26.666666666666668</v>
      </c>
      <c r="B35">
        <f>(Opearting_range!B35-32)*5/9</f>
        <v>-23.333333333333332</v>
      </c>
      <c r="D35">
        <f>(Opearting_range!D35-32)*5/9</f>
        <v>26.666666666666668</v>
      </c>
      <c r="E35">
        <f>(Opearting_range!E35-32)*5/9</f>
        <v>-26.111111111111111</v>
      </c>
      <c r="G35">
        <f>(Opearting_range!G35-32)*5/9</f>
        <v>26.666666666666668</v>
      </c>
      <c r="H35">
        <f>(Opearting_range!H35-32)*5/9</f>
        <v>-28.888888888888889</v>
      </c>
    </row>
    <row r="37" spans="1:8" x14ac:dyDescent="0.25">
      <c r="A37" t="s">
        <v>28</v>
      </c>
      <c r="B37" t="s">
        <v>0</v>
      </c>
      <c r="C37" t="s">
        <v>1</v>
      </c>
    </row>
    <row r="38" spans="1:8" x14ac:dyDescent="0.25">
      <c r="A38" t="s">
        <v>10</v>
      </c>
      <c r="B38">
        <f>VALUE(IF(ISERROR(VALUE(MID(A38, 2, 3))), MID(A38, 2, 2), MID(A38, 2, 3)))</f>
        <v>80</v>
      </c>
      <c r="C38">
        <f t="shared" ref="C38:C51" si="1">VALUE(SUBSTITUTE(SUBSTITUTE(RIGHT(A38,5), ")", " "), ",", " "))</f>
        <v>-20</v>
      </c>
    </row>
    <row r="39" spans="1:8" x14ac:dyDescent="0.25">
      <c r="A39" t="s">
        <v>11</v>
      </c>
      <c r="B39">
        <f>VALUE(IF(ISERROR(VALUE(MID(A39, 2, 3))), MID(A39, 2, 2), MID(A39, 2, 3)))</f>
        <v>100</v>
      </c>
      <c r="C39">
        <f t="shared" si="1"/>
        <v>-20</v>
      </c>
    </row>
    <row r="40" spans="1:8" x14ac:dyDescent="0.25">
      <c r="A40" t="s">
        <v>12</v>
      </c>
      <c r="B40">
        <f t="shared" ref="B40:B51" si="2">VALUE(IF(ISERROR(VALUE(MID(A40, 2, 3))), MID(A40, 2, 2), MID(A40, 2, 3)))</f>
        <v>120</v>
      </c>
      <c r="C40">
        <f t="shared" si="1"/>
        <v>-10</v>
      </c>
    </row>
    <row r="41" spans="1:8" x14ac:dyDescent="0.25">
      <c r="A41" t="s">
        <v>13</v>
      </c>
      <c r="B41">
        <f t="shared" si="2"/>
        <v>150</v>
      </c>
      <c r="C41">
        <f t="shared" si="1"/>
        <v>10</v>
      </c>
    </row>
    <row r="42" spans="1:8" x14ac:dyDescent="0.25">
      <c r="A42" t="s">
        <v>14</v>
      </c>
      <c r="B42">
        <f t="shared" si="2"/>
        <v>150</v>
      </c>
      <c r="C42">
        <f t="shared" si="1"/>
        <v>55</v>
      </c>
    </row>
    <row r="43" spans="1:8" x14ac:dyDescent="0.25">
      <c r="A43" t="s">
        <v>15</v>
      </c>
      <c r="B43">
        <f t="shared" si="2"/>
        <v>120</v>
      </c>
      <c r="C43">
        <f t="shared" si="1"/>
        <v>55</v>
      </c>
    </row>
    <row r="44" spans="1:8" x14ac:dyDescent="0.25">
      <c r="A44" t="s">
        <v>16</v>
      </c>
      <c r="B44">
        <f t="shared" si="2"/>
        <v>80</v>
      </c>
      <c r="C44">
        <f t="shared" si="1"/>
        <v>55</v>
      </c>
    </row>
    <row r="45" spans="1:8" x14ac:dyDescent="0.25">
      <c r="A45" t="s">
        <v>27</v>
      </c>
      <c r="B45">
        <f t="shared" si="2"/>
        <v>110</v>
      </c>
      <c r="C45">
        <f t="shared" si="1"/>
        <v>20</v>
      </c>
    </row>
    <row r="46" spans="1:8" x14ac:dyDescent="0.25">
      <c r="A46" t="s">
        <v>48</v>
      </c>
      <c r="B46">
        <f t="shared" si="2"/>
        <v>110</v>
      </c>
      <c r="C46">
        <f t="shared" si="1"/>
        <v>25</v>
      </c>
    </row>
    <row r="47" spans="1:8" x14ac:dyDescent="0.25">
      <c r="A47" t="s">
        <v>31</v>
      </c>
      <c r="B47">
        <f t="shared" si="2"/>
        <v>120</v>
      </c>
      <c r="C47">
        <f t="shared" si="1"/>
        <v>20</v>
      </c>
    </row>
    <row r="48" spans="1:8" x14ac:dyDescent="0.25">
      <c r="A48" t="s">
        <v>32</v>
      </c>
      <c r="B48">
        <f t="shared" si="2"/>
        <v>120</v>
      </c>
      <c r="C48">
        <f t="shared" si="1"/>
        <v>30</v>
      </c>
    </row>
    <row r="49" spans="1:7" x14ac:dyDescent="0.25">
      <c r="A49" t="s">
        <v>33</v>
      </c>
      <c r="B49">
        <f t="shared" si="2"/>
        <v>80</v>
      </c>
      <c r="C49">
        <f t="shared" si="1"/>
        <v>15</v>
      </c>
    </row>
    <row r="50" spans="1:7" x14ac:dyDescent="0.25">
      <c r="A50" t="s">
        <v>34</v>
      </c>
      <c r="B50">
        <f t="shared" si="2"/>
        <v>150</v>
      </c>
      <c r="C50">
        <f t="shared" si="1"/>
        <v>30</v>
      </c>
    </row>
    <row r="51" spans="1:7" x14ac:dyDescent="0.25">
      <c r="A51" t="s">
        <v>49</v>
      </c>
      <c r="B51">
        <f t="shared" si="2"/>
        <v>120</v>
      </c>
      <c r="C51">
        <f t="shared" si="1"/>
        <v>25</v>
      </c>
    </row>
    <row r="53" spans="1:7" x14ac:dyDescent="0.25">
      <c r="A53" t="s">
        <v>29</v>
      </c>
    </row>
    <row r="54" spans="1:7" x14ac:dyDescent="0.25">
      <c r="B54" t="s">
        <v>0</v>
      </c>
      <c r="C54" t="s">
        <v>1</v>
      </c>
      <c r="F54" t="s">
        <v>0</v>
      </c>
      <c r="G54" t="s">
        <v>1</v>
      </c>
    </row>
    <row r="55" spans="1:7" x14ac:dyDescent="0.25">
      <c r="A55" t="s">
        <v>22</v>
      </c>
      <c r="B55">
        <v>110</v>
      </c>
      <c r="C55">
        <v>20</v>
      </c>
      <c r="E55" t="s">
        <v>23</v>
      </c>
      <c r="F55">
        <v>110</v>
      </c>
      <c r="G55">
        <v>20</v>
      </c>
    </row>
    <row r="56" spans="1:7" x14ac:dyDescent="0.25">
      <c r="B56">
        <v>120</v>
      </c>
      <c r="C56">
        <v>25</v>
      </c>
      <c r="F56">
        <v>120</v>
      </c>
      <c r="G56">
        <v>25</v>
      </c>
    </row>
    <row r="57" spans="1:7" x14ac:dyDescent="0.25">
      <c r="B57">
        <v>100</v>
      </c>
      <c r="C57">
        <v>15</v>
      </c>
      <c r="F57">
        <v>100</v>
      </c>
      <c r="G57">
        <v>15</v>
      </c>
    </row>
    <row r="58" spans="1:7" x14ac:dyDescent="0.25">
      <c r="B58">
        <v>130</v>
      </c>
      <c r="C58">
        <v>15</v>
      </c>
      <c r="F58">
        <v>130</v>
      </c>
      <c r="G58">
        <v>15</v>
      </c>
    </row>
    <row r="59" spans="1:7" x14ac:dyDescent="0.25">
      <c r="B59">
        <v>140</v>
      </c>
      <c r="C59">
        <v>30</v>
      </c>
      <c r="F59">
        <v>140</v>
      </c>
      <c r="G59">
        <v>30</v>
      </c>
    </row>
    <row r="60" spans="1:7" x14ac:dyDescent="0.25">
      <c r="B60">
        <v>120</v>
      </c>
      <c r="C60">
        <v>10</v>
      </c>
      <c r="F60">
        <v>120</v>
      </c>
      <c r="G60">
        <v>10</v>
      </c>
    </row>
    <row r="61" spans="1:7" x14ac:dyDescent="0.25">
      <c r="B61">
        <v>90</v>
      </c>
      <c r="C61">
        <v>25</v>
      </c>
      <c r="F61">
        <v>90</v>
      </c>
      <c r="G61">
        <v>25</v>
      </c>
    </row>
    <row r="62" spans="1:7" x14ac:dyDescent="0.25">
      <c r="B62">
        <v>110</v>
      </c>
      <c r="C62">
        <v>25</v>
      </c>
      <c r="F62">
        <v>110</v>
      </c>
      <c r="G62">
        <v>25</v>
      </c>
    </row>
    <row r="63" spans="1:7" x14ac:dyDescent="0.25">
      <c r="B63">
        <v>120</v>
      </c>
      <c r="C63">
        <v>20</v>
      </c>
      <c r="F63">
        <v>120</v>
      </c>
      <c r="G63">
        <v>20</v>
      </c>
    </row>
    <row r="64" spans="1:7" x14ac:dyDescent="0.25">
      <c r="B64">
        <v>120</v>
      </c>
      <c r="C64">
        <v>30</v>
      </c>
      <c r="F64">
        <v>120</v>
      </c>
      <c r="G64">
        <v>30</v>
      </c>
    </row>
    <row r="65" spans="1:7" x14ac:dyDescent="0.25">
      <c r="B65">
        <v>140</v>
      </c>
      <c r="C65">
        <v>50</v>
      </c>
      <c r="F65">
        <v>130</v>
      </c>
      <c r="G65">
        <v>5</v>
      </c>
    </row>
    <row r="66" spans="1:7" x14ac:dyDescent="0.25">
      <c r="B66">
        <v>120</v>
      </c>
      <c r="C66">
        <v>50</v>
      </c>
      <c r="F66">
        <v>100</v>
      </c>
      <c r="G66">
        <v>5</v>
      </c>
    </row>
    <row r="67" spans="1:7" x14ac:dyDescent="0.25">
      <c r="B67">
        <v>100</v>
      </c>
      <c r="C67">
        <v>50</v>
      </c>
      <c r="F67">
        <v>130</v>
      </c>
      <c r="G67">
        <v>40</v>
      </c>
    </row>
    <row r="68" spans="1:7" x14ac:dyDescent="0.25">
      <c r="B68">
        <v>130</v>
      </c>
      <c r="C68">
        <v>40</v>
      </c>
      <c r="F68">
        <v>110</v>
      </c>
      <c r="G68">
        <v>40</v>
      </c>
    </row>
    <row r="69" spans="1:7" x14ac:dyDescent="0.25">
      <c r="B69">
        <v>110</v>
      </c>
      <c r="C69">
        <v>40</v>
      </c>
      <c r="F69">
        <v>90</v>
      </c>
      <c r="G69">
        <v>40</v>
      </c>
    </row>
    <row r="70" spans="1:7" x14ac:dyDescent="0.25">
      <c r="B70">
        <v>90</v>
      </c>
      <c r="C70">
        <v>40</v>
      </c>
      <c r="F70">
        <v>100</v>
      </c>
      <c r="G70">
        <v>35</v>
      </c>
    </row>
    <row r="71" spans="1:7" x14ac:dyDescent="0.25">
      <c r="B71">
        <v>100</v>
      </c>
      <c r="C71">
        <v>35</v>
      </c>
    </row>
    <row r="74" spans="1:7" x14ac:dyDescent="0.25">
      <c r="B74" t="s">
        <v>0</v>
      </c>
      <c r="C74" t="s">
        <v>1</v>
      </c>
      <c r="F74" t="s">
        <v>0</v>
      </c>
      <c r="G74" t="s">
        <v>1</v>
      </c>
    </row>
    <row r="75" spans="1:7" x14ac:dyDescent="0.25">
      <c r="A75" t="s">
        <v>24</v>
      </c>
      <c r="B75">
        <v>110</v>
      </c>
      <c r="C75">
        <v>20</v>
      </c>
      <c r="E75" t="s">
        <v>25</v>
      </c>
      <c r="F75">
        <v>110</v>
      </c>
      <c r="G75">
        <v>20</v>
      </c>
    </row>
    <row r="76" spans="1:7" x14ac:dyDescent="0.25">
      <c r="B76">
        <v>120</v>
      </c>
      <c r="C76">
        <v>25</v>
      </c>
      <c r="F76">
        <v>120</v>
      </c>
      <c r="G76">
        <v>25</v>
      </c>
    </row>
    <row r="77" spans="1:7" x14ac:dyDescent="0.25">
      <c r="B77">
        <v>110</v>
      </c>
      <c r="C77">
        <v>25</v>
      </c>
      <c r="F77">
        <v>110</v>
      </c>
      <c r="G77">
        <v>25</v>
      </c>
    </row>
    <row r="78" spans="1:7" x14ac:dyDescent="0.25">
      <c r="B78">
        <v>120</v>
      </c>
      <c r="C78">
        <v>20</v>
      </c>
      <c r="F78">
        <v>120</v>
      </c>
      <c r="G78">
        <v>20</v>
      </c>
    </row>
    <row r="79" spans="1:7" x14ac:dyDescent="0.25">
      <c r="B79">
        <v>120</v>
      </c>
      <c r="C79">
        <v>30</v>
      </c>
      <c r="F79">
        <v>120</v>
      </c>
      <c r="G79">
        <v>30</v>
      </c>
    </row>
    <row r="80" spans="1:7" x14ac:dyDescent="0.25">
      <c r="B80">
        <v>100</v>
      </c>
      <c r="C80">
        <v>10</v>
      </c>
    </row>
    <row r="81" spans="1:3" x14ac:dyDescent="0.25">
      <c r="B81">
        <v>100</v>
      </c>
      <c r="C81">
        <v>0</v>
      </c>
    </row>
    <row r="82" spans="1:3" x14ac:dyDescent="0.25">
      <c r="B82">
        <v>120</v>
      </c>
      <c r="C82">
        <v>0</v>
      </c>
    </row>
    <row r="83" spans="1:3" x14ac:dyDescent="0.25">
      <c r="B83">
        <v>120</v>
      </c>
      <c r="C83">
        <v>10</v>
      </c>
    </row>
    <row r="84" spans="1:3" x14ac:dyDescent="0.25">
      <c r="B84">
        <v>100</v>
      </c>
      <c r="C84">
        <v>20</v>
      </c>
    </row>
    <row r="85" spans="1:3" x14ac:dyDescent="0.25">
      <c r="B85">
        <v>100</v>
      </c>
      <c r="C85">
        <v>30</v>
      </c>
    </row>
    <row r="87" spans="1:3" x14ac:dyDescent="0.25">
      <c r="B87" t="s">
        <v>0</v>
      </c>
      <c r="C87" t="s">
        <v>1</v>
      </c>
    </row>
    <row r="88" spans="1:3" x14ac:dyDescent="0.25">
      <c r="A88" t="s">
        <v>26</v>
      </c>
      <c r="B88">
        <v>110</v>
      </c>
      <c r="C88">
        <v>20</v>
      </c>
    </row>
    <row r="89" spans="1:3" x14ac:dyDescent="0.25">
      <c r="B89">
        <v>120</v>
      </c>
      <c r="C89">
        <v>25</v>
      </c>
    </row>
    <row r="90" spans="1:3" x14ac:dyDescent="0.25">
      <c r="B90">
        <v>100</v>
      </c>
      <c r="C90">
        <v>15</v>
      </c>
    </row>
    <row r="91" spans="1:3" x14ac:dyDescent="0.25">
      <c r="B91">
        <v>100</v>
      </c>
      <c r="C91">
        <v>10</v>
      </c>
    </row>
    <row r="92" spans="1:3" x14ac:dyDescent="0.25">
      <c r="B92">
        <v>110</v>
      </c>
      <c r="C92">
        <v>15</v>
      </c>
    </row>
    <row r="93" spans="1:3" x14ac:dyDescent="0.25">
      <c r="B93">
        <v>110</v>
      </c>
      <c r="C93">
        <v>25</v>
      </c>
    </row>
    <row r="94" spans="1:3" x14ac:dyDescent="0.25">
      <c r="B94">
        <v>120</v>
      </c>
      <c r="C94">
        <v>20</v>
      </c>
    </row>
    <row r="95" spans="1:3" x14ac:dyDescent="0.25">
      <c r="B95">
        <v>120</v>
      </c>
      <c r="C95">
        <v>30</v>
      </c>
    </row>
    <row r="97" spans="1:18" x14ac:dyDescent="0.25">
      <c r="F97">
        <f>MIN(F101:F212)</f>
        <v>80</v>
      </c>
      <c r="G97">
        <f>MIN(G101:G212)</f>
        <v>-20</v>
      </c>
    </row>
    <row r="98" spans="1:18" x14ac:dyDescent="0.25">
      <c r="F98">
        <f>MAX(F101:F212)</f>
        <v>150</v>
      </c>
      <c r="G98">
        <f>MAX(G101:G212)</f>
        <v>55</v>
      </c>
      <c r="K98" s="5" t="s">
        <v>50</v>
      </c>
      <c r="L98" s="5"/>
      <c r="M98" s="5"/>
      <c r="N98" s="5"/>
      <c r="O98" s="5"/>
      <c r="P98" s="5"/>
      <c r="Q98" s="5"/>
      <c r="R98" s="5"/>
    </row>
    <row r="99" spans="1:18" x14ac:dyDescent="0.25">
      <c r="B99" t="s">
        <v>40</v>
      </c>
      <c r="D99" t="s">
        <v>38</v>
      </c>
      <c r="F99" t="s">
        <v>39</v>
      </c>
      <c r="H99" t="s">
        <v>42</v>
      </c>
      <c r="K99" t="s">
        <v>40</v>
      </c>
      <c r="M99" t="s">
        <v>38</v>
      </c>
      <c r="O99" t="s">
        <v>39</v>
      </c>
      <c r="Q99" t="s">
        <v>42</v>
      </c>
    </row>
    <row r="100" spans="1:18" x14ac:dyDescent="0.25">
      <c r="B100" t="s">
        <v>0</v>
      </c>
      <c r="C100" t="s">
        <v>1</v>
      </c>
      <c r="D100" t="s">
        <v>0</v>
      </c>
      <c r="E100" t="s">
        <v>1</v>
      </c>
      <c r="F100" t="s">
        <v>0</v>
      </c>
      <c r="G100" t="s">
        <v>1</v>
      </c>
      <c r="H100" t="s">
        <v>0</v>
      </c>
      <c r="I100" t="s">
        <v>1</v>
      </c>
      <c r="J100" s="1" t="s">
        <v>41</v>
      </c>
      <c r="K100" t="s">
        <v>0</v>
      </c>
      <c r="L100" t="s">
        <v>1</v>
      </c>
      <c r="M100" t="s">
        <v>0</v>
      </c>
      <c r="N100" t="s">
        <v>1</v>
      </c>
      <c r="O100" t="s">
        <v>0</v>
      </c>
      <c r="P100" t="s">
        <v>1</v>
      </c>
      <c r="Q100" t="s">
        <v>0</v>
      </c>
      <c r="R100" t="s">
        <v>1</v>
      </c>
    </row>
    <row r="101" spans="1:18" x14ac:dyDescent="0.25">
      <c r="A101" t="s">
        <v>37</v>
      </c>
      <c r="B101">
        <v>110</v>
      </c>
      <c r="C101">
        <v>20</v>
      </c>
      <c r="D101">
        <v>130</v>
      </c>
      <c r="E101">
        <v>45</v>
      </c>
      <c r="F101">
        <v>80</v>
      </c>
      <c r="G101">
        <v>-20</v>
      </c>
      <c r="H101">
        <f>D101</f>
        <v>130</v>
      </c>
      <c r="I101">
        <f>E101</f>
        <v>45</v>
      </c>
      <c r="J101">
        <v>1</v>
      </c>
      <c r="K101">
        <f>IF(B101&lt;&gt;"",(B101-32)/1.8,"")</f>
        <v>43.333333333333336</v>
      </c>
      <c r="L101">
        <f t="shared" ref="L101:R116" si="3">IF(C101&lt;&gt;"",(C101-32)/1.8,"")</f>
        <v>-6.6666666666666661</v>
      </c>
      <c r="M101">
        <f t="shared" si="3"/>
        <v>54.444444444444443</v>
      </c>
      <c r="N101">
        <f t="shared" si="3"/>
        <v>7.2222222222222223</v>
      </c>
      <c r="O101">
        <f t="shared" si="3"/>
        <v>26.666666666666664</v>
      </c>
      <c r="P101">
        <f t="shared" si="3"/>
        <v>-28.888888888888889</v>
      </c>
      <c r="Q101">
        <f t="shared" si="3"/>
        <v>54.444444444444443</v>
      </c>
      <c r="R101">
        <f t="shared" si="3"/>
        <v>7.2222222222222223</v>
      </c>
    </row>
    <row r="102" spans="1:18" x14ac:dyDescent="0.25">
      <c r="B102">
        <v>120</v>
      </c>
      <c r="C102">
        <v>25</v>
      </c>
      <c r="D102">
        <v>110</v>
      </c>
      <c r="E102">
        <v>45</v>
      </c>
      <c r="F102">
        <v>80</v>
      </c>
      <c r="G102">
        <f>G101+5</f>
        <v>-15</v>
      </c>
      <c r="H102">
        <v>110</v>
      </c>
      <c r="I102">
        <f t="shared" ref="I102:I108" si="4">E102</f>
        <v>45</v>
      </c>
      <c r="J102">
        <v>2</v>
      </c>
      <c r="K102">
        <f t="shared" ref="K102:R117" si="5">IF(B102&lt;&gt;"",(B102-32)/1.8,"")</f>
        <v>48.888888888888886</v>
      </c>
      <c r="L102">
        <f t="shared" si="3"/>
        <v>-3.8888888888888888</v>
      </c>
      <c r="M102">
        <f t="shared" si="3"/>
        <v>43.333333333333336</v>
      </c>
      <c r="N102">
        <f t="shared" si="3"/>
        <v>7.2222222222222223</v>
      </c>
      <c r="O102">
        <f t="shared" si="3"/>
        <v>26.666666666666664</v>
      </c>
      <c r="P102">
        <f t="shared" si="3"/>
        <v>-26.111111111111111</v>
      </c>
      <c r="Q102">
        <f t="shared" si="3"/>
        <v>43.333333333333336</v>
      </c>
      <c r="R102">
        <f t="shared" si="3"/>
        <v>7.2222222222222223</v>
      </c>
    </row>
    <row r="103" spans="1:18" x14ac:dyDescent="0.25">
      <c r="B103">
        <v>110</v>
      </c>
      <c r="C103">
        <v>25</v>
      </c>
      <c r="D103">
        <v>100</v>
      </c>
      <c r="E103">
        <v>45</v>
      </c>
      <c r="F103">
        <v>80</v>
      </c>
      <c r="G103">
        <f t="shared" ref="G103:G116" si="6">G102+5</f>
        <v>-10</v>
      </c>
      <c r="H103">
        <f t="shared" ref="H103:H108" si="7">D103</f>
        <v>100</v>
      </c>
      <c r="I103">
        <f t="shared" si="4"/>
        <v>45</v>
      </c>
      <c r="J103">
        <v>3</v>
      </c>
      <c r="K103">
        <f t="shared" si="5"/>
        <v>43.333333333333336</v>
      </c>
      <c r="L103">
        <f t="shared" si="3"/>
        <v>-3.8888888888888888</v>
      </c>
      <c r="M103">
        <f t="shared" si="3"/>
        <v>37.777777777777779</v>
      </c>
      <c r="N103">
        <f t="shared" si="3"/>
        <v>7.2222222222222223</v>
      </c>
      <c r="O103">
        <f t="shared" si="3"/>
        <v>26.666666666666664</v>
      </c>
      <c r="P103">
        <f t="shared" si="3"/>
        <v>-23.333333333333332</v>
      </c>
      <c r="Q103">
        <f t="shared" si="3"/>
        <v>37.777777777777779</v>
      </c>
      <c r="R103">
        <f t="shared" si="3"/>
        <v>7.2222222222222223</v>
      </c>
    </row>
    <row r="104" spans="1:18" x14ac:dyDescent="0.25">
      <c r="B104">
        <v>120</v>
      </c>
      <c r="C104">
        <v>20</v>
      </c>
      <c r="D104">
        <v>110</v>
      </c>
      <c r="E104">
        <v>30</v>
      </c>
      <c r="F104">
        <v>80</v>
      </c>
      <c r="G104">
        <f t="shared" si="6"/>
        <v>-5</v>
      </c>
      <c r="H104">
        <f t="shared" si="7"/>
        <v>110</v>
      </c>
      <c r="I104">
        <f t="shared" si="4"/>
        <v>30</v>
      </c>
      <c r="J104">
        <v>4</v>
      </c>
      <c r="K104">
        <f t="shared" si="5"/>
        <v>48.888888888888886</v>
      </c>
      <c r="L104">
        <f t="shared" si="3"/>
        <v>-6.6666666666666661</v>
      </c>
      <c r="M104">
        <f t="shared" si="3"/>
        <v>43.333333333333336</v>
      </c>
      <c r="N104">
        <f t="shared" si="3"/>
        <v>-1.1111111111111112</v>
      </c>
      <c r="O104">
        <f t="shared" si="3"/>
        <v>26.666666666666664</v>
      </c>
      <c r="P104">
        <f t="shared" si="3"/>
        <v>-20.555555555555554</v>
      </c>
      <c r="Q104">
        <f t="shared" si="3"/>
        <v>43.333333333333336</v>
      </c>
      <c r="R104">
        <f t="shared" si="3"/>
        <v>-1.1111111111111112</v>
      </c>
    </row>
    <row r="105" spans="1:18" x14ac:dyDescent="0.25">
      <c r="B105">
        <v>120</v>
      </c>
      <c r="C105">
        <v>30</v>
      </c>
      <c r="D105">
        <v>90</v>
      </c>
      <c r="E105">
        <v>5</v>
      </c>
      <c r="F105">
        <v>80</v>
      </c>
      <c r="G105">
        <f t="shared" si="6"/>
        <v>0</v>
      </c>
      <c r="H105">
        <v>90</v>
      </c>
      <c r="I105">
        <f t="shared" si="4"/>
        <v>5</v>
      </c>
      <c r="J105">
        <v>5</v>
      </c>
      <c r="K105">
        <f t="shared" si="5"/>
        <v>48.888888888888886</v>
      </c>
      <c r="L105">
        <f t="shared" si="3"/>
        <v>-1.1111111111111112</v>
      </c>
      <c r="M105">
        <f t="shared" si="3"/>
        <v>32.222222222222221</v>
      </c>
      <c r="N105">
        <f t="shared" si="3"/>
        <v>-15</v>
      </c>
      <c r="O105">
        <f t="shared" si="3"/>
        <v>26.666666666666664</v>
      </c>
      <c r="P105">
        <f t="shared" si="3"/>
        <v>-17.777777777777779</v>
      </c>
      <c r="Q105">
        <f t="shared" si="3"/>
        <v>32.222222222222221</v>
      </c>
      <c r="R105">
        <f t="shared" si="3"/>
        <v>-15</v>
      </c>
    </row>
    <row r="106" spans="1:18" x14ac:dyDescent="0.25">
      <c r="D106">
        <v>80</v>
      </c>
      <c r="E106">
        <v>45</v>
      </c>
      <c r="F106">
        <v>80</v>
      </c>
      <c r="G106">
        <f t="shared" si="6"/>
        <v>5</v>
      </c>
      <c r="H106">
        <f t="shared" si="7"/>
        <v>80</v>
      </c>
      <c r="I106">
        <f t="shared" si="4"/>
        <v>45</v>
      </c>
      <c r="J106">
        <v>6</v>
      </c>
      <c r="K106" t="str">
        <f t="shared" si="5"/>
        <v/>
      </c>
      <c r="L106" t="str">
        <f t="shared" si="3"/>
        <v/>
      </c>
      <c r="M106">
        <f t="shared" si="3"/>
        <v>26.666666666666664</v>
      </c>
      <c r="N106">
        <f t="shared" si="3"/>
        <v>7.2222222222222223</v>
      </c>
      <c r="O106">
        <f t="shared" si="3"/>
        <v>26.666666666666664</v>
      </c>
      <c r="P106">
        <f t="shared" si="3"/>
        <v>-15</v>
      </c>
      <c r="Q106">
        <f t="shared" si="3"/>
        <v>26.666666666666664</v>
      </c>
      <c r="R106">
        <f t="shared" si="3"/>
        <v>7.2222222222222223</v>
      </c>
    </row>
    <row r="107" spans="1:18" x14ac:dyDescent="0.25">
      <c r="D107">
        <v>90</v>
      </c>
      <c r="E107">
        <v>35</v>
      </c>
      <c r="F107">
        <v>80</v>
      </c>
      <c r="G107">
        <f t="shared" si="6"/>
        <v>10</v>
      </c>
      <c r="H107">
        <f t="shared" si="7"/>
        <v>90</v>
      </c>
      <c r="I107">
        <f t="shared" si="4"/>
        <v>35</v>
      </c>
      <c r="J107">
        <v>7</v>
      </c>
      <c r="K107" t="str">
        <f t="shared" si="5"/>
        <v/>
      </c>
      <c r="L107" t="str">
        <f t="shared" si="3"/>
        <v/>
      </c>
      <c r="M107">
        <f t="shared" si="3"/>
        <v>32.222222222222221</v>
      </c>
      <c r="N107">
        <f t="shared" si="3"/>
        <v>1.6666666666666665</v>
      </c>
      <c r="O107">
        <f t="shared" si="3"/>
        <v>26.666666666666664</v>
      </c>
      <c r="P107">
        <f t="shared" si="3"/>
        <v>-12.222222222222221</v>
      </c>
      <c r="Q107">
        <f t="shared" si="3"/>
        <v>32.222222222222221</v>
      </c>
      <c r="R107">
        <f t="shared" si="3"/>
        <v>1.6666666666666665</v>
      </c>
    </row>
    <row r="108" spans="1:18" x14ac:dyDescent="0.25">
      <c r="D108">
        <v>120</v>
      </c>
      <c r="E108">
        <v>45</v>
      </c>
      <c r="F108">
        <v>80</v>
      </c>
      <c r="G108">
        <f t="shared" si="6"/>
        <v>15</v>
      </c>
      <c r="H108">
        <f t="shared" si="7"/>
        <v>120</v>
      </c>
      <c r="I108">
        <f t="shared" si="4"/>
        <v>45</v>
      </c>
      <c r="J108">
        <v>8</v>
      </c>
      <c r="K108" t="str">
        <f t="shared" si="5"/>
        <v/>
      </c>
      <c r="L108" t="str">
        <f t="shared" si="3"/>
        <v/>
      </c>
      <c r="M108">
        <f t="shared" si="3"/>
        <v>48.888888888888886</v>
      </c>
      <c r="N108">
        <f t="shared" si="3"/>
        <v>7.2222222222222223</v>
      </c>
      <c r="O108">
        <f t="shared" si="3"/>
        <v>26.666666666666664</v>
      </c>
      <c r="P108">
        <f t="shared" si="3"/>
        <v>-9.4444444444444446</v>
      </c>
      <c r="Q108">
        <f t="shared" si="3"/>
        <v>48.888888888888886</v>
      </c>
      <c r="R108">
        <f t="shared" si="3"/>
        <v>7.2222222222222223</v>
      </c>
    </row>
    <row r="109" spans="1:18" x14ac:dyDescent="0.25">
      <c r="F109">
        <v>80</v>
      </c>
      <c r="G109">
        <f t="shared" si="6"/>
        <v>20</v>
      </c>
      <c r="H109">
        <v>80</v>
      </c>
      <c r="I109">
        <v>55</v>
      </c>
      <c r="J109">
        <v>9</v>
      </c>
      <c r="K109" t="str">
        <f t="shared" si="5"/>
        <v/>
      </c>
      <c r="L109" t="str">
        <f t="shared" si="3"/>
        <v/>
      </c>
      <c r="M109" t="str">
        <f t="shared" si="3"/>
        <v/>
      </c>
      <c r="N109" t="str">
        <f t="shared" si="3"/>
        <v/>
      </c>
      <c r="O109">
        <f t="shared" si="3"/>
        <v>26.666666666666664</v>
      </c>
      <c r="P109">
        <f t="shared" si="3"/>
        <v>-6.6666666666666661</v>
      </c>
      <c r="Q109">
        <f t="shared" si="3"/>
        <v>26.666666666666664</v>
      </c>
      <c r="R109">
        <f t="shared" si="3"/>
        <v>12.777777777777777</v>
      </c>
    </row>
    <row r="110" spans="1:18" x14ac:dyDescent="0.25">
      <c r="F110">
        <v>80</v>
      </c>
      <c r="G110">
        <f t="shared" si="6"/>
        <v>25</v>
      </c>
      <c r="H110">
        <v>150</v>
      </c>
      <c r="I110">
        <v>55</v>
      </c>
      <c r="J110">
        <v>10</v>
      </c>
      <c r="K110" t="str">
        <f t="shared" si="5"/>
        <v/>
      </c>
      <c r="L110" t="str">
        <f t="shared" si="3"/>
        <v/>
      </c>
      <c r="M110" t="str">
        <f t="shared" si="3"/>
        <v/>
      </c>
      <c r="N110" t="str">
        <f t="shared" si="3"/>
        <v/>
      </c>
      <c r="O110">
        <f t="shared" si="3"/>
        <v>26.666666666666664</v>
      </c>
      <c r="P110">
        <f t="shared" si="3"/>
        <v>-3.8888888888888888</v>
      </c>
      <c r="Q110">
        <f t="shared" si="3"/>
        <v>65.555555555555557</v>
      </c>
      <c r="R110">
        <f t="shared" si="3"/>
        <v>12.777777777777777</v>
      </c>
    </row>
    <row r="111" spans="1:18" x14ac:dyDescent="0.25">
      <c r="F111">
        <v>80</v>
      </c>
      <c r="G111">
        <f t="shared" si="6"/>
        <v>30</v>
      </c>
      <c r="H111">
        <v>150</v>
      </c>
      <c r="I111">
        <v>10</v>
      </c>
      <c r="J111">
        <v>11</v>
      </c>
      <c r="K111" t="str">
        <f t="shared" si="5"/>
        <v/>
      </c>
      <c r="L111" t="str">
        <f t="shared" si="3"/>
        <v/>
      </c>
      <c r="M111" t="str">
        <f t="shared" si="3"/>
        <v/>
      </c>
      <c r="N111" t="str">
        <f t="shared" si="3"/>
        <v/>
      </c>
      <c r="O111">
        <f t="shared" si="3"/>
        <v>26.666666666666664</v>
      </c>
      <c r="P111">
        <f t="shared" si="3"/>
        <v>-1.1111111111111112</v>
      </c>
      <c r="Q111">
        <f t="shared" si="3"/>
        <v>65.555555555555557</v>
      </c>
      <c r="R111">
        <f t="shared" si="3"/>
        <v>-12.222222222222221</v>
      </c>
    </row>
    <row r="112" spans="1:18" x14ac:dyDescent="0.25">
      <c r="F112">
        <v>80</v>
      </c>
      <c r="G112">
        <f t="shared" si="6"/>
        <v>35</v>
      </c>
      <c r="H112">
        <v>100</v>
      </c>
      <c r="I112">
        <v>-20</v>
      </c>
      <c r="J112">
        <v>12</v>
      </c>
      <c r="K112" t="str">
        <f t="shared" si="5"/>
        <v/>
      </c>
      <c r="L112" t="str">
        <f t="shared" si="3"/>
        <v/>
      </c>
      <c r="M112" t="str">
        <f t="shared" si="3"/>
        <v/>
      </c>
      <c r="N112" t="str">
        <f t="shared" si="3"/>
        <v/>
      </c>
      <c r="O112">
        <f t="shared" si="3"/>
        <v>26.666666666666664</v>
      </c>
      <c r="P112">
        <f t="shared" si="3"/>
        <v>1.6666666666666665</v>
      </c>
      <c r="Q112">
        <f t="shared" si="3"/>
        <v>37.777777777777779</v>
      </c>
      <c r="R112">
        <f t="shared" si="3"/>
        <v>-28.888888888888889</v>
      </c>
    </row>
    <row r="113" spans="6:18" x14ac:dyDescent="0.25">
      <c r="F113">
        <v>80</v>
      </c>
      <c r="G113">
        <f t="shared" si="6"/>
        <v>40</v>
      </c>
      <c r="H113">
        <v>80</v>
      </c>
      <c r="I113">
        <v>-20</v>
      </c>
      <c r="J113">
        <v>13</v>
      </c>
      <c r="K113" t="str">
        <f t="shared" si="5"/>
        <v/>
      </c>
      <c r="L113" t="str">
        <f t="shared" si="3"/>
        <v/>
      </c>
      <c r="M113" t="str">
        <f t="shared" si="3"/>
        <v/>
      </c>
      <c r="N113" t="str">
        <f t="shared" si="3"/>
        <v/>
      </c>
      <c r="O113">
        <f t="shared" si="3"/>
        <v>26.666666666666664</v>
      </c>
      <c r="P113">
        <f t="shared" si="3"/>
        <v>4.4444444444444446</v>
      </c>
      <c r="Q113">
        <f t="shared" si="3"/>
        <v>26.666666666666664</v>
      </c>
      <c r="R113">
        <f t="shared" si="3"/>
        <v>-28.888888888888889</v>
      </c>
    </row>
    <row r="114" spans="6:18" x14ac:dyDescent="0.25">
      <c r="F114">
        <v>80</v>
      </c>
      <c r="G114">
        <f t="shared" si="6"/>
        <v>45</v>
      </c>
      <c r="H114">
        <v>130</v>
      </c>
      <c r="I114">
        <v>-5</v>
      </c>
      <c r="J114">
        <v>14</v>
      </c>
      <c r="K114" t="str">
        <f t="shared" si="5"/>
        <v/>
      </c>
      <c r="L114" t="str">
        <f t="shared" si="3"/>
        <v/>
      </c>
      <c r="M114" t="str">
        <f t="shared" si="3"/>
        <v/>
      </c>
      <c r="N114" t="str">
        <f t="shared" si="3"/>
        <v/>
      </c>
      <c r="O114">
        <f t="shared" si="3"/>
        <v>26.666666666666664</v>
      </c>
      <c r="P114">
        <f t="shared" si="3"/>
        <v>7.2222222222222223</v>
      </c>
      <c r="Q114">
        <f t="shared" si="3"/>
        <v>54.444444444444443</v>
      </c>
      <c r="R114">
        <f t="shared" si="3"/>
        <v>-20.555555555555554</v>
      </c>
    </row>
    <row r="115" spans="6:18" x14ac:dyDescent="0.25">
      <c r="F115">
        <v>80</v>
      </c>
      <c r="G115">
        <f t="shared" si="6"/>
        <v>50</v>
      </c>
      <c r="H115">
        <v>130</v>
      </c>
      <c r="I115">
        <v>15</v>
      </c>
      <c r="J115">
        <v>15</v>
      </c>
      <c r="K115" t="str">
        <f t="shared" si="5"/>
        <v/>
      </c>
      <c r="L115" t="str">
        <f t="shared" si="3"/>
        <v/>
      </c>
      <c r="M115" t="str">
        <f t="shared" si="3"/>
        <v/>
      </c>
      <c r="N115" t="str">
        <f t="shared" si="3"/>
        <v/>
      </c>
      <c r="O115">
        <f t="shared" si="3"/>
        <v>26.666666666666664</v>
      </c>
      <c r="P115">
        <f t="shared" si="3"/>
        <v>10</v>
      </c>
      <c r="Q115">
        <f t="shared" si="3"/>
        <v>54.444444444444443</v>
      </c>
      <c r="R115">
        <f t="shared" si="3"/>
        <v>-9.4444444444444446</v>
      </c>
    </row>
    <row r="116" spans="6:18" x14ac:dyDescent="0.25">
      <c r="F116">
        <v>80</v>
      </c>
      <c r="G116">
        <f t="shared" si="6"/>
        <v>55</v>
      </c>
      <c r="H116">
        <v>150</v>
      </c>
      <c r="I116">
        <v>25</v>
      </c>
      <c r="J116">
        <v>16</v>
      </c>
      <c r="K116" t="str">
        <f t="shared" si="5"/>
        <v/>
      </c>
      <c r="L116" t="str">
        <f t="shared" si="3"/>
        <v/>
      </c>
      <c r="M116" t="str">
        <f t="shared" si="3"/>
        <v/>
      </c>
      <c r="N116" t="str">
        <f t="shared" si="3"/>
        <v/>
      </c>
      <c r="O116">
        <f t="shared" si="3"/>
        <v>26.666666666666664</v>
      </c>
      <c r="P116">
        <f t="shared" si="3"/>
        <v>12.777777777777777</v>
      </c>
      <c r="Q116">
        <f t="shared" si="3"/>
        <v>65.555555555555557</v>
      </c>
      <c r="R116">
        <f t="shared" si="3"/>
        <v>-3.8888888888888888</v>
      </c>
    </row>
    <row r="117" spans="6:18" x14ac:dyDescent="0.25">
      <c r="F117">
        <f>F101+10</f>
        <v>90</v>
      </c>
      <c r="G117">
        <f>G101</f>
        <v>-20</v>
      </c>
      <c r="H117">
        <v>80</v>
      </c>
      <c r="I117">
        <v>0</v>
      </c>
      <c r="J117">
        <v>17</v>
      </c>
      <c r="K117" t="str">
        <f t="shared" si="5"/>
        <v/>
      </c>
      <c r="L117" t="str">
        <f t="shared" si="5"/>
        <v/>
      </c>
      <c r="M117" t="str">
        <f t="shared" si="5"/>
        <v/>
      </c>
      <c r="N117" t="str">
        <f t="shared" si="5"/>
        <v/>
      </c>
      <c r="O117">
        <f t="shared" si="5"/>
        <v>32.222222222222221</v>
      </c>
      <c r="P117">
        <f t="shared" si="5"/>
        <v>-28.888888888888889</v>
      </c>
      <c r="Q117">
        <f t="shared" si="5"/>
        <v>26.666666666666664</v>
      </c>
      <c r="R117">
        <f t="shared" si="5"/>
        <v>-17.777777777777779</v>
      </c>
    </row>
    <row r="118" spans="6:18" x14ac:dyDescent="0.25">
      <c r="F118">
        <f t="shared" ref="F118:F148" si="8">F102+10</f>
        <v>90</v>
      </c>
      <c r="G118">
        <f t="shared" ref="G118:G148" si="9">G102</f>
        <v>-15</v>
      </c>
      <c r="H118">
        <v>130</v>
      </c>
      <c r="I118">
        <v>25</v>
      </c>
      <c r="J118">
        <v>18</v>
      </c>
      <c r="K118" t="str">
        <f t="shared" ref="K118:R181" si="10">IF(B118&lt;&gt;"",(B118-32)/1.8,"")</f>
        <v/>
      </c>
      <c r="L118" t="str">
        <f t="shared" si="10"/>
        <v/>
      </c>
      <c r="M118" t="str">
        <f t="shared" si="10"/>
        <v/>
      </c>
      <c r="N118" t="str">
        <f t="shared" si="10"/>
        <v/>
      </c>
      <c r="O118">
        <f t="shared" si="10"/>
        <v>32.222222222222221</v>
      </c>
      <c r="P118">
        <f t="shared" si="10"/>
        <v>-26.111111111111111</v>
      </c>
      <c r="Q118">
        <f t="shared" si="10"/>
        <v>54.444444444444443</v>
      </c>
      <c r="R118">
        <f t="shared" si="10"/>
        <v>-3.8888888888888888</v>
      </c>
    </row>
    <row r="119" spans="6:18" x14ac:dyDescent="0.25">
      <c r="F119">
        <f t="shared" si="8"/>
        <v>90</v>
      </c>
      <c r="G119">
        <f t="shared" si="9"/>
        <v>-10</v>
      </c>
      <c r="H119">
        <v>110</v>
      </c>
      <c r="I119">
        <v>-5</v>
      </c>
      <c r="J119">
        <v>19</v>
      </c>
      <c r="K119" t="str">
        <f t="shared" si="10"/>
        <v/>
      </c>
      <c r="L119" t="str">
        <f t="shared" si="10"/>
        <v/>
      </c>
      <c r="M119" t="str">
        <f t="shared" si="10"/>
        <v/>
      </c>
      <c r="N119" t="str">
        <f t="shared" si="10"/>
        <v/>
      </c>
      <c r="O119">
        <f t="shared" si="10"/>
        <v>32.222222222222221</v>
      </c>
      <c r="P119">
        <f t="shared" si="10"/>
        <v>-23.333333333333332</v>
      </c>
      <c r="Q119">
        <f t="shared" si="10"/>
        <v>43.333333333333336</v>
      </c>
      <c r="R119">
        <f t="shared" si="10"/>
        <v>-20.555555555555554</v>
      </c>
    </row>
    <row r="120" spans="6:18" x14ac:dyDescent="0.25">
      <c r="F120">
        <f t="shared" si="8"/>
        <v>90</v>
      </c>
      <c r="G120">
        <f t="shared" si="9"/>
        <v>-5</v>
      </c>
      <c r="H120">
        <v>80</v>
      </c>
      <c r="I120">
        <v>-10</v>
      </c>
      <c r="J120">
        <v>20</v>
      </c>
      <c r="K120" t="str">
        <f t="shared" si="10"/>
        <v/>
      </c>
      <c r="L120" t="str">
        <f t="shared" si="10"/>
        <v/>
      </c>
      <c r="M120" t="str">
        <f t="shared" si="10"/>
        <v/>
      </c>
      <c r="N120" t="str">
        <f t="shared" si="10"/>
        <v/>
      </c>
      <c r="O120">
        <f t="shared" si="10"/>
        <v>32.222222222222221</v>
      </c>
      <c r="P120">
        <f t="shared" si="10"/>
        <v>-20.555555555555554</v>
      </c>
      <c r="Q120">
        <f t="shared" si="10"/>
        <v>26.666666666666664</v>
      </c>
      <c r="R120">
        <f t="shared" si="10"/>
        <v>-23.333333333333332</v>
      </c>
    </row>
    <row r="121" spans="6:18" x14ac:dyDescent="0.25">
      <c r="F121">
        <f t="shared" si="8"/>
        <v>90</v>
      </c>
      <c r="G121">
        <f t="shared" si="9"/>
        <v>0</v>
      </c>
      <c r="H121">
        <v>110</v>
      </c>
      <c r="I121">
        <v>5</v>
      </c>
      <c r="J121">
        <v>21</v>
      </c>
      <c r="K121" t="str">
        <f t="shared" si="10"/>
        <v/>
      </c>
      <c r="L121" t="str">
        <f t="shared" si="10"/>
        <v/>
      </c>
      <c r="M121" t="str">
        <f t="shared" si="10"/>
        <v/>
      </c>
      <c r="N121" t="str">
        <f t="shared" si="10"/>
        <v/>
      </c>
      <c r="O121">
        <f t="shared" si="10"/>
        <v>32.222222222222221</v>
      </c>
      <c r="P121">
        <f t="shared" si="10"/>
        <v>-17.777777777777779</v>
      </c>
      <c r="Q121">
        <f t="shared" si="10"/>
        <v>43.333333333333336</v>
      </c>
      <c r="R121">
        <f t="shared" si="10"/>
        <v>-15</v>
      </c>
    </row>
    <row r="122" spans="6:18" x14ac:dyDescent="0.25">
      <c r="F122">
        <f t="shared" si="8"/>
        <v>90</v>
      </c>
      <c r="G122">
        <f t="shared" si="9"/>
        <v>5</v>
      </c>
      <c r="H122">
        <v>80</v>
      </c>
      <c r="I122">
        <v>10</v>
      </c>
      <c r="J122">
        <v>22</v>
      </c>
      <c r="K122" t="str">
        <f t="shared" si="10"/>
        <v/>
      </c>
      <c r="L122" t="str">
        <f t="shared" si="10"/>
        <v/>
      </c>
      <c r="M122" t="str">
        <f t="shared" si="10"/>
        <v/>
      </c>
      <c r="N122" t="str">
        <f t="shared" si="10"/>
        <v/>
      </c>
      <c r="O122">
        <f t="shared" si="10"/>
        <v>32.222222222222221</v>
      </c>
      <c r="P122">
        <f t="shared" si="10"/>
        <v>-15</v>
      </c>
      <c r="Q122">
        <f t="shared" si="10"/>
        <v>26.666666666666664</v>
      </c>
      <c r="R122">
        <f t="shared" si="10"/>
        <v>-12.222222222222221</v>
      </c>
    </row>
    <row r="123" spans="6:18" x14ac:dyDescent="0.25">
      <c r="F123">
        <f t="shared" si="8"/>
        <v>90</v>
      </c>
      <c r="G123">
        <f t="shared" si="9"/>
        <v>10</v>
      </c>
      <c r="H123">
        <v>90</v>
      </c>
      <c r="I123">
        <v>15</v>
      </c>
      <c r="J123">
        <v>23</v>
      </c>
      <c r="K123" t="str">
        <f t="shared" si="10"/>
        <v/>
      </c>
      <c r="L123" t="str">
        <f t="shared" si="10"/>
        <v/>
      </c>
      <c r="M123" t="str">
        <f t="shared" si="10"/>
        <v/>
      </c>
      <c r="N123" t="str">
        <f t="shared" si="10"/>
        <v/>
      </c>
      <c r="O123">
        <f t="shared" si="10"/>
        <v>32.222222222222221</v>
      </c>
      <c r="P123">
        <f t="shared" si="10"/>
        <v>-12.222222222222221</v>
      </c>
      <c r="Q123">
        <f t="shared" si="10"/>
        <v>32.222222222222221</v>
      </c>
      <c r="R123">
        <f t="shared" si="10"/>
        <v>-9.4444444444444446</v>
      </c>
    </row>
    <row r="124" spans="6:18" x14ac:dyDescent="0.25">
      <c r="F124">
        <f t="shared" si="8"/>
        <v>90</v>
      </c>
      <c r="G124">
        <f t="shared" si="9"/>
        <v>15</v>
      </c>
      <c r="H124" s="2">
        <v>150</v>
      </c>
      <c r="I124" s="2">
        <v>40</v>
      </c>
      <c r="J124">
        <v>24</v>
      </c>
      <c r="K124" t="str">
        <f t="shared" si="10"/>
        <v/>
      </c>
      <c r="L124" t="str">
        <f t="shared" si="10"/>
        <v/>
      </c>
      <c r="M124" t="str">
        <f t="shared" si="10"/>
        <v/>
      </c>
      <c r="N124" t="str">
        <f t="shared" si="10"/>
        <v/>
      </c>
      <c r="O124">
        <f t="shared" si="10"/>
        <v>32.222222222222221</v>
      </c>
      <c r="P124">
        <f t="shared" si="10"/>
        <v>-9.4444444444444446</v>
      </c>
      <c r="Q124">
        <f t="shared" si="10"/>
        <v>65.555555555555557</v>
      </c>
      <c r="R124">
        <f t="shared" si="10"/>
        <v>4.4444444444444446</v>
      </c>
    </row>
    <row r="125" spans="6:18" x14ac:dyDescent="0.25">
      <c r="F125">
        <f t="shared" si="8"/>
        <v>90</v>
      </c>
      <c r="G125">
        <f t="shared" si="9"/>
        <v>20</v>
      </c>
      <c r="H125" s="3">
        <v>140</v>
      </c>
      <c r="I125" s="3">
        <v>10</v>
      </c>
      <c r="J125">
        <f>J124+1</f>
        <v>25</v>
      </c>
      <c r="K125" t="str">
        <f t="shared" si="10"/>
        <v/>
      </c>
      <c r="L125" t="str">
        <f t="shared" si="10"/>
        <v/>
      </c>
      <c r="M125" t="str">
        <f t="shared" si="10"/>
        <v/>
      </c>
      <c r="N125" t="str">
        <f t="shared" si="10"/>
        <v/>
      </c>
      <c r="O125">
        <f t="shared" si="10"/>
        <v>32.222222222222221</v>
      </c>
      <c r="P125">
        <f t="shared" si="10"/>
        <v>-6.6666666666666661</v>
      </c>
      <c r="Q125">
        <f t="shared" si="10"/>
        <v>60</v>
      </c>
      <c r="R125">
        <f t="shared" si="10"/>
        <v>-12.222222222222221</v>
      </c>
    </row>
    <row r="126" spans="6:18" x14ac:dyDescent="0.25">
      <c r="F126">
        <f t="shared" si="8"/>
        <v>90</v>
      </c>
      <c r="G126">
        <f t="shared" si="9"/>
        <v>25</v>
      </c>
      <c r="H126" s="3">
        <v>140</v>
      </c>
      <c r="I126" s="3">
        <v>20</v>
      </c>
      <c r="J126">
        <f t="shared" ref="J126:J170" si="11">J125+1</f>
        <v>26</v>
      </c>
      <c r="K126" t="str">
        <f t="shared" si="10"/>
        <v/>
      </c>
      <c r="L126" t="str">
        <f t="shared" si="10"/>
        <v/>
      </c>
      <c r="M126" t="str">
        <f t="shared" si="10"/>
        <v/>
      </c>
      <c r="N126" t="str">
        <f t="shared" si="10"/>
        <v/>
      </c>
      <c r="O126">
        <f t="shared" si="10"/>
        <v>32.222222222222221</v>
      </c>
      <c r="P126">
        <f t="shared" si="10"/>
        <v>-3.8888888888888888</v>
      </c>
      <c r="Q126">
        <f t="shared" si="10"/>
        <v>60</v>
      </c>
      <c r="R126">
        <f t="shared" si="10"/>
        <v>-6.6666666666666661</v>
      </c>
    </row>
    <row r="127" spans="6:18" x14ac:dyDescent="0.25">
      <c r="F127">
        <f t="shared" si="8"/>
        <v>90</v>
      </c>
      <c r="G127">
        <f t="shared" si="9"/>
        <v>30</v>
      </c>
      <c r="H127" s="3">
        <v>140</v>
      </c>
      <c r="I127" s="3">
        <v>30</v>
      </c>
      <c r="J127">
        <f t="shared" si="11"/>
        <v>27</v>
      </c>
      <c r="K127" t="str">
        <f t="shared" si="10"/>
        <v/>
      </c>
      <c r="L127" t="str">
        <f t="shared" si="10"/>
        <v/>
      </c>
      <c r="M127" t="str">
        <f t="shared" si="10"/>
        <v/>
      </c>
      <c r="N127" t="str">
        <f t="shared" si="10"/>
        <v/>
      </c>
      <c r="O127">
        <f t="shared" si="10"/>
        <v>32.222222222222221</v>
      </c>
      <c r="P127">
        <f t="shared" si="10"/>
        <v>-1.1111111111111112</v>
      </c>
      <c r="Q127">
        <f t="shared" si="10"/>
        <v>60</v>
      </c>
      <c r="R127">
        <f t="shared" si="10"/>
        <v>-1.1111111111111112</v>
      </c>
    </row>
    <row r="128" spans="6:18" x14ac:dyDescent="0.25">
      <c r="F128">
        <f t="shared" si="8"/>
        <v>90</v>
      </c>
      <c r="G128">
        <f t="shared" si="9"/>
        <v>35</v>
      </c>
      <c r="H128" s="3">
        <v>140</v>
      </c>
      <c r="I128" s="3">
        <v>50</v>
      </c>
      <c r="J128">
        <f t="shared" si="11"/>
        <v>28</v>
      </c>
      <c r="K128" t="str">
        <f t="shared" si="10"/>
        <v/>
      </c>
      <c r="L128" t="str">
        <f t="shared" si="10"/>
        <v/>
      </c>
      <c r="M128" t="str">
        <f t="shared" si="10"/>
        <v/>
      </c>
      <c r="N128" t="str">
        <f t="shared" si="10"/>
        <v/>
      </c>
      <c r="O128">
        <f t="shared" si="10"/>
        <v>32.222222222222221</v>
      </c>
      <c r="P128">
        <f t="shared" si="10"/>
        <v>1.6666666666666665</v>
      </c>
      <c r="Q128">
        <f t="shared" si="10"/>
        <v>60</v>
      </c>
      <c r="R128">
        <f t="shared" si="10"/>
        <v>10</v>
      </c>
    </row>
    <row r="129" spans="6:18" x14ac:dyDescent="0.25">
      <c r="F129">
        <f t="shared" si="8"/>
        <v>90</v>
      </c>
      <c r="G129">
        <f t="shared" si="9"/>
        <v>40</v>
      </c>
      <c r="H129" s="3">
        <v>120</v>
      </c>
      <c r="I129" s="3">
        <v>-10</v>
      </c>
      <c r="J129">
        <f t="shared" si="11"/>
        <v>29</v>
      </c>
      <c r="K129" t="str">
        <f t="shared" si="10"/>
        <v/>
      </c>
      <c r="L129" t="str">
        <f t="shared" si="10"/>
        <v/>
      </c>
      <c r="M129" t="str">
        <f t="shared" si="10"/>
        <v/>
      </c>
      <c r="N129" t="str">
        <f t="shared" si="10"/>
        <v/>
      </c>
      <c r="O129">
        <f t="shared" si="10"/>
        <v>32.222222222222221</v>
      </c>
      <c r="P129">
        <f t="shared" si="10"/>
        <v>4.4444444444444446</v>
      </c>
      <c r="Q129">
        <f t="shared" si="10"/>
        <v>48.888888888888886</v>
      </c>
      <c r="R129">
        <f t="shared" si="10"/>
        <v>-23.333333333333332</v>
      </c>
    </row>
    <row r="130" spans="6:18" x14ac:dyDescent="0.25">
      <c r="F130">
        <f t="shared" si="8"/>
        <v>90</v>
      </c>
      <c r="G130">
        <f t="shared" si="9"/>
        <v>45</v>
      </c>
      <c r="H130" s="3">
        <v>120</v>
      </c>
      <c r="I130" s="3">
        <v>0</v>
      </c>
      <c r="J130">
        <f t="shared" si="11"/>
        <v>30</v>
      </c>
      <c r="K130" t="str">
        <f t="shared" si="10"/>
        <v/>
      </c>
      <c r="L130" t="str">
        <f t="shared" si="10"/>
        <v/>
      </c>
      <c r="M130" t="str">
        <f t="shared" si="10"/>
        <v/>
      </c>
      <c r="N130" t="str">
        <f t="shared" si="10"/>
        <v/>
      </c>
      <c r="O130">
        <f t="shared" si="10"/>
        <v>32.222222222222221</v>
      </c>
      <c r="P130">
        <f t="shared" si="10"/>
        <v>7.2222222222222223</v>
      </c>
      <c r="Q130">
        <f t="shared" si="10"/>
        <v>48.888888888888886</v>
      </c>
      <c r="R130">
        <f t="shared" si="10"/>
        <v>-17.777777777777779</v>
      </c>
    </row>
    <row r="131" spans="6:18" x14ac:dyDescent="0.25">
      <c r="F131">
        <f t="shared" si="8"/>
        <v>90</v>
      </c>
      <c r="G131">
        <f t="shared" si="9"/>
        <v>50</v>
      </c>
      <c r="H131" s="3">
        <v>120</v>
      </c>
      <c r="I131" s="3">
        <v>10</v>
      </c>
      <c r="J131">
        <f t="shared" si="11"/>
        <v>31</v>
      </c>
      <c r="K131" t="str">
        <f t="shared" si="10"/>
        <v/>
      </c>
      <c r="L131" t="str">
        <f t="shared" si="10"/>
        <v/>
      </c>
      <c r="M131" t="str">
        <f t="shared" si="10"/>
        <v/>
      </c>
      <c r="N131" t="str">
        <f t="shared" si="10"/>
        <v/>
      </c>
      <c r="O131">
        <f t="shared" si="10"/>
        <v>32.222222222222221</v>
      </c>
      <c r="P131">
        <f t="shared" si="10"/>
        <v>10</v>
      </c>
      <c r="Q131">
        <f t="shared" si="10"/>
        <v>48.888888888888886</v>
      </c>
      <c r="R131">
        <f t="shared" si="10"/>
        <v>-12.222222222222221</v>
      </c>
    </row>
    <row r="132" spans="6:18" x14ac:dyDescent="0.25">
      <c r="F132">
        <f t="shared" si="8"/>
        <v>90</v>
      </c>
      <c r="G132">
        <f t="shared" si="9"/>
        <v>55</v>
      </c>
      <c r="H132" s="3">
        <v>120</v>
      </c>
      <c r="I132" s="3">
        <v>35</v>
      </c>
      <c r="J132">
        <f t="shared" si="11"/>
        <v>32</v>
      </c>
      <c r="K132" t="str">
        <f t="shared" si="10"/>
        <v/>
      </c>
      <c r="L132" t="str">
        <f t="shared" si="10"/>
        <v/>
      </c>
      <c r="M132" t="str">
        <f t="shared" si="10"/>
        <v/>
      </c>
      <c r="N132" t="str">
        <f t="shared" si="10"/>
        <v/>
      </c>
      <c r="O132">
        <f t="shared" si="10"/>
        <v>32.222222222222221</v>
      </c>
      <c r="P132">
        <f t="shared" si="10"/>
        <v>12.777777777777777</v>
      </c>
      <c r="Q132">
        <f t="shared" si="10"/>
        <v>48.888888888888886</v>
      </c>
      <c r="R132">
        <f t="shared" si="10"/>
        <v>1.6666666666666665</v>
      </c>
    </row>
    <row r="133" spans="6:18" x14ac:dyDescent="0.25">
      <c r="F133">
        <f t="shared" si="8"/>
        <v>100</v>
      </c>
      <c r="G133">
        <f t="shared" si="9"/>
        <v>-20</v>
      </c>
      <c r="H133" s="3">
        <v>120</v>
      </c>
      <c r="I133" s="3">
        <v>55</v>
      </c>
      <c r="J133">
        <f t="shared" si="11"/>
        <v>33</v>
      </c>
      <c r="K133" t="str">
        <f t="shared" si="10"/>
        <v/>
      </c>
      <c r="L133" t="str">
        <f t="shared" si="10"/>
        <v/>
      </c>
      <c r="M133" t="str">
        <f t="shared" si="10"/>
        <v/>
      </c>
      <c r="N133" t="str">
        <f t="shared" si="10"/>
        <v/>
      </c>
      <c r="O133">
        <f t="shared" si="10"/>
        <v>37.777777777777779</v>
      </c>
      <c r="P133">
        <f t="shared" si="10"/>
        <v>-28.888888888888889</v>
      </c>
      <c r="Q133">
        <f t="shared" si="10"/>
        <v>48.888888888888886</v>
      </c>
      <c r="R133">
        <f t="shared" si="10"/>
        <v>12.777777777777777</v>
      </c>
    </row>
    <row r="134" spans="6:18" x14ac:dyDescent="0.25">
      <c r="F134">
        <f t="shared" si="8"/>
        <v>100</v>
      </c>
      <c r="G134">
        <f t="shared" si="9"/>
        <v>-15</v>
      </c>
      <c r="H134" s="3">
        <v>100</v>
      </c>
      <c r="I134" s="3">
        <v>-10</v>
      </c>
      <c r="J134">
        <f t="shared" si="11"/>
        <v>34</v>
      </c>
      <c r="K134" t="str">
        <f t="shared" si="10"/>
        <v/>
      </c>
      <c r="L134" t="str">
        <f t="shared" si="10"/>
        <v/>
      </c>
      <c r="M134" t="str">
        <f t="shared" si="10"/>
        <v/>
      </c>
      <c r="N134" t="str">
        <f t="shared" si="10"/>
        <v/>
      </c>
      <c r="O134">
        <f t="shared" si="10"/>
        <v>37.777777777777779</v>
      </c>
      <c r="P134">
        <f t="shared" si="10"/>
        <v>-26.111111111111111</v>
      </c>
      <c r="Q134">
        <f t="shared" si="10"/>
        <v>37.777777777777779</v>
      </c>
      <c r="R134">
        <f t="shared" si="10"/>
        <v>-23.333333333333332</v>
      </c>
    </row>
    <row r="135" spans="6:18" x14ac:dyDescent="0.25">
      <c r="F135">
        <f t="shared" si="8"/>
        <v>100</v>
      </c>
      <c r="G135">
        <f t="shared" si="9"/>
        <v>-10</v>
      </c>
      <c r="H135" s="3">
        <v>100</v>
      </c>
      <c r="I135" s="3">
        <v>0</v>
      </c>
      <c r="J135">
        <f t="shared" si="11"/>
        <v>35</v>
      </c>
      <c r="K135" t="str">
        <f t="shared" si="10"/>
        <v/>
      </c>
      <c r="L135" t="str">
        <f t="shared" si="10"/>
        <v/>
      </c>
      <c r="M135" t="str">
        <f t="shared" si="10"/>
        <v/>
      </c>
      <c r="N135" t="str">
        <f t="shared" si="10"/>
        <v/>
      </c>
      <c r="O135">
        <f t="shared" si="10"/>
        <v>37.777777777777779</v>
      </c>
      <c r="P135">
        <f t="shared" si="10"/>
        <v>-23.333333333333332</v>
      </c>
      <c r="Q135">
        <f t="shared" si="10"/>
        <v>37.777777777777779</v>
      </c>
      <c r="R135">
        <f t="shared" si="10"/>
        <v>-17.777777777777779</v>
      </c>
    </row>
    <row r="136" spans="6:18" x14ac:dyDescent="0.25">
      <c r="F136">
        <f t="shared" si="8"/>
        <v>100</v>
      </c>
      <c r="G136">
        <f t="shared" si="9"/>
        <v>-5</v>
      </c>
      <c r="H136" s="3">
        <v>100</v>
      </c>
      <c r="I136" s="3">
        <v>20</v>
      </c>
      <c r="J136">
        <f t="shared" si="11"/>
        <v>36</v>
      </c>
      <c r="K136" t="str">
        <f t="shared" si="10"/>
        <v/>
      </c>
      <c r="L136" t="str">
        <f t="shared" si="10"/>
        <v/>
      </c>
      <c r="M136" t="str">
        <f t="shared" si="10"/>
        <v/>
      </c>
      <c r="N136" t="str">
        <f t="shared" si="10"/>
        <v/>
      </c>
      <c r="O136">
        <f t="shared" si="10"/>
        <v>37.777777777777779</v>
      </c>
      <c r="P136">
        <f t="shared" si="10"/>
        <v>-20.555555555555554</v>
      </c>
      <c r="Q136">
        <f t="shared" si="10"/>
        <v>37.777777777777779</v>
      </c>
      <c r="R136">
        <f t="shared" si="10"/>
        <v>-6.6666666666666661</v>
      </c>
    </row>
    <row r="137" spans="6:18" x14ac:dyDescent="0.25">
      <c r="F137">
        <f t="shared" si="8"/>
        <v>100</v>
      </c>
      <c r="G137">
        <f t="shared" si="9"/>
        <v>0</v>
      </c>
      <c r="H137" s="3">
        <v>100</v>
      </c>
      <c r="I137" s="3">
        <v>30</v>
      </c>
      <c r="J137">
        <f t="shared" si="11"/>
        <v>37</v>
      </c>
      <c r="K137" t="str">
        <f t="shared" si="10"/>
        <v/>
      </c>
      <c r="L137" t="str">
        <f t="shared" si="10"/>
        <v/>
      </c>
      <c r="M137" t="str">
        <f t="shared" si="10"/>
        <v/>
      </c>
      <c r="N137" t="str">
        <f t="shared" si="10"/>
        <v/>
      </c>
      <c r="O137">
        <f t="shared" si="10"/>
        <v>37.777777777777779</v>
      </c>
      <c r="P137">
        <f t="shared" si="10"/>
        <v>-17.777777777777779</v>
      </c>
      <c r="Q137">
        <f t="shared" si="10"/>
        <v>37.777777777777779</v>
      </c>
      <c r="R137">
        <f t="shared" si="10"/>
        <v>-1.1111111111111112</v>
      </c>
    </row>
    <row r="138" spans="6:18" x14ac:dyDescent="0.25">
      <c r="F138">
        <f t="shared" si="8"/>
        <v>100</v>
      </c>
      <c r="G138">
        <f t="shared" si="9"/>
        <v>5</v>
      </c>
      <c r="H138" s="3">
        <v>100</v>
      </c>
      <c r="I138" s="3">
        <v>55</v>
      </c>
      <c r="J138">
        <f t="shared" si="11"/>
        <v>38</v>
      </c>
      <c r="K138" t="str">
        <f t="shared" si="10"/>
        <v/>
      </c>
      <c r="L138" t="str">
        <f t="shared" si="10"/>
        <v/>
      </c>
      <c r="M138" t="str">
        <f t="shared" si="10"/>
        <v/>
      </c>
      <c r="N138" t="str">
        <f t="shared" si="10"/>
        <v/>
      </c>
      <c r="O138">
        <f t="shared" si="10"/>
        <v>37.777777777777779</v>
      </c>
      <c r="P138">
        <f t="shared" si="10"/>
        <v>-15</v>
      </c>
      <c r="Q138">
        <f t="shared" si="10"/>
        <v>37.777777777777779</v>
      </c>
      <c r="R138">
        <f t="shared" si="10"/>
        <v>12.777777777777777</v>
      </c>
    </row>
    <row r="139" spans="6:18" x14ac:dyDescent="0.25">
      <c r="F139">
        <f t="shared" si="8"/>
        <v>100</v>
      </c>
      <c r="G139">
        <f t="shared" si="9"/>
        <v>10</v>
      </c>
      <c r="H139" s="3">
        <v>90</v>
      </c>
      <c r="I139" s="3">
        <v>-15</v>
      </c>
      <c r="J139">
        <f t="shared" si="11"/>
        <v>39</v>
      </c>
      <c r="K139" t="str">
        <f t="shared" si="10"/>
        <v/>
      </c>
      <c r="L139" t="str">
        <f t="shared" si="10"/>
        <v/>
      </c>
      <c r="M139" t="str">
        <f t="shared" si="10"/>
        <v/>
      </c>
      <c r="N139" t="str">
        <f t="shared" si="10"/>
        <v/>
      </c>
      <c r="O139">
        <f t="shared" si="10"/>
        <v>37.777777777777779</v>
      </c>
      <c r="P139">
        <f t="shared" si="10"/>
        <v>-12.222222222222221</v>
      </c>
      <c r="Q139">
        <f t="shared" si="10"/>
        <v>32.222222222222221</v>
      </c>
      <c r="R139">
        <f t="shared" si="10"/>
        <v>-26.111111111111111</v>
      </c>
    </row>
    <row r="140" spans="6:18" x14ac:dyDescent="0.25">
      <c r="F140">
        <f t="shared" si="8"/>
        <v>100</v>
      </c>
      <c r="G140">
        <f t="shared" si="9"/>
        <v>15</v>
      </c>
      <c r="H140" s="3">
        <v>90</v>
      </c>
      <c r="I140" s="3">
        <v>-5</v>
      </c>
      <c r="J140">
        <f t="shared" si="11"/>
        <v>40</v>
      </c>
      <c r="K140" t="str">
        <f t="shared" si="10"/>
        <v/>
      </c>
      <c r="L140" t="str">
        <f t="shared" si="10"/>
        <v/>
      </c>
      <c r="M140" t="str">
        <f t="shared" si="10"/>
        <v/>
      </c>
      <c r="N140" t="str">
        <f t="shared" si="10"/>
        <v/>
      </c>
      <c r="O140">
        <f t="shared" si="10"/>
        <v>37.777777777777779</v>
      </c>
      <c r="P140">
        <f t="shared" si="10"/>
        <v>-9.4444444444444446</v>
      </c>
      <c r="Q140">
        <f t="shared" si="10"/>
        <v>32.222222222222221</v>
      </c>
      <c r="R140">
        <f t="shared" si="10"/>
        <v>-20.555555555555554</v>
      </c>
    </row>
    <row r="141" spans="6:18" x14ac:dyDescent="0.25">
      <c r="F141">
        <f t="shared" si="8"/>
        <v>100</v>
      </c>
      <c r="G141">
        <f t="shared" si="9"/>
        <v>20</v>
      </c>
      <c r="H141" s="3">
        <v>90</v>
      </c>
      <c r="I141" s="3">
        <v>45</v>
      </c>
      <c r="J141">
        <f t="shared" si="11"/>
        <v>41</v>
      </c>
      <c r="K141" t="str">
        <f t="shared" si="10"/>
        <v/>
      </c>
      <c r="L141" t="str">
        <f t="shared" si="10"/>
        <v/>
      </c>
      <c r="M141" t="str">
        <f t="shared" si="10"/>
        <v/>
      </c>
      <c r="N141" t="str">
        <f t="shared" si="10"/>
        <v/>
      </c>
      <c r="O141">
        <f t="shared" si="10"/>
        <v>37.777777777777779</v>
      </c>
      <c r="P141">
        <f t="shared" si="10"/>
        <v>-6.6666666666666661</v>
      </c>
      <c r="Q141">
        <f t="shared" si="10"/>
        <v>32.222222222222221</v>
      </c>
      <c r="R141">
        <f t="shared" si="10"/>
        <v>7.2222222222222223</v>
      </c>
    </row>
    <row r="142" spans="6:18" x14ac:dyDescent="0.25">
      <c r="F142">
        <f t="shared" si="8"/>
        <v>100</v>
      </c>
      <c r="G142">
        <f t="shared" si="9"/>
        <v>25</v>
      </c>
      <c r="H142" s="3">
        <v>140</v>
      </c>
      <c r="I142" s="3">
        <v>0</v>
      </c>
      <c r="J142">
        <f t="shared" si="11"/>
        <v>42</v>
      </c>
      <c r="K142" t="str">
        <f t="shared" si="10"/>
        <v/>
      </c>
      <c r="L142" t="str">
        <f t="shared" si="10"/>
        <v/>
      </c>
      <c r="M142" t="str">
        <f t="shared" si="10"/>
        <v/>
      </c>
      <c r="N142" t="str">
        <f t="shared" si="10"/>
        <v/>
      </c>
      <c r="O142">
        <f t="shared" si="10"/>
        <v>37.777777777777779</v>
      </c>
      <c r="P142">
        <f t="shared" si="10"/>
        <v>-3.8888888888888888</v>
      </c>
      <c r="Q142">
        <f t="shared" si="10"/>
        <v>60</v>
      </c>
      <c r="R142">
        <f t="shared" si="10"/>
        <v>-17.777777777777779</v>
      </c>
    </row>
    <row r="143" spans="6:18" x14ac:dyDescent="0.25">
      <c r="F143">
        <f t="shared" si="8"/>
        <v>100</v>
      </c>
      <c r="G143">
        <f t="shared" si="9"/>
        <v>30</v>
      </c>
      <c r="H143" s="3">
        <v>140</v>
      </c>
      <c r="I143" s="3">
        <v>40</v>
      </c>
      <c r="J143">
        <f t="shared" si="11"/>
        <v>43</v>
      </c>
      <c r="K143" t="str">
        <f t="shared" si="10"/>
        <v/>
      </c>
      <c r="L143" t="str">
        <f t="shared" si="10"/>
        <v/>
      </c>
      <c r="M143" t="str">
        <f t="shared" si="10"/>
        <v/>
      </c>
      <c r="N143" t="str">
        <f t="shared" si="10"/>
        <v/>
      </c>
      <c r="O143">
        <f t="shared" si="10"/>
        <v>37.777777777777779</v>
      </c>
      <c r="P143">
        <f t="shared" si="10"/>
        <v>-1.1111111111111112</v>
      </c>
      <c r="Q143">
        <f t="shared" si="10"/>
        <v>60</v>
      </c>
      <c r="R143">
        <f t="shared" si="10"/>
        <v>4.4444444444444446</v>
      </c>
    </row>
    <row r="144" spans="6:18" x14ac:dyDescent="0.25">
      <c r="F144">
        <f t="shared" si="8"/>
        <v>100</v>
      </c>
      <c r="G144">
        <f t="shared" si="9"/>
        <v>35</v>
      </c>
      <c r="H144" s="3">
        <v>130</v>
      </c>
      <c r="I144" s="3">
        <v>5</v>
      </c>
      <c r="J144">
        <f t="shared" si="11"/>
        <v>44</v>
      </c>
      <c r="K144" t="str">
        <f t="shared" si="10"/>
        <v/>
      </c>
      <c r="L144" t="str">
        <f t="shared" si="10"/>
        <v/>
      </c>
      <c r="M144" t="str">
        <f t="shared" si="10"/>
        <v/>
      </c>
      <c r="N144" t="str">
        <f t="shared" si="10"/>
        <v/>
      </c>
      <c r="O144">
        <f t="shared" si="10"/>
        <v>37.777777777777779</v>
      </c>
      <c r="P144">
        <f t="shared" si="10"/>
        <v>1.6666666666666665</v>
      </c>
      <c r="Q144">
        <f t="shared" si="10"/>
        <v>54.444444444444443</v>
      </c>
      <c r="R144">
        <f t="shared" si="10"/>
        <v>-15</v>
      </c>
    </row>
    <row r="145" spans="6:18" x14ac:dyDescent="0.25">
      <c r="F145">
        <f t="shared" si="8"/>
        <v>100</v>
      </c>
      <c r="G145">
        <f t="shared" si="9"/>
        <v>40</v>
      </c>
      <c r="H145" s="3">
        <v>130</v>
      </c>
      <c r="I145" s="3">
        <v>35</v>
      </c>
      <c r="J145">
        <f t="shared" si="11"/>
        <v>45</v>
      </c>
      <c r="K145" t="str">
        <f t="shared" si="10"/>
        <v/>
      </c>
      <c r="L145" t="str">
        <f t="shared" si="10"/>
        <v/>
      </c>
      <c r="M145" t="str">
        <f t="shared" si="10"/>
        <v/>
      </c>
      <c r="N145" t="str">
        <f t="shared" si="10"/>
        <v/>
      </c>
      <c r="O145">
        <f t="shared" si="10"/>
        <v>37.777777777777779</v>
      </c>
      <c r="P145">
        <f t="shared" si="10"/>
        <v>4.4444444444444446</v>
      </c>
      <c r="Q145">
        <f t="shared" si="10"/>
        <v>54.444444444444443</v>
      </c>
      <c r="R145">
        <f t="shared" si="10"/>
        <v>1.6666666666666665</v>
      </c>
    </row>
    <row r="146" spans="6:18" x14ac:dyDescent="0.25">
      <c r="F146">
        <f t="shared" si="8"/>
        <v>100</v>
      </c>
      <c r="G146">
        <f t="shared" si="9"/>
        <v>45</v>
      </c>
      <c r="H146" s="3">
        <v>130</v>
      </c>
      <c r="I146" s="3">
        <v>55</v>
      </c>
      <c r="J146">
        <f t="shared" si="11"/>
        <v>46</v>
      </c>
      <c r="K146" t="str">
        <f t="shared" si="10"/>
        <v/>
      </c>
      <c r="L146" t="str">
        <f t="shared" si="10"/>
        <v/>
      </c>
      <c r="M146" t="str">
        <f t="shared" si="10"/>
        <v/>
      </c>
      <c r="N146" t="str">
        <f t="shared" si="10"/>
        <v/>
      </c>
      <c r="O146">
        <f t="shared" si="10"/>
        <v>37.777777777777779</v>
      </c>
      <c r="P146">
        <f t="shared" si="10"/>
        <v>7.2222222222222223</v>
      </c>
      <c r="Q146">
        <f t="shared" si="10"/>
        <v>54.444444444444443</v>
      </c>
      <c r="R146">
        <f t="shared" si="10"/>
        <v>12.777777777777777</v>
      </c>
    </row>
    <row r="147" spans="6:18" x14ac:dyDescent="0.25">
      <c r="F147">
        <f t="shared" si="8"/>
        <v>100</v>
      </c>
      <c r="G147">
        <f t="shared" si="9"/>
        <v>50</v>
      </c>
      <c r="H147" s="3">
        <v>120</v>
      </c>
      <c r="I147" s="3">
        <v>15</v>
      </c>
      <c r="J147">
        <f t="shared" si="11"/>
        <v>47</v>
      </c>
      <c r="K147" t="str">
        <f t="shared" si="10"/>
        <v/>
      </c>
      <c r="L147" t="str">
        <f t="shared" si="10"/>
        <v/>
      </c>
      <c r="M147" t="str">
        <f t="shared" si="10"/>
        <v/>
      </c>
      <c r="N147" t="str">
        <f t="shared" si="10"/>
        <v/>
      </c>
      <c r="O147">
        <f t="shared" si="10"/>
        <v>37.777777777777779</v>
      </c>
      <c r="P147">
        <f t="shared" si="10"/>
        <v>10</v>
      </c>
      <c r="Q147">
        <f t="shared" si="10"/>
        <v>48.888888888888886</v>
      </c>
      <c r="R147">
        <f t="shared" si="10"/>
        <v>-9.4444444444444446</v>
      </c>
    </row>
    <row r="148" spans="6:18" x14ac:dyDescent="0.25">
      <c r="F148">
        <f t="shared" si="8"/>
        <v>100</v>
      </c>
      <c r="G148">
        <f t="shared" si="9"/>
        <v>55</v>
      </c>
      <c r="H148" s="3">
        <v>110</v>
      </c>
      <c r="I148" s="3">
        <v>-15</v>
      </c>
      <c r="J148">
        <f t="shared" si="11"/>
        <v>48</v>
      </c>
      <c r="K148" t="str">
        <f t="shared" si="10"/>
        <v/>
      </c>
      <c r="L148" t="str">
        <f t="shared" si="10"/>
        <v/>
      </c>
      <c r="M148" t="str">
        <f t="shared" si="10"/>
        <v/>
      </c>
      <c r="N148" t="str">
        <f t="shared" si="10"/>
        <v/>
      </c>
      <c r="O148">
        <f t="shared" si="10"/>
        <v>37.777777777777779</v>
      </c>
      <c r="P148">
        <f t="shared" si="10"/>
        <v>12.777777777777777</v>
      </c>
      <c r="Q148">
        <f t="shared" si="10"/>
        <v>43.333333333333336</v>
      </c>
      <c r="R148">
        <f t="shared" si="10"/>
        <v>-26.111111111111111</v>
      </c>
    </row>
    <row r="149" spans="6:18" x14ac:dyDescent="0.25">
      <c r="F149">
        <f t="shared" ref="F149:F163" si="12">F134+10</f>
        <v>110</v>
      </c>
      <c r="G149">
        <f t="shared" ref="G149:G163" si="13">G134</f>
        <v>-15</v>
      </c>
      <c r="H149" s="3">
        <v>110</v>
      </c>
      <c r="I149" s="3">
        <v>15</v>
      </c>
      <c r="J149">
        <f t="shared" si="11"/>
        <v>49</v>
      </c>
      <c r="K149" t="str">
        <f t="shared" si="10"/>
        <v/>
      </c>
      <c r="L149" t="str">
        <f t="shared" si="10"/>
        <v/>
      </c>
      <c r="M149" t="str">
        <f t="shared" si="10"/>
        <v/>
      </c>
      <c r="N149" t="str">
        <f t="shared" si="10"/>
        <v/>
      </c>
      <c r="O149">
        <f t="shared" si="10"/>
        <v>43.333333333333336</v>
      </c>
      <c r="P149">
        <f t="shared" si="10"/>
        <v>-26.111111111111111</v>
      </c>
      <c r="Q149">
        <f t="shared" si="10"/>
        <v>43.333333333333336</v>
      </c>
      <c r="R149">
        <f t="shared" ref="R149:R212" si="14">IF(I149&lt;&gt;"",(I149-32)/1.8,"")</f>
        <v>-9.4444444444444446</v>
      </c>
    </row>
    <row r="150" spans="6:18" x14ac:dyDescent="0.25">
      <c r="F150">
        <f t="shared" si="12"/>
        <v>110</v>
      </c>
      <c r="G150">
        <f t="shared" si="13"/>
        <v>-10</v>
      </c>
      <c r="H150" s="3">
        <v>110</v>
      </c>
      <c r="I150" s="3">
        <v>50</v>
      </c>
      <c r="J150">
        <f t="shared" si="11"/>
        <v>50</v>
      </c>
      <c r="K150" t="str">
        <f t="shared" ref="K150:Q213" si="15">IF(B150&lt;&gt;"",(B150-32)/1.8,"")</f>
        <v/>
      </c>
      <c r="L150" t="str">
        <f t="shared" si="15"/>
        <v/>
      </c>
      <c r="M150" t="str">
        <f t="shared" si="15"/>
        <v/>
      </c>
      <c r="N150" t="str">
        <f t="shared" si="15"/>
        <v/>
      </c>
      <c r="O150">
        <f t="shared" si="15"/>
        <v>43.333333333333336</v>
      </c>
      <c r="P150">
        <f t="shared" si="15"/>
        <v>-23.333333333333332</v>
      </c>
      <c r="Q150">
        <f t="shared" si="15"/>
        <v>43.333333333333336</v>
      </c>
      <c r="R150">
        <f t="shared" si="14"/>
        <v>10</v>
      </c>
    </row>
    <row r="151" spans="6:18" x14ac:dyDescent="0.25">
      <c r="F151">
        <f t="shared" si="12"/>
        <v>110</v>
      </c>
      <c r="G151">
        <f t="shared" si="13"/>
        <v>-5</v>
      </c>
      <c r="H151" s="3">
        <v>100</v>
      </c>
      <c r="I151" s="3">
        <v>10</v>
      </c>
      <c r="J151">
        <f t="shared" si="11"/>
        <v>51</v>
      </c>
      <c r="K151" t="str">
        <f t="shared" si="15"/>
        <v/>
      </c>
      <c r="L151" t="str">
        <f t="shared" si="15"/>
        <v/>
      </c>
      <c r="M151" t="str">
        <f t="shared" si="15"/>
        <v/>
      </c>
      <c r="N151" t="str">
        <f t="shared" si="15"/>
        <v/>
      </c>
      <c r="O151">
        <f t="shared" si="15"/>
        <v>43.333333333333336</v>
      </c>
      <c r="P151">
        <f t="shared" si="15"/>
        <v>-20.555555555555554</v>
      </c>
      <c r="Q151">
        <f t="shared" si="15"/>
        <v>37.777777777777779</v>
      </c>
      <c r="R151">
        <f t="shared" si="14"/>
        <v>-12.222222222222221</v>
      </c>
    </row>
    <row r="152" spans="6:18" x14ac:dyDescent="0.25">
      <c r="F152">
        <f t="shared" si="12"/>
        <v>110</v>
      </c>
      <c r="G152">
        <f t="shared" si="13"/>
        <v>0</v>
      </c>
      <c r="H152" s="3">
        <v>100</v>
      </c>
      <c r="I152" s="3">
        <v>40</v>
      </c>
      <c r="J152">
        <f t="shared" si="11"/>
        <v>52</v>
      </c>
      <c r="K152" t="str">
        <f t="shared" si="15"/>
        <v/>
      </c>
      <c r="L152" t="str">
        <f t="shared" si="15"/>
        <v/>
      </c>
      <c r="M152" t="str">
        <f t="shared" si="15"/>
        <v/>
      </c>
      <c r="N152" t="str">
        <f t="shared" si="15"/>
        <v/>
      </c>
      <c r="O152">
        <f t="shared" si="15"/>
        <v>43.333333333333336</v>
      </c>
      <c r="P152">
        <f t="shared" si="15"/>
        <v>-17.777777777777779</v>
      </c>
      <c r="Q152">
        <f t="shared" si="15"/>
        <v>37.777777777777779</v>
      </c>
      <c r="R152">
        <f t="shared" si="14"/>
        <v>4.4444444444444446</v>
      </c>
    </row>
    <row r="153" spans="6:18" x14ac:dyDescent="0.25">
      <c r="F153">
        <f t="shared" si="12"/>
        <v>110</v>
      </c>
      <c r="G153">
        <f t="shared" si="13"/>
        <v>5</v>
      </c>
      <c r="H153" s="3">
        <v>90</v>
      </c>
      <c r="I153" s="3">
        <v>25</v>
      </c>
      <c r="J153">
        <f t="shared" si="11"/>
        <v>53</v>
      </c>
      <c r="K153" t="str">
        <f t="shared" si="15"/>
        <v/>
      </c>
      <c r="L153" t="str">
        <f t="shared" si="15"/>
        <v/>
      </c>
      <c r="M153" t="str">
        <f t="shared" si="15"/>
        <v/>
      </c>
      <c r="N153" t="str">
        <f t="shared" si="15"/>
        <v/>
      </c>
      <c r="O153">
        <f t="shared" si="15"/>
        <v>43.333333333333336</v>
      </c>
      <c r="P153">
        <f t="shared" si="15"/>
        <v>-15</v>
      </c>
      <c r="Q153">
        <f t="shared" si="15"/>
        <v>32.222222222222221</v>
      </c>
      <c r="R153">
        <f t="shared" si="14"/>
        <v>-3.8888888888888888</v>
      </c>
    </row>
    <row r="154" spans="6:18" x14ac:dyDescent="0.25">
      <c r="F154">
        <f t="shared" si="12"/>
        <v>110</v>
      </c>
      <c r="G154">
        <f t="shared" si="13"/>
        <v>10</v>
      </c>
      <c r="H154" s="3">
        <v>90</v>
      </c>
      <c r="I154" s="3">
        <v>55</v>
      </c>
      <c r="J154">
        <f t="shared" si="11"/>
        <v>54</v>
      </c>
      <c r="K154" t="str">
        <f t="shared" si="15"/>
        <v/>
      </c>
      <c r="L154" t="str">
        <f t="shared" si="15"/>
        <v/>
      </c>
      <c r="M154" t="str">
        <f t="shared" si="15"/>
        <v/>
      </c>
      <c r="N154" t="str">
        <f t="shared" si="15"/>
        <v/>
      </c>
      <c r="O154">
        <f t="shared" si="15"/>
        <v>43.333333333333336</v>
      </c>
      <c r="P154">
        <f t="shared" si="15"/>
        <v>-12.222222222222221</v>
      </c>
      <c r="Q154">
        <f t="shared" si="15"/>
        <v>32.222222222222221</v>
      </c>
      <c r="R154">
        <f t="shared" si="14"/>
        <v>12.777777777777777</v>
      </c>
    </row>
    <row r="155" spans="6:18" x14ac:dyDescent="0.25">
      <c r="F155">
        <f t="shared" si="12"/>
        <v>110</v>
      </c>
      <c r="G155">
        <f t="shared" si="13"/>
        <v>15</v>
      </c>
      <c r="H155" s="3">
        <v>80</v>
      </c>
      <c r="I155" s="3">
        <v>20</v>
      </c>
      <c r="J155">
        <f t="shared" si="11"/>
        <v>55</v>
      </c>
      <c r="K155" t="str">
        <f t="shared" si="15"/>
        <v/>
      </c>
      <c r="L155" t="str">
        <f t="shared" si="15"/>
        <v/>
      </c>
      <c r="M155" t="str">
        <f t="shared" si="15"/>
        <v/>
      </c>
      <c r="N155" t="str">
        <f t="shared" si="15"/>
        <v/>
      </c>
      <c r="O155">
        <f t="shared" si="15"/>
        <v>43.333333333333336</v>
      </c>
      <c r="P155">
        <f t="shared" si="15"/>
        <v>-9.4444444444444446</v>
      </c>
      <c r="Q155">
        <f t="shared" si="15"/>
        <v>26.666666666666664</v>
      </c>
      <c r="R155">
        <f t="shared" si="14"/>
        <v>-6.6666666666666661</v>
      </c>
    </row>
    <row r="156" spans="6:18" x14ac:dyDescent="0.25">
      <c r="F156">
        <f t="shared" si="12"/>
        <v>110</v>
      </c>
      <c r="G156">
        <f t="shared" si="13"/>
        <v>20</v>
      </c>
      <c r="H156" s="3">
        <v>80</v>
      </c>
      <c r="I156" s="3">
        <v>30</v>
      </c>
      <c r="J156">
        <f t="shared" si="11"/>
        <v>56</v>
      </c>
      <c r="K156" t="str">
        <f t="shared" si="15"/>
        <v/>
      </c>
      <c r="L156" t="str">
        <f t="shared" si="15"/>
        <v/>
      </c>
      <c r="M156" t="str">
        <f t="shared" si="15"/>
        <v/>
      </c>
      <c r="N156" t="str">
        <f t="shared" si="15"/>
        <v/>
      </c>
      <c r="O156">
        <f t="shared" si="15"/>
        <v>43.333333333333336</v>
      </c>
      <c r="P156">
        <f t="shared" si="15"/>
        <v>-6.6666666666666661</v>
      </c>
      <c r="Q156">
        <f t="shared" si="15"/>
        <v>26.666666666666664</v>
      </c>
      <c r="R156">
        <f t="shared" si="14"/>
        <v>-1.1111111111111112</v>
      </c>
    </row>
    <row r="157" spans="6:18" x14ac:dyDescent="0.25">
      <c r="F157">
        <f t="shared" si="12"/>
        <v>110</v>
      </c>
      <c r="G157">
        <f t="shared" si="13"/>
        <v>25</v>
      </c>
      <c r="H157" s="3">
        <v>80</v>
      </c>
      <c r="I157" s="3">
        <v>40</v>
      </c>
      <c r="J157">
        <f t="shared" si="11"/>
        <v>57</v>
      </c>
      <c r="K157" t="str">
        <f t="shared" si="15"/>
        <v/>
      </c>
      <c r="L157" t="str">
        <f t="shared" si="15"/>
        <v/>
      </c>
      <c r="M157" t="str">
        <f t="shared" si="15"/>
        <v/>
      </c>
      <c r="N157" t="str">
        <f t="shared" si="15"/>
        <v/>
      </c>
      <c r="O157">
        <f t="shared" si="15"/>
        <v>43.333333333333336</v>
      </c>
      <c r="P157">
        <f t="shared" si="15"/>
        <v>-3.8888888888888888</v>
      </c>
      <c r="Q157">
        <f t="shared" si="15"/>
        <v>26.666666666666664</v>
      </c>
      <c r="R157">
        <f t="shared" si="14"/>
        <v>4.4444444444444446</v>
      </c>
    </row>
    <row r="158" spans="6:18" x14ac:dyDescent="0.25">
      <c r="F158">
        <f t="shared" si="12"/>
        <v>110</v>
      </c>
      <c r="G158">
        <f t="shared" si="13"/>
        <v>30</v>
      </c>
      <c r="H158" s="3">
        <v>150</v>
      </c>
      <c r="I158" s="3">
        <v>20</v>
      </c>
      <c r="J158">
        <f t="shared" si="11"/>
        <v>58</v>
      </c>
      <c r="K158" t="str">
        <f t="shared" si="15"/>
        <v/>
      </c>
      <c r="L158" t="str">
        <f t="shared" si="15"/>
        <v/>
      </c>
      <c r="M158" t="str">
        <f t="shared" si="15"/>
        <v/>
      </c>
      <c r="N158" t="str">
        <f t="shared" si="15"/>
        <v/>
      </c>
      <c r="O158">
        <f t="shared" si="15"/>
        <v>43.333333333333336</v>
      </c>
      <c r="P158">
        <f t="shared" si="15"/>
        <v>-1.1111111111111112</v>
      </c>
      <c r="Q158">
        <f t="shared" si="15"/>
        <v>65.555555555555557</v>
      </c>
      <c r="R158">
        <f t="shared" si="14"/>
        <v>-6.6666666666666661</v>
      </c>
    </row>
    <row r="159" spans="6:18" x14ac:dyDescent="0.25">
      <c r="F159">
        <f t="shared" si="12"/>
        <v>110</v>
      </c>
      <c r="G159">
        <f t="shared" si="13"/>
        <v>35</v>
      </c>
      <c r="H159" s="3">
        <v>150</v>
      </c>
      <c r="I159" s="3">
        <v>35</v>
      </c>
      <c r="J159">
        <f t="shared" si="11"/>
        <v>59</v>
      </c>
      <c r="K159" t="str">
        <f t="shared" si="15"/>
        <v/>
      </c>
      <c r="L159" t="str">
        <f t="shared" si="15"/>
        <v/>
      </c>
      <c r="M159" t="str">
        <f t="shared" si="15"/>
        <v/>
      </c>
      <c r="N159" t="str">
        <f t="shared" si="15"/>
        <v/>
      </c>
      <c r="O159">
        <f t="shared" si="15"/>
        <v>43.333333333333336</v>
      </c>
      <c r="P159">
        <f t="shared" si="15"/>
        <v>1.6666666666666665</v>
      </c>
      <c r="Q159">
        <f t="shared" si="15"/>
        <v>65.555555555555557</v>
      </c>
      <c r="R159">
        <f t="shared" si="14"/>
        <v>1.6666666666666665</v>
      </c>
    </row>
    <row r="160" spans="6:18" x14ac:dyDescent="0.25">
      <c r="F160">
        <f t="shared" si="12"/>
        <v>110</v>
      </c>
      <c r="G160">
        <f t="shared" si="13"/>
        <v>40</v>
      </c>
      <c r="H160" s="3">
        <v>150</v>
      </c>
      <c r="I160" s="3">
        <v>50</v>
      </c>
      <c r="J160">
        <f t="shared" si="11"/>
        <v>60</v>
      </c>
      <c r="K160" t="str">
        <f t="shared" si="15"/>
        <v/>
      </c>
      <c r="L160" t="str">
        <f t="shared" si="15"/>
        <v/>
      </c>
      <c r="M160" t="str">
        <f t="shared" si="15"/>
        <v/>
      </c>
      <c r="N160" t="str">
        <f t="shared" si="15"/>
        <v/>
      </c>
      <c r="O160">
        <f t="shared" si="15"/>
        <v>43.333333333333336</v>
      </c>
      <c r="P160">
        <f t="shared" si="15"/>
        <v>4.4444444444444446</v>
      </c>
      <c r="Q160">
        <f t="shared" si="15"/>
        <v>65.555555555555557</v>
      </c>
      <c r="R160">
        <f t="shared" si="14"/>
        <v>10</v>
      </c>
    </row>
    <row r="161" spans="6:18" x14ac:dyDescent="0.25">
      <c r="F161">
        <f t="shared" si="12"/>
        <v>110</v>
      </c>
      <c r="G161">
        <f t="shared" si="13"/>
        <v>45</v>
      </c>
      <c r="H161" s="3">
        <v>110</v>
      </c>
      <c r="I161" s="3">
        <v>35</v>
      </c>
      <c r="J161">
        <f t="shared" si="11"/>
        <v>61</v>
      </c>
      <c r="K161" t="str">
        <f t="shared" si="15"/>
        <v/>
      </c>
      <c r="L161" t="str">
        <f t="shared" si="15"/>
        <v/>
      </c>
      <c r="M161" t="str">
        <f t="shared" si="15"/>
        <v/>
      </c>
      <c r="N161" t="str">
        <f t="shared" si="15"/>
        <v/>
      </c>
      <c r="O161">
        <f t="shared" si="15"/>
        <v>43.333333333333336</v>
      </c>
      <c r="P161">
        <f t="shared" si="15"/>
        <v>7.2222222222222223</v>
      </c>
      <c r="Q161">
        <f t="shared" si="15"/>
        <v>43.333333333333336</v>
      </c>
      <c r="R161">
        <f t="shared" si="14"/>
        <v>1.6666666666666665</v>
      </c>
    </row>
    <row r="162" spans="6:18" x14ac:dyDescent="0.25">
      <c r="F162">
        <f t="shared" si="12"/>
        <v>110</v>
      </c>
      <c r="G162">
        <f t="shared" si="13"/>
        <v>50</v>
      </c>
      <c r="H162" s="3">
        <v>100</v>
      </c>
      <c r="I162" s="3">
        <v>35</v>
      </c>
      <c r="J162">
        <f t="shared" si="11"/>
        <v>62</v>
      </c>
      <c r="K162" t="str">
        <f t="shared" si="15"/>
        <v/>
      </c>
      <c r="L162" t="str">
        <f t="shared" si="15"/>
        <v/>
      </c>
      <c r="M162" t="str">
        <f t="shared" si="15"/>
        <v/>
      </c>
      <c r="N162" t="str">
        <f t="shared" si="15"/>
        <v/>
      </c>
      <c r="O162">
        <f t="shared" si="15"/>
        <v>43.333333333333336</v>
      </c>
      <c r="P162">
        <f t="shared" si="15"/>
        <v>10</v>
      </c>
      <c r="Q162">
        <f t="shared" si="15"/>
        <v>37.777777777777779</v>
      </c>
      <c r="R162">
        <f t="shared" si="14"/>
        <v>1.6666666666666665</v>
      </c>
    </row>
    <row r="163" spans="6:18" x14ac:dyDescent="0.25">
      <c r="F163">
        <f t="shared" si="12"/>
        <v>110</v>
      </c>
      <c r="G163">
        <f t="shared" si="13"/>
        <v>55</v>
      </c>
      <c r="H163" s="3">
        <v>100</v>
      </c>
      <c r="I163" s="3">
        <v>25</v>
      </c>
      <c r="J163">
        <f t="shared" si="11"/>
        <v>63</v>
      </c>
      <c r="K163" t="str">
        <f t="shared" si="15"/>
        <v/>
      </c>
      <c r="L163" t="str">
        <f t="shared" si="15"/>
        <v/>
      </c>
      <c r="M163" t="str">
        <f t="shared" si="15"/>
        <v/>
      </c>
      <c r="N163" t="str">
        <f t="shared" si="15"/>
        <v/>
      </c>
      <c r="O163">
        <f t="shared" si="15"/>
        <v>43.333333333333336</v>
      </c>
      <c r="P163">
        <f t="shared" si="15"/>
        <v>12.777777777777777</v>
      </c>
      <c r="Q163">
        <f t="shared" si="15"/>
        <v>37.777777777777779</v>
      </c>
      <c r="R163">
        <f t="shared" si="14"/>
        <v>-3.8888888888888888</v>
      </c>
    </row>
    <row r="164" spans="6:18" x14ac:dyDescent="0.25">
      <c r="F164">
        <f>F150+10</f>
        <v>120</v>
      </c>
      <c r="G164">
        <f>G150</f>
        <v>-10</v>
      </c>
      <c r="H164" s="3">
        <v>100</v>
      </c>
      <c r="I164" s="3">
        <v>15</v>
      </c>
      <c r="J164">
        <f t="shared" si="11"/>
        <v>64</v>
      </c>
      <c r="K164" t="str">
        <f t="shared" si="15"/>
        <v/>
      </c>
      <c r="L164" t="str">
        <f t="shared" si="15"/>
        <v/>
      </c>
      <c r="M164" t="str">
        <f t="shared" si="15"/>
        <v/>
      </c>
      <c r="N164" t="str">
        <f t="shared" si="15"/>
        <v/>
      </c>
      <c r="O164">
        <f t="shared" si="15"/>
        <v>48.888888888888886</v>
      </c>
      <c r="P164">
        <f t="shared" si="15"/>
        <v>-23.333333333333332</v>
      </c>
      <c r="Q164">
        <f t="shared" si="15"/>
        <v>37.777777777777779</v>
      </c>
      <c r="R164">
        <f t="shared" si="14"/>
        <v>-9.4444444444444446</v>
      </c>
    </row>
    <row r="165" spans="6:18" x14ac:dyDescent="0.25">
      <c r="F165">
        <f t="shared" ref="F165:F177" si="16">F151+10</f>
        <v>120</v>
      </c>
      <c r="G165">
        <f t="shared" ref="G165:G177" si="17">G151</f>
        <v>-5</v>
      </c>
      <c r="H165" s="3">
        <v>130</v>
      </c>
      <c r="I165" s="3">
        <v>20</v>
      </c>
      <c r="J165">
        <f t="shared" si="11"/>
        <v>65</v>
      </c>
      <c r="K165" t="str">
        <f t="shared" si="15"/>
        <v/>
      </c>
      <c r="L165" t="str">
        <f t="shared" si="15"/>
        <v/>
      </c>
      <c r="M165" t="str">
        <f t="shared" si="15"/>
        <v/>
      </c>
      <c r="N165" t="str">
        <f t="shared" si="15"/>
        <v/>
      </c>
      <c r="O165">
        <f t="shared" si="15"/>
        <v>48.888888888888886</v>
      </c>
      <c r="P165">
        <f t="shared" si="15"/>
        <v>-20.555555555555554</v>
      </c>
      <c r="Q165">
        <f t="shared" si="15"/>
        <v>54.444444444444443</v>
      </c>
      <c r="R165">
        <f t="shared" si="14"/>
        <v>-6.6666666666666661</v>
      </c>
    </row>
    <row r="166" spans="6:18" x14ac:dyDescent="0.25">
      <c r="F166">
        <f t="shared" si="16"/>
        <v>120</v>
      </c>
      <c r="G166">
        <f t="shared" si="17"/>
        <v>0</v>
      </c>
      <c r="H166" s="3">
        <v>130</v>
      </c>
      <c r="I166" s="3">
        <v>30</v>
      </c>
      <c r="J166">
        <f t="shared" si="11"/>
        <v>66</v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>
        <f t="shared" si="15"/>
        <v>48.888888888888886</v>
      </c>
      <c r="P166">
        <f t="shared" si="15"/>
        <v>-17.777777777777779</v>
      </c>
      <c r="Q166">
        <f t="shared" si="15"/>
        <v>54.444444444444443</v>
      </c>
      <c r="R166">
        <f t="shared" si="14"/>
        <v>-1.1111111111111112</v>
      </c>
    </row>
    <row r="167" spans="6:18" x14ac:dyDescent="0.25">
      <c r="F167">
        <f t="shared" si="16"/>
        <v>120</v>
      </c>
      <c r="G167">
        <f t="shared" si="17"/>
        <v>5</v>
      </c>
      <c r="H167" s="3">
        <v>110</v>
      </c>
      <c r="I167" s="3">
        <v>10</v>
      </c>
      <c r="J167">
        <f t="shared" si="11"/>
        <v>67</v>
      </c>
      <c r="K167" t="str">
        <f t="shared" si="15"/>
        <v/>
      </c>
      <c r="L167" t="str">
        <f t="shared" si="15"/>
        <v/>
      </c>
      <c r="M167" t="str">
        <f t="shared" si="15"/>
        <v/>
      </c>
      <c r="N167" t="str">
        <f t="shared" si="15"/>
        <v/>
      </c>
      <c r="O167">
        <f t="shared" si="15"/>
        <v>48.888888888888886</v>
      </c>
      <c r="P167">
        <f t="shared" si="15"/>
        <v>-15</v>
      </c>
      <c r="Q167">
        <f t="shared" si="15"/>
        <v>43.333333333333336</v>
      </c>
      <c r="R167">
        <f t="shared" si="14"/>
        <v>-12.222222222222221</v>
      </c>
    </row>
    <row r="168" spans="6:18" x14ac:dyDescent="0.25">
      <c r="F168">
        <f t="shared" si="16"/>
        <v>120</v>
      </c>
      <c r="G168">
        <f t="shared" si="17"/>
        <v>10</v>
      </c>
      <c r="H168" s="3">
        <v>90</v>
      </c>
      <c r="I168" s="3">
        <v>50</v>
      </c>
      <c r="J168">
        <f t="shared" si="11"/>
        <v>68</v>
      </c>
      <c r="K168" t="str">
        <f t="shared" si="15"/>
        <v/>
      </c>
      <c r="L168" t="str">
        <f t="shared" si="15"/>
        <v/>
      </c>
      <c r="M168" t="str">
        <f t="shared" si="15"/>
        <v/>
      </c>
      <c r="N168" t="str">
        <f t="shared" si="15"/>
        <v/>
      </c>
      <c r="O168">
        <f t="shared" si="15"/>
        <v>48.888888888888886</v>
      </c>
      <c r="P168">
        <f t="shared" si="15"/>
        <v>-12.222222222222221</v>
      </c>
      <c r="Q168">
        <f t="shared" si="15"/>
        <v>32.222222222222221</v>
      </c>
      <c r="R168">
        <f t="shared" si="14"/>
        <v>10</v>
      </c>
    </row>
    <row r="169" spans="6:18" x14ac:dyDescent="0.25">
      <c r="F169">
        <f t="shared" si="16"/>
        <v>120</v>
      </c>
      <c r="G169">
        <f t="shared" si="17"/>
        <v>15</v>
      </c>
      <c r="H169" s="3">
        <v>120</v>
      </c>
      <c r="I169" s="3">
        <v>40</v>
      </c>
      <c r="J169">
        <f t="shared" si="11"/>
        <v>69</v>
      </c>
      <c r="K169" t="str">
        <f t="shared" si="15"/>
        <v/>
      </c>
      <c r="L169" t="str">
        <f t="shared" si="15"/>
        <v/>
      </c>
      <c r="M169" t="str">
        <f t="shared" si="15"/>
        <v/>
      </c>
      <c r="N169" t="str">
        <f t="shared" si="15"/>
        <v/>
      </c>
      <c r="O169">
        <f t="shared" si="15"/>
        <v>48.888888888888886</v>
      </c>
      <c r="P169">
        <f t="shared" si="15"/>
        <v>-9.4444444444444446</v>
      </c>
      <c r="Q169">
        <f t="shared" si="15"/>
        <v>48.888888888888886</v>
      </c>
      <c r="R169">
        <f t="shared" si="14"/>
        <v>4.4444444444444446</v>
      </c>
    </row>
    <row r="170" spans="6:18" x14ac:dyDescent="0.25">
      <c r="F170">
        <f t="shared" si="16"/>
        <v>120</v>
      </c>
      <c r="G170">
        <f t="shared" si="17"/>
        <v>20</v>
      </c>
      <c r="H170" s="3">
        <v>130</v>
      </c>
      <c r="I170" s="3">
        <v>50</v>
      </c>
      <c r="J170">
        <f t="shared" si="11"/>
        <v>70</v>
      </c>
      <c r="K170" t="str">
        <f t="shared" si="15"/>
        <v/>
      </c>
      <c r="L170" t="str">
        <f t="shared" si="15"/>
        <v/>
      </c>
      <c r="M170" t="str">
        <f t="shared" si="15"/>
        <v/>
      </c>
      <c r="N170" t="str">
        <f t="shared" si="15"/>
        <v/>
      </c>
      <c r="O170">
        <f t="shared" si="15"/>
        <v>48.888888888888886</v>
      </c>
      <c r="P170">
        <f t="shared" si="15"/>
        <v>-6.6666666666666661</v>
      </c>
      <c r="Q170">
        <f t="shared" si="15"/>
        <v>54.444444444444443</v>
      </c>
      <c r="R170">
        <f t="shared" si="14"/>
        <v>10</v>
      </c>
    </row>
    <row r="171" spans="6:18" x14ac:dyDescent="0.25">
      <c r="F171">
        <f t="shared" si="16"/>
        <v>120</v>
      </c>
      <c r="G171">
        <f t="shared" si="17"/>
        <v>25</v>
      </c>
      <c r="K171" t="str">
        <f t="shared" si="15"/>
        <v/>
      </c>
      <c r="L171" t="str">
        <f t="shared" si="15"/>
        <v/>
      </c>
      <c r="M171" t="str">
        <f t="shared" si="15"/>
        <v/>
      </c>
      <c r="N171" t="str">
        <f t="shared" si="15"/>
        <v/>
      </c>
      <c r="O171">
        <f t="shared" si="15"/>
        <v>48.888888888888886</v>
      </c>
      <c r="P171">
        <f t="shared" si="15"/>
        <v>-3.8888888888888888</v>
      </c>
      <c r="Q171" t="str">
        <f t="shared" si="15"/>
        <v/>
      </c>
      <c r="R171" t="str">
        <f t="shared" si="14"/>
        <v/>
      </c>
    </row>
    <row r="172" spans="6:18" x14ac:dyDescent="0.25">
      <c r="F172">
        <f t="shared" si="16"/>
        <v>120</v>
      </c>
      <c r="G172">
        <f t="shared" si="17"/>
        <v>30</v>
      </c>
      <c r="K172" t="str">
        <f t="shared" si="15"/>
        <v/>
      </c>
      <c r="L172" t="str">
        <f t="shared" si="15"/>
        <v/>
      </c>
      <c r="M172" t="str">
        <f t="shared" si="15"/>
        <v/>
      </c>
      <c r="N172" t="str">
        <f t="shared" si="15"/>
        <v/>
      </c>
      <c r="O172">
        <f t="shared" si="15"/>
        <v>48.888888888888886</v>
      </c>
      <c r="P172">
        <f t="shared" si="15"/>
        <v>-1.1111111111111112</v>
      </c>
      <c r="Q172" t="str">
        <f t="shared" si="15"/>
        <v/>
      </c>
      <c r="R172" t="str">
        <f t="shared" si="14"/>
        <v/>
      </c>
    </row>
    <row r="173" spans="6:18" x14ac:dyDescent="0.25">
      <c r="F173">
        <f t="shared" si="16"/>
        <v>120</v>
      </c>
      <c r="G173">
        <f t="shared" si="17"/>
        <v>35</v>
      </c>
      <c r="K173" t="str">
        <f t="shared" si="15"/>
        <v/>
      </c>
      <c r="L173" t="str">
        <f t="shared" si="15"/>
        <v/>
      </c>
      <c r="M173" t="str">
        <f t="shared" si="15"/>
        <v/>
      </c>
      <c r="N173" t="str">
        <f t="shared" si="15"/>
        <v/>
      </c>
      <c r="O173">
        <f t="shared" si="15"/>
        <v>48.888888888888886</v>
      </c>
      <c r="P173">
        <f t="shared" si="15"/>
        <v>1.6666666666666665</v>
      </c>
      <c r="Q173" t="str">
        <f t="shared" si="15"/>
        <v/>
      </c>
      <c r="R173" t="str">
        <f t="shared" si="14"/>
        <v/>
      </c>
    </row>
    <row r="174" spans="6:18" x14ac:dyDescent="0.25">
      <c r="F174">
        <f t="shared" si="16"/>
        <v>120</v>
      </c>
      <c r="G174">
        <f t="shared" si="17"/>
        <v>40</v>
      </c>
      <c r="K174" t="str">
        <f t="shared" si="15"/>
        <v/>
      </c>
      <c r="L174" t="str">
        <f t="shared" si="15"/>
        <v/>
      </c>
      <c r="M174" t="str">
        <f t="shared" si="15"/>
        <v/>
      </c>
      <c r="N174" t="str">
        <f t="shared" si="15"/>
        <v/>
      </c>
      <c r="O174">
        <f t="shared" si="15"/>
        <v>48.888888888888886</v>
      </c>
      <c r="P174">
        <f t="shared" si="15"/>
        <v>4.4444444444444446</v>
      </c>
      <c r="Q174" t="str">
        <f t="shared" si="15"/>
        <v/>
      </c>
      <c r="R174" t="str">
        <f t="shared" si="14"/>
        <v/>
      </c>
    </row>
    <row r="175" spans="6:18" x14ac:dyDescent="0.25">
      <c r="F175">
        <f t="shared" si="16"/>
        <v>120</v>
      </c>
      <c r="G175">
        <f t="shared" si="17"/>
        <v>45</v>
      </c>
      <c r="K175" t="str">
        <f t="shared" si="15"/>
        <v/>
      </c>
      <c r="L175" t="str">
        <f t="shared" si="15"/>
        <v/>
      </c>
      <c r="M175" t="str">
        <f t="shared" si="15"/>
        <v/>
      </c>
      <c r="N175" t="str">
        <f t="shared" si="15"/>
        <v/>
      </c>
      <c r="O175">
        <f t="shared" si="15"/>
        <v>48.888888888888886</v>
      </c>
      <c r="P175">
        <f t="shared" si="15"/>
        <v>7.2222222222222223</v>
      </c>
      <c r="Q175" t="str">
        <f t="shared" si="15"/>
        <v/>
      </c>
      <c r="R175" t="str">
        <f t="shared" si="14"/>
        <v/>
      </c>
    </row>
    <row r="176" spans="6:18" x14ac:dyDescent="0.25">
      <c r="F176">
        <f t="shared" si="16"/>
        <v>120</v>
      </c>
      <c r="G176">
        <f t="shared" si="17"/>
        <v>50</v>
      </c>
      <c r="K176" t="str">
        <f t="shared" si="15"/>
        <v/>
      </c>
      <c r="L176" t="str">
        <f t="shared" si="15"/>
        <v/>
      </c>
      <c r="M176" t="str">
        <f t="shared" si="15"/>
        <v/>
      </c>
      <c r="N176" t="str">
        <f t="shared" si="15"/>
        <v/>
      </c>
      <c r="O176">
        <f t="shared" si="15"/>
        <v>48.888888888888886</v>
      </c>
      <c r="P176">
        <f t="shared" si="15"/>
        <v>10</v>
      </c>
      <c r="Q176" t="str">
        <f t="shared" si="15"/>
        <v/>
      </c>
      <c r="R176" t="str">
        <f t="shared" si="14"/>
        <v/>
      </c>
    </row>
    <row r="177" spans="6:18" x14ac:dyDescent="0.25">
      <c r="F177">
        <f t="shared" si="16"/>
        <v>120</v>
      </c>
      <c r="G177">
        <f t="shared" si="17"/>
        <v>55</v>
      </c>
      <c r="K177" t="str">
        <f t="shared" si="15"/>
        <v/>
      </c>
      <c r="L177" t="str">
        <f t="shared" si="15"/>
        <v/>
      </c>
      <c r="M177" t="str">
        <f t="shared" si="15"/>
        <v/>
      </c>
      <c r="N177" t="str">
        <f t="shared" si="15"/>
        <v/>
      </c>
      <c r="O177">
        <f t="shared" si="15"/>
        <v>48.888888888888886</v>
      </c>
      <c r="P177">
        <f t="shared" si="15"/>
        <v>12.777777777777777</v>
      </c>
      <c r="Q177" t="str">
        <f t="shared" si="15"/>
        <v/>
      </c>
      <c r="R177" t="str">
        <f t="shared" si="14"/>
        <v/>
      </c>
    </row>
    <row r="178" spans="6:18" x14ac:dyDescent="0.25">
      <c r="F178">
        <f>F165+10</f>
        <v>130</v>
      </c>
      <c r="G178">
        <f>G165</f>
        <v>-5</v>
      </c>
      <c r="K178" t="str">
        <f t="shared" si="15"/>
        <v/>
      </c>
      <c r="L178" t="str">
        <f t="shared" si="15"/>
        <v/>
      </c>
      <c r="M178" t="str">
        <f t="shared" si="15"/>
        <v/>
      </c>
      <c r="N178" t="str">
        <f t="shared" si="15"/>
        <v/>
      </c>
      <c r="O178">
        <f t="shared" si="15"/>
        <v>54.444444444444443</v>
      </c>
      <c r="P178">
        <f t="shared" si="15"/>
        <v>-20.555555555555554</v>
      </c>
      <c r="Q178" t="str">
        <f t="shared" si="15"/>
        <v/>
      </c>
      <c r="R178" t="str">
        <f t="shared" si="14"/>
        <v/>
      </c>
    </row>
    <row r="179" spans="6:18" x14ac:dyDescent="0.25">
      <c r="F179">
        <f t="shared" ref="F179:F189" si="18">F166+10</f>
        <v>130</v>
      </c>
      <c r="G179">
        <f t="shared" ref="G179:G189" si="19">G166</f>
        <v>0</v>
      </c>
      <c r="K179" t="str">
        <f t="shared" si="15"/>
        <v/>
      </c>
      <c r="L179" t="str">
        <f t="shared" si="15"/>
        <v/>
      </c>
      <c r="M179" t="str">
        <f t="shared" si="15"/>
        <v/>
      </c>
      <c r="N179" t="str">
        <f t="shared" si="15"/>
        <v/>
      </c>
      <c r="O179">
        <f t="shared" si="15"/>
        <v>54.444444444444443</v>
      </c>
      <c r="P179">
        <f t="shared" si="15"/>
        <v>-17.777777777777779</v>
      </c>
      <c r="Q179" t="str">
        <f t="shared" si="15"/>
        <v/>
      </c>
      <c r="R179" t="str">
        <f t="shared" si="14"/>
        <v/>
      </c>
    </row>
    <row r="180" spans="6:18" x14ac:dyDescent="0.25">
      <c r="F180">
        <f t="shared" si="18"/>
        <v>130</v>
      </c>
      <c r="G180">
        <f t="shared" si="19"/>
        <v>5</v>
      </c>
      <c r="K180" t="str">
        <f t="shared" si="15"/>
        <v/>
      </c>
      <c r="L180" t="str">
        <f t="shared" si="15"/>
        <v/>
      </c>
      <c r="M180" t="str">
        <f t="shared" si="15"/>
        <v/>
      </c>
      <c r="N180" t="str">
        <f t="shared" si="15"/>
        <v/>
      </c>
      <c r="O180">
        <f t="shared" si="15"/>
        <v>54.444444444444443</v>
      </c>
      <c r="P180">
        <f t="shared" si="15"/>
        <v>-15</v>
      </c>
      <c r="Q180" t="str">
        <f t="shared" si="15"/>
        <v/>
      </c>
      <c r="R180" t="str">
        <f t="shared" si="14"/>
        <v/>
      </c>
    </row>
    <row r="181" spans="6:18" x14ac:dyDescent="0.25">
      <c r="F181">
        <f t="shared" si="18"/>
        <v>130</v>
      </c>
      <c r="G181">
        <f t="shared" si="19"/>
        <v>10</v>
      </c>
      <c r="K181" t="str">
        <f t="shared" si="15"/>
        <v/>
      </c>
      <c r="L181" t="str">
        <f t="shared" si="15"/>
        <v/>
      </c>
      <c r="M181" t="str">
        <f t="shared" si="15"/>
        <v/>
      </c>
      <c r="N181" t="str">
        <f t="shared" si="15"/>
        <v/>
      </c>
      <c r="O181">
        <f t="shared" si="15"/>
        <v>54.444444444444443</v>
      </c>
      <c r="P181">
        <f t="shared" si="15"/>
        <v>-12.222222222222221</v>
      </c>
      <c r="Q181" t="str">
        <f t="shared" si="15"/>
        <v/>
      </c>
      <c r="R181" t="str">
        <f t="shared" si="14"/>
        <v/>
      </c>
    </row>
    <row r="182" spans="6:18" x14ac:dyDescent="0.25">
      <c r="F182">
        <f t="shared" si="18"/>
        <v>130</v>
      </c>
      <c r="G182">
        <f t="shared" si="19"/>
        <v>15</v>
      </c>
      <c r="K182" t="str">
        <f t="shared" si="15"/>
        <v/>
      </c>
      <c r="L182" t="str">
        <f t="shared" si="15"/>
        <v/>
      </c>
      <c r="M182" t="str">
        <f t="shared" si="15"/>
        <v/>
      </c>
      <c r="N182" t="str">
        <f t="shared" si="15"/>
        <v/>
      </c>
      <c r="O182">
        <f t="shared" si="15"/>
        <v>54.444444444444443</v>
      </c>
      <c r="P182">
        <f t="shared" si="15"/>
        <v>-9.4444444444444446</v>
      </c>
      <c r="Q182" t="str">
        <f t="shared" si="15"/>
        <v/>
      </c>
      <c r="R182" t="str">
        <f t="shared" si="14"/>
        <v/>
      </c>
    </row>
    <row r="183" spans="6:18" x14ac:dyDescent="0.25">
      <c r="F183">
        <f t="shared" si="18"/>
        <v>130</v>
      </c>
      <c r="G183">
        <f t="shared" si="19"/>
        <v>20</v>
      </c>
      <c r="K183" t="str">
        <f t="shared" si="15"/>
        <v/>
      </c>
      <c r="L183" t="str">
        <f t="shared" si="15"/>
        <v/>
      </c>
      <c r="M183" t="str">
        <f t="shared" si="15"/>
        <v/>
      </c>
      <c r="N183" t="str">
        <f t="shared" si="15"/>
        <v/>
      </c>
      <c r="O183">
        <f t="shared" si="15"/>
        <v>54.444444444444443</v>
      </c>
      <c r="P183">
        <f t="shared" si="15"/>
        <v>-6.6666666666666661</v>
      </c>
      <c r="Q183" t="str">
        <f t="shared" si="15"/>
        <v/>
      </c>
      <c r="R183" t="str">
        <f t="shared" si="14"/>
        <v/>
      </c>
    </row>
    <row r="184" spans="6:18" x14ac:dyDescent="0.25">
      <c r="F184">
        <f t="shared" si="18"/>
        <v>130</v>
      </c>
      <c r="G184">
        <f t="shared" si="19"/>
        <v>25</v>
      </c>
      <c r="K184" t="str">
        <f t="shared" si="15"/>
        <v/>
      </c>
      <c r="L184" t="str">
        <f t="shared" si="15"/>
        <v/>
      </c>
      <c r="M184" t="str">
        <f t="shared" si="15"/>
        <v/>
      </c>
      <c r="N184" t="str">
        <f t="shared" si="15"/>
        <v/>
      </c>
      <c r="O184">
        <f t="shared" si="15"/>
        <v>54.444444444444443</v>
      </c>
      <c r="P184">
        <f t="shared" si="15"/>
        <v>-3.8888888888888888</v>
      </c>
      <c r="Q184" t="str">
        <f t="shared" si="15"/>
        <v/>
      </c>
      <c r="R184" t="str">
        <f t="shared" si="14"/>
        <v/>
      </c>
    </row>
    <row r="185" spans="6:18" x14ac:dyDescent="0.25">
      <c r="F185">
        <f t="shared" si="18"/>
        <v>130</v>
      </c>
      <c r="G185">
        <f t="shared" si="19"/>
        <v>30</v>
      </c>
      <c r="K185" t="str">
        <f t="shared" si="15"/>
        <v/>
      </c>
      <c r="L185" t="str">
        <f t="shared" si="15"/>
        <v/>
      </c>
      <c r="M185" t="str">
        <f t="shared" si="15"/>
        <v/>
      </c>
      <c r="N185" t="str">
        <f t="shared" si="15"/>
        <v/>
      </c>
      <c r="O185">
        <f t="shared" si="15"/>
        <v>54.444444444444443</v>
      </c>
      <c r="P185">
        <f t="shared" si="15"/>
        <v>-1.1111111111111112</v>
      </c>
      <c r="Q185" t="str">
        <f t="shared" si="15"/>
        <v/>
      </c>
      <c r="R185" t="str">
        <f t="shared" si="14"/>
        <v/>
      </c>
    </row>
    <row r="186" spans="6:18" x14ac:dyDescent="0.25">
      <c r="F186">
        <f t="shared" si="18"/>
        <v>130</v>
      </c>
      <c r="G186">
        <f t="shared" si="19"/>
        <v>35</v>
      </c>
      <c r="K186" t="str">
        <f t="shared" si="15"/>
        <v/>
      </c>
      <c r="L186" t="str">
        <f t="shared" si="15"/>
        <v/>
      </c>
      <c r="M186" t="str">
        <f t="shared" si="15"/>
        <v/>
      </c>
      <c r="N186" t="str">
        <f t="shared" ref="N186:Q226" si="20">IF(E186&lt;&gt;"",(E186-32)/1.8,"")</f>
        <v/>
      </c>
      <c r="O186">
        <f t="shared" si="20"/>
        <v>54.444444444444443</v>
      </c>
      <c r="P186">
        <f t="shared" si="20"/>
        <v>1.6666666666666665</v>
      </c>
      <c r="Q186" t="str">
        <f t="shared" si="20"/>
        <v/>
      </c>
      <c r="R186" t="str">
        <f t="shared" si="14"/>
        <v/>
      </c>
    </row>
    <row r="187" spans="6:18" x14ac:dyDescent="0.25">
      <c r="F187">
        <f t="shared" si="18"/>
        <v>130</v>
      </c>
      <c r="G187">
        <f t="shared" si="19"/>
        <v>40</v>
      </c>
      <c r="K187" t="str">
        <f t="shared" ref="K187:M227" si="21">IF(B187&lt;&gt;"",(B187-32)/1.8,"")</f>
        <v/>
      </c>
      <c r="L187" t="str">
        <f t="shared" si="21"/>
        <v/>
      </c>
      <c r="M187" t="str">
        <f t="shared" si="21"/>
        <v/>
      </c>
      <c r="N187" t="str">
        <f t="shared" si="20"/>
        <v/>
      </c>
      <c r="O187">
        <f t="shared" si="20"/>
        <v>54.444444444444443</v>
      </c>
      <c r="P187">
        <f t="shared" si="20"/>
        <v>4.4444444444444446</v>
      </c>
      <c r="Q187" t="str">
        <f t="shared" si="20"/>
        <v/>
      </c>
      <c r="R187" t="str">
        <f t="shared" si="14"/>
        <v/>
      </c>
    </row>
    <row r="188" spans="6:18" x14ac:dyDescent="0.25">
      <c r="F188">
        <f t="shared" si="18"/>
        <v>130</v>
      </c>
      <c r="G188">
        <f t="shared" si="19"/>
        <v>45</v>
      </c>
      <c r="K188" t="str">
        <f t="shared" si="21"/>
        <v/>
      </c>
      <c r="L188" t="str">
        <f t="shared" si="21"/>
        <v/>
      </c>
      <c r="M188" t="str">
        <f t="shared" si="21"/>
        <v/>
      </c>
      <c r="N188" t="str">
        <f t="shared" si="20"/>
        <v/>
      </c>
      <c r="O188">
        <f t="shared" si="20"/>
        <v>54.444444444444443</v>
      </c>
      <c r="P188">
        <f t="shared" si="20"/>
        <v>7.2222222222222223</v>
      </c>
      <c r="Q188" t="str">
        <f t="shared" si="20"/>
        <v/>
      </c>
      <c r="R188" t="str">
        <f t="shared" si="14"/>
        <v/>
      </c>
    </row>
    <row r="189" spans="6:18" x14ac:dyDescent="0.25">
      <c r="F189">
        <f t="shared" si="18"/>
        <v>130</v>
      </c>
      <c r="G189">
        <f t="shared" si="19"/>
        <v>50</v>
      </c>
      <c r="K189" t="str">
        <f t="shared" si="21"/>
        <v/>
      </c>
      <c r="L189" t="str">
        <f t="shared" si="21"/>
        <v/>
      </c>
      <c r="M189" t="str">
        <f t="shared" si="21"/>
        <v/>
      </c>
      <c r="N189" t="str">
        <f t="shared" si="20"/>
        <v/>
      </c>
      <c r="O189">
        <f t="shared" si="20"/>
        <v>54.444444444444443</v>
      </c>
      <c r="P189">
        <f t="shared" si="20"/>
        <v>10</v>
      </c>
      <c r="Q189" t="str">
        <f t="shared" si="20"/>
        <v/>
      </c>
      <c r="R189" t="str">
        <f t="shared" si="14"/>
        <v/>
      </c>
    </row>
    <row r="190" spans="6:18" x14ac:dyDescent="0.25">
      <c r="F190">
        <f>F177+10</f>
        <v>130</v>
      </c>
      <c r="G190">
        <f>G177</f>
        <v>55</v>
      </c>
      <c r="K190" t="str">
        <f t="shared" si="21"/>
        <v/>
      </c>
      <c r="L190" t="str">
        <f t="shared" si="21"/>
        <v/>
      </c>
      <c r="M190" t="str">
        <f t="shared" si="21"/>
        <v/>
      </c>
      <c r="N190" t="str">
        <f t="shared" si="20"/>
        <v/>
      </c>
      <c r="O190">
        <f t="shared" si="20"/>
        <v>54.444444444444443</v>
      </c>
      <c r="P190">
        <f t="shared" si="20"/>
        <v>12.777777777777777</v>
      </c>
      <c r="Q190" t="str">
        <f t="shared" si="20"/>
        <v/>
      </c>
      <c r="R190" t="str">
        <f t="shared" si="14"/>
        <v/>
      </c>
    </row>
    <row r="191" spans="6:18" x14ac:dyDescent="0.25">
      <c r="F191">
        <f>F179+10</f>
        <v>140</v>
      </c>
      <c r="G191">
        <f>G179</f>
        <v>0</v>
      </c>
      <c r="K191" t="str">
        <f t="shared" si="21"/>
        <v/>
      </c>
      <c r="L191" t="str">
        <f t="shared" si="21"/>
        <v/>
      </c>
      <c r="M191" t="str">
        <f t="shared" si="21"/>
        <v/>
      </c>
      <c r="N191" t="str">
        <f t="shared" si="20"/>
        <v/>
      </c>
      <c r="O191">
        <f t="shared" si="20"/>
        <v>60</v>
      </c>
      <c r="P191">
        <f t="shared" si="20"/>
        <v>-17.777777777777779</v>
      </c>
      <c r="Q191" t="str">
        <f t="shared" si="20"/>
        <v/>
      </c>
      <c r="R191" t="str">
        <f t="shared" si="14"/>
        <v/>
      </c>
    </row>
    <row r="192" spans="6:18" x14ac:dyDescent="0.25">
      <c r="F192">
        <f t="shared" ref="F192:F201" si="22">F180+10</f>
        <v>140</v>
      </c>
      <c r="G192">
        <f t="shared" ref="G192:G201" si="23">G180</f>
        <v>5</v>
      </c>
      <c r="K192" t="str">
        <f t="shared" si="21"/>
        <v/>
      </c>
      <c r="L192" t="str">
        <f t="shared" si="21"/>
        <v/>
      </c>
      <c r="M192" t="str">
        <f t="shared" si="21"/>
        <v/>
      </c>
      <c r="N192" t="str">
        <f t="shared" si="20"/>
        <v/>
      </c>
      <c r="O192">
        <f t="shared" si="20"/>
        <v>60</v>
      </c>
      <c r="P192">
        <f t="shared" si="20"/>
        <v>-15</v>
      </c>
      <c r="Q192" t="str">
        <f t="shared" si="20"/>
        <v/>
      </c>
      <c r="R192" t="str">
        <f t="shared" si="14"/>
        <v/>
      </c>
    </row>
    <row r="193" spans="6:18" x14ac:dyDescent="0.25">
      <c r="F193">
        <f t="shared" si="22"/>
        <v>140</v>
      </c>
      <c r="G193">
        <f t="shared" si="23"/>
        <v>10</v>
      </c>
      <c r="K193" t="str">
        <f t="shared" si="21"/>
        <v/>
      </c>
      <c r="L193" t="str">
        <f t="shared" si="21"/>
        <v/>
      </c>
      <c r="M193" t="str">
        <f t="shared" si="21"/>
        <v/>
      </c>
      <c r="N193" t="str">
        <f t="shared" si="20"/>
        <v/>
      </c>
      <c r="O193">
        <f t="shared" si="20"/>
        <v>60</v>
      </c>
      <c r="P193">
        <f t="shared" si="20"/>
        <v>-12.222222222222221</v>
      </c>
      <c r="Q193" t="str">
        <f t="shared" si="20"/>
        <v/>
      </c>
      <c r="R193" t="str">
        <f t="shared" si="14"/>
        <v/>
      </c>
    </row>
    <row r="194" spans="6:18" x14ac:dyDescent="0.25">
      <c r="F194">
        <f t="shared" si="22"/>
        <v>140</v>
      </c>
      <c r="G194">
        <f t="shared" si="23"/>
        <v>15</v>
      </c>
      <c r="K194" t="str">
        <f t="shared" si="21"/>
        <v/>
      </c>
      <c r="L194" t="str">
        <f t="shared" si="21"/>
        <v/>
      </c>
      <c r="M194" t="str">
        <f t="shared" si="21"/>
        <v/>
      </c>
      <c r="N194" t="str">
        <f t="shared" si="20"/>
        <v/>
      </c>
      <c r="O194">
        <f t="shared" si="20"/>
        <v>60</v>
      </c>
      <c r="P194">
        <f t="shared" si="20"/>
        <v>-9.4444444444444446</v>
      </c>
      <c r="Q194" t="str">
        <f t="shared" si="20"/>
        <v/>
      </c>
      <c r="R194" t="str">
        <f t="shared" si="14"/>
        <v/>
      </c>
    </row>
    <row r="195" spans="6:18" x14ac:dyDescent="0.25">
      <c r="F195">
        <f t="shared" si="22"/>
        <v>140</v>
      </c>
      <c r="G195">
        <f t="shared" si="23"/>
        <v>20</v>
      </c>
      <c r="K195" t="str">
        <f t="shared" si="21"/>
        <v/>
      </c>
      <c r="L195" t="str">
        <f t="shared" si="21"/>
        <v/>
      </c>
      <c r="M195" t="str">
        <f t="shared" si="21"/>
        <v/>
      </c>
      <c r="N195" t="str">
        <f t="shared" si="20"/>
        <v/>
      </c>
      <c r="O195">
        <f t="shared" si="20"/>
        <v>60</v>
      </c>
      <c r="P195">
        <f t="shared" si="20"/>
        <v>-6.6666666666666661</v>
      </c>
      <c r="Q195" t="str">
        <f t="shared" si="20"/>
        <v/>
      </c>
      <c r="R195" t="str">
        <f t="shared" si="14"/>
        <v/>
      </c>
    </row>
    <row r="196" spans="6:18" x14ac:dyDescent="0.25">
      <c r="F196">
        <f t="shared" si="22"/>
        <v>140</v>
      </c>
      <c r="G196">
        <f t="shared" si="23"/>
        <v>25</v>
      </c>
      <c r="K196" t="str">
        <f t="shared" si="21"/>
        <v/>
      </c>
      <c r="L196" t="str">
        <f t="shared" si="21"/>
        <v/>
      </c>
      <c r="M196" t="str">
        <f t="shared" si="21"/>
        <v/>
      </c>
      <c r="N196" t="str">
        <f t="shared" si="20"/>
        <v/>
      </c>
      <c r="O196">
        <f t="shared" si="20"/>
        <v>60</v>
      </c>
      <c r="P196">
        <f t="shared" si="20"/>
        <v>-3.8888888888888888</v>
      </c>
      <c r="Q196" t="str">
        <f t="shared" si="20"/>
        <v/>
      </c>
      <c r="R196" t="str">
        <f t="shared" si="14"/>
        <v/>
      </c>
    </row>
    <row r="197" spans="6:18" x14ac:dyDescent="0.25">
      <c r="F197">
        <f t="shared" si="22"/>
        <v>140</v>
      </c>
      <c r="G197">
        <f t="shared" si="23"/>
        <v>30</v>
      </c>
      <c r="K197" t="str">
        <f t="shared" si="21"/>
        <v/>
      </c>
      <c r="L197" t="str">
        <f t="shared" si="21"/>
        <v/>
      </c>
      <c r="M197" t="str">
        <f t="shared" si="21"/>
        <v/>
      </c>
      <c r="N197" t="str">
        <f t="shared" si="20"/>
        <v/>
      </c>
      <c r="O197">
        <f t="shared" si="20"/>
        <v>60</v>
      </c>
      <c r="P197">
        <f t="shared" si="20"/>
        <v>-1.1111111111111112</v>
      </c>
      <c r="Q197" t="str">
        <f t="shared" si="20"/>
        <v/>
      </c>
      <c r="R197" t="str">
        <f t="shared" si="14"/>
        <v/>
      </c>
    </row>
    <row r="198" spans="6:18" x14ac:dyDescent="0.25">
      <c r="F198">
        <f t="shared" si="22"/>
        <v>140</v>
      </c>
      <c r="G198">
        <f t="shared" si="23"/>
        <v>35</v>
      </c>
      <c r="K198" t="str">
        <f t="shared" si="21"/>
        <v/>
      </c>
      <c r="L198" t="str">
        <f t="shared" si="21"/>
        <v/>
      </c>
      <c r="M198" t="str">
        <f t="shared" si="21"/>
        <v/>
      </c>
      <c r="N198" t="str">
        <f t="shared" si="20"/>
        <v/>
      </c>
      <c r="O198">
        <f t="shared" si="20"/>
        <v>60</v>
      </c>
      <c r="P198">
        <f t="shared" si="20"/>
        <v>1.6666666666666665</v>
      </c>
      <c r="Q198" t="str">
        <f t="shared" si="20"/>
        <v/>
      </c>
      <c r="R198" t="str">
        <f t="shared" si="14"/>
        <v/>
      </c>
    </row>
    <row r="199" spans="6:18" x14ac:dyDescent="0.25">
      <c r="F199">
        <f t="shared" si="22"/>
        <v>140</v>
      </c>
      <c r="G199">
        <f t="shared" si="23"/>
        <v>40</v>
      </c>
      <c r="K199" t="str">
        <f t="shared" si="21"/>
        <v/>
      </c>
      <c r="L199" t="str">
        <f t="shared" si="21"/>
        <v/>
      </c>
      <c r="M199" t="str">
        <f t="shared" si="21"/>
        <v/>
      </c>
      <c r="N199" t="str">
        <f t="shared" si="20"/>
        <v/>
      </c>
      <c r="O199">
        <f t="shared" si="20"/>
        <v>60</v>
      </c>
      <c r="P199">
        <f t="shared" si="20"/>
        <v>4.4444444444444446</v>
      </c>
      <c r="Q199" t="str">
        <f t="shared" si="20"/>
        <v/>
      </c>
      <c r="R199" t="str">
        <f t="shared" si="14"/>
        <v/>
      </c>
    </row>
    <row r="200" spans="6:18" x14ac:dyDescent="0.25">
      <c r="F200">
        <f t="shared" si="22"/>
        <v>140</v>
      </c>
      <c r="G200">
        <f t="shared" si="23"/>
        <v>45</v>
      </c>
      <c r="K200" t="str">
        <f t="shared" si="21"/>
        <v/>
      </c>
      <c r="L200" t="str">
        <f t="shared" si="21"/>
        <v/>
      </c>
      <c r="M200" t="str">
        <f t="shared" si="21"/>
        <v/>
      </c>
      <c r="N200" t="str">
        <f t="shared" si="20"/>
        <v/>
      </c>
      <c r="O200">
        <f t="shared" si="20"/>
        <v>60</v>
      </c>
      <c r="P200">
        <f t="shared" si="20"/>
        <v>7.2222222222222223</v>
      </c>
      <c r="Q200" t="str">
        <f t="shared" si="20"/>
        <v/>
      </c>
      <c r="R200" t="str">
        <f t="shared" si="14"/>
        <v/>
      </c>
    </row>
    <row r="201" spans="6:18" x14ac:dyDescent="0.25">
      <c r="F201">
        <f t="shared" si="22"/>
        <v>140</v>
      </c>
      <c r="G201">
        <f t="shared" si="23"/>
        <v>50</v>
      </c>
      <c r="K201" t="str">
        <f t="shared" si="21"/>
        <v/>
      </c>
      <c r="L201" t="str">
        <f t="shared" si="21"/>
        <v/>
      </c>
      <c r="M201" t="str">
        <f t="shared" si="21"/>
        <v/>
      </c>
      <c r="N201" t="str">
        <f t="shared" si="20"/>
        <v/>
      </c>
      <c r="O201">
        <f t="shared" si="20"/>
        <v>60</v>
      </c>
      <c r="P201">
        <f t="shared" si="20"/>
        <v>10</v>
      </c>
      <c r="Q201" t="str">
        <f t="shared" si="20"/>
        <v/>
      </c>
      <c r="R201" t="str">
        <f t="shared" si="14"/>
        <v/>
      </c>
    </row>
    <row r="202" spans="6:18" x14ac:dyDescent="0.25">
      <c r="F202">
        <f>F190+10</f>
        <v>140</v>
      </c>
      <c r="G202">
        <f>G190</f>
        <v>55</v>
      </c>
      <c r="K202" t="str">
        <f t="shared" si="21"/>
        <v/>
      </c>
      <c r="L202" t="str">
        <f t="shared" si="21"/>
        <v/>
      </c>
      <c r="M202" t="str">
        <f t="shared" si="21"/>
        <v/>
      </c>
      <c r="N202" t="str">
        <f t="shared" si="20"/>
        <v/>
      </c>
      <c r="O202">
        <f t="shared" si="20"/>
        <v>60</v>
      </c>
      <c r="P202">
        <f t="shared" si="20"/>
        <v>12.777777777777777</v>
      </c>
      <c r="Q202" t="str">
        <f t="shared" si="20"/>
        <v/>
      </c>
      <c r="R202" t="str">
        <f t="shared" si="14"/>
        <v/>
      </c>
    </row>
    <row r="203" spans="6:18" x14ac:dyDescent="0.25">
      <c r="F203">
        <f>F193+10</f>
        <v>150</v>
      </c>
      <c r="G203">
        <f>G193</f>
        <v>10</v>
      </c>
      <c r="K203" t="str">
        <f t="shared" si="21"/>
        <v/>
      </c>
      <c r="L203" t="str">
        <f t="shared" si="21"/>
        <v/>
      </c>
      <c r="M203" t="str">
        <f t="shared" si="21"/>
        <v/>
      </c>
      <c r="N203" t="str">
        <f t="shared" si="20"/>
        <v/>
      </c>
      <c r="O203">
        <f t="shared" si="20"/>
        <v>65.555555555555557</v>
      </c>
      <c r="P203">
        <f t="shared" si="20"/>
        <v>-12.222222222222221</v>
      </c>
      <c r="Q203" t="str">
        <f t="shared" si="20"/>
        <v/>
      </c>
      <c r="R203" t="str">
        <f t="shared" si="14"/>
        <v/>
      </c>
    </row>
    <row r="204" spans="6:18" x14ac:dyDescent="0.25">
      <c r="F204">
        <f t="shared" ref="F204:F212" si="24">F194+10</f>
        <v>150</v>
      </c>
      <c r="G204">
        <f t="shared" ref="G204:G212" si="25">G194</f>
        <v>15</v>
      </c>
      <c r="K204" t="str">
        <f t="shared" si="21"/>
        <v/>
      </c>
      <c r="L204" t="str">
        <f t="shared" si="21"/>
        <v/>
      </c>
      <c r="M204" t="str">
        <f t="shared" si="21"/>
        <v/>
      </c>
      <c r="N204" t="str">
        <f t="shared" si="20"/>
        <v/>
      </c>
      <c r="O204">
        <f t="shared" si="20"/>
        <v>65.555555555555557</v>
      </c>
      <c r="P204">
        <f t="shared" si="20"/>
        <v>-9.4444444444444446</v>
      </c>
      <c r="Q204" t="str">
        <f t="shared" si="20"/>
        <v/>
      </c>
      <c r="R204" t="str">
        <f t="shared" si="14"/>
        <v/>
      </c>
    </row>
    <row r="205" spans="6:18" x14ac:dyDescent="0.25">
      <c r="F205">
        <f t="shared" si="24"/>
        <v>150</v>
      </c>
      <c r="G205">
        <f t="shared" si="25"/>
        <v>20</v>
      </c>
      <c r="K205" t="str">
        <f t="shared" si="21"/>
        <v/>
      </c>
      <c r="L205" t="str">
        <f t="shared" si="21"/>
        <v/>
      </c>
      <c r="M205" t="str">
        <f t="shared" si="21"/>
        <v/>
      </c>
      <c r="N205" t="str">
        <f t="shared" si="20"/>
        <v/>
      </c>
      <c r="O205">
        <f t="shared" si="20"/>
        <v>65.555555555555557</v>
      </c>
      <c r="P205">
        <f t="shared" si="20"/>
        <v>-6.6666666666666661</v>
      </c>
      <c r="Q205" t="str">
        <f t="shared" si="20"/>
        <v/>
      </c>
      <c r="R205" t="str">
        <f t="shared" si="14"/>
        <v/>
      </c>
    </row>
    <row r="206" spans="6:18" x14ac:dyDescent="0.25">
      <c r="F206">
        <f t="shared" si="24"/>
        <v>150</v>
      </c>
      <c r="G206">
        <f t="shared" si="25"/>
        <v>25</v>
      </c>
      <c r="K206" t="str">
        <f t="shared" si="21"/>
        <v/>
      </c>
      <c r="L206" t="str">
        <f t="shared" si="21"/>
        <v/>
      </c>
      <c r="M206" t="str">
        <f t="shared" si="21"/>
        <v/>
      </c>
      <c r="N206" t="str">
        <f t="shared" si="20"/>
        <v/>
      </c>
      <c r="O206">
        <f t="shared" si="20"/>
        <v>65.555555555555557</v>
      </c>
      <c r="P206">
        <f t="shared" si="20"/>
        <v>-3.8888888888888888</v>
      </c>
      <c r="Q206" t="str">
        <f t="shared" si="20"/>
        <v/>
      </c>
      <c r="R206" t="str">
        <f t="shared" si="14"/>
        <v/>
      </c>
    </row>
    <row r="207" spans="6:18" x14ac:dyDescent="0.25">
      <c r="F207">
        <f t="shared" si="24"/>
        <v>150</v>
      </c>
      <c r="G207">
        <f t="shared" si="25"/>
        <v>30</v>
      </c>
      <c r="K207" t="str">
        <f t="shared" si="21"/>
        <v/>
      </c>
      <c r="L207" t="str">
        <f t="shared" si="21"/>
        <v/>
      </c>
      <c r="M207" t="str">
        <f t="shared" si="21"/>
        <v/>
      </c>
      <c r="N207" t="str">
        <f t="shared" si="20"/>
        <v/>
      </c>
      <c r="O207">
        <f t="shared" si="20"/>
        <v>65.555555555555557</v>
      </c>
      <c r="P207">
        <f t="shared" si="20"/>
        <v>-1.1111111111111112</v>
      </c>
      <c r="Q207" t="str">
        <f t="shared" si="20"/>
        <v/>
      </c>
      <c r="R207" t="str">
        <f t="shared" si="14"/>
        <v/>
      </c>
    </row>
    <row r="208" spans="6:18" x14ac:dyDescent="0.25">
      <c r="F208">
        <f t="shared" si="24"/>
        <v>150</v>
      </c>
      <c r="G208">
        <f t="shared" si="25"/>
        <v>35</v>
      </c>
      <c r="K208" t="str">
        <f t="shared" si="21"/>
        <v/>
      </c>
      <c r="L208" t="str">
        <f t="shared" si="21"/>
        <v/>
      </c>
      <c r="M208" t="str">
        <f t="shared" si="21"/>
        <v/>
      </c>
      <c r="N208" t="str">
        <f t="shared" si="20"/>
        <v/>
      </c>
      <c r="O208">
        <f t="shared" si="20"/>
        <v>65.555555555555557</v>
      </c>
      <c r="P208">
        <f t="shared" si="20"/>
        <v>1.6666666666666665</v>
      </c>
      <c r="Q208" t="str">
        <f t="shared" si="20"/>
        <v/>
      </c>
      <c r="R208" t="str">
        <f t="shared" si="14"/>
        <v/>
      </c>
    </row>
    <row r="209" spans="6:18" x14ac:dyDescent="0.25">
      <c r="F209">
        <f t="shared" si="24"/>
        <v>150</v>
      </c>
      <c r="G209">
        <f t="shared" si="25"/>
        <v>40</v>
      </c>
      <c r="K209" t="str">
        <f t="shared" si="21"/>
        <v/>
      </c>
      <c r="L209" t="str">
        <f t="shared" si="21"/>
        <v/>
      </c>
      <c r="M209" t="str">
        <f t="shared" si="21"/>
        <v/>
      </c>
      <c r="N209" t="str">
        <f t="shared" si="20"/>
        <v/>
      </c>
      <c r="O209">
        <f t="shared" si="20"/>
        <v>65.555555555555557</v>
      </c>
      <c r="P209">
        <f t="shared" si="20"/>
        <v>4.4444444444444446</v>
      </c>
      <c r="Q209" t="str">
        <f t="shared" si="20"/>
        <v/>
      </c>
      <c r="R209" t="str">
        <f t="shared" si="14"/>
        <v/>
      </c>
    </row>
    <row r="210" spans="6:18" x14ac:dyDescent="0.25">
      <c r="F210">
        <f>F200+10</f>
        <v>150</v>
      </c>
      <c r="G210">
        <f>G200</f>
        <v>45</v>
      </c>
      <c r="K210" t="str">
        <f t="shared" si="21"/>
        <v/>
      </c>
      <c r="L210" t="str">
        <f t="shared" si="21"/>
        <v/>
      </c>
      <c r="M210" t="str">
        <f t="shared" si="21"/>
        <v/>
      </c>
      <c r="N210" t="str">
        <f t="shared" si="20"/>
        <v/>
      </c>
      <c r="O210">
        <f t="shared" si="20"/>
        <v>65.555555555555557</v>
      </c>
      <c r="P210">
        <f t="shared" si="20"/>
        <v>7.2222222222222223</v>
      </c>
      <c r="Q210" t="str">
        <f t="shared" si="20"/>
        <v/>
      </c>
      <c r="R210" t="str">
        <f t="shared" si="14"/>
        <v/>
      </c>
    </row>
    <row r="211" spans="6:18" x14ac:dyDescent="0.25">
      <c r="F211">
        <f t="shared" si="24"/>
        <v>150</v>
      </c>
      <c r="G211">
        <f t="shared" si="25"/>
        <v>50</v>
      </c>
      <c r="K211" t="str">
        <f t="shared" si="21"/>
        <v/>
      </c>
      <c r="L211" t="str">
        <f t="shared" si="21"/>
        <v/>
      </c>
      <c r="M211" t="str">
        <f t="shared" si="21"/>
        <v/>
      </c>
      <c r="N211" t="str">
        <f t="shared" si="20"/>
        <v/>
      </c>
      <c r="O211">
        <f t="shared" si="20"/>
        <v>65.555555555555557</v>
      </c>
      <c r="P211">
        <f t="shared" si="20"/>
        <v>10</v>
      </c>
      <c r="Q211" t="str">
        <f t="shared" si="20"/>
        <v/>
      </c>
      <c r="R211" t="str">
        <f t="shared" si="14"/>
        <v/>
      </c>
    </row>
    <row r="212" spans="6:18" x14ac:dyDescent="0.25">
      <c r="F212">
        <f t="shared" si="24"/>
        <v>150</v>
      </c>
      <c r="G212">
        <f t="shared" si="25"/>
        <v>55</v>
      </c>
      <c r="K212" t="str">
        <f t="shared" si="21"/>
        <v/>
      </c>
      <c r="L212" t="str">
        <f t="shared" si="21"/>
        <v/>
      </c>
      <c r="M212" t="str">
        <f t="shared" si="21"/>
        <v/>
      </c>
      <c r="N212" t="str">
        <f t="shared" si="20"/>
        <v/>
      </c>
      <c r="O212">
        <f t="shared" si="20"/>
        <v>65.555555555555557</v>
      </c>
      <c r="P212">
        <f t="shared" si="20"/>
        <v>12.777777777777777</v>
      </c>
      <c r="Q212" t="str">
        <f t="shared" si="20"/>
        <v/>
      </c>
      <c r="R212" t="str">
        <f t="shared" si="14"/>
        <v/>
      </c>
    </row>
  </sheetData>
  <mergeCells count="1">
    <mergeCell ref="K98:R98"/>
  </mergeCells>
  <conditionalFormatting sqref="H101:H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C8" sqref="C8"/>
    </sheetView>
  </sheetViews>
  <sheetFormatPr defaultRowHeight="15" x14ac:dyDescent="0.25"/>
  <cols>
    <col min="1" max="1" width="71.140625" bestFit="1" customWidth="1"/>
  </cols>
  <sheetData>
    <row r="1" spans="1:5" x14ac:dyDescent="0.25">
      <c r="A1" t="s">
        <v>2</v>
      </c>
      <c r="B1" t="s">
        <v>19</v>
      </c>
      <c r="C1" t="s">
        <v>7</v>
      </c>
      <c r="D1" t="s">
        <v>8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v>45</v>
      </c>
    </row>
    <row r="4" spans="1:5" x14ac:dyDescent="0.25">
      <c r="A4" t="s">
        <v>5</v>
      </c>
      <c r="B4">
        <v>74</v>
      </c>
    </row>
    <row r="5" spans="1:5" x14ac:dyDescent="0.25">
      <c r="A5" t="s">
        <v>6</v>
      </c>
      <c r="B5">
        <v>74</v>
      </c>
      <c r="E5" t="s">
        <v>36</v>
      </c>
    </row>
    <row r="6" spans="1:5" x14ac:dyDescent="0.25">
      <c r="A6" t="s">
        <v>45</v>
      </c>
      <c r="B6">
        <v>87</v>
      </c>
      <c r="C6">
        <f>COUNTA(Opearting_range!B55:B72)</f>
        <v>17</v>
      </c>
      <c r="D6">
        <f>B6-C6</f>
        <v>70</v>
      </c>
    </row>
    <row r="7" spans="1:5" x14ac:dyDescent="0.25">
      <c r="A7" t="s">
        <v>46</v>
      </c>
      <c r="B7">
        <v>86</v>
      </c>
      <c r="C7">
        <f>COUNTA(Opearting_range!F55:F72)</f>
        <v>16</v>
      </c>
      <c r="D7">
        <f>B7-C7</f>
        <v>70</v>
      </c>
    </row>
    <row r="8" spans="1:5" x14ac:dyDescent="0.25">
      <c r="A8" t="s">
        <v>44</v>
      </c>
      <c r="B8">
        <v>81</v>
      </c>
      <c r="C8">
        <f>COUNT(Opearting_range!B75:B85)</f>
        <v>11</v>
      </c>
      <c r="D8">
        <f>B8-C8</f>
        <v>70</v>
      </c>
    </row>
    <row r="9" spans="1:5" x14ac:dyDescent="0.25">
      <c r="A9" t="s">
        <v>47</v>
      </c>
      <c r="B9">
        <v>75</v>
      </c>
      <c r="C9">
        <f>COUNT(Opearting_range!F75:F79)</f>
        <v>5</v>
      </c>
      <c r="D9">
        <f>B9-C9</f>
        <v>70</v>
      </c>
    </row>
    <row r="10" spans="1:5" x14ac:dyDescent="0.25">
      <c r="A10" t="s">
        <v>43</v>
      </c>
      <c r="B10">
        <v>78</v>
      </c>
      <c r="C10">
        <f>COUNT(Opearting_range!B88:B95)</f>
        <v>8</v>
      </c>
      <c r="D10">
        <f>B10-C10</f>
        <v>70</v>
      </c>
    </row>
    <row r="11" spans="1:5" x14ac:dyDescent="0.25">
      <c r="D11" t="s">
        <v>20</v>
      </c>
    </row>
    <row r="12" spans="1:5" x14ac:dyDescent="0.25">
      <c r="A12" t="s">
        <v>9</v>
      </c>
      <c r="B12" t="s">
        <v>10</v>
      </c>
    </row>
    <row r="13" spans="1:5" x14ac:dyDescent="0.25">
      <c r="B13" t="s">
        <v>11</v>
      </c>
    </row>
    <row r="14" spans="1:5" x14ac:dyDescent="0.25">
      <c r="B14" t="s">
        <v>12</v>
      </c>
    </row>
    <row r="15" spans="1:5" x14ac:dyDescent="0.25">
      <c r="B15" t="s">
        <v>13</v>
      </c>
    </row>
    <row r="16" spans="1:5" x14ac:dyDescent="0.25">
      <c r="B16" t="s">
        <v>14</v>
      </c>
    </row>
    <row r="17" spans="1:2" x14ac:dyDescent="0.25">
      <c r="B17" t="s">
        <v>15</v>
      </c>
    </row>
    <row r="18" spans="1:2" x14ac:dyDescent="0.25">
      <c r="B18" t="s">
        <v>16</v>
      </c>
    </row>
    <row r="19" spans="1:2" x14ac:dyDescent="0.25">
      <c r="B19" t="s">
        <v>27</v>
      </c>
    </row>
    <row r="20" spans="1:2" x14ac:dyDescent="0.25">
      <c r="B20" t="s">
        <v>30</v>
      </c>
    </row>
    <row r="21" spans="1:2" x14ac:dyDescent="0.25">
      <c r="B21" t="s">
        <v>31</v>
      </c>
    </row>
    <row r="22" spans="1:2" x14ac:dyDescent="0.25">
      <c r="B22" t="s">
        <v>32</v>
      </c>
    </row>
    <row r="23" spans="1:2" x14ac:dyDescent="0.25">
      <c r="B23" t="s">
        <v>33</v>
      </c>
    </row>
    <row r="24" spans="1:2" x14ac:dyDescent="0.25">
      <c r="B24" t="s">
        <v>34</v>
      </c>
    </row>
    <row r="27" spans="1:2" x14ac:dyDescent="0.25">
      <c r="A27" t="s">
        <v>17</v>
      </c>
      <c r="B27" t="s">
        <v>35</v>
      </c>
    </row>
    <row r="28" spans="1:2" x14ac:dyDescent="0.25">
      <c r="A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Opearting_range</vt:lpstr>
      <vt:lpstr>Opearting_range_SI</vt:lpstr>
      <vt:lpstr>Draft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Cheung</dc:creator>
  <cp:lastModifiedBy>Howard Cheung</cp:lastModifiedBy>
  <dcterms:created xsi:type="dcterms:W3CDTF">2014-12-25T09:55:23Z</dcterms:created>
  <dcterms:modified xsi:type="dcterms:W3CDTF">2015-02-10T05:15:26Z</dcterms:modified>
</cp:coreProperties>
</file>