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9980" windowHeight="7560" firstSheet="2" activeTab="7"/>
  </bookViews>
  <sheets>
    <sheet name="overall_result" sheetId="1" r:id="rId1"/>
    <sheet name="Map 1_all_result" sheetId="2" r:id="rId2"/>
    <sheet name="Map 2_all_result" sheetId="3" r:id="rId3"/>
    <sheet name="Map 3_all_result" sheetId="6" r:id="rId4"/>
    <sheet name="Map 4_all_result" sheetId="5" r:id="rId5"/>
    <sheet name="Map 5_all_result" sheetId="4" r:id="rId6"/>
    <sheet name="Map 6_all_result" sheetId="7" r:id="rId7"/>
    <sheet name="Summary" sheetId="8" r:id="rId8"/>
    <sheet name="Summary_SI" sheetId="9" r:id="rId9"/>
    <sheet name="case" sheetId="10" r:id="rId10"/>
  </sheets>
  <definedNames>
    <definedName name="_xlnm._FilterDatabase" localSheetId="0" hidden="1">overall_result!$A$1:$K$1</definedName>
    <definedName name="_xlnm._FilterDatabase" localSheetId="7" hidden="1">Summary!$A$1:$J$85</definedName>
    <definedName name="_xlnm._FilterDatabase" localSheetId="8" hidden="1">Summary_SI!$A$1:$J$85</definedName>
  </definedNames>
  <calcPr calcId="0"/>
</workbook>
</file>

<file path=xl/calcChain.xml><?xml version="1.0" encoding="utf-8"?>
<calcChain xmlns="http://schemas.openxmlformats.org/spreadsheetml/2006/main">
  <c r="J85" i="8" l="1"/>
  <c r="I85" i="8"/>
  <c r="I85" i="9" s="1"/>
  <c r="H85" i="8"/>
  <c r="G85" i="8"/>
  <c r="G85" i="9" s="1"/>
  <c r="F85" i="8"/>
  <c r="E85" i="8"/>
  <c r="E85" i="9" s="1"/>
  <c r="D85" i="8"/>
  <c r="J84" i="8"/>
  <c r="I84" i="8"/>
  <c r="H84" i="8"/>
  <c r="G84" i="8"/>
  <c r="F84" i="8"/>
  <c r="E84" i="8"/>
  <c r="D84" i="8"/>
  <c r="J83" i="8"/>
  <c r="I83" i="8"/>
  <c r="I83" i="9" s="1"/>
  <c r="H83" i="8"/>
  <c r="G83" i="8"/>
  <c r="G83" i="9" s="1"/>
  <c r="F83" i="8"/>
  <c r="E83" i="8"/>
  <c r="E83" i="9" s="1"/>
  <c r="D83" i="8"/>
  <c r="J82" i="8"/>
  <c r="I82" i="8"/>
  <c r="H82" i="8"/>
  <c r="G82" i="8"/>
  <c r="F82" i="8"/>
  <c r="E82" i="8"/>
  <c r="D82" i="8"/>
  <c r="J81" i="8"/>
  <c r="I81" i="8"/>
  <c r="I81" i="9" s="1"/>
  <c r="H81" i="8"/>
  <c r="G81" i="8"/>
  <c r="G81" i="9" s="1"/>
  <c r="F81" i="8"/>
  <c r="E81" i="8"/>
  <c r="E81" i="9" s="1"/>
  <c r="D81" i="8"/>
  <c r="J80" i="8"/>
  <c r="I80" i="8"/>
  <c r="H80" i="8"/>
  <c r="G80" i="8"/>
  <c r="F80" i="8"/>
  <c r="E80" i="8"/>
  <c r="D80" i="8"/>
  <c r="J79" i="8"/>
  <c r="I79" i="8"/>
  <c r="I79" i="9" s="1"/>
  <c r="H79" i="8"/>
  <c r="G79" i="8"/>
  <c r="G79" i="9" s="1"/>
  <c r="F79" i="8"/>
  <c r="E79" i="8"/>
  <c r="E79" i="9" s="1"/>
  <c r="D79" i="8"/>
  <c r="J78" i="8"/>
  <c r="I78" i="8"/>
  <c r="H78" i="8"/>
  <c r="G78" i="8"/>
  <c r="F78" i="8"/>
  <c r="E78" i="8"/>
  <c r="D78" i="8"/>
  <c r="J77" i="8"/>
  <c r="I77" i="8"/>
  <c r="I77" i="9" s="1"/>
  <c r="H77" i="8"/>
  <c r="G77" i="8"/>
  <c r="G77" i="9" s="1"/>
  <c r="F77" i="8"/>
  <c r="E77" i="8"/>
  <c r="E77" i="9" s="1"/>
  <c r="D77" i="8"/>
  <c r="J76" i="8"/>
  <c r="I76" i="8"/>
  <c r="H76" i="8"/>
  <c r="G76" i="8"/>
  <c r="F76" i="8"/>
  <c r="E76" i="8"/>
  <c r="D76" i="8"/>
  <c r="J75" i="8"/>
  <c r="I75" i="8"/>
  <c r="I75" i="9" s="1"/>
  <c r="H75" i="8"/>
  <c r="G75" i="8"/>
  <c r="G75" i="9" s="1"/>
  <c r="F75" i="8"/>
  <c r="E75" i="8"/>
  <c r="E75" i="9" s="1"/>
  <c r="D75" i="8"/>
  <c r="J74" i="8"/>
  <c r="I74" i="8"/>
  <c r="H74" i="8"/>
  <c r="G74" i="8"/>
  <c r="F74" i="8"/>
  <c r="E74" i="8"/>
  <c r="D74" i="8"/>
  <c r="J73" i="8"/>
  <c r="I73" i="8"/>
  <c r="I73" i="9" s="1"/>
  <c r="H73" i="8"/>
  <c r="G73" i="8"/>
  <c r="G73" i="9" s="1"/>
  <c r="F73" i="8"/>
  <c r="E73" i="8"/>
  <c r="E73" i="9" s="1"/>
  <c r="D73" i="8"/>
  <c r="J72" i="8"/>
  <c r="I72" i="8"/>
  <c r="H72" i="8"/>
  <c r="G72" i="8"/>
  <c r="F72" i="8"/>
  <c r="E72" i="8"/>
  <c r="D72" i="8"/>
  <c r="J71" i="8"/>
  <c r="I71" i="8"/>
  <c r="I71" i="9" s="1"/>
  <c r="H71" i="8"/>
  <c r="G71" i="8"/>
  <c r="F71" i="8"/>
  <c r="E71" i="8"/>
  <c r="E71" i="9" s="1"/>
  <c r="D71" i="8"/>
  <c r="J70" i="8"/>
  <c r="I70" i="8"/>
  <c r="H70" i="8"/>
  <c r="G70" i="8"/>
  <c r="F70" i="8"/>
  <c r="E70" i="8"/>
  <c r="D70" i="8"/>
  <c r="J69" i="8"/>
  <c r="I69" i="8"/>
  <c r="I69" i="9" s="1"/>
  <c r="H69" i="8"/>
  <c r="H69" i="9" s="1"/>
  <c r="G69" i="8"/>
  <c r="G69" i="9" s="1"/>
  <c r="F69" i="8"/>
  <c r="E69" i="8"/>
  <c r="E69" i="9" s="1"/>
  <c r="D69" i="8"/>
  <c r="D69" i="9" s="1"/>
  <c r="J68" i="8"/>
  <c r="J68" i="9" s="1"/>
  <c r="I68" i="8"/>
  <c r="H68" i="8"/>
  <c r="G68" i="8"/>
  <c r="G68" i="9" s="1"/>
  <c r="F68" i="8"/>
  <c r="F68" i="9" s="1"/>
  <c r="E68" i="8"/>
  <c r="D68" i="8"/>
  <c r="J67" i="8"/>
  <c r="I67" i="8"/>
  <c r="I67" i="9" s="1"/>
  <c r="H67" i="8"/>
  <c r="G67" i="8"/>
  <c r="F67" i="8"/>
  <c r="E67" i="8"/>
  <c r="E67" i="9" s="1"/>
  <c r="D67" i="8"/>
  <c r="J66" i="8"/>
  <c r="I66" i="8"/>
  <c r="H66" i="8"/>
  <c r="G66" i="8"/>
  <c r="F66" i="8"/>
  <c r="E66" i="8"/>
  <c r="D66" i="8"/>
  <c r="J65" i="8"/>
  <c r="I65" i="8"/>
  <c r="I65" i="9" s="1"/>
  <c r="H65" i="8"/>
  <c r="H65" i="9" s="1"/>
  <c r="G65" i="8"/>
  <c r="G65" i="9" s="1"/>
  <c r="F65" i="8"/>
  <c r="E65" i="8"/>
  <c r="E65" i="9" s="1"/>
  <c r="D65" i="8"/>
  <c r="D65" i="9" s="1"/>
  <c r="J64" i="8"/>
  <c r="J64" i="9" s="1"/>
  <c r="I64" i="8"/>
  <c r="H64" i="8"/>
  <c r="G64" i="8"/>
  <c r="G64" i="9" s="1"/>
  <c r="F64" i="8"/>
  <c r="F64" i="9" s="1"/>
  <c r="E64" i="8"/>
  <c r="D64" i="8"/>
  <c r="J63" i="8"/>
  <c r="I63" i="8"/>
  <c r="I63" i="9" s="1"/>
  <c r="H63" i="8"/>
  <c r="G63" i="8"/>
  <c r="F63" i="8"/>
  <c r="E63" i="8"/>
  <c r="E63" i="9" s="1"/>
  <c r="D63" i="8"/>
  <c r="J62" i="8"/>
  <c r="I62" i="8"/>
  <c r="H62" i="8"/>
  <c r="G62" i="8"/>
  <c r="F62" i="8"/>
  <c r="E62" i="8"/>
  <c r="D62" i="8"/>
  <c r="J61" i="8"/>
  <c r="I61" i="8"/>
  <c r="I61" i="9" s="1"/>
  <c r="H61" i="8"/>
  <c r="H61" i="9" s="1"/>
  <c r="G61" i="8"/>
  <c r="G61" i="9" s="1"/>
  <c r="F61" i="8"/>
  <c r="E61" i="8"/>
  <c r="E61" i="9" s="1"/>
  <c r="D61" i="8"/>
  <c r="D61" i="9" s="1"/>
  <c r="J60" i="8"/>
  <c r="J60" i="9" s="1"/>
  <c r="I60" i="8"/>
  <c r="H60" i="8"/>
  <c r="G60" i="8"/>
  <c r="G60" i="9" s="1"/>
  <c r="F60" i="8"/>
  <c r="F60" i="9" s="1"/>
  <c r="E60" i="8"/>
  <c r="D60" i="8"/>
  <c r="J59" i="8"/>
  <c r="I59" i="8"/>
  <c r="I59" i="9" s="1"/>
  <c r="H59" i="8"/>
  <c r="G59" i="8"/>
  <c r="F59" i="8"/>
  <c r="E59" i="8"/>
  <c r="E59" i="9" s="1"/>
  <c r="D59" i="8"/>
  <c r="J58" i="8"/>
  <c r="I58" i="8"/>
  <c r="H58" i="8"/>
  <c r="G58" i="8"/>
  <c r="F58" i="8"/>
  <c r="E58" i="8"/>
  <c r="D58" i="8"/>
  <c r="J57" i="8"/>
  <c r="I57" i="8"/>
  <c r="H57" i="8"/>
  <c r="G57" i="8"/>
  <c r="F57" i="8"/>
  <c r="E57" i="8"/>
  <c r="D57" i="8"/>
  <c r="J56" i="8"/>
  <c r="J56" i="9" s="1"/>
  <c r="I56" i="8"/>
  <c r="I56" i="9" s="1"/>
  <c r="H56" i="8"/>
  <c r="H56" i="9" s="1"/>
  <c r="G56" i="8"/>
  <c r="F56" i="8"/>
  <c r="F56" i="9" s="1"/>
  <c r="E56" i="8"/>
  <c r="E56" i="9" s="1"/>
  <c r="D56" i="8"/>
  <c r="D56" i="9" s="1"/>
  <c r="J55" i="8"/>
  <c r="I55" i="8"/>
  <c r="H55" i="8"/>
  <c r="H55" i="9" s="1"/>
  <c r="G55" i="8"/>
  <c r="G55" i="9" s="1"/>
  <c r="F55" i="8"/>
  <c r="E55" i="8"/>
  <c r="D55" i="8"/>
  <c r="D55" i="9" s="1"/>
  <c r="J54" i="8"/>
  <c r="J54" i="9" s="1"/>
  <c r="I54" i="8"/>
  <c r="H54" i="8"/>
  <c r="G54" i="8"/>
  <c r="F54" i="8"/>
  <c r="F54" i="9" s="1"/>
  <c r="E54" i="8"/>
  <c r="D54" i="8"/>
  <c r="J53" i="8"/>
  <c r="I53" i="8"/>
  <c r="H53" i="8"/>
  <c r="G53" i="8"/>
  <c r="F53" i="8"/>
  <c r="E53" i="8"/>
  <c r="D53" i="8"/>
  <c r="J52" i="8"/>
  <c r="J52" i="9" s="1"/>
  <c r="I52" i="8"/>
  <c r="I52" i="9" s="1"/>
  <c r="H52" i="8"/>
  <c r="H52" i="9" s="1"/>
  <c r="G52" i="8"/>
  <c r="F52" i="8"/>
  <c r="F52" i="9" s="1"/>
  <c r="E52" i="8"/>
  <c r="E52" i="9" s="1"/>
  <c r="D52" i="8"/>
  <c r="D52" i="9" s="1"/>
  <c r="J51" i="8"/>
  <c r="I51" i="8"/>
  <c r="H51" i="8"/>
  <c r="H51" i="9" s="1"/>
  <c r="G51" i="8"/>
  <c r="G51" i="9" s="1"/>
  <c r="F51" i="8"/>
  <c r="E51" i="8"/>
  <c r="D51" i="8"/>
  <c r="D51" i="9" s="1"/>
  <c r="J50" i="8"/>
  <c r="J50" i="9" s="1"/>
  <c r="I50" i="8"/>
  <c r="H50" i="8"/>
  <c r="G50" i="8"/>
  <c r="F50" i="8"/>
  <c r="F50" i="9" s="1"/>
  <c r="E50" i="8"/>
  <c r="D50" i="8"/>
  <c r="J49" i="8"/>
  <c r="I49" i="8"/>
  <c r="H49" i="8"/>
  <c r="G49" i="8"/>
  <c r="F49" i="8"/>
  <c r="E49" i="8"/>
  <c r="D49" i="8"/>
  <c r="J48" i="8"/>
  <c r="J48" i="9" s="1"/>
  <c r="I48" i="8"/>
  <c r="I48" i="9" s="1"/>
  <c r="H48" i="8"/>
  <c r="H48" i="9" s="1"/>
  <c r="G48" i="8"/>
  <c r="F48" i="8"/>
  <c r="F48" i="9" s="1"/>
  <c r="E48" i="8"/>
  <c r="E48" i="9" s="1"/>
  <c r="D48" i="8"/>
  <c r="D48" i="9" s="1"/>
  <c r="J47" i="8"/>
  <c r="I47" i="8"/>
  <c r="H47" i="8"/>
  <c r="H47" i="9" s="1"/>
  <c r="G47" i="8"/>
  <c r="G47" i="9" s="1"/>
  <c r="F47" i="8"/>
  <c r="E47" i="8"/>
  <c r="D47" i="8"/>
  <c r="D47" i="9" s="1"/>
  <c r="J46" i="8"/>
  <c r="J46" i="9" s="1"/>
  <c r="I46" i="8"/>
  <c r="H46" i="8"/>
  <c r="G46" i="8"/>
  <c r="F46" i="8"/>
  <c r="F46" i="9" s="1"/>
  <c r="E46" i="8"/>
  <c r="D46" i="8"/>
  <c r="J45" i="8"/>
  <c r="I45" i="8"/>
  <c r="H45" i="8"/>
  <c r="G45" i="8"/>
  <c r="F45" i="8"/>
  <c r="E45" i="8"/>
  <c r="D45" i="8"/>
  <c r="J44" i="8"/>
  <c r="J44" i="9" s="1"/>
  <c r="I44" i="8"/>
  <c r="I44" i="9" s="1"/>
  <c r="H44" i="8"/>
  <c r="H44" i="9" s="1"/>
  <c r="G44" i="8"/>
  <c r="F44" i="8"/>
  <c r="F44" i="9" s="1"/>
  <c r="E44" i="8"/>
  <c r="E44" i="9" s="1"/>
  <c r="D44" i="8"/>
  <c r="J43" i="8"/>
  <c r="I43" i="8"/>
  <c r="H43" i="8"/>
  <c r="G43" i="8"/>
  <c r="F43" i="8"/>
  <c r="E43" i="8"/>
  <c r="D43" i="8"/>
  <c r="J42" i="8"/>
  <c r="I42" i="8"/>
  <c r="H42" i="8"/>
  <c r="G42" i="8"/>
  <c r="F42" i="8"/>
  <c r="E42" i="8"/>
  <c r="D42" i="8"/>
  <c r="J41" i="8"/>
  <c r="I41" i="8"/>
  <c r="H41" i="8"/>
  <c r="G41" i="8"/>
  <c r="F41" i="8"/>
  <c r="E41" i="8"/>
  <c r="D41" i="8"/>
  <c r="J40" i="8"/>
  <c r="I40" i="8"/>
  <c r="H40" i="8"/>
  <c r="G40" i="8"/>
  <c r="F40" i="8"/>
  <c r="E40" i="8"/>
  <c r="D40" i="8"/>
  <c r="J39" i="8"/>
  <c r="I39" i="8"/>
  <c r="H39" i="8"/>
  <c r="G39" i="8"/>
  <c r="F39" i="8"/>
  <c r="E39" i="8"/>
  <c r="D39" i="8"/>
  <c r="J38" i="8"/>
  <c r="I38" i="8"/>
  <c r="H38" i="8"/>
  <c r="G38" i="8"/>
  <c r="F38" i="8"/>
  <c r="E38" i="8"/>
  <c r="D38" i="8"/>
  <c r="J37" i="8"/>
  <c r="I37" i="8"/>
  <c r="H37" i="8"/>
  <c r="G37" i="8"/>
  <c r="F37" i="8"/>
  <c r="E37" i="8"/>
  <c r="D37" i="8"/>
  <c r="J36" i="8"/>
  <c r="I36" i="8"/>
  <c r="H36" i="8"/>
  <c r="G36" i="8"/>
  <c r="F36" i="8"/>
  <c r="E36" i="8"/>
  <c r="D36" i="8"/>
  <c r="J35" i="8"/>
  <c r="I35" i="8"/>
  <c r="H35" i="8"/>
  <c r="G35" i="8"/>
  <c r="F35" i="8"/>
  <c r="E35" i="8"/>
  <c r="D35" i="8"/>
  <c r="J34" i="8"/>
  <c r="I34" i="8"/>
  <c r="H34" i="8"/>
  <c r="G34" i="8"/>
  <c r="F34" i="8"/>
  <c r="E34" i="8"/>
  <c r="D34" i="8"/>
  <c r="J33" i="8"/>
  <c r="I33" i="8"/>
  <c r="H33" i="8"/>
  <c r="G33" i="8"/>
  <c r="F33" i="8"/>
  <c r="E33" i="8"/>
  <c r="D33" i="8"/>
  <c r="J32" i="8"/>
  <c r="I32" i="8"/>
  <c r="H32" i="8"/>
  <c r="G32" i="8"/>
  <c r="F32" i="8"/>
  <c r="E32" i="8"/>
  <c r="D32" i="8"/>
  <c r="J31" i="8"/>
  <c r="I31" i="8"/>
  <c r="H31" i="8"/>
  <c r="G31" i="8"/>
  <c r="F31" i="8"/>
  <c r="E31" i="8"/>
  <c r="D31" i="8"/>
  <c r="J30" i="8"/>
  <c r="I30" i="8"/>
  <c r="H30" i="8"/>
  <c r="G30" i="8"/>
  <c r="F30" i="8"/>
  <c r="E30" i="8"/>
  <c r="D30" i="8"/>
  <c r="J29" i="8"/>
  <c r="I29" i="8"/>
  <c r="H29" i="8"/>
  <c r="G29" i="8"/>
  <c r="G29" i="9" s="1"/>
  <c r="F29" i="8"/>
  <c r="E29" i="8"/>
  <c r="D29" i="8"/>
  <c r="J28" i="8"/>
  <c r="I28" i="8"/>
  <c r="H28" i="8"/>
  <c r="G28" i="8"/>
  <c r="F28" i="8"/>
  <c r="E28" i="8"/>
  <c r="D28" i="8"/>
  <c r="J27" i="8"/>
  <c r="I27" i="8"/>
  <c r="I27" i="9" s="1"/>
  <c r="H27" i="8"/>
  <c r="G27" i="8"/>
  <c r="F27" i="8"/>
  <c r="E27" i="8"/>
  <c r="E27" i="9" s="1"/>
  <c r="D27" i="8"/>
  <c r="J26" i="8"/>
  <c r="I26" i="8"/>
  <c r="H26" i="8"/>
  <c r="H26" i="9" s="1"/>
  <c r="G26" i="8"/>
  <c r="F26" i="8"/>
  <c r="E26" i="8"/>
  <c r="D26" i="8"/>
  <c r="D26" i="9" s="1"/>
  <c r="J25" i="8"/>
  <c r="I25" i="8"/>
  <c r="H25" i="8"/>
  <c r="G25" i="8"/>
  <c r="G25" i="9" s="1"/>
  <c r="F25" i="8"/>
  <c r="E25" i="8"/>
  <c r="D25" i="8"/>
  <c r="J24" i="8"/>
  <c r="I24" i="8"/>
  <c r="H24" i="8"/>
  <c r="G24" i="8"/>
  <c r="F24" i="8"/>
  <c r="E24" i="8"/>
  <c r="D24" i="8"/>
  <c r="J23" i="8"/>
  <c r="I23" i="8"/>
  <c r="I23" i="9" s="1"/>
  <c r="H23" i="8"/>
  <c r="G23" i="8"/>
  <c r="F23" i="8"/>
  <c r="E23" i="8"/>
  <c r="E23" i="9" s="1"/>
  <c r="D23" i="8"/>
  <c r="J22" i="8"/>
  <c r="I22" i="8"/>
  <c r="H22" i="8"/>
  <c r="H22" i="9" s="1"/>
  <c r="G22" i="8"/>
  <c r="F22" i="8"/>
  <c r="E22" i="8"/>
  <c r="D22" i="8"/>
  <c r="D22" i="9" s="1"/>
  <c r="J21" i="8"/>
  <c r="I21" i="8"/>
  <c r="H21" i="8"/>
  <c r="G21" i="8"/>
  <c r="F21" i="8"/>
  <c r="E21" i="8"/>
  <c r="D21" i="8"/>
  <c r="J20" i="8"/>
  <c r="J20" i="9" s="1"/>
  <c r="I20" i="8"/>
  <c r="H20" i="8"/>
  <c r="G20" i="8"/>
  <c r="F20" i="8"/>
  <c r="F20" i="9" s="1"/>
  <c r="E20" i="8"/>
  <c r="D20" i="8"/>
  <c r="J19" i="8"/>
  <c r="I19" i="8"/>
  <c r="I19" i="9" s="1"/>
  <c r="H19" i="8"/>
  <c r="G19" i="8"/>
  <c r="F19" i="8"/>
  <c r="E19" i="8"/>
  <c r="E19" i="9" s="1"/>
  <c r="D19" i="8"/>
  <c r="J18" i="8"/>
  <c r="I18" i="8"/>
  <c r="H18" i="8"/>
  <c r="H18" i="9" s="1"/>
  <c r="G18" i="8"/>
  <c r="F18" i="8"/>
  <c r="E18" i="8"/>
  <c r="D18" i="8"/>
  <c r="D18" i="9" s="1"/>
  <c r="J17" i="8"/>
  <c r="I17" i="8"/>
  <c r="H17" i="8"/>
  <c r="G17" i="8"/>
  <c r="F17" i="8"/>
  <c r="E17" i="8"/>
  <c r="D17" i="8"/>
  <c r="J16" i="8"/>
  <c r="J16" i="9" s="1"/>
  <c r="I16" i="8"/>
  <c r="H16" i="8"/>
  <c r="G16" i="8"/>
  <c r="F16" i="8"/>
  <c r="F16" i="9" s="1"/>
  <c r="E16" i="8"/>
  <c r="D16" i="8"/>
  <c r="D16" i="9" s="1"/>
  <c r="A35" i="10"/>
  <c r="A36" i="10" s="1"/>
  <c r="A25" i="10"/>
  <c r="A26" i="10" s="1"/>
  <c r="A27" i="10" s="1"/>
  <c r="B40" i="10"/>
  <c r="D40" i="10" s="1"/>
  <c r="B36" i="10"/>
  <c r="B41" i="10" s="1"/>
  <c r="D41" i="10" s="1"/>
  <c r="D35" i="10"/>
  <c r="G35" i="10" s="1"/>
  <c r="P23" i="10"/>
  <c r="B30" i="10"/>
  <c r="D30" i="10" s="1"/>
  <c r="B27" i="10"/>
  <c r="B32" i="10" s="1"/>
  <c r="D32" i="10" s="1"/>
  <c r="N26" i="10"/>
  <c r="J26" i="10"/>
  <c r="D26" i="10"/>
  <c r="G26" i="10" s="1"/>
  <c r="B26" i="10"/>
  <c r="B31" i="10" s="1"/>
  <c r="D31" i="10" s="1"/>
  <c r="G25" i="10"/>
  <c r="D25" i="10"/>
  <c r="N25" i="10" s="1"/>
  <c r="B23" i="10"/>
  <c r="B22" i="10"/>
  <c r="B21" i="10"/>
  <c r="B20" i="10"/>
  <c r="B17" i="10"/>
  <c r="B18" i="10" s="1"/>
  <c r="B19" i="10" s="1"/>
  <c r="B16" i="10"/>
  <c r="A12" i="10"/>
  <c r="A13" i="10" s="1"/>
  <c r="A11" i="10"/>
  <c r="A10" i="10"/>
  <c r="A7" i="10"/>
  <c r="A8" i="10" s="1"/>
  <c r="A9" i="10" s="1"/>
  <c r="A6" i="10"/>
  <c r="O15" i="10"/>
  <c r="C23" i="10"/>
  <c r="K23" i="10" s="1"/>
  <c r="A23" i="10"/>
  <c r="A22" i="10"/>
  <c r="C22" i="10" s="1"/>
  <c r="C21" i="10"/>
  <c r="K21" i="10" s="1"/>
  <c r="A21" i="10"/>
  <c r="D20" i="10"/>
  <c r="J20" i="10" s="1"/>
  <c r="A20" i="10"/>
  <c r="C20" i="10"/>
  <c r="K20" i="10" s="1"/>
  <c r="F20" i="10"/>
  <c r="H20" i="10"/>
  <c r="A19" i="10"/>
  <c r="C19" i="10" s="1"/>
  <c r="C18" i="10"/>
  <c r="K18" i="10" s="1"/>
  <c r="A18" i="10"/>
  <c r="C17" i="10"/>
  <c r="K17" i="10" s="1"/>
  <c r="A17" i="10"/>
  <c r="F16" i="10"/>
  <c r="D16" i="10"/>
  <c r="G16" i="10" s="1"/>
  <c r="C16" i="10"/>
  <c r="K16" i="10" s="1"/>
  <c r="A16" i="10"/>
  <c r="H15" i="10"/>
  <c r="D15" i="10"/>
  <c r="G15" i="10" s="1"/>
  <c r="C15" i="10"/>
  <c r="K15" i="10" s="1"/>
  <c r="B13" i="10"/>
  <c r="D13" i="10" s="1"/>
  <c r="D12" i="10"/>
  <c r="G12" i="10" s="1"/>
  <c r="B12" i="10"/>
  <c r="B11" i="10"/>
  <c r="D11" i="10" s="1"/>
  <c r="N10" i="10"/>
  <c r="J10" i="10"/>
  <c r="G10" i="10"/>
  <c r="D10" i="10"/>
  <c r="B10" i="10"/>
  <c r="B7" i="10"/>
  <c r="B8" i="10" s="1"/>
  <c r="N6" i="10"/>
  <c r="J6" i="10"/>
  <c r="G6" i="10"/>
  <c r="D6" i="10"/>
  <c r="B6" i="10"/>
  <c r="O5" i="10"/>
  <c r="N5" i="10"/>
  <c r="M5" i="10"/>
  <c r="L5" i="10"/>
  <c r="K5" i="10"/>
  <c r="J5" i="10"/>
  <c r="I5" i="10"/>
  <c r="H5" i="10"/>
  <c r="G5" i="10"/>
  <c r="F5" i="10"/>
  <c r="D5" i="10"/>
  <c r="C5" i="10"/>
  <c r="H23" i="9"/>
  <c r="J85" i="9"/>
  <c r="H85" i="9"/>
  <c r="F85" i="9"/>
  <c r="D85" i="9"/>
  <c r="C85" i="9"/>
  <c r="B85" i="9"/>
  <c r="A85" i="9"/>
  <c r="J84" i="9"/>
  <c r="I84" i="9"/>
  <c r="H84" i="9"/>
  <c r="G84" i="9"/>
  <c r="F84" i="9"/>
  <c r="E84" i="9"/>
  <c r="D84" i="9"/>
  <c r="C84" i="9"/>
  <c r="B84" i="9"/>
  <c r="A84" i="9"/>
  <c r="J83" i="9"/>
  <c r="H83" i="9"/>
  <c r="F83" i="9"/>
  <c r="D83" i="9"/>
  <c r="C83" i="9"/>
  <c r="B83" i="9"/>
  <c r="A83" i="9"/>
  <c r="J82" i="9"/>
  <c r="I82" i="9"/>
  <c r="H82" i="9"/>
  <c r="G82" i="9"/>
  <c r="F82" i="9"/>
  <c r="E82" i="9"/>
  <c r="D82" i="9"/>
  <c r="C82" i="9"/>
  <c r="B82" i="9"/>
  <c r="A82" i="9"/>
  <c r="J81" i="9"/>
  <c r="H81" i="9"/>
  <c r="F81" i="9"/>
  <c r="D81" i="9"/>
  <c r="C81" i="9"/>
  <c r="B81" i="9"/>
  <c r="A81" i="9"/>
  <c r="J80" i="9"/>
  <c r="I80" i="9"/>
  <c r="H80" i="9"/>
  <c r="G80" i="9"/>
  <c r="F80" i="9"/>
  <c r="E80" i="9"/>
  <c r="D80" i="9"/>
  <c r="C80" i="9"/>
  <c r="B80" i="9"/>
  <c r="A80" i="9"/>
  <c r="J79" i="9"/>
  <c r="H79" i="9"/>
  <c r="F79" i="9"/>
  <c r="D79" i="9"/>
  <c r="C79" i="9"/>
  <c r="B79" i="9"/>
  <c r="A79" i="9"/>
  <c r="J78" i="9"/>
  <c r="I78" i="9"/>
  <c r="H78" i="9"/>
  <c r="G78" i="9"/>
  <c r="F78" i="9"/>
  <c r="E78" i="9"/>
  <c r="D78" i="9"/>
  <c r="C78" i="9"/>
  <c r="B78" i="9"/>
  <c r="A78" i="9"/>
  <c r="J77" i="9"/>
  <c r="H77" i="9"/>
  <c r="F77" i="9"/>
  <c r="D77" i="9"/>
  <c r="C77" i="9"/>
  <c r="B77" i="9"/>
  <c r="A77" i="9"/>
  <c r="J76" i="9"/>
  <c r="I76" i="9"/>
  <c r="H76" i="9"/>
  <c r="G76" i="9"/>
  <c r="F76" i="9"/>
  <c r="E76" i="9"/>
  <c r="D76" i="9"/>
  <c r="C76" i="9"/>
  <c r="B76" i="9"/>
  <c r="A76" i="9"/>
  <c r="J75" i="9"/>
  <c r="H75" i="9"/>
  <c r="F75" i="9"/>
  <c r="D75" i="9"/>
  <c r="C75" i="9"/>
  <c r="B75" i="9"/>
  <c r="A75" i="9"/>
  <c r="J74" i="9"/>
  <c r="I74" i="9"/>
  <c r="H74" i="9"/>
  <c r="G74" i="9"/>
  <c r="F74" i="9"/>
  <c r="E74" i="9"/>
  <c r="D74" i="9"/>
  <c r="C74" i="9"/>
  <c r="B74" i="9"/>
  <c r="A74" i="9"/>
  <c r="J73" i="9"/>
  <c r="H73" i="9"/>
  <c r="F73" i="9"/>
  <c r="D73" i="9"/>
  <c r="C73" i="9"/>
  <c r="B73" i="9"/>
  <c r="A73" i="9"/>
  <c r="J72" i="9"/>
  <c r="I72" i="9"/>
  <c r="H72" i="9"/>
  <c r="G72" i="9"/>
  <c r="F72" i="9"/>
  <c r="E72" i="9"/>
  <c r="D72" i="9"/>
  <c r="C72" i="9"/>
  <c r="B72" i="9"/>
  <c r="A72" i="9"/>
  <c r="J71" i="9"/>
  <c r="H71" i="9"/>
  <c r="G71" i="9"/>
  <c r="F71" i="9"/>
  <c r="D71" i="9"/>
  <c r="C71" i="9"/>
  <c r="B71" i="9"/>
  <c r="A71" i="9"/>
  <c r="J70" i="9"/>
  <c r="I70" i="9"/>
  <c r="H70" i="9"/>
  <c r="G70" i="9"/>
  <c r="F70" i="9"/>
  <c r="E70" i="9"/>
  <c r="D70" i="9"/>
  <c r="C70" i="9"/>
  <c r="B70" i="9"/>
  <c r="A70" i="9"/>
  <c r="J69" i="9"/>
  <c r="F69" i="9"/>
  <c r="C69" i="9"/>
  <c r="B69" i="9"/>
  <c r="A69" i="9"/>
  <c r="I68" i="9"/>
  <c r="H68" i="9"/>
  <c r="E68" i="9"/>
  <c r="D68" i="9"/>
  <c r="C68" i="9"/>
  <c r="B68" i="9"/>
  <c r="A68" i="9"/>
  <c r="J67" i="9"/>
  <c r="H67" i="9"/>
  <c r="G67" i="9"/>
  <c r="F67" i="9"/>
  <c r="D67" i="9"/>
  <c r="C67" i="9"/>
  <c r="B67" i="9"/>
  <c r="A67" i="9"/>
  <c r="J66" i="9"/>
  <c r="I66" i="9"/>
  <c r="H66" i="9"/>
  <c r="G66" i="9"/>
  <c r="F66" i="9"/>
  <c r="E66" i="9"/>
  <c r="D66" i="9"/>
  <c r="C66" i="9"/>
  <c r="B66" i="9"/>
  <c r="A66" i="9"/>
  <c r="J65" i="9"/>
  <c r="F65" i="9"/>
  <c r="C65" i="9"/>
  <c r="B65" i="9"/>
  <c r="A65" i="9"/>
  <c r="I64" i="9"/>
  <c r="H64" i="9"/>
  <c r="E64" i="9"/>
  <c r="D64" i="9"/>
  <c r="C64" i="9"/>
  <c r="B64" i="9"/>
  <c r="A64" i="9"/>
  <c r="J63" i="9"/>
  <c r="H63" i="9"/>
  <c r="G63" i="9"/>
  <c r="F63" i="9"/>
  <c r="D63" i="9"/>
  <c r="C63" i="9"/>
  <c r="B63" i="9"/>
  <c r="A63" i="9"/>
  <c r="J62" i="9"/>
  <c r="I62" i="9"/>
  <c r="H62" i="9"/>
  <c r="G62" i="9"/>
  <c r="F62" i="9"/>
  <c r="E62" i="9"/>
  <c r="D62" i="9"/>
  <c r="C62" i="9"/>
  <c r="B62" i="9"/>
  <c r="A62" i="9"/>
  <c r="J61" i="9"/>
  <c r="F61" i="9"/>
  <c r="C61" i="9"/>
  <c r="B61" i="9"/>
  <c r="A61" i="9"/>
  <c r="I60" i="9"/>
  <c r="H60" i="9"/>
  <c r="E60" i="9"/>
  <c r="D60" i="9"/>
  <c r="C60" i="9"/>
  <c r="B60" i="9"/>
  <c r="A60" i="9"/>
  <c r="J59" i="9"/>
  <c r="H59" i="9"/>
  <c r="G59" i="9"/>
  <c r="F59" i="9"/>
  <c r="D59" i="9"/>
  <c r="C59" i="9"/>
  <c r="B59" i="9"/>
  <c r="A59" i="9"/>
  <c r="J58" i="9"/>
  <c r="I58" i="9"/>
  <c r="H58" i="9"/>
  <c r="G58" i="9"/>
  <c r="F58" i="9"/>
  <c r="E58" i="9"/>
  <c r="D58" i="9"/>
  <c r="C58" i="9"/>
  <c r="B58" i="9"/>
  <c r="A58" i="9"/>
  <c r="J57" i="9"/>
  <c r="I57" i="9"/>
  <c r="H57" i="9"/>
  <c r="G57" i="9"/>
  <c r="F57" i="9"/>
  <c r="E57" i="9"/>
  <c r="D57" i="9"/>
  <c r="C57" i="9"/>
  <c r="B57" i="9"/>
  <c r="A57" i="9"/>
  <c r="G56" i="9"/>
  <c r="C56" i="9"/>
  <c r="B56" i="9"/>
  <c r="A56" i="9"/>
  <c r="J55" i="9"/>
  <c r="I55" i="9"/>
  <c r="F55" i="9"/>
  <c r="E55" i="9"/>
  <c r="C55" i="9"/>
  <c r="B55" i="9"/>
  <c r="A55" i="9"/>
  <c r="I54" i="9"/>
  <c r="H54" i="9"/>
  <c r="G54" i="9"/>
  <c r="E54" i="9"/>
  <c r="D54" i="9"/>
  <c r="C54" i="9"/>
  <c r="B54" i="9"/>
  <c r="A54" i="9"/>
  <c r="J53" i="9"/>
  <c r="I53" i="9"/>
  <c r="H53" i="9"/>
  <c r="G53" i="9"/>
  <c r="F53" i="9"/>
  <c r="E53" i="9"/>
  <c r="D53" i="9"/>
  <c r="C53" i="9"/>
  <c r="B53" i="9"/>
  <c r="A53" i="9"/>
  <c r="G52" i="9"/>
  <c r="C52" i="9"/>
  <c r="B52" i="9"/>
  <c r="A52" i="9"/>
  <c r="J51" i="9"/>
  <c r="I51" i="9"/>
  <c r="F51" i="9"/>
  <c r="E51" i="9"/>
  <c r="C51" i="9"/>
  <c r="B51" i="9"/>
  <c r="A51" i="9"/>
  <c r="I50" i="9"/>
  <c r="H50" i="9"/>
  <c r="G50" i="9"/>
  <c r="E50" i="9"/>
  <c r="D50" i="9"/>
  <c r="C50" i="9"/>
  <c r="B50" i="9"/>
  <c r="A50" i="9"/>
  <c r="J49" i="9"/>
  <c r="I49" i="9"/>
  <c r="H49" i="9"/>
  <c r="G49" i="9"/>
  <c r="F49" i="9"/>
  <c r="E49" i="9"/>
  <c r="D49" i="9"/>
  <c r="C49" i="9"/>
  <c r="B49" i="9"/>
  <c r="A49" i="9"/>
  <c r="G48" i="9"/>
  <c r="C48" i="9"/>
  <c r="B48" i="9"/>
  <c r="A48" i="9"/>
  <c r="J47" i="9"/>
  <c r="I47" i="9"/>
  <c r="F47" i="9"/>
  <c r="E47" i="9"/>
  <c r="C47" i="9"/>
  <c r="B47" i="9"/>
  <c r="A47" i="9"/>
  <c r="I46" i="9"/>
  <c r="H46" i="9"/>
  <c r="G46" i="9"/>
  <c r="E46" i="9"/>
  <c r="D46" i="9"/>
  <c r="C46" i="9"/>
  <c r="B46" i="9"/>
  <c r="A46" i="9"/>
  <c r="J45" i="9"/>
  <c r="I45" i="9"/>
  <c r="H45" i="9"/>
  <c r="G45" i="9"/>
  <c r="F45" i="9"/>
  <c r="E45" i="9"/>
  <c r="D45" i="9"/>
  <c r="C45" i="9"/>
  <c r="B45" i="9"/>
  <c r="A45" i="9"/>
  <c r="G44" i="9"/>
  <c r="D44" i="9"/>
  <c r="C44" i="9"/>
  <c r="B44" i="9"/>
  <c r="A44" i="9"/>
  <c r="J43" i="9"/>
  <c r="I43" i="9"/>
  <c r="H43" i="9"/>
  <c r="G43" i="9"/>
  <c r="F43" i="9"/>
  <c r="E43" i="9"/>
  <c r="D43" i="9"/>
  <c r="C43" i="9"/>
  <c r="B43" i="9"/>
  <c r="A43" i="9"/>
  <c r="J42" i="9"/>
  <c r="I42" i="9"/>
  <c r="H42" i="9"/>
  <c r="G42" i="9"/>
  <c r="F42" i="9"/>
  <c r="E42" i="9"/>
  <c r="D42" i="9"/>
  <c r="C42" i="9"/>
  <c r="B42" i="9"/>
  <c r="A42" i="9"/>
  <c r="J41" i="9"/>
  <c r="I41" i="9"/>
  <c r="H41" i="9"/>
  <c r="G41" i="9"/>
  <c r="F41" i="9"/>
  <c r="E41" i="9"/>
  <c r="D41" i="9"/>
  <c r="C41" i="9"/>
  <c r="B41" i="9"/>
  <c r="A41" i="9"/>
  <c r="J40" i="9"/>
  <c r="I40" i="9"/>
  <c r="H40" i="9"/>
  <c r="G40" i="9"/>
  <c r="F40" i="9"/>
  <c r="E40" i="9"/>
  <c r="D40" i="9"/>
  <c r="C40" i="9"/>
  <c r="B40" i="9"/>
  <c r="A40" i="9"/>
  <c r="J39" i="9"/>
  <c r="I39" i="9"/>
  <c r="H39" i="9"/>
  <c r="G39" i="9"/>
  <c r="F39" i="9"/>
  <c r="E39" i="9"/>
  <c r="D39" i="9"/>
  <c r="C39" i="9"/>
  <c r="B39" i="9"/>
  <c r="A39" i="9"/>
  <c r="J38" i="9"/>
  <c r="I38" i="9"/>
  <c r="H38" i="9"/>
  <c r="G38" i="9"/>
  <c r="F38" i="9"/>
  <c r="E38" i="9"/>
  <c r="D38" i="9"/>
  <c r="C38" i="9"/>
  <c r="B38" i="9"/>
  <c r="A38" i="9"/>
  <c r="J37" i="9"/>
  <c r="I37" i="9"/>
  <c r="H37" i="9"/>
  <c r="G37" i="9"/>
  <c r="F37" i="9"/>
  <c r="E37" i="9"/>
  <c r="D37" i="9"/>
  <c r="C37" i="9"/>
  <c r="B37" i="9"/>
  <c r="A37" i="9"/>
  <c r="J36" i="9"/>
  <c r="I36" i="9"/>
  <c r="H36" i="9"/>
  <c r="G36" i="9"/>
  <c r="F36" i="9"/>
  <c r="E36" i="9"/>
  <c r="D36" i="9"/>
  <c r="C36" i="9"/>
  <c r="B36" i="9"/>
  <c r="A36" i="9"/>
  <c r="J35" i="9"/>
  <c r="I35" i="9"/>
  <c r="H35" i="9"/>
  <c r="G35" i="9"/>
  <c r="F35" i="9"/>
  <c r="E35" i="9"/>
  <c r="D35" i="9"/>
  <c r="C35" i="9"/>
  <c r="B35" i="9"/>
  <c r="A35" i="9"/>
  <c r="J34" i="9"/>
  <c r="I34" i="9"/>
  <c r="H34" i="9"/>
  <c r="G34" i="9"/>
  <c r="F34" i="9"/>
  <c r="E34" i="9"/>
  <c r="D34" i="9"/>
  <c r="C34" i="9"/>
  <c r="B34" i="9"/>
  <c r="A34" i="9"/>
  <c r="J33" i="9"/>
  <c r="I33" i="9"/>
  <c r="H33" i="9"/>
  <c r="G33" i="9"/>
  <c r="F33" i="9"/>
  <c r="E33" i="9"/>
  <c r="D33" i="9"/>
  <c r="C33" i="9"/>
  <c r="B33" i="9"/>
  <c r="A33" i="9"/>
  <c r="J32" i="9"/>
  <c r="I32" i="9"/>
  <c r="H32" i="9"/>
  <c r="G32" i="9"/>
  <c r="F32" i="9"/>
  <c r="E32" i="9"/>
  <c r="D32" i="9"/>
  <c r="C32" i="9"/>
  <c r="B32" i="9"/>
  <c r="A32" i="9"/>
  <c r="J31" i="9"/>
  <c r="I31" i="9"/>
  <c r="H31" i="9"/>
  <c r="G31" i="9"/>
  <c r="F31" i="9"/>
  <c r="E31" i="9"/>
  <c r="D31" i="9"/>
  <c r="C31" i="9"/>
  <c r="B31" i="9"/>
  <c r="A31" i="9"/>
  <c r="J30" i="9"/>
  <c r="I30" i="9"/>
  <c r="H30" i="9"/>
  <c r="G30" i="9"/>
  <c r="F30" i="9"/>
  <c r="E30" i="9"/>
  <c r="D30" i="9"/>
  <c r="C30" i="9"/>
  <c r="B30" i="9"/>
  <c r="A30" i="9"/>
  <c r="J29" i="9"/>
  <c r="I29" i="9"/>
  <c r="H29" i="9"/>
  <c r="F29" i="9"/>
  <c r="E29" i="9"/>
  <c r="D29" i="9"/>
  <c r="C29" i="9"/>
  <c r="B29" i="9"/>
  <c r="A29" i="9"/>
  <c r="J28" i="9"/>
  <c r="I28" i="9"/>
  <c r="H28" i="9"/>
  <c r="G28" i="9"/>
  <c r="F28" i="9"/>
  <c r="E28" i="9"/>
  <c r="D28" i="9"/>
  <c r="C28" i="9"/>
  <c r="B28" i="9"/>
  <c r="A28" i="9"/>
  <c r="J27" i="9"/>
  <c r="H27" i="9"/>
  <c r="G27" i="9"/>
  <c r="F27" i="9"/>
  <c r="D27" i="9"/>
  <c r="C27" i="9"/>
  <c r="B27" i="9"/>
  <c r="A27" i="9"/>
  <c r="J26" i="9"/>
  <c r="I26" i="9"/>
  <c r="G26" i="9"/>
  <c r="F26" i="9"/>
  <c r="E26" i="9"/>
  <c r="C26" i="9"/>
  <c r="B26" i="9"/>
  <c r="A26" i="9"/>
  <c r="J25" i="9"/>
  <c r="I25" i="9"/>
  <c r="H25" i="9"/>
  <c r="F25" i="9"/>
  <c r="E25" i="9"/>
  <c r="D25" i="9"/>
  <c r="C25" i="9"/>
  <c r="B25" i="9"/>
  <c r="A25" i="9"/>
  <c r="J24" i="9"/>
  <c r="I24" i="9"/>
  <c r="H24" i="9"/>
  <c r="G24" i="9"/>
  <c r="F24" i="9"/>
  <c r="E24" i="9"/>
  <c r="D24" i="9"/>
  <c r="C24" i="9"/>
  <c r="B24" i="9"/>
  <c r="A24" i="9"/>
  <c r="J23" i="9"/>
  <c r="G23" i="9"/>
  <c r="F23" i="9"/>
  <c r="D23" i="9"/>
  <c r="C23" i="9"/>
  <c r="B23" i="9"/>
  <c r="A23" i="9"/>
  <c r="J22" i="9"/>
  <c r="I22" i="9"/>
  <c r="G22" i="9"/>
  <c r="F22" i="9"/>
  <c r="E22" i="9"/>
  <c r="C22" i="9"/>
  <c r="B22" i="9"/>
  <c r="A22" i="9"/>
  <c r="J21" i="9"/>
  <c r="I21" i="9"/>
  <c r="H21" i="9"/>
  <c r="G21" i="9"/>
  <c r="F21" i="9"/>
  <c r="E21" i="9"/>
  <c r="D21" i="9"/>
  <c r="C21" i="9"/>
  <c r="B21" i="9"/>
  <c r="A21" i="9"/>
  <c r="I20" i="9"/>
  <c r="H20" i="9"/>
  <c r="G20" i="9"/>
  <c r="E20" i="9"/>
  <c r="D20" i="9"/>
  <c r="C20" i="9"/>
  <c r="B20" i="9"/>
  <c r="A20" i="9"/>
  <c r="J19" i="9"/>
  <c r="H19" i="9"/>
  <c r="G19" i="9"/>
  <c r="F19" i="9"/>
  <c r="D19" i="9"/>
  <c r="C19" i="9"/>
  <c r="B19" i="9"/>
  <c r="A19" i="9"/>
  <c r="J18" i="9"/>
  <c r="I18" i="9"/>
  <c r="G18" i="9"/>
  <c r="F18" i="9"/>
  <c r="E18" i="9"/>
  <c r="C18" i="9"/>
  <c r="B18" i="9"/>
  <c r="A18" i="9"/>
  <c r="J17" i="9"/>
  <c r="I17" i="9"/>
  <c r="H17" i="9"/>
  <c r="G17" i="9"/>
  <c r="F17" i="9"/>
  <c r="E17" i="9"/>
  <c r="D17" i="9"/>
  <c r="C17" i="9"/>
  <c r="B17" i="9"/>
  <c r="A17" i="9"/>
  <c r="I16" i="9"/>
  <c r="H16" i="9"/>
  <c r="G16" i="9"/>
  <c r="E16" i="9"/>
  <c r="C16" i="9"/>
  <c r="B16" i="9"/>
  <c r="A16" i="9"/>
  <c r="J15" i="9"/>
  <c r="I15" i="9"/>
  <c r="H15" i="9"/>
  <c r="G15" i="9"/>
  <c r="F15" i="9"/>
  <c r="E15" i="9"/>
  <c r="D15" i="9"/>
  <c r="C15" i="9"/>
  <c r="B15" i="9"/>
  <c r="A15" i="9"/>
  <c r="J14" i="9"/>
  <c r="I14" i="9"/>
  <c r="H14" i="9"/>
  <c r="G14" i="9"/>
  <c r="F14" i="9"/>
  <c r="E14" i="9"/>
  <c r="D14" i="9"/>
  <c r="C14" i="9"/>
  <c r="B14" i="9"/>
  <c r="A14" i="9"/>
  <c r="J13" i="9"/>
  <c r="I13" i="9"/>
  <c r="H13" i="9"/>
  <c r="G13" i="9"/>
  <c r="F13" i="9"/>
  <c r="E13" i="9"/>
  <c r="D13" i="9"/>
  <c r="C13" i="9"/>
  <c r="B13" i="9"/>
  <c r="A13" i="9"/>
  <c r="J12" i="9"/>
  <c r="I12" i="9"/>
  <c r="H12" i="9"/>
  <c r="G12" i="9"/>
  <c r="F12" i="9"/>
  <c r="E12" i="9"/>
  <c r="D12" i="9"/>
  <c r="C12" i="9"/>
  <c r="B12" i="9"/>
  <c r="A12" i="9"/>
  <c r="J11" i="9"/>
  <c r="I11" i="9"/>
  <c r="H11" i="9"/>
  <c r="G11" i="9"/>
  <c r="F11" i="9"/>
  <c r="E11" i="9"/>
  <c r="D11" i="9"/>
  <c r="C11" i="9"/>
  <c r="B11" i="9"/>
  <c r="A11" i="9"/>
  <c r="J10" i="9"/>
  <c r="I10" i="9"/>
  <c r="H10" i="9"/>
  <c r="G10" i="9"/>
  <c r="F10" i="9"/>
  <c r="E10" i="9"/>
  <c r="D10" i="9"/>
  <c r="C10" i="9"/>
  <c r="B10" i="9"/>
  <c r="A10" i="9"/>
  <c r="J9" i="9"/>
  <c r="I9" i="9"/>
  <c r="H9" i="9"/>
  <c r="G9" i="9"/>
  <c r="F9" i="9"/>
  <c r="E9" i="9"/>
  <c r="D9" i="9"/>
  <c r="C9" i="9"/>
  <c r="B9" i="9"/>
  <c r="A9" i="9"/>
  <c r="J8" i="9"/>
  <c r="I8" i="9"/>
  <c r="H8" i="9"/>
  <c r="G8" i="9"/>
  <c r="F8" i="9"/>
  <c r="E8" i="9"/>
  <c r="D8" i="9"/>
  <c r="C8" i="9"/>
  <c r="B8" i="9"/>
  <c r="A8" i="9"/>
  <c r="J7" i="9"/>
  <c r="I7" i="9"/>
  <c r="H7" i="9"/>
  <c r="G7" i="9"/>
  <c r="F7" i="9"/>
  <c r="E7" i="9"/>
  <c r="D7" i="9"/>
  <c r="C7" i="9"/>
  <c r="B7" i="9"/>
  <c r="A7" i="9"/>
  <c r="J6" i="9"/>
  <c r="I6" i="9"/>
  <c r="H6" i="9"/>
  <c r="G6" i="9"/>
  <c r="F6" i="9"/>
  <c r="E6" i="9"/>
  <c r="D6" i="9"/>
  <c r="C6" i="9"/>
  <c r="B6" i="9"/>
  <c r="A6" i="9"/>
  <c r="J5" i="9"/>
  <c r="I5" i="9"/>
  <c r="H5" i="9"/>
  <c r="G5" i="9"/>
  <c r="F5" i="9"/>
  <c r="E5" i="9"/>
  <c r="D5" i="9"/>
  <c r="C5" i="9"/>
  <c r="B5" i="9"/>
  <c r="A5" i="9"/>
  <c r="J4" i="9"/>
  <c r="I4" i="9"/>
  <c r="H4" i="9"/>
  <c r="G4" i="9"/>
  <c r="F4" i="9"/>
  <c r="E4" i="9"/>
  <c r="D4" i="9"/>
  <c r="C4" i="9"/>
  <c r="B4" i="9"/>
  <c r="A4" i="9"/>
  <c r="J3" i="9"/>
  <c r="I3" i="9"/>
  <c r="H3" i="9"/>
  <c r="G3" i="9"/>
  <c r="F3" i="9"/>
  <c r="E3" i="9"/>
  <c r="D3" i="9"/>
  <c r="C3" i="9"/>
  <c r="B3" i="9"/>
  <c r="A3" i="9"/>
  <c r="J2" i="9"/>
  <c r="I2" i="9"/>
  <c r="H2" i="9"/>
  <c r="G2" i="9"/>
  <c r="F2" i="9"/>
  <c r="E2" i="9"/>
  <c r="A2" i="9"/>
  <c r="D2" i="9"/>
  <c r="C2" i="9"/>
  <c r="B2" i="9"/>
  <c r="J1" i="9"/>
  <c r="I1" i="9"/>
  <c r="H1" i="9"/>
  <c r="G1" i="9"/>
  <c r="F1" i="9"/>
  <c r="E1" i="9"/>
  <c r="D1" i="9"/>
  <c r="C1" i="9"/>
  <c r="B1" i="9"/>
  <c r="A1" i="9"/>
  <c r="J15" i="8"/>
  <c r="I15" i="8"/>
  <c r="H15" i="8"/>
  <c r="G15" i="8"/>
  <c r="F15" i="8"/>
  <c r="E15" i="8"/>
  <c r="D15" i="8"/>
  <c r="J14" i="8"/>
  <c r="I14" i="8"/>
  <c r="H14" i="8"/>
  <c r="G14" i="8"/>
  <c r="F14" i="8"/>
  <c r="E14" i="8"/>
  <c r="D14" i="8"/>
  <c r="J13" i="8"/>
  <c r="I13" i="8"/>
  <c r="H13" i="8"/>
  <c r="G13" i="8"/>
  <c r="F13" i="8"/>
  <c r="E13" i="8"/>
  <c r="D13" i="8"/>
  <c r="J12" i="8"/>
  <c r="I12" i="8"/>
  <c r="H12" i="8"/>
  <c r="G12" i="8"/>
  <c r="F12" i="8"/>
  <c r="E12" i="8"/>
  <c r="D12" i="8"/>
  <c r="J11" i="8"/>
  <c r="I11" i="8"/>
  <c r="H11" i="8"/>
  <c r="G11" i="8"/>
  <c r="F11" i="8"/>
  <c r="E11" i="8"/>
  <c r="D11" i="8"/>
  <c r="J10" i="8"/>
  <c r="I10" i="8"/>
  <c r="H10" i="8"/>
  <c r="G10" i="8"/>
  <c r="F10" i="8"/>
  <c r="E10" i="8"/>
  <c r="D10" i="8"/>
  <c r="J9" i="8"/>
  <c r="I9" i="8"/>
  <c r="H9" i="8"/>
  <c r="G9" i="8"/>
  <c r="F9" i="8"/>
  <c r="E9" i="8"/>
  <c r="D9" i="8"/>
  <c r="J8" i="8"/>
  <c r="I8" i="8"/>
  <c r="H8" i="8"/>
  <c r="G8" i="8"/>
  <c r="F8" i="8"/>
  <c r="E8" i="8"/>
  <c r="D8" i="8"/>
  <c r="J7" i="8"/>
  <c r="I7" i="8"/>
  <c r="H7" i="8"/>
  <c r="G7" i="8"/>
  <c r="F7" i="8"/>
  <c r="E7" i="8"/>
  <c r="D7" i="8"/>
  <c r="J6" i="8"/>
  <c r="I6" i="8"/>
  <c r="H6" i="8"/>
  <c r="G6" i="8"/>
  <c r="F6" i="8"/>
  <c r="E6" i="8"/>
  <c r="D6" i="8"/>
  <c r="J5" i="8"/>
  <c r="I5" i="8"/>
  <c r="H5" i="8"/>
  <c r="G5" i="8"/>
  <c r="F5" i="8"/>
  <c r="E5" i="8"/>
  <c r="D5" i="8"/>
  <c r="J4" i="8"/>
  <c r="I4" i="8"/>
  <c r="H4" i="8"/>
  <c r="G4" i="8"/>
  <c r="F4" i="8"/>
  <c r="E4" i="8"/>
  <c r="D4" i="8"/>
  <c r="J3" i="8"/>
  <c r="I3" i="8"/>
  <c r="H3" i="8"/>
  <c r="G3" i="8"/>
  <c r="F3" i="8"/>
  <c r="E3" i="8"/>
  <c r="D3" i="8"/>
  <c r="J2" i="8"/>
  <c r="I2" i="8"/>
  <c r="H2" i="8"/>
  <c r="G2" i="8"/>
  <c r="F2" i="8"/>
  <c r="E2" i="8"/>
  <c r="D2" i="8"/>
  <c r="C29" i="8"/>
  <c r="C43" i="8" s="1"/>
  <c r="C57" i="8" s="1"/>
  <c r="C71" i="8" s="1"/>
  <c r="C85" i="8" s="1"/>
  <c r="C28" i="8"/>
  <c r="C42" i="8" s="1"/>
  <c r="C56" i="8" s="1"/>
  <c r="C70" i="8" s="1"/>
  <c r="C84" i="8" s="1"/>
  <c r="C27" i="8"/>
  <c r="C41" i="8" s="1"/>
  <c r="C55" i="8" s="1"/>
  <c r="C69" i="8" s="1"/>
  <c r="C83" i="8" s="1"/>
  <c r="C26" i="8"/>
  <c r="C40" i="8" s="1"/>
  <c r="C54" i="8" s="1"/>
  <c r="C68" i="8" s="1"/>
  <c r="C82" i="8" s="1"/>
  <c r="C25" i="8"/>
  <c r="C39" i="8" s="1"/>
  <c r="C53" i="8" s="1"/>
  <c r="C67" i="8" s="1"/>
  <c r="C81" i="8" s="1"/>
  <c r="C24" i="8"/>
  <c r="C38" i="8" s="1"/>
  <c r="C52" i="8" s="1"/>
  <c r="C66" i="8" s="1"/>
  <c r="C80" i="8" s="1"/>
  <c r="C23" i="8"/>
  <c r="C37" i="8" s="1"/>
  <c r="C51" i="8" s="1"/>
  <c r="C65" i="8" s="1"/>
  <c r="C79" i="8" s="1"/>
  <c r="C22" i="8"/>
  <c r="C36" i="8" s="1"/>
  <c r="C50" i="8" s="1"/>
  <c r="C64" i="8" s="1"/>
  <c r="C78" i="8" s="1"/>
  <c r="C21" i="8"/>
  <c r="C35" i="8" s="1"/>
  <c r="C49" i="8" s="1"/>
  <c r="C63" i="8" s="1"/>
  <c r="C77" i="8" s="1"/>
  <c r="C20" i="8"/>
  <c r="C34" i="8" s="1"/>
  <c r="C48" i="8" s="1"/>
  <c r="C62" i="8" s="1"/>
  <c r="C76" i="8" s="1"/>
  <c r="C19" i="8"/>
  <c r="C33" i="8" s="1"/>
  <c r="C47" i="8" s="1"/>
  <c r="C61" i="8" s="1"/>
  <c r="C75" i="8" s="1"/>
  <c r="C18" i="8"/>
  <c r="C32" i="8" s="1"/>
  <c r="C46" i="8" s="1"/>
  <c r="C60" i="8" s="1"/>
  <c r="C74" i="8" s="1"/>
  <c r="C17" i="8"/>
  <c r="C31" i="8" s="1"/>
  <c r="C45" i="8" s="1"/>
  <c r="C59" i="8" s="1"/>
  <c r="C73" i="8" s="1"/>
  <c r="C16" i="8"/>
  <c r="C30" i="8" s="1"/>
  <c r="C44" i="8" s="1"/>
  <c r="C58" i="8" s="1"/>
  <c r="C72" i="8" s="1"/>
  <c r="A73" i="8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59" i="8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45" i="8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31" i="8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17" i="8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B29" i="8"/>
  <c r="B43" i="8" s="1"/>
  <c r="B57" i="8" s="1"/>
  <c r="B71" i="8" s="1"/>
  <c r="B85" i="8" s="1"/>
  <c r="B25" i="8"/>
  <c r="B39" i="8" s="1"/>
  <c r="B53" i="8" s="1"/>
  <c r="B67" i="8" s="1"/>
  <c r="B81" i="8" s="1"/>
  <c r="B21" i="8"/>
  <c r="B35" i="8" s="1"/>
  <c r="B49" i="8" s="1"/>
  <c r="B63" i="8" s="1"/>
  <c r="B77" i="8" s="1"/>
  <c r="B17" i="8"/>
  <c r="B31" i="8" s="1"/>
  <c r="B45" i="8" s="1"/>
  <c r="B59" i="8" s="1"/>
  <c r="B73" i="8" s="1"/>
  <c r="C15" i="8"/>
  <c r="B15" i="8"/>
  <c r="C14" i="8"/>
  <c r="B14" i="8"/>
  <c r="B28" i="8" s="1"/>
  <c r="B42" i="8" s="1"/>
  <c r="B56" i="8" s="1"/>
  <c r="B70" i="8" s="1"/>
  <c r="B84" i="8" s="1"/>
  <c r="C13" i="8"/>
  <c r="B13" i="8"/>
  <c r="B27" i="8" s="1"/>
  <c r="B41" i="8" s="1"/>
  <c r="B55" i="8" s="1"/>
  <c r="B69" i="8" s="1"/>
  <c r="B83" i="8" s="1"/>
  <c r="C12" i="8"/>
  <c r="B12" i="8"/>
  <c r="B26" i="8" s="1"/>
  <c r="B40" i="8" s="1"/>
  <c r="B54" i="8" s="1"/>
  <c r="B68" i="8" s="1"/>
  <c r="B82" i="8" s="1"/>
  <c r="C11" i="8"/>
  <c r="B11" i="8"/>
  <c r="C10" i="8"/>
  <c r="B10" i="8"/>
  <c r="B24" i="8" s="1"/>
  <c r="B38" i="8" s="1"/>
  <c r="B52" i="8" s="1"/>
  <c r="B66" i="8" s="1"/>
  <c r="B80" i="8" s="1"/>
  <c r="C9" i="8"/>
  <c r="B9" i="8"/>
  <c r="B23" i="8" s="1"/>
  <c r="B37" i="8" s="1"/>
  <c r="B51" i="8" s="1"/>
  <c r="B65" i="8" s="1"/>
  <c r="B79" i="8" s="1"/>
  <c r="C8" i="8"/>
  <c r="B8" i="8"/>
  <c r="B22" i="8" s="1"/>
  <c r="B36" i="8" s="1"/>
  <c r="B50" i="8" s="1"/>
  <c r="B64" i="8" s="1"/>
  <c r="B78" i="8" s="1"/>
  <c r="C7" i="8"/>
  <c r="B7" i="8"/>
  <c r="C6" i="8"/>
  <c r="B6" i="8"/>
  <c r="B20" i="8" s="1"/>
  <c r="B34" i="8" s="1"/>
  <c r="B48" i="8" s="1"/>
  <c r="B62" i="8" s="1"/>
  <c r="B76" i="8" s="1"/>
  <c r="C5" i="8"/>
  <c r="B5" i="8"/>
  <c r="B19" i="8" s="1"/>
  <c r="B33" i="8" s="1"/>
  <c r="B47" i="8" s="1"/>
  <c r="B61" i="8" s="1"/>
  <c r="B75" i="8" s="1"/>
  <c r="C4" i="8"/>
  <c r="B4" i="8"/>
  <c r="B18" i="8" s="1"/>
  <c r="B32" i="8" s="1"/>
  <c r="B46" i="8" s="1"/>
  <c r="B60" i="8" s="1"/>
  <c r="B74" i="8" s="1"/>
  <c r="C3" i="8"/>
  <c r="B3" i="8"/>
  <c r="C2" i="8"/>
  <c r="B2" i="8"/>
  <c r="B16" i="8" s="1"/>
  <c r="B30" i="8" s="1"/>
  <c r="B44" i="8" s="1"/>
  <c r="B58" i="8" s="1"/>
  <c r="B72" i="8" s="1"/>
  <c r="J1" i="8"/>
  <c r="I1" i="8"/>
  <c r="H1" i="8"/>
  <c r="G1" i="8"/>
  <c r="F1" i="8"/>
  <c r="E1" i="8"/>
  <c r="D1" i="8"/>
  <c r="C1" i="8"/>
  <c r="B1" i="8"/>
  <c r="D9" i="1"/>
  <c r="D8" i="1"/>
  <c r="D7" i="1"/>
  <c r="D6" i="1"/>
  <c r="D5" i="1"/>
  <c r="D4" i="1"/>
  <c r="D3" i="1"/>
  <c r="D2" i="1"/>
  <c r="C25" i="10" l="1"/>
  <c r="K25" i="10" s="1"/>
  <c r="A37" i="10"/>
  <c r="C36" i="10"/>
  <c r="G41" i="10"/>
  <c r="N41" i="10"/>
  <c r="J41" i="10"/>
  <c r="N40" i="10"/>
  <c r="J40" i="10"/>
  <c r="G40" i="10"/>
  <c r="J35" i="10"/>
  <c r="N35" i="10"/>
  <c r="D36" i="10"/>
  <c r="B37" i="10"/>
  <c r="C35" i="10"/>
  <c r="A28" i="10"/>
  <c r="C27" i="10"/>
  <c r="G31" i="10"/>
  <c r="N31" i="10"/>
  <c r="J31" i="10"/>
  <c r="G32" i="10"/>
  <c r="N32" i="10"/>
  <c r="J32" i="10"/>
  <c r="G30" i="10"/>
  <c r="N30" i="10"/>
  <c r="J30" i="10"/>
  <c r="H25" i="10"/>
  <c r="M25" i="10"/>
  <c r="D27" i="10"/>
  <c r="B28" i="10"/>
  <c r="J25" i="10"/>
  <c r="C26" i="10"/>
  <c r="D21" i="10"/>
  <c r="N21" i="10" s="1"/>
  <c r="L20" i="10"/>
  <c r="D17" i="10"/>
  <c r="J17" i="10" s="1"/>
  <c r="J16" i="10"/>
  <c r="N16" i="10"/>
  <c r="C11" i="10"/>
  <c r="F11" i="10" s="1"/>
  <c r="C10" i="10"/>
  <c r="C12" i="10"/>
  <c r="F12" i="10" s="1"/>
  <c r="C9" i="10"/>
  <c r="M9" i="10" s="1"/>
  <c r="C7" i="10"/>
  <c r="K7" i="10" s="1"/>
  <c r="C6" i="10"/>
  <c r="K6" i="10" s="1"/>
  <c r="H23" i="10"/>
  <c r="F23" i="10"/>
  <c r="K22" i="10"/>
  <c r="F22" i="10"/>
  <c r="H22" i="10"/>
  <c r="G21" i="10"/>
  <c r="J21" i="10"/>
  <c r="H21" i="10"/>
  <c r="L21" i="10"/>
  <c r="M21" i="10"/>
  <c r="F21" i="10"/>
  <c r="N20" i="10"/>
  <c r="I20" i="10"/>
  <c r="M20" i="10"/>
  <c r="G20" i="10"/>
  <c r="K19" i="10"/>
  <c r="F19" i="10"/>
  <c r="H19" i="10"/>
  <c r="F18" i="10"/>
  <c r="H18" i="10"/>
  <c r="N17" i="10"/>
  <c r="H17" i="10"/>
  <c r="M17" i="10"/>
  <c r="F17" i="10"/>
  <c r="H16" i="10"/>
  <c r="L16" i="10"/>
  <c r="I16" i="10"/>
  <c r="M16" i="10"/>
  <c r="I15" i="10"/>
  <c r="F15" i="10"/>
  <c r="J15" i="10"/>
  <c r="N15" i="10"/>
  <c r="L15" i="10"/>
  <c r="M15" i="10"/>
  <c r="K11" i="10"/>
  <c r="G13" i="10"/>
  <c r="N13" i="10"/>
  <c r="J13" i="10"/>
  <c r="K12" i="10"/>
  <c r="L12" i="10"/>
  <c r="N12" i="10"/>
  <c r="J12" i="10"/>
  <c r="G11" i="10"/>
  <c r="N11" i="10"/>
  <c r="J11" i="10"/>
  <c r="H11" i="10"/>
  <c r="L11" i="10"/>
  <c r="I11" i="10"/>
  <c r="M11" i="10"/>
  <c r="B9" i="10"/>
  <c r="D9" i="10" s="1"/>
  <c r="D8" i="10"/>
  <c r="D7" i="10"/>
  <c r="H6" i="10"/>
  <c r="L6" i="10"/>
  <c r="I6" i="10"/>
  <c r="M6" i="10"/>
  <c r="F6" i="10"/>
  <c r="F25" i="10" l="1"/>
  <c r="O25" i="10" s="1"/>
  <c r="I25" i="10"/>
  <c r="L25" i="10"/>
  <c r="N36" i="10"/>
  <c r="J36" i="10"/>
  <c r="G36" i="10"/>
  <c r="B42" i="10"/>
  <c r="D42" i="10" s="1"/>
  <c r="B38" i="10"/>
  <c r="D37" i="10"/>
  <c r="F36" i="10"/>
  <c r="M36" i="10"/>
  <c r="I36" i="10"/>
  <c r="L36" i="10"/>
  <c r="H36" i="10"/>
  <c r="K36" i="10"/>
  <c r="L35" i="10"/>
  <c r="H35" i="10"/>
  <c r="K35" i="10"/>
  <c r="F35" i="10"/>
  <c r="M35" i="10"/>
  <c r="I35" i="10"/>
  <c r="A38" i="10"/>
  <c r="C37" i="10"/>
  <c r="G27" i="10"/>
  <c r="N27" i="10"/>
  <c r="J27" i="10"/>
  <c r="K27" i="10"/>
  <c r="F27" i="10"/>
  <c r="H27" i="10"/>
  <c r="M27" i="10"/>
  <c r="I27" i="10"/>
  <c r="L27" i="10"/>
  <c r="M26" i="10"/>
  <c r="I26" i="10"/>
  <c r="L26" i="10"/>
  <c r="H26" i="10"/>
  <c r="K26" i="10"/>
  <c r="F26" i="10"/>
  <c r="B33" i="10"/>
  <c r="D33" i="10" s="1"/>
  <c r="B29" i="10"/>
  <c r="D29" i="10" s="1"/>
  <c r="D28" i="10"/>
  <c r="A29" i="10"/>
  <c r="C28" i="10"/>
  <c r="I21" i="10"/>
  <c r="O20" i="10"/>
  <c r="D23" i="10"/>
  <c r="D22" i="10"/>
  <c r="O16" i="10"/>
  <c r="I17" i="10"/>
  <c r="G17" i="10"/>
  <c r="L17" i="10"/>
  <c r="D18" i="10"/>
  <c r="D19" i="10"/>
  <c r="H12" i="10"/>
  <c r="K10" i="10"/>
  <c r="H10" i="10"/>
  <c r="L10" i="10"/>
  <c r="F10" i="10"/>
  <c r="M10" i="10"/>
  <c r="C13" i="10"/>
  <c r="I10" i="10"/>
  <c r="I7" i="10"/>
  <c r="H7" i="10"/>
  <c r="F7" i="10"/>
  <c r="M12" i="10"/>
  <c r="I12" i="10"/>
  <c r="F9" i="10"/>
  <c r="M7" i="10"/>
  <c r="H9" i="10"/>
  <c r="I9" i="10"/>
  <c r="K9" i="10"/>
  <c r="L9" i="10"/>
  <c r="C8" i="10"/>
  <c r="L8" i="10" s="1"/>
  <c r="O21" i="10"/>
  <c r="O17" i="10"/>
  <c r="O11" i="10"/>
  <c r="G7" i="10"/>
  <c r="N7" i="10"/>
  <c r="J7" i="10"/>
  <c r="L7" i="10"/>
  <c r="G8" i="10"/>
  <c r="N8" i="10"/>
  <c r="J8" i="10"/>
  <c r="G9" i="10"/>
  <c r="N9" i="10"/>
  <c r="J9" i="10"/>
  <c r="O6" i="10"/>
  <c r="O35" i="10" l="1"/>
  <c r="N42" i="10"/>
  <c r="J42" i="10"/>
  <c r="G42" i="10"/>
  <c r="A39" i="10"/>
  <c r="C38" i="10"/>
  <c r="O36" i="10"/>
  <c r="L37" i="10"/>
  <c r="H37" i="10"/>
  <c r="K37" i="10"/>
  <c r="F37" i="10"/>
  <c r="M37" i="10"/>
  <c r="I37" i="10"/>
  <c r="G37" i="10"/>
  <c r="N37" i="10"/>
  <c r="J37" i="10"/>
  <c r="B43" i="10"/>
  <c r="D43" i="10" s="1"/>
  <c r="B39" i="10"/>
  <c r="D39" i="10" s="1"/>
  <c r="D38" i="10"/>
  <c r="O26" i="10"/>
  <c r="J28" i="10"/>
  <c r="G28" i="10"/>
  <c r="N28" i="10"/>
  <c r="A30" i="10"/>
  <c r="C29" i="10"/>
  <c r="G29" i="10"/>
  <c r="N29" i="10"/>
  <c r="J29" i="10"/>
  <c r="O27" i="10"/>
  <c r="M28" i="10"/>
  <c r="I28" i="10"/>
  <c r="L28" i="10"/>
  <c r="H28" i="10"/>
  <c r="K28" i="10"/>
  <c r="F28" i="10"/>
  <c r="G33" i="10"/>
  <c r="N33" i="10"/>
  <c r="J33" i="10"/>
  <c r="G23" i="10"/>
  <c r="I23" i="10"/>
  <c r="N23" i="10"/>
  <c r="M23" i="10"/>
  <c r="J23" i="10"/>
  <c r="L23" i="10"/>
  <c r="L22" i="10"/>
  <c r="J22" i="10"/>
  <c r="M22" i="10"/>
  <c r="G22" i="10"/>
  <c r="I22" i="10"/>
  <c r="N22" i="10"/>
  <c r="M19" i="10"/>
  <c r="G19" i="10"/>
  <c r="I19" i="10"/>
  <c r="N19" i="10"/>
  <c r="L19" i="10"/>
  <c r="J19" i="10"/>
  <c r="N18" i="10"/>
  <c r="M18" i="10"/>
  <c r="J18" i="10"/>
  <c r="L18" i="10"/>
  <c r="G18" i="10"/>
  <c r="I18" i="10"/>
  <c r="K13" i="10"/>
  <c r="I13" i="10"/>
  <c r="M13" i="10"/>
  <c r="H13" i="10"/>
  <c r="L13" i="10"/>
  <c r="F13" i="10"/>
  <c r="O10" i="10"/>
  <c r="O12" i="10"/>
  <c r="F8" i="10"/>
  <c r="O7" i="10"/>
  <c r="O9" i="10"/>
  <c r="I8" i="10"/>
  <c r="K8" i="10"/>
  <c r="M8" i="10"/>
  <c r="H8" i="10"/>
  <c r="G39" i="10" l="1"/>
  <c r="N39" i="10"/>
  <c r="J39" i="10"/>
  <c r="F38" i="10"/>
  <c r="M38" i="10"/>
  <c r="I38" i="10"/>
  <c r="L38" i="10"/>
  <c r="H38" i="10"/>
  <c r="K38" i="10"/>
  <c r="G43" i="10"/>
  <c r="N43" i="10"/>
  <c r="J43" i="10"/>
  <c r="A40" i="10"/>
  <c r="C39" i="10"/>
  <c r="N38" i="10"/>
  <c r="J38" i="10"/>
  <c r="G38" i="10"/>
  <c r="O37" i="10"/>
  <c r="O28" i="10"/>
  <c r="A31" i="10"/>
  <c r="C30" i="10"/>
  <c r="K29" i="10"/>
  <c r="F29" i="10"/>
  <c r="M29" i="10"/>
  <c r="I29" i="10"/>
  <c r="L29" i="10"/>
  <c r="H29" i="10"/>
  <c r="O23" i="10"/>
  <c r="O22" i="10"/>
  <c r="O18" i="10"/>
  <c r="O19" i="10"/>
  <c r="O13" i="10"/>
  <c r="O8" i="10"/>
  <c r="O38" i="10" l="1"/>
  <c r="L39" i="10"/>
  <c r="H39" i="10"/>
  <c r="K39" i="10"/>
  <c r="F39" i="10"/>
  <c r="M39" i="10"/>
  <c r="I39" i="10"/>
  <c r="A41" i="10"/>
  <c r="C40" i="10"/>
  <c r="M30" i="10"/>
  <c r="I30" i="10"/>
  <c r="L30" i="10"/>
  <c r="H30" i="10"/>
  <c r="K30" i="10"/>
  <c r="F30" i="10"/>
  <c r="A32" i="10"/>
  <c r="C31" i="10"/>
  <c r="O29" i="10"/>
  <c r="O39" i="10" l="1"/>
  <c r="F40" i="10"/>
  <c r="M40" i="10"/>
  <c r="I40" i="10"/>
  <c r="L40" i="10"/>
  <c r="H40" i="10"/>
  <c r="K40" i="10"/>
  <c r="A42" i="10"/>
  <c r="C41" i="10"/>
  <c r="A33" i="10"/>
  <c r="C33" i="10" s="1"/>
  <c r="C32" i="10"/>
  <c r="O30" i="10"/>
  <c r="K31" i="10"/>
  <c r="F31" i="10"/>
  <c r="M31" i="10"/>
  <c r="I31" i="10"/>
  <c r="L31" i="10"/>
  <c r="H31" i="10"/>
  <c r="O40" i="10" l="1"/>
  <c r="L41" i="10"/>
  <c r="H41" i="10"/>
  <c r="K41" i="10"/>
  <c r="F41" i="10"/>
  <c r="M41" i="10"/>
  <c r="I41" i="10"/>
  <c r="A43" i="10"/>
  <c r="C43" i="10" s="1"/>
  <c r="C42" i="10"/>
  <c r="M32" i="10"/>
  <c r="I32" i="10"/>
  <c r="L32" i="10"/>
  <c r="H32" i="10"/>
  <c r="K32" i="10"/>
  <c r="F32" i="10"/>
  <c r="O31" i="10"/>
  <c r="K33" i="10"/>
  <c r="F33" i="10"/>
  <c r="H33" i="10"/>
  <c r="M33" i="10"/>
  <c r="I33" i="10"/>
  <c r="L33" i="10"/>
  <c r="F42" i="10" l="1"/>
  <c r="O42" i="10" s="1"/>
  <c r="M42" i="10"/>
  <c r="I42" i="10"/>
  <c r="K42" i="10"/>
  <c r="L42" i="10"/>
  <c r="H42" i="10"/>
  <c r="O41" i="10"/>
  <c r="L43" i="10"/>
  <c r="H43" i="10"/>
  <c r="K43" i="10"/>
  <c r="F43" i="10"/>
  <c r="M43" i="10"/>
  <c r="I43" i="10"/>
  <c r="O32" i="10"/>
  <c r="O33" i="10"/>
  <c r="P33" i="10" s="1"/>
  <c r="O43" i="10" l="1"/>
  <c r="P43" i="10" s="1"/>
</calcChain>
</file>

<file path=xl/sharedStrings.xml><?xml version="1.0" encoding="utf-8"?>
<sst xmlns="http://schemas.openxmlformats.org/spreadsheetml/2006/main" count="930" uniqueCount="36">
  <si>
    <t>Map</t>
  </si>
  <si>
    <t>Mean square error in data</t>
  </si>
  <si>
    <t>r2_train</t>
  </si>
  <si>
    <t>r2_all</t>
  </si>
  <si>
    <t>cov_train</t>
  </si>
  <si>
    <t>cov_all</t>
  </si>
  <si>
    <t>Map 7</t>
  </si>
  <si>
    <t>Map 6</t>
  </si>
  <si>
    <t>Map 5</t>
  </si>
  <si>
    <t>Map 4</t>
  </si>
  <si>
    <t>Map 3</t>
  </si>
  <si>
    <t>Map 2</t>
  </si>
  <si>
    <t>Map 1</t>
  </si>
  <si>
    <t>Map 8</t>
  </si>
  <si>
    <t>Ratio of cov</t>
  </si>
  <si>
    <t>MeaPower</t>
  </si>
  <si>
    <t>UncerMeaPower</t>
  </si>
  <si>
    <t>CondTempInF</t>
  </si>
  <si>
    <t>EvapTempInF</t>
  </si>
  <si>
    <t>EstPower</t>
  </si>
  <si>
    <t>UncerOverall</t>
  </si>
  <si>
    <t>UncerInput</t>
  </si>
  <si>
    <t>UncerOutput</t>
  </si>
  <si>
    <t>UncerTrain</t>
  </si>
  <si>
    <t>UncerDev</t>
  </si>
  <si>
    <t>UncerCov</t>
  </si>
  <si>
    <t>PowerDiff</t>
  </si>
  <si>
    <t>ARI</t>
  </si>
  <si>
    <t>testing</t>
  </si>
  <si>
    <t>All</t>
  </si>
  <si>
    <t>tevap</t>
  </si>
  <si>
    <t>tcond</t>
  </si>
  <si>
    <t>tevapf</t>
  </si>
  <si>
    <t>tcondf</t>
  </si>
  <si>
    <t>expression</t>
  </si>
  <si>
    <t>Power_est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</si>
</sst>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10" fontId="0" fillId="0" borderId="0" xfId="1" applyNumberFormat="1" applyFont="1"/>
    <xf numFmtId="2" fontId="0" fillId="0" borderId="0" xfId="1" applyNumberFormat="1" applyFont="1"/>
    <xf numFmtId="0" fontId="0" fillId="0" borderId="10" xfId="0" applyBorder="1"/>
    <xf numFmtId="10" fontId="0" fillId="0" borderId="10" xfId="1" applyNumberFormat="1" applyFont="1" applyBorder="1"/>
    <xf numFmtId="2" fontId="0" fillId="0" borderId="10" xfId="1" applyNumberFormat="1" applyFont="1" applyBorder="1"/>
    <xf numFmtId="2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Summary!$D$2:$D$85</c:f>
              <c:numCache>
                <c:formatCode>0.00E+00</c:formatCode>
                <c:ptCount val="84"/>
                <c:pt idx="0">
                  <c:v>166.43</c:v>
                </c:pt>
                <c:pt idx="1">
                  <c:v>34.174399999999999</c:v>
                </c:pt>
                <c:pt idx="2">
                  <c:v>58.153399999999998</c:v>
                </c:pt>
                <c:pt idx="3">
                  <c:v>154.535</c:v>
                </c:pt>
                <c:pt idx="4">
                  <c:v>31.844899999999999</c:v>
                </c:pt>
                <c:pt idx="5">
                  <c:v>33.075899999999997</c:v>
                </c:pt>
                <c:pt idx="6">
                  <c:v>75.090800000000002</c:v>
                </c:pt>
                <c:pt idx="7">
                  <c:v>33.533000000000001</c:v>
                </c:pt>
                <c:pt idx="8">
                  <c:v>34.630400000000002</c:v>
                </c:pt>
                <c:pt idx="9">
                  <c:v>36.078299999999999</c:v>
                </c:pt>
                <c:pt idx="10">
                  <c:v>48.347799999999999</c:v>
                </c:pt>
                <c:pt idx="11">
                  <c:v>41.918999999999997</c:v>
                </c:pt>
                <c:pt idx="12">
                  <c:v>45.548000000000002</c:v>
                </c:pt>
                <c:pt idx="13">
                  <c:v>61.460999999999999</c:v>
                </c:pt>
                <c:pt idx="14">
                  <c:v>49.111499999999999</c:v>
                </c:pt>
                <c:pt idx="15">
                  <c:v>33.353200000000001</c:v>
                </c:pt>
                <c:pt idx="16">
                  <c:v>34.656599999999997</c:v>
                </c:pt>
                <c:pt idx="17">
                  <c:v>36.384700000000002</c:v>
                </c:pt>
                <c:pt idx="18">
                  <c:v>53.474600000000002</c:v>
                </c:pt>
                <c:pt idx="19">
                  <c:v>41.209899999999998</c:v>
                </c:pt>
                <c:pt idx="20">
                  <c:v>45.691400000000002</c:v>
                </c:pt>
                <c:pt idx="21">
                  <c:v>68.441000000000003</c:v>
                </c:pt>
                <c:pt idx="22">
                  <c:v>111.98</c:v>
                </c:pt>
                <c:pt idx="23">
                  <c:v>77.580500000000001</c:v>
                </c:pt>
                <c:pt idx="24">
                  <c:v>53.129800000000003</c:v>
                </c:pt>
                <c:pt idx="25">
                  <c:v>37.753599999999999</c:v>
                </c:pt>
                <c:pt idx="26">
                  <c:v>32.269300000000001</c:v>
                </c:pt>
                <c:pt idx="27">
                  <c:v>30.530200000000001</c:v>
                </c:pt>
                <c:pt idx="28">
                  <c:v>30.137899999999998</c:v>
                </c:pt>
                <c:pt idx="29">
                  <c:v>32.898600000000002</c:v>
                </c:pt>
                <c:pt idx="30">
                  <c:v>34.4178</c:v>
                </c:pt>
                <c:pt idx="31">
                  <c:v>36.014099999999999</c:v>
                </c:pt>
                <c:pt idx="32">
                  <c:v>61.204999999999998</c:v>
                </c:pt>
                <c:pt idx="33">
                  <c:v>49.7637</c:v>
                </c:pt>
                <c:pt idx="34">
                  <c:v>54.668599999999998</c:v>
                </c:pt>
                <c:pt idx="35">
                  <c:v>92.174499999999995</c:v>
                </c:pt>
                <c:pt idx="36">
                  <c:v>43.014299999999999</c:v>
                </c:pt>
                <c:pt idx="37">
                  <c:v>30.9956</c:v>
                </c:pt>
                <c:pt idx="38">
                  <c:v>25.6829</c:v>
                </c:pt>
                <c:pt idx="39">
                  <c:v>25.0624</c:v>
                </c:pt>
                <c:pt idx="40">
                  <c:v>27.61</c:v>
                </c:pt>
                <c:pt idx="41">
                  <c:v>28.522500000000001</c:v>
                </c:pt>
                <c:pt idx="42">
                  <c:v>28.3384</c:v>
                </c:pt>
                <c:pt idx="43">
                  <c:v>32.420699999999997</c:v>
                </c:pt>
                <c:pt idx="44">
                  <c:v>33.914900000000003</c:v>
                </c:pt>
                <c:pt idx="45">
                  <c:v>35.442799999999998</c:v>
                </c:pt>
                <c:pt idx="46">
                  <c:v>60.078899999999997</c:v>
                </c:pt>
                <c:pt idx="47">
                  <c:v>93.901399999999995</c:v>
                </c:pt>
                <c:pt idx="48">
                  <c:v>97.024600000000007</c:v>
                </c:pt>
                <c:pt idx="49">
                  <c:v>135.077</c:v>
                </c:pt>
                <c:pt idx="50">
                  <c:v>27.909099999999999</c:v>
                </c:pt>
                <c:pt idx="51">
                  <c:v>22.9587</c:v>
                </c:pt>
                <c:pt idx="52">
                  <c:v>22.138500000000001</c:v>
                </c:pt>
                <c:pt idx="53">
                  <c:v>23.403300000000002</c:v>
                </c:pt>
                <c:pt idx="54">
                  <c:v>26.450900000000001</c:v>
                </c:pt>
                <c:pt idx="55">
                  <c:v>27.456199999999999</c:v>
                </c:pt>
                <c:pt idx="56">
                  <c:v>28.165400000000002</c:v>
                </c:pt>
                <c:pt idx="57">
                  <c:v>32.447499999999998</c:v>
                </c:pt>
                <c:pt idx="58">
                  <c:v>33.888399999999997</c:v>
                </c:pt>
                <c:pt idx="59">
                  <c:v>35.383600000000001</c:v>
                </c:pt>
                <c:pt idx="60">
                  <c:v>57.969200000000001</c:v>
                </c:pt>
                <c:pt idx="61">
                  <c:v>94.249600000000001</c:v>
                </c:pt>
                <c:pt idx="62">
                  <c:v>96.255899999999997</c:v>
                </c:pt>
                <c:pt idx="63">
                  <c:v>130.05699999999999</c:v>
                </c:pt>
                <c:pt idx="64">
                  <c:v>21.607199999999999</c:v>
                </c:pt>
                <c:pt idx="65">
                  <c:v>20.6004</c:v>
                </c:pt>
                <c:pt idx="66">
                  <c:v>21.530799999999999</c:v>
                </c:pt>
                <c:pt idx="67">
                  <c:v>23.222899999999999</c:v>
                </c:pt>
                <c:pt idx="68">
                  <c:v>26.304500000000001</c:v>
                </c:pt>
                <c:pt idx="69">
                  <c:v>27.300699999999999</c:v>
                </c:pt>
                <c:pt idx="70">
                  <c:v>29.4787</c:v>
                </c:pt>
                <c:pt idx="71">
                  <c:v>32.758299999999998</c:v>
                </c:pt>
                <c:pt idx="72">
                  <c:v>34.219900000000003</c:v>
                </c:pt>
                <c:pt idx="73">
                  <c:v>35.893500000000003</c:v>
                </c:pt>
                <c:pt idx="74">
                  <c:v>48.238300000000002</c:v>
                </c:pt>
                <c:pt idx="75">
                  <c:v>42.095700000000001</c:v>
                </c:pt>
                <c:pt idx="76">
                  <c:v>45.893999999999998</c:v>
                </c:pt>
                <c:pt idx="77">
                  <c:v>60.550600000000003</c:v>
                </c:pt>
                <c:pt idx="78">
                  <c:v>25.2898</c:v>
                </c:pt>
                <c:pt idx="79">
                  <c:v>23.8626</c:v>
                </c:pt>
                <c:pt idx="80">
                  <c:v>24.422599999999999</c:v>
                </c:pt>
                <c:pt idx="81">
                  <c:v>25.8904</c:v>
                </c:pt>
                <c:pt idx="82">
                  <c:v>28.717400000000001</c:v>
                </c:pt>
                <c:pt idx="83">
                  <c:v>29.656199999999998</c:v>
                </c:pt>
              </c:numCache>
            </c:numRef>
          </c:xVal>
          <c:yVal>
            <c:numRef>
              <c:f>Summary!$J$2:$J$85</c:f>
              <c:numCache>
                <c:formatCode>0.00E+00</c:formatCode>
                <c:ptCount val="84"/>
                <c:pt idx="0">
                  <c:v>-66.047300000000007</c:v>
                </c:pt>
                <c:pt idx="1">
                  <c:v>6.7206799999999998</c:v>
                </c:pt>
                <c:pt idx="2">
                  <c:v>1.2437400000000001</c:v>
                </c:pt>
                <c:pt idx="3">
                  <c:v>-49.182699999999997</c:v>
                </c:pt>
                <c:pt idx="4">
                  <c:v>13.355700000000001</c:v>
                </c:pt>
                <c:pt idx="5">
                  <c:v>-5.6258600000000003</c:v>
                </c:pt>
                <c:pt idx="6">
                  <c:v>-14.857799999999999</c:v>
                </c:pt>
                <c:pt idx="7">
                  <c:v>7.3877300000000004</c:v>
                </c:pt>
                <c:pt idx="8">
                  <c:v>4.7732700000000001</c:v>
                </c:pt>
                <c:pt idx="9">
                  <c:v>-15.0802</c:v>
                </c:pt>
                <c:pt idx="10">
                  <c:v>-0.17346600000000001</c:v>
                </c:pt>
                <c:pt idx="11">
                  <c:v>0.74593600000000004</c:v>
                </c:pt>
                <c:pt idx="12">
                  <c:v>4.1212200000000001</c:v>
                </c:pt>
                <c:pt idx="13">
                  <c:v>1.6360399999999999</c:v>
                </c:pt>
                <c:pt idx="14">
                  <c:v>-11.9658</c:v>
                </c:pt>
                <c:pt idx="15">
                  <c:v>6.4474799999999997</c:v>
                </c:pt>
                <c:pt idx="16">
                  <c:v>3.8028499999999998</c:v>
                </c:pt>
                <c:pt idx="17">
                  <c:v>-15.9049</c:v>
                </c:pt>
                <c:pt idx="18">
                  <c:v>2.4617399999999998</c:v>
                </c:pt>
                <c:pt idx="19">
                  <c:v>0.70740199999999998</c:v>
                </c:pt>
                <c:pt idx="20">
                  <c:v>4.9413799999999997</c:v>
                </c:pt>
                <c:pt idx="21">
                  <c:v>3.9205000000000001</c:v>
                </c:pt>
                <c:pt idx="22">
                  <c:v>-48.422899999999998</c:v>
                </c:pt>
                <c:pt idx="23">
                  <c:v>-34.784500000000001</c:v>
                </c:pt>
                <c:pt idx="24">
                  <c:v>-26.491599999999998</c:v>
                </c:pt>
                <c:pt idx="25">
                  <c:v>-12.356</c:v>
                </c:pt>
                <c:pt idx="26">
                  <c:v>-7.4653799999999997</c:v>
                </c:pt>
                <c:pt idx="27">
                  <c:v>-2.8435899999999998</c:v>
                </c:pt>
                <c:pt idx="28">
                  <c:v>2.81751</c:v>
                </c:pt>
                <c:pt idx="29">
                  <c:v>9.5128699999999995</c:v>
                </c:pt>
                <c:pt idx="30">
                  <c:v>8.0175199999999993</c:v>
                </c:pt>
                <c:pt idx="31">
                  <c:v>-11.231299999999999</c:v>
                </c:pt>
                <c:pt idx="32">
                  <c:v>-21.959099999999999</c:v>
                </c:pt>
                <c:pt idx="33">
                  <c:v>-5.2675700000000001</c:v>
                </c:pt>
                <c:pt idx="34">
                  <c:v>-0.37522299999999997</c:v>
                </c:pt>
                <c:pt idx="35">
                  <c:v>-48.5854</c:v>
                </c:pt>
                <c:pt idx="36">
                  <c:v>13.6233</c:v>
                </c:pt>
                <c:pt idx="37">
                  <c:v>6.1838600000000001</c:v>
                </c:pt>
                <c:pt idx="38">
                  <c:v>-1.53365</c:v>
                </c:pt>
                <c:pt idx="39">
                  <c:v>0.74368199999999995</c:v>
                </c:pt>
                <c:pt idx="40">
                  <c:v>-2.2065800000000002</c:v>
                </c:pt>
                <c:pt idx="41">
                  <c:v>-2.4738099999999998</c:v>
                </c:pt>
                <c:pt idx="42">
                  <c:v>2.7736000000000001</c:v>
                </c:pt>
                <c:pt idx="43">
                  <c:v>8.4526299999999992</c:v>
                </c:pt>
                <c:pt idx="44">
                  <c:v>6.9132100000000003</c:v>
                </c:pt>
                <c:pt idx="45">
                  <c:v>-12.217599999999999</c:v>
                </c:pt>
                <c:pt idx="46">
                  <c:v>-18.3339</c:v>
                </c:pt>
                <c:pt idx="47">
                  <c:v>-11.177199999999999</c:v>
                </c:pt>
                <c:pt idx="48">
                  <c:v>-7.7050400000000003</c:v>
                </c:pt>
                <c:pt idx="49">
                  <c:v>-50.446300000000001</c:v>
                </c:pt>
                <c:pt idx="50">
                  <c:v>9.7442600000000006</c:v>
                </c:pt>
                <c:pt idx="51">
                  <c:v>3.7274799999999999</c:v>
                </c:pt>
                <c:pt idx="52">
                  <c:v>-2.9690300000000001</c:v>
                </c:pt>
                <c:pt idx="53">
                  <c:v>6.0350399999999998E-2</c:v>
                </c:pt>
                <c:pt idx="54">
                  <c:v>-2.3830100000000001</c:v>
                </c:pt>
                <c:pt idx="55">
                  <c:v>-2.3572099999999998</c:v>
                </c:pt>
                <c:pt idx="56">
                  <c:v>2.12479</c:v>
                </c:pt>
                <c:pt idx="57">
                  <c:v>7.7501499999999997</c:v>
                </c:pt>
                <c:pt idx="58">
                  <c:v>5.9759099999999998</c:v>
                </c:pt>
                <c:pt idx="59">
                  <c:v>-13.2561</c:v>
                </c:pt>
                <c:pt idx="60">
                  <c:v>-15.1671</c:v>
                </c:pt>
                <c:pt idx="61">
                  <c:v>-6.5915699999999999</c:v>
                </c:pt>
                <c:pt idx="62">
                  <c:v>-2.89053</c:v>
                </c:pt>
                <c:pt idx="63">
                  <c:v>-38.426000000000002</c:v>
                </c:pt>
                <c:pt idx="64">
                  <c:v>4.4636899999999997</c:v>
                </c:pt>
                <c:pt idx="65">
                  <c:v>0.55887600000000004</c:v>
                </c:pt>
                <c:pt idx="66">
                  <c:v>-4.5728</c:v>
                </c:pt>
                <c:pt idx="67">
                  <c:v>-0.46226800000000001</c:v>
                </c:pt>
                <c:pt idx="68">
                  <c:v>-2.2743600000000002</c:v>
                </c:pt>
                <c:pt idx="69">
                  <c:v>-1.9271199999999999</c:v>
                </c:pt>
                <c:pt idx="70">
                  <c:v>1.6492100000000001</c:v>
                </c:pt>
                <c:pt idx="71">
                  <c:v>4.1346600000000002</c:v>
                </c:pt>
                <c:pt idx="72">
                  <c:v>2.67625</c:v>
                </c:pt>
                <c:pt idx="73">
                  <c:v>-15.6739</c:v>
                </c:pt>
                <c:pt idx="74">
                  <c:v>-0.465229</c:v>
                </c:pt>
                <c:pt idx="75">
                  <c:v>-0.89967900000000001</c:v>
                </c:pt>
                <c:pt idx="76">
                  <c:v>7.5508100000000002</c:v>
                </c:pt>
                <c:pt idx="77">
                  <c:v>3.54684</c:v>
                </c:pt>
                <c:pt idx="78">
                  <c:v>-1.0026E-2</c:v>
                </c:pt>
                <c:pt idx="79">
                  <c:v>-0.66471100000000005</c:v>
                </c:pt>
                <c:pt idx="80">
                  <c:v>-3.5426600000000001</c:v>
                </c:pt>
                <c:pt idx="81">
                  <c:v>2.0173700000000001</c:v>
                </c:pt>
                <c:pt idx="82">
                  <c:v>0.93162100000000003</c:v>
                </c:pt>
                <c:pt idx="83">
                  <c:v>1.41496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302592"/>
        <c:axId val="335302016"/>
      </c:scatterChart>
      <c:valAx>
        <c:axId val="335302592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335302016"/>
        <c:crosses val="autoZero"/>
        <c:crossBetween val="midCat"/>
      </c:valAx>
      <c:valAx>
        <c:axId val="33530201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335302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Map 1</c:v>
                </c:pt>
              </c:strCache>
            </c:strRef>
          </c:tx>
          <c:spPr>
            <a:ln w="28575">
              <a:noFill/>
            </a:ln>
          </c:spPr>
          <c:xVal>
            <c:numRef>
              <c:f>Summary!$D$2:$D$14</c:f>
              <c:numCache>
                <c:formatCode>0.00E+00</c:formatCode>
                <c:ptCount val="13"/>
                <c:pt idx="0">
                  <c:v>166.43</c:v>
                </c:pt>
                <c:pt idx="1">
                  <c:v>34.174399999999999</c:v>
                </c:pt>
                <c:pt idx="2">
                  <c:v>58.153399999999998</c:v>
                </c:pt>
                <c:pt idx="3">
                  <c:v>154.535</c:v>
                </c:pt>
                <c:pt idx="4">
                  <c:v>31.844899999999999</c:v>
                </c:pt>
                <c:pt idx="5">
                  <c:v>33.075899999999997</c:v>
                </c:pt>
                <c:pt idx="6">
                  <c:v>75.090800000000002</c:v>
                </c:pt>
                <c:pt idx="7">
                  <c:v>33.533000000000001</c:v>
                </c:pt>
                <c:pt idx="8">
                  <c:v>34.630400000000002</c:v>
                </c:pt>
                <c:pt idx="9">
                  <c:v>36.078299999999999</c:v>
                </c:pt>
                <c:pt idx="10">
                  <c:v>48.347799999999999</c:v>
                </c:pt>
                <c:pt idx="11">
                  <c:v>41.918999999999997</c:v>
                </c:pt>
                <c:pt idx="12">
                  <c:v>45.548000000000002</c:v>
                </c:pt>
              </c:numCache>
            </c:numRef>
          </c:xVal>
          <c:yVal>
            <c:numRef>
              <c:f>Summary!$J$2:$J$14</c:f>
              <c:numCache>
                <c:formatCode>0.00E+00</c:formatCode>
                <c:ptCount val="13"/>
                <c:pt idx="0">
                  <c:v>-66.047300000000007</c:v>
                </c:pt>
                <c:pt idx="1">
                  <c:v>6.7206799999999998</c:v>
                </c:pt>
                <c:pt idx="2">
                  <c:v>1.2437400000000001</c:v>
                </c:pt>
                <c:pt idx="3">
                  <c:v>-49.182699999999997</c:v>
                </c:pt>
                <c:pt idx="4">
                  <c:v>13.355700000000001</c:v>
                </c:pt>
                <c:pt idx="5">
                  <c:v>-5.6258600000000003</c:v>
                </c:pt>
                <c:pt idx="6">
                  <c:v>-14.857799999999999</c:v>
                </c:pt>
                <c:pt idx="7">
                  <c:v>7.3877300000000004</c:v>
                </c:pt>
                <c:pt idx="8">
                  <c:v>4.7732700000000001</c:v>
                </c:pt>
                <c:pt idx="9">
                  <c:v>-15.0802</c:v>
                </c:pt>
                <c:pt idx="10">
                  <c:v>-0.17346600000000001</c:v>
                </c:pt>
                <c:pt idx="11">
                  <c:v>0.74593600000000004</c:v>
                </c:pt>
                <c:pt idx="12">
                  <c:v>4.1212200000000001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Summary!$A$16</c:f>
              <c:strCache>
                <c:ptCount val="1"/>
                <c:pt idx="0">
                  <c:v>Map 2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9"/>
            <c:spPr>
              <a:noFill/>
            </c:spPr>
          </c:marker>
          <c:xVal>
            <c:numRef>
              <c:f>Summary!$D$16:$D$29</c:f>
              <c:numCache>
                <c:formatCode>0.00E+00</c:formatCode>
                <c:ptCount val="14"/>
                <c:pt idx="0">
                  <c:v>49.111499999999999</c:v>
                </c:pt>
                <c:pt idx="1">
                  <c:v>33.353200000000001</c:v>
                </c:pt>
                <c:pt idx="2">
                  <c:v>34.656599999999997</c:v>
                </c:pt>
                <c:pt idx="3">
                  <c:v>36.384700000000002</c:v>
                </c:pt>
                <c:pt idx="4">
                  <c:v>53.474600000000002</c:v>
                </c:pt>
                <c:pt idx="5">
                  <c:v>41.209899999999998</c:v>
                </c:pt>
                <c:pt idx="6">
                  <c:v>45.691400000000002</c:v>
                </c:pt>
                <c:pt idx="7">
                  <c:v>68.441000000000003</c:v>
                </c:pt>
                <c:pt idx="8">
                  <c:v>111.98</c:v>
                </c:pt>
                <c:pt idx="9">
                  <c:v>77.580500000000001</c:v>
                </c:pt>
                <c:pt idx="10">
                  <c:v>53.129800000000003</c:v>
                </c:pt>
                <c:pt idx="11">
                  <c:v>37.753599999999999</c:v>
                </c:pt>
                <c:pt idx="12">
                  <c:v>32.269300000000001</c:v>
                </c:pt>
                <c:pt idx="13">
                  <c:v>30.530200000000001</c:v>
                </c:pt>
              </c:numCache>
            </c:numRef>
          </c:xVal>
          <c:yVal>
            <c:numRef>
              <c:f>Summary!$J$16:$J$29</c:f>
              <c:numCache>
                <c:formatCode>0.00E+00</c:formatCode>
                <c:ptCount val="14"/>
                <c:pt idx="0">
                  <c:v>-11.9658</c:v>
                </c:pt>
                <c:pt idx="1">
                  <c:v>6.4474799999999997</c:v>
                </c:pt>
                <c:pt idx="2">
                  <c:v>3.8028499999999998</c:v>
                </c:pt>
                <c:pt idx="3">
                  <c:v>-15.9049</c:v>
                </c:pt>
                <c:pt idx="4">
                  <c:v>2.4617399999999998</c:v>
                </c:pt>
                <c:pt idx="5">
                  <c:v>0.70740199999999998</c:v>
                </c:pt>
                <c:pt idx="6">
                  <c:v>4.9413799999999997</c:v>
                </c:pt>
                <c:pt idx="7">
                  <c:v>3.9205000000000001</c:v>
                </c:pt>
                <c:pt idx="8">
                  <c:v>-48.422899999999998</c:v>
                </c:pt>
                <c:pt idx="9">
                  <c:v>-34.784500000000001</c:v>
                </c:pt>
                <c:pt idx="10">
                  <c:v>-26.491599999999998</c:v>
                </c:pt>
                <c:pt idx="11">
                  <c:v>-12.356</c:v>
                </c:pt>
                <c:pt idx="12">
                  <c:v>-7.4653799999999997</c:v>
                </c:pt>
                <c:pt idx="13">
                  <c:v>-2.8435899999999998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Summary!$A$30</c:f>
              <c:strCache>
                <c:ptCount val="1"/>
                <c:pt idx="0">
                  <c:v>Map 3</c:v>
                </c:pt>
              </c:strCache>
            </c:strRef>
          </c:tx>
          <c:spPr>
            <a:ln w="28575">
              <a:noFill/>
            </a:ln>
          </c:spPr>
          <c:xVal>
            <c:numRef>
              <c:f>Summary!$D$30:$D$43</c:f>
              <c:numCache>
                <c:formatCode>0.00E+00</c:formatCode>
                <c:ptCount val="14"/>
                <c:pt idx="0">
                  <c:v>30.137899999999998</c:v>
                </c:pt>
                <c:pt idx="1">
                  <c:v>32.898600000000002</c:v>
                </c:pt>
                <c:pt idx="2">
                  <c:v>34.4178</c:v>
                </c:pt>
                <c:pt idx="3">
                  <c:v>36.014099999999999</c:v>
                </c:pt>
                <c:pt idx="4">
                  <c:v>61.204999999999998</c:v>
                </c:pt>
                <c:pt idx="5">
                  <c:v>49.7637</c:v>
                </c:pt>
                <c:pt idx="6">
                  <c:v>54.668599999999998</c:v>
                </c:pt>
                <c:pt idx="7">
                  <c:v>92.174499999999995</c:v>
                </c:pt>
                <c:pt idx="8">
                  <c:v>43.014299999999999</c:v>
                </c:pt>
                <c:pt idx="9">
                  <c:v>30.9956</c:v>
                </c:pt>
                <c:pt idx="10">
                  <c:v>25.6829</c:v>
                </c:pt>
                <c:pt idx="11">
                  <c:v>25.0624</c:v>
                </c:pt>
                <c:pt idx="12">
                  <c:v>27.61</c:v>
                </c:pt>
                <c:pt idx="13">
                  <c:v>28.522500000000001</c:v>
                </c:pt>
              </c:numCache>
            </c:numRef>
          </c:xVal>
          <c:yVal>
            <c:numRef>
              <c:f>Summary!$J$30:$J$43</c:f>
              <c:numCache>
                <c:formatCode>0.00E+00</c:formatCode>
                <c:ptCount val="14"/>
                <c:pt idx="0">
                  <c:v>2.81751</c:v>
                </c:pt>
                <c:pt idx="1">
                  <c:v>9.5128699999999995</c:v>
                </c:pt>
                <c:pt idx="2">
                  <c:v>8.0175199999999993</c:v>
                </c:pt>
                <c:pt idx="3">
                  <c:v>-11.231299999999999</c:v>
                </c:pt>
                <c:pt idx="4">
                  <c:v>-21.959099999999999</c:v>
                </c:pt>
                <c:pt idx="5">
                  <c:v>-5.2675700000000001</c:v>
                </c:pt>
                <c:pt idx="6">
                  <c:v>-0.37522299999999997</c:v>
                </c:pt>
                <c:pt idx="7">
                  <c:v>-48.5854</c:v>
                </c:pt>
                <c:pt idx="8">
                  <c:v>13.6233</c:v>
                </c:pt>
                <c:pt idx="9">
                  <c:v>6.1838600000000001</c:v>
                </c:pt>
                <c:pt idx="10">
                  <c:v>-1.53365</c:v>
                </c:pt>
                <c:pt idx="11">
                  <c:v>0.74368199999999995</c:v>
                </c:pt>
                <c:pt idx="12">
                  <c:v>-2.2065800000000002</c:v>
                </c:pt>
                <c:pt idx="13">
                  <c:v>-2.4738099999999998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Summary!$A$44</c:f>
              <c:strCache>
                <c:ptCount val="1"/>
                <c:pt idx="0">
                  <c:v>Map 4</c:v>
                </c:pt>
              </c:strCache>
            </c:strRef>
          </c:tx>
          <c:spPr>
            <a:ln w="28575">
              <a:noFill/>
            </a:ln>
          </c:spPr>
          <c:xVal>
            <c:numRef>
              <c:f>Summary!$D$44:$D$57</c:f>
              <c:numCache>
                <c:formatCode>0.00E+00</c:formatCode>
                <c:ptCount val="14"/>
                <c:pt idx="0">
                  <c:v>28.3384</c:v>
                </c:pt>
                <c:pt idx="1">
                  <c:v>32.420699999999997</c:v>
                </c:pt>
                <c:pt idx="2">
                  <c:v>33.914900000000003</c:v>
                </c:pt>
                <c:pt idx="3">
                  <c:v>35.442799999999998</c:v>
                </c:pt>
                <c:pt idx="4">
                  <c:v>60.078899999999997</c:v>
                </c:pt>
                <c:pt idx="5">
                  <c:v>93.901399999999995</c:v>
                </c:pt>
                <c:pt idx="6">
                  <c:v>97.024600000000007</c:v>
                </c:pt>
                <c:pt idx="7">
                  <c:v>135.077</c:v>
                </c:pt>
                <c:pt idx="8">
                  <c:v>27.909099999999999</c:v>
                </c:pt>
                <c:pt idx="9">
                  <c:v>22.9587</c:v>
                </c:pt>
                <c:pt idx="10">
                  <c:v>22.138500000000001</c:v>
                </c:pt>
                <c:pt idx="11">
                  <c:v>23.403300000000002</c:v>
                </c:pt>
                <c:pt idx="12">
                  <c:v>26.450900000000001</c:v>
                </c:pt>
                <c:pt idx="13">
                  <c:v>27.456199999999999</c:v>
                </c:pt>
              </c:numCache>
            </c:numRef>
          </c:xVal>
          <c:yVal>
            <c:numRef>
              <c:f>Summary!$J$44:$J$57</c:f>
              <c:numCache>
                <c:formatCode>0.00E+00</c:formatCode>
                <c:ptCount val="14"/>
                <c:pt idx="0">
                  <c:v>2.7736000000000001</c:v>
                </c:pt>
                <c:pt idx="1">
                  <c:v>8.4526299999999992</c:v>
                </c:pt>
                <c:pt idx="2">
                  <c:v>6.9132100000000003</c:v>
                </c:pt>
                <c:pt idx="3">
                  <c:v>-12.217599999999999</c:v>
                </c:pt>
                <c:pt idx="4">
                  <c:v>-18.3339</c:v>
                </c:pt>
                <c:pt idx="5">
                  <c:v>-11.177199999999999</c:v>
                </c:pt>
                <c:pt idx="6">
                  <c:v>-7.7050400000000003</c:v>
                </c:pt>
                <c:pt idx="7">
                  <c:v>-50.446300000000001</c:v>
                </c:pt>
                <c:pt idx="8">
                  <c:v>9.7442600000000006</c:v>
                </c:pt>
                <c:pt idx="9">
                  <c:v>3.7274799999999999</c:v>
                </c:pt>
                <c:pt idx="10">
                  <c:v>-2.9690300000000001</c:v>
                </c:pt>
                <c:pt idx="11">
                  <c:v>6.0350399999999998E-2</c:v>
                </c:pt>
                <c:pt idx="12">
                  <c:v>-2.3830100000000001</c:v>
                </c:pt>
                <c:pt idx="13">
                  <c:v>-2.3572099999999998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Summary!$A$58</c:f>
              <c:strCache>
                <c:ptCount val="1"/>
                <c:pt idx="0">
                  <c:v>Map 5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pattFill prst="ltVert">
                <a:fgClr>
                  <a:schemeClr val="accent1"/>
                </a:fgClr>
                <a:bgClr>
                  <a:schemeClr val="bg1"/>
                </a:bgClr>
              </a:pattFill>
              <a:ln>
                <a:solidFill>
                  <a:schemeClr val="accent1"/>
                </a:solidFill>
              </a:ln>
            </c:spPr>
          </c:marker>
          <c:xVal>
            <c:numRef>
              <c:f>Summary!$D$58:$D$71</c:f>
              <c:numCache>
                <c:formatCode>0.00E+00</c:formatCode>
                <c:ptCount val="14"/>
                <c:pt idx="0">
                  <c:v>28.165400000000002</c:v>
                </c:pt>
                <c:pt idx="1">
                  <c:v>32.447499999999998</c:v>
                </c:pt>
                <c:pt idx="2">
                  <c:v>33.888399999999997</c:v>
                </c:pt>
                <c:pt idx="3">
                  <c:v>35.383600000000001</c:v>
                </c:pt>
                <c:pt idx="4">
                  <c:v>57.969200000000001</c:v>
                </c:pt>
                <c:pt idx="5">
                  <c:v>94.249600000000001</c:v>
                </c:pt>
                <c:pt idx="6">
                  <c:v>96.255899999999997</c:v>
                </c:pt>
                <c:pt idx="7">
                  <c:v>130.05699999999999</c:v>
                </c:pt>
                <c:pt idx="8">
                  <c:v>21.607199999999999</c:v>
                </c:pt>
                <c:pt idx="9">
                  <c:v>20.6004</c:v>
                </c:pt>
                <c:pt idx="10">
                  <c:v>21.530799999999999</c:v>
                </c:pt>
                <c:pt idx="11">
                  <c:v>23.222899999999999</c:v>
                </c:pt>
                <c:pt idx="12">
                  <c:v>26.304500000000001</c:v>
                </c:pt>
                <c:pt idx="13">
                  <c:v>27.300699999999999</c:v>
                </c:pt>
              </c:numCache>
            </c:numRef>
          </c:xVal>
          <c:yVal>
            <c:numRef>
              <c:f>Summary!$J$58:$J$71</c:f>
              <c:numCache>
                <c:formatCode>0.00E+00</c:formatCode>
                <c:ptCount val="14"/>
                <c:pt idx="0">
                  <c:v>2.12479</c:v>
                </c:pt>
                <c:pt idx="1">
                  <c:v>7.7501499999999997</c:v>
                </c:pt>
                <c:pt idx="2">
                  <c:v>5.9759099999999998</c:v>
                </c:pt>
                <c:pt idx="3">
                  <c:v>-13.2561</c:v>
                </c:pt>
                <c:pt idx="4">
                  <c:v>-15.1671</c:v>
                </c:pt>
                <c:pt idx="5">
                  <c:v>-6.5915699999999999</c:v>
                </c:pt>
                <c:pt idx="6">
                  <c:v>-2.89053</c:v>
                </c:pt>
                <c:pt idx="7">
                  <c:v>-38.426000000000002</c:v>
                </c:pt>
                <c:pt idx="8">
                  <c:v>4.4636899999999997</c:v>
                </c:pt>
                <c:pt idx="9">
                  <c:v>0.55887600000000004</c:v>
                </c:pt>
                <c:pt idx="10">
                  <c:v>-4.5728</c:v>
                </c:pt>
                <c:pt idx="11">
                  <c:v>-0.46226800000000001</c:v>
                </c:pt>
                <c:pt idx="12">
                  <c:v>-2.2743600000000002</c:v>
                </c:pt>
                <c:pt idx="13">
                  <c:v>-1.9271199999999999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Summary!$A$72</c:f>
              <c:strCache>
                <c:ptCount val="1"/>
                <c:pt idx="0">
                  <c:v>Map 6</c:v>
                </c:pt>
              </c:strCache>
            </c:strRef>
          </c:tx>
          <c:spPr>
            <a:ln w="28575">
              <a:noFill/>
            </a:ln>
          </c:spPr>
          <c:xVal>
            <c:numRef>
              <c:f>Summary!$D$72:$D$85</c:f>
              <c:numCache>
                <c:formatCode>0.00E+00</c:formatCode>
                <c:ptCount val="14"/>
                <c:pt idx="0">
                  <c:v>29.4787</c:v>
                </c:pt>
                <c:pt idx="1">
                  <c:v>32.758299999999998</c:v>
                </c:pt>
                <c:pt idx="2">
                  <c:v>34.219900000000003</c:v>
                </c:pt>
                <c:pt idx="3">
                  <c:v>35.893500000000003</c:v>
                </c:pt>
                <c:pt idx="4">
                  <c:v>48.238300000000002</c:v>
                </c:pt>
                <c:pt idx="5">
                  <c:v>42.095700000000001</c:v>
                </c:pt>
                <c:pt idx="6">
                  <c:v>45.893999999999998</c:v>
                </c:pt>
                <c:pt idx="7">
                  <c:v>60.550600000000003</c:v>
                </c:pt>
                <c:pt idx="8">
                  <c:v>25.2898</c:v>
                </c:pt>
                <c:pt idx="9">
                  <c:v>23.8626</c:v>
                </c:pt>
                <c:pt idx="10">
                  <c:v>24.422599999999999</c:v>
                </c:pt>
                <c:pt idx="11">
                  <c:v>25.8904</c:v>
                </c:pt>
                <c:pt idx="12">
                  <c:v>28.717400000000001</c:v>
                </c:pt>
                <c:pt idx="13">
                  <c:v>29.656199999999998</c:v>
                </c:pt>
              </c:numCache>
            </c:numRef>
          </c:xVal>
          <c:yVal>
            <c:numRef>
              <c:f>Summary!$J$72:$J$85</c:f>
              <c:numCache>
                <c:formatCode>0.00E+00</c:formatCode>
                <c:ptCount val="14"/>
                <c:pt idx="0">
                  <c:v>1.6492100000000001</c:v>
                </c:pt>
                <c:pt idx="1">
                  <c:v>4.1346600000000002</c:v>
                </c:pt>
                <c:pt idx="2">
                  <c:v>2.67625</c:v>
                </c:pt>
                <c:pt idx="3">
                  <c:v>-15.6739</c:v>
                </c:pt>
                <c:pt idx="4">
                  <c:v>-0.465229</c:v>
                </c:pt>
                <c:pt idx="5">
                  <c:v>-0.89967900000000001</c:v>
                </c:pt>
                <c:pt idx="6">
                  <c:v>7.5508100000000002</c:v>
                </c:pt>
                <c:pt idx="7">
                  <c:v>3.54684</c:v>
                </c:pt>
                <c:pt idx="8">
                  <c:v>-1.0026E-2</c:v>
                </c:pt>
                <c:pt idx="9">
                  <c:v>-0.66471100000000005</c:v>
                </c:pt>
                <c:pt idx="10">
                  <c:v>-3.5426600000000001</c:v>
                </c:pt>
                <c:pt idx="11">
                  <c:v>2.0173700000000001</c:v>
                </c:pt>
                <c:pt idx="12">
                  <c:v>0.93162100000000003</c:v>
                </c:pt>
                <c:pt idx="13">
                  <c:v>1.41496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306048"/>
        <c:axId val="336048640"/>
      </c:scatterChart>
      <c:valAx>
        <c:axId val="335306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Uncertainty</a:t>
                </a:r>
                <a:r>
                  <a:rPr lang="en-US" baseline="0"/>
                  <a:t> of map output [W]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336048640"/>
        <c:crossesAt val="-80"/>
        <c:crossBetween val="midCat"/>
      </c:valAx>
      <c:valAx>
        <c:axId val="336048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Difference between estimated power and approximated measurement [W]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335306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Map 1</c:v>
                </c:pt>
              </c:strCache>
            </c:strRef>
          </c:tx>
          <c:spPr>
            <a:ln w="28575">
              <a:noFill/>
            </a:ln>
          </c:spPr>
          <c:xVal>
            <c:numRef>
              <c:f>Summary!$G$2:$G$14</c:f>
              <c:numCache>
                <c:formatCode>0.00E+00</c:formatCode>
                <c:ptCount val="13"/>
                <c:pt idx="0">
                  <c:v>150.86600000000001</c:v>
                </c:pt>
                <c:pt idx="1">
                  <c:v>11.519</c:v>
                </c:pt>
                <c:pt idx="2">
                  <c:v>27.783200000000001</c:v>
                </c:pt>
                <c:pt idx="3">
                  <c:v>139.59100000000001</c:v>
                </c:pt>
                <c:pt idx="4">
                  <c:v>8.8599599999999992</c:v>
                </c:pt>
                <c:pt idx="5">
                  <c:v>8.1578199999999992</c:v>
                </c:pt>
                <c:pt idx="6">
                  <c:v>63.521500000000003</c:v>
                </c:pt>
                <c:pt idx="7">
                  <c:v>9.6642100000000006</c:v>
                </c:pt>
                <c:pt idx="8">
                  <c:v>9.05992</c:v>
                </c:pt>
                <c:pt idx="9">
                  <c:v>8.9209499999999995</c:v>
                </c:pt>
                <c:pt idx="10">
                  <c:v>17.554099999999998</c:v>
                </c:pt>
                <c:pt idx="11">
                  <c:v>19.1006</c:v>
                </c:pt>
                <c:pt idx="12">
                  <c:v>14.6082</c:v>
                </c:pt>
              </c:numCache>
            </c:numRef>
          </c:xVal>
          <c:yVal>
            <c:numRef>
              <c:f>Summary!$J$2:$J$14</c:f>
              <c:numCache>
                <c:formatCode>0.00E+00</c:formatCode>
                <c:ptCount val="13"/>
                <c:pt idx="0">
                  <c:v>-66.047300000000007</c:v>
                </c:pt>
                <c:pt idx="1">
                  <c:v>6.7206799999999998</c:v>
                </c:pt>
                <c:pt idx="2">
                  <c:v>1.2437400000000001</c:v>
                </c:pt>
                <c:pt idx="3">
                  <c:v>-49.182699999999997</c:v>
                </c:pt>
                <c:pt idx="4">
                  <c:v>13.355700000000001</c:v>
                </c:pt>
                <c:pt idx="5">
                  <c:v>-5.6258600000000003</c:v>
                </c:pt>
                <c:pt idx="6">
                  <c:v>-14.857799999999999</c:v>
                </c:pt>
                <c:pt idx="7">
                  <c:v>7.3877300000000004</c:v>
                </c:pt>
                <c:pt idx="8">
                  <c:v>4.7732700000000001</c:v>
                </c:pt>
                <c:pt idx="9">
                  <c:v>-15.0802</c:v>
                </c:pt>
                <c:pt idx="10">
                  <c:v>-0.17346600000000001</c:v>
                </c:pt>
                <c:pt idx="11">
                  <c:v>0.74593600000000004</c:v>
                </c:pt>
                <c:pt idx="12">
                  <c:v>4.1212200000000001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Summary!$A$16</c:f>
              <c:strCache>
                <c:ptCount val="1"/>
                <c:pt idx="0">
                  <c:v>Map 2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9"/>
            <c:spPr>
              <a:noFill/>
            </c:spPr>
          </c:marker>
          <c:xVal>
            <c:numRef>
              <c:f>Summary!$G$16:$G$29</c:f>
              <c:numCache>
                <c:formatCode>0.00E+00</c:formatCode>
                <c:ptCount val="14"/>
                <c:pt idx="0">
                  <c:v>36.108899999999998</c:v>
                </c:pt>
                <c:pt idx="1">
                  <c:v>8.7108899999999991</c:v>
                </c:pt>
                <c:pt idx="2">
                  <c:v>8.7770700000000001</c:v>
                </c:pt>
                <c:pt idx="3">
                  <c:v>9.5569100000000002</c:v>
                </c:pt>
                <c:pt idx="4">
                  <c:v>27.374600000000001</c:v>
                </c:pt>
                <c:pt idx="5">
                  <c:v>17.4267</c:v>
                </c:pt>
                <c:pt idx="6">
                  <c:v>14.6556</c:v>
                </c:pt>
                <c:pt idx="7">
                  <c:v>41.113599999999998</c:v>
                </c:pt>
                <c:pt idx="8">
                  <c:v>98.548699999999997</c:v>
                </c:pt>
                <c:pt idx="9">
                  <c:v>66.471400000000003</c:v>
                </c:pt>
                <c:pt idx="10">
                  <c:v>42.569600000000001</c:v>
                </c:pt>
                <c:pt idx="11">
                  <c:v>25.462599999999998</c:v>
                </c:pt>
                <c:pt idx="12">
                  <c:v>15.4046</c:v>
                </c:pt>
                <c:pt idx="13">
                  <c:v>11.178699999999999</c:v>
                </c:pt>
              </c:numCache>
            </c:numRef>
          </c:xVal>
          <c:yVal>
            <c:numRef>
              <c:f>Summary!$J$16:$J$29</c:f>
              <c:numCache>
                <c:formatCode>0.00E+00</c:formatCode>
                <c:ptCount val="14"/>
                <c:pt idx="0">
                  <c:v>-11.9658</c:v>
                </c:pt>
                <c:pt idx="1">
                  <c:v>6.4474799999999997</c:v>
                </c:pt>
                <c:pt idx="2">
                  <c:v>3.8028499999999998</c:v>
                </c:pt>
                <c:pt idx="3">
                  <c:v>-15.9049</c:v>
                </c:pt>
                <c:pt idx="4">
                  <c:v>2.4617399999999998</c:v>
                </c:pt>
                <c:pt idx="5">
                  <c:v>0.70740199999999998</c:v>
                </c:pt>
                <c:pt idx="6">
                  <c:v>4.9413799999999997</c:v>
                </c:pt>
                <c:pt idx="7">
                  <c:v>3.9205000000000001</c:v>
                </c:pt>
                <c:pt idx="8">
                  <c:v>-48.422899999999998</c:v>
                </c:pt>
                <c:pt idx="9">
                  <c:v>-34.784500000000001</c:v>
                </c:pt>
                <c:pt idx="10">
                  <c:v>-26.491599999999998</c:v>
                </c:pt>
                <c:pt idx="11">
                  <c:v>-12.356</c:v>
                </c:pt>
                <c:pt idx="12">
                  <c:v>-7.4653799999999997</c:v>
                </c:pt>
                <c:pt idx="13">
                  <c:v>-2.8435899999999998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Summary!$A$30</c:f>
              <c:strCache>
                <c:ptCount val="1"/>
                <c:pt idx="0">
                  <c:v>Map 3</c:v>
                </c:pt>
              </c:strCache>
            </c:strRef>
          </c:tx>
          <c:spPr>
            <a:ln w="28575">
              <a:noFill/>
            </a:ln>
          </c:spPr>
          <c:xVal>
            <c:numRef>
              <c:f>Summary!$G$30:$G$43</c:f>
              <c:numCache>
                <c:formatCode>0.00E+00</c:formatCode>
                <c:ptCount val="14"/>
                <c:pt idx="0">
                  <c:v>12.9908</c:v>
                </c:pt>
                <c:pt idx="1">
                  <c:v>9.4010599999999993</c:v>
                </c:pt>
                <c:pt idx="2">
                  <c:v>10.018700000000001</c:v>
                </c:pt>
                <c:pt idx="3">
                  <c:v>10.3535</c:v>
                </c:pt>
                <c:pt idx="4">
                  <c:v>40.549399999999999</c:v>
                </c:pt>
                <c:pt idx="5">
                  <c:v>31.8901</c:v>
                </c:pt>
                <c:pt idx="6">
                  <c:v>32.657699999999998</c:v>
                </c:pt>
                <c:pt idx="7">
                  <c:v>72.408600000000007</c:v>
                </c:pt>
                <c:pt idx="8">
                  <c:v>34.042400000000001</c:v>
                </c:pt>
                <c:pt idx="9">
                  <c:v>20.790700000000001</c:v>
                </c:pt>
                <c:pt idx="10">
                  <c:v>12.617100000000001</c:v>
                </c:pt>
                <c:pt idx="11">
                  <c:v>9.1778899999999997</c:v>
                </c:pt>
                <c:pt idx="12">
                  <c:v>8.8728300000000004</c:v>
                </c:pt>
                <c:pt idx="13">
                  <c:v>9.2008200000000002</c:v>
                </c:pt>
              </c:numCache>
            </c:numRef>
          </c:xVal>
          <c:yVal>
            <c:numRef>
              <c:f>Summary!$J$30:$J$43</c:f>
              <c:numCache>
                <c:formatCode>0.00E+00</c:formatCode>
                <c:ptCount val="14"/>
                <c:pt idx="0">
                  <c:v>2.81751</c:v>
                </c:pt>
                <c:pt idx="1">
                  <c:v>9.5128699999999995</c:v>
                </c:pt>
                <c:pt idx="2">
                  <c:v>8.0175199999999993</c:v>
                </c:pt>
                <c:pt idx="3">
                  <c:v>-11.231299999999999</c:v>
                </c:pt>
                <c:pt idx="4">
                  <c:v>-21.959099999999999</c:v>
                </c:pt>
                <c:pt idx="5">
                  <c:v>-5.2675700000000001</c:v>
                </c:pt>
                <c:pt idx="6">
                  <c:v>-0.37522299999999997</c:v>
                </c:pt>
                <c:pt idx="7">
                  <c:v>-48.5854</c:v>
                </c:pt>
                <c:pt idx="8">
                  <c:v>13.6233</c:v>
                </c:pt>
                <c:pt idx="9">
                  <c:v>6.1838600000000001</c:v>
                </c:pt>
                <c:pt idx="10">
                  <c:v>-1.53365</c:v>
                </c:pt>
                <c:pt idx="11">
                  <c:v>0.74368199999999995</c:v>
                </c:pt>
                <c:pt idx="12">
                  <c:v>-2.2065800000000002</c:v>
                </c:pt>
                <c:pt idx="13">
                  <c:v>-2.4738099999999998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Summary!$A$44</c:f>
              <c:strCache>
                <c:ptCount val="1"/>
                <c:pt idx="0">
                  <c:v>Map 4</c:v>
                </c:pt>
              </c:strCache>
            </c:strRef>
          </c:tx>
          <c:spPr>
            <a:ln w="28575">
              <a:noFill/>
            </a:ln>
          </c:spPr>
          <c:xVal>
            <c:numRef>
              <c:f>Summary!$G$44:$G$57</c:f>
              <c:numCache>
                <c:formatCode>0.00E+00</c:formatCode>
                <c:ptCount val="14"/>
                <c:pt idx="0">
                  <c:v>11.167999999999999</c:v>
                </c:pt>
                <c:pt idx="1">
                  <c:v>10.0177</c:v>
                </c:pt>
                <c:pt idx="2">
                  <c:v>10.44</c:v>
                </c:pt>
                <c:pt idx="3">
                  <c:v>10.4796</c:v>
                </c:pt>
                <c:pt idx="4">
                  <c:v>39.904000000000003</c:v>
                </c:pt>
                <c:pt idx="5">
                  <c:v>80.978399999999993</c:v>
                </c:pt>
                <c:pt idx="6">
                  <c:v>81.968500000000006</c:v>
                </c:pt>
                <c:pt idx="7">
                  <c:v>117.99</c:v>
                </c:pt>
                <c:pt idx="8">
                  <c:v>19.218699999999998</c:v>
                </c:pt>
                <c:pt idx="9">
                  <c:v>11.8957</c:v>
                </c:pt>
                <c:pt idx="10">
                  <c:v>8.4535400000000003</c:v>
                </c:pt>
                <c:pt idx="11">
                  <c:v>7.9225300000000001</c:v>
                </c:pt>
                <c:pt idx="12">
                  <c:v>8.3654899999999994</c:v>
                </c:pt>
                <c:pt idx="13">
                  <c:v>8.7792200000000005</c:v>
                </c:pt>
              </c:numCache>
            </c:numRef>
          </c:xVal>
          <c:yVal>
            <c:numRef>
              <c:f>Summary!$J$44:$J$57</c:f>
              <c:numCache>
                <c:formatCode>0.00E+00</c:formatCode>
                <c:ptCount val="14"/>
                <c:pt idx="0">
                  <c:v>2.7736000000000001</c:v>
                </c:pt>
                <c:pt idx="1">
                  <c:v>8.4526299999999992</c:v>
                </c:pt>
                <c:pt idx="2">
                  <c:v>6.9132100000000003</c:v>
                </c:pt>
                <c:pt idx="3">
                  <c:v>-12.217599999999999</c:v>
                </c:pt>
                <c:pt idx="4">
                  <c:v>-18.3339</c:v>
                </c:pt>
                <c:pt idx="5">
                  <c:v>-11.177199999999999</c:v>
                </c:pt>
                <c:pt idx="6">
                  <c:v>-7.7050400000000003</c:v>
                </c:pt>
                <c:pt idx="7">
                  <c:v>-50.446300000000001</c:v>
                </c:pt>
                <c:pt idx="8">
                  <c:v>9.7442600000000006</c:v>
                </c:pt>
                <c:pt idx="9">
                  <c:v>3.7274799999999999</c:v>
                </c:pt>
                <c:pt idx="10">
                  <c:v>-2.9690300000000001</c:v>
                </c:pt>
                <c:pt idx="11">
                  <c:v>6.0350399999999998E-2</c:v>
                </c:pt>
                <c:pt idx="12">
                  <c:v>-2.3830100000000001</c:v>
                </c:pt>
                <c:pt idx="13">
                  <c:v>-2.3572099999999998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Summary!$A$58</c:f>
              <c:strCache>
                <c:ptCount val="1"/>
                <c:pt idx="0">
                  <c:v>Map 5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pattFill prst="ltVert">
                <a:fgClr>
                  <a:schemeClr val="accent1"/>
                </a:fgClr>
                <a:bgClr>
                  <a:schemeClr val="bg1"/>
                </a:bgClr>
              </a:pattFill>
              <a:ln>
                <a:solidFill>
                  <a:schemeClr val="accent1"/>
                </a:solidFill>
              </a:ln>
            </c:spPr>
          </c:marker>
          <c:xVal>
            <c:numRef>
              <c:f>Summary!$G$58:$G$71</c:f>
              <c:numCache>
                <c:formatCode>0.00E+00</c:formatCode>
                <c:ptCount val="14"/>
                <c:pt idx="0">
                  <c:v>10.880100000000001</c:v>
                </c:pt>
                <c:pt idx="1">
                  <c:v>10.237500000000001</c:v>
                </c:pt>
                <c:pt idx="2">
                  <c:v>10.4815</c:v>
                </c:pt>
                <c:pt idx="3">
                  <c:v>10.385</c:v>
                </c:pt>
                <c:pt idx="4">
                  <c:v>36.878599999999999</c:v>
                </c:pt>
                <c:pt idx="5">
                  <c:v>81.443100000000001</c:v>
                </c:pt>
                <c:pt idx="6">
                  <c:v>81.202500000000001</c:v>
                </c:pt>
                <c:pt idx="7">
                  <c:v>112.80500000000001</c:v>
                </c:pt>
                <c:pt idx="8">
                  <c:v>11.018000000000001</c:v>
                </c:pt>
                <c:pt idx="9">
                  <c:v>7.9898499999999997</c:v>
                </c:pt>
                <c:pt idx="10">
                  <c:v>7.31114</c:v>
                </c:pt>
                <c:pt idx="11">
                  <c:v>7.5729300000000004</c:v>
                </c:pt>
                <c:pt idx="12">
                  <c:v>7.9675500000000001</c:v>
                </c:pt>
                <c:pt idx="13">
                  <c:v>8.3774700000000006</c:v>
                </c:pt>
              </c:numCache>
            </c:numRef>
          </c:xVal>
          <c:yVal>
            <c:numRef>
              <c:f>Summary!$J$58:$J$71</c:f>
              <c:numCache>
                <c:formatCode>0.00E+00</c:formatCode>
                <c:ptCount val="14"/>
                <c:pt idx="0">
                  <c:v>2.12479</c:v>
                </c:pt>
                <c:pt idx="1">
                  <c:v>7.7501499999999997</c:v>
                </c:pt>
                <c:pt idx="2">
                  <c:v>5.9759099999999998</c:v>
                </c:pt>
                <c:pt idx="3">
                  <c:v>-13.2561</c:v>
                </c:pt>
                <c:pt idx="4">
                  <c:v>-15.1671</c:v>
                </c:pt>
                <c:pt idx="5">
                  <c:v>-6.5915699999999999</c:v>
                </c:pt>
                <c:pt idx="6">
                  <c:v>-2.89053</c:v>
                </c:pt>
                <c:pt idx="7">
                  <c:v>-38.426000000000002</c:v>
                </c:pt>
                <c:pt idx="8">
                  <c:v>4.4636899999999997</c:v>
                </c:pt>
                <c:pt idx="9">
                  <c:v>0.55887600000000004</c:v>
                </c:pt>
                <c:pt idx="10">
                  <c:v>-4.5728</c:v>
                </c:pt>
                <c:pt idx="11">
                  <c:v>-0.46226800000000001</c:v>
                </c:pt>
                <c:pt idx="12">
                  <c:v>-2.2743600000000002</c:v>
                </c:pt>
                <c:pt idx="13">
                  <c:v>-1.9271199999999999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Summary!$A$72</c:f>
              <c:strCache>
                <c:ptCount val="1"/>
                <c:pt idx="0">
                  <c:v>Map 6</c:v>
                </c:pt>
              </c:strCache>
            </c:strRef>
          </c:tx>
          <c:spPr>
            <a:ln w="28575">
              <a:noFill/>
            </a:ln>
          </c:spPr>
          <c:xVal>
            <c:numRef>
              <c:f>Summary!$G$72:$G$85</c:f>
              <c:numCache>
                <c:formatCode>0.00E+00</c:formatCode>
                <c:ptCount val="14"/>
                <c:pt idx="0">
                  <c:v>10.9854</c:v>
                </c:pt>
                <c:pt idx="1">
                  <c:v>8.0531299999999995</c:v>
                </c:pt>
                <c:pt idx="2">
                  <c:v>8.4091199999999997</c:v>
                </c:pt>
                <c:pt idx="3">
                  <c:v>8.8375500000000002</c:v>
                </c:pt>
                <c:pt idx="4">
                  <c:v>18.0016</c:v>
                </c:pt>
                <c:pt idx="5">
                  <c:v>19.996600000000001</c:v>
                </c:pt>
                <c:pt idx="6">
                  <c:v>15.8689</c:v>
                </c:pt>
                <c:pt idx="7">
                  <c:v>29.1892</c:v>
                </c:pt>
                <c:pt idx="8">
                  <c:v>13.5044</c:v>
                </c:pt>
                <c:pt idx="9">
                  <c:v>10.504799999999999</c:v>
                </c:pt>
                <c:pt idx="10">
                  <c:v>9.75502</c:v>
                </c:pt>
                <c:pt idx="11">
                  <c:v>10.0641</c:v>
                </c:pt>
                <c:pt idx="12">
                  <c:v>10.5932</c:v>
                </c:pt>
                <c:pt idx="13">
                  <c:v>11.0489</c:v>
                </c:pt>
              </c:numCache>
            </c:numRef>
          </c:xVal>
          <c:yVal>
            <c:numRef>
              <c:f>Summary!$J$72:$J$85</c:f>
              <c:numCache>
                <c:formatCode>0.00E+00</c:formatCode>
                <c:ptCount val="14"/>
                <c:pt idx="0">
                  <c:v>1.6492100000000001</c:v>
                </c:pt>
                <c:pt idx="1">
                  <c:v>4.1346600000000002</c:v>
                </c:pt>
                <c:pt idx="2">
                  <c:v>2.67625</c:v>
                </c:pt>
                <c:pt idx="3">
                  <c:v>-15.6739</c:v>
                </c:pt>
                <c:pt idx="4">
                  <c:v>-0.465229</c:v>
                </c:pt>
                <c:pt idx="5">
                  <c:v>-0.89967900000000001</c:v>
                </c:pt>
                <c:pt idx="6">
                  <c:v>7.5508100000000002</c:v>
                </c:pt>
                <c:pt idx="7">
                  <c:v>3.54684</c:v>
                </c:pt>
                <c:pt idx="8">
                  <c:v>-1.0026E-2</c:v>
                </c:pt>
                <c:pt idx="9">
                  <c:v>-0.66471100000000005</c:v>
                </c:pt>
                <c:pt idx="10">
                  <c:v>-3.5426600000000001</c:v>
                </c:pt>
                <c:pt idx="11">
                  <c:v>2.0173700000000001</c:v>
                </c:pt>
                <c:pt idx="12">
                  <c:v>0.93162100000000003</c:v>
                </c:pt>
                <c:pt idx="13">
                  <c:v>1.41496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287488"/>
        <c:axId val="352288064"/>
      </c:scatterChart>
      <c:valAx>
        <c:axId val="352287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Uncertainty</a:t>
                </a:r>
                <a:r>
                  <a:rPr lang="en-US" baseline="0"/>
                  <a:t> from trianing data [W]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352288064"/>
        <c:crossesAt val="-80"/>
        <c:crossBetween val="midCat"/>
      </c:valAx>
      <c:valAx>
        <c:axId val="352288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Difference between estimated power and approximated measurement [W]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352287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Map 1</c:v>
                </c:pt>
              </c:strCache>
            </c:strRef>
          </c:tx>
          <c:spPr>
            <a:ln w="28575">
              <a:noFill/>
            </a:ln>
          </c:spPr>
          <c:xVal>
            <c:numRef>
              <c:f>Summary!$I$2:$I$14</c:f>
              <c:numCache>
                <c:formatCode>0.00E+00</c:formatCode>
                <c:ptCount val="13"/>
                <c:pt idx="0">
                  <c:v>67.355599999999995</c:v>
                </c:pt>
                <c:pt idx="1">
                  <c:v>5.7127800000000004</c:v>
                </c:pt>
                <c:pt idx="2">
                  <c:v>9.1869399999999999</c:v>
                </c:pt>
                <c:pt idx="3">
                  <c:v>62.101100000000002</c:v>
                </c:pt>
                <c:pt idx="4">
                  <c:v>4.47417</c:v>
                </c:pt>
                <c:pt idx="5">
                  <c:v>4.03979</c:v>
                </c:pt>
                <c:pt idx="6">
                  <c:v>29.1447</c:v>
                </c:pt>
                <c:pt idx="7">
                  <c:v>4.5523699999999998</c:v>
                </c:pt>
                <c:pt idx="8">
                  <c:v>4.1425099999999997</c:v>
                </c:pt>
                <c:pt idx="9">
                  <c:v>3.7564700000000002</c:v>
                </c:pt>
                <c:pt idx="10">
                  <c:v>5.9089499999999999</c:v>
                </c:pt>
                <c:pt idx="11">
                  <c:v>8.10792</c:v>
                </c:pt>
                <c:pt idx="12">
                  <c:v>5.2895000000000003</c:v>
                </c:pt>
              </c:numCache>
            </c:numRef>
          </c:xVal>
          <c:yVal>
            <c:numRef>
              <c:f>Summary!$J$2:$J$14</c:f>
              <c:numCache>
                <c:formatCode>0.00E+00</c:formatCode>
                <c:ptCount val="13"/>
                <c:pt idx="0">
                  <c:v>-66.047300000000007</c:v>
                </c:pt>
                <c:pt idx="1">
                  <c:v>6.7206799999999998</c:v>
                </c:pt>
                <c:pt idx="2">
                  <c:v>1.2437400000000001</c:v>
                </c:pt>
                <c:pt idx="3">
                  <c:v>-49.182699999999997</c:v>
                </c:pt>
                <c:pt idx="4">
                  <c:v>13.355700000000001</c:v>
                </c:pt>
                <c:pt idx="5">
                  <c:v>-5.6258600000000003</c:v>
                </c:pt>
                <c:pt idx="6">
                  <c:v>-14.857799999999999</c:v>
                </c:pt>
                <c:pt idx="7">
                  <c:v>7.3877300000000004</c:v>
                </c:pt>
                <c:pt idx="8">
                  <c:v>4.7732700000000001</c:v>
                </c:pt>
                <c:pt idx="9">
                  <c:v>-15.0802</c:v>
                </c:pt>
                <c:pt idx="10">
                  <c:v>-0.17346600000000001</c:v>
                </c:pt>
                <c:pt idx="11">
                  <c:v>0.74593600000000004</c:v>
                </c:pt>
                <c:pt idx="12">
                  <c:v>4.1212200000000001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Summary!$A$16</c:f>
              <c:strCache>
                <c:ptCount val="1"/>
                <c:pt idx="0">
                  <c:v>Map 2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9"/>
            <c:spPr>
              <a:noFill/>
            </c:spPr>
          </c:marker>
          <c:xVal>
            <c:numRef>
              <c:f>Summary!$I$16:$I$29</c:f>
              <c:numCache>
                <c:formatCode>0.00E+00</c:formatCode>
                <c:ptCount val="14"/>
                <c:pt idx="0">
                  <c:v>18.595800000000001</c:v>
                </c:pt>
                <c:pt idx="1">
                  <c:v>4.3002099999999999</c:v>
                </c:pt>
                <c:pt idx="2">
                  <c:v>3.9877600000000002</c:v>
                </c:pt>
                <c:pt idx="3">
                  <c:v>3.99803</c:v>
                </c:pt>
                <c:pt idx="4">
                  <c:v>10.2117</c:v>
                </c:pt>
                <c:pt idx="5">
                  <c:v>7.6451700000000002</c:v>
                </c:pt>
                <c:pt idx="6">
                  <c:v>5.51309</c:v>
                </c:pt>
                <c:pt idx="7">
                  <c:v>14.3011</c:v>
                </c:pt>
                <c:pt idx="8">
                  <c:v>49.198599999999999</c:v>
                </c:pt>
                <c:pt idx="9">
                  <c:v>34.061100000000003</c:v>
                </c:pt>
                <c:pt idx="10">
                  <c:v>22.667400000000001</c:v>
                </c:pt>
                <c:pt idx="11">
                  <c:v>14.393000000000001</c:v>
                </c:pt>
                <c:pt idx="12">
                  <c:v>9.3069100000000002</c:v>
                </c:pt>
                <c:pt idx="13">
                  <c:v>6.7017499999999997</c:v>
                </c:pt>
              </c:numCache>
            </c:numRef>
          </c:xVal>
          <c:yVal>
            <c:numRef>
              <c:f>Summary!$J$16:$J$29</c:f>
              <c:numCache>
                <c:formatCode>0.00E+00</c:formatCode>
                <c:ptCount val="14"/>
                <c:pt idx="0">
                  <c:v>-11.9658</c:v>
                </c:pt>
                <c:pt idx="1">
                  <c:v>6.4474799999999997</c:v>
                </c:pt>
                <c:pt idx="2">
                  <c:v>3.8028499999999998</c:v>
                </c:pt>
                <c:pt idx="3">
                  <c:v>-15.9049</c:v>
                </c:pt>
                <c:pt idx="4">
                  <c:v>2.4617399999999998</c:v>
                </c:pt>
                <c:pt idx="5">
                  <c:v>0.70740199999999998</c:v>
                </c:pt>
                <c:pt idx="6">
                  <c:v>4.9413799999999997</c:v>
                </c:pt>
                <c:pt idx="7">
                  <c:v>3.9205000000000001</c:v>
                </c:pt>
                <c:pt idx="8">
                  <c:v>-48.422899999999998</c:v>
                </c:pt>
                <c:pt idx="9">
                  <c:v>-34.784500000000001</c:v>
                </c:pt>
                <c:pt idx="10">
                  <c:v>-26.491599999999998</c:v>
                </c:pt>
                <c:pt idx="11">
                  <c:v>-12.356</c:v>
                </c:pt>
                <c:pt idx="12">
                  <c:v>-7.4653799999999997</c:v>
                </c:pt>
                <c:pt idx="13">
                  <c:v>-2.8435899999999998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Summary!$A$30</c:f>
              <c:strCache>
                <c:ptCount val="1"/>
                <c:pt idx="0">
                  <c:v>Map 3</c:v>
                </c:pt>
              </c:strCache>
            </c:strRef>
          </c:tx>
          <c:spPr>
            <a:ln w="28575">
              <a:noFill/>
            </a:ln>
          </c:spPr>
          <c:xVal>
            <c:numRef>
              <c:f>Summary!$I$30:$I$43</c:f>
              <c:numCache>
                <c:formatCode>0.00E+00</c:formatCode>
                <c:ptCount val="14"/>
                <c:pt idx="0">
                  <c:v>6.7990300000000001</c:v>
                </c:pt>
                <c:pt idx="1">
                  <c:v>3.9897300000000002</c:v>
                </c:pt>
                <c:pt idx="2">
                  <c:v>4.0829800000000001</c:v>
                </c:pt>
                <c:pt idx="3">
                  <c:v>4.1467499999999999</c:v>
                </c:pt>
                <c:pt idx="4">
                  <c:v>15.0585</c:v>
                </c:pt>
                <c:pt idx="5">
                  <c:v>13.4345</c:v>
                </c:pt>
                <c:pt idx="6">
                  <c:v>12.5563</c:v>
                </c:pt>
                <c:pt idx="7">
                  <c:v>26.230399999999999</c:v>
                </c:pt>
                <c:pt idx="8">
                  <c:v>18.783200000000001</c:v>
                </c:pt>
                <c:pt idx="9">
                  <c:v>12.3689</c:v>
                </c:pt>
                <c:pt idx="10">
                  <c:v>8.1869499999999995</c:v>
                </c:pt>
                <c:pt idx="11">
                  <c:v>5.9591799999999999</c:v>
                </c:pt>
                <c:pt idx="12">
                  <c:v>5.1735600000000002</c:v>
                </c:pt>
                <c:pt idx="13">
                  <c:v>4.8949400000000001</c:v>
                </c:pt>
              </c:numCache>
            </c:numRef>
          </c:xVal>
          <c:yVal>
            <c:numRef>
              <c:f>Summary!$J$30:$J$43</c:f>
              <c:numCache>
                <c:formatCode>0.00E+00</c:formatCode>
                <c:ptCount val="14"/>
                <c:pt idx="0">
                  <c:v>2.81751</c:v>
                </c:pt>
                <c:pt idx="1">
                  <c:v>9.5128699999999995</c:v>
                </c:pt>
                <c:pt idx="2">
                  <c:v>8.0175199999999993</c:v>
                </c:pt>
                <c:pt idx="3">
                  <c:v>-11.231299999999999</c:v>
                </c:pt>
                <c:pt idx="4">
                  <c:v>-21.959099999999999</c:v>
                </c:pt>
                <c:pt idx="5">
                  <c:v>-5.2675700000000001</c:v>
                </c:pt>
                <c:pt idx="6">
                  <c:v>-0.37522299999999997</c:v>
                </c:pt>
                <c:pt idx="7">
                  <c:v>-48.5854</c:v>
                </c:pt>
                <c:pt idx="8">
                  <c:v>13.6233</c:v>
                </c:pt>
                <c:pt idx="9">
                  <c:v>6.1838600000000001</c:v>
                </c:pt>
                <c:pt idx="10">
                  <c:v>-1.53365</c:v>
                </c:pt>
                <c:pt idx="11">
                  <c:v>0.74368199999999995</c:v>
                </c:pt>
                <c:pt idx="12">
                  <c:v>-2.2065800000000002</c:v>
                </c:pt>
                <c:pt idx="13">
                  <c:v>-2.4738099999999998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Summary!$A$44</c:f>
              <c:strCache>
                <c:ptCount val="1"/>
                <c:pt idx="0">
                  <c:v>Map 4</c:v>
                </c:pt>
              </c:strCache>
            </c:strRef>
          </c:tx>
          <c:spPr>
            <a:ln w="28575">
              <a:noFill/>
            </a:ln>
          </c:spPr>
          <c:xVal>
            <c:numRef>
              <c:f>Summary!$I$44:$I$57</c:f>
              <c:numCache>
                <c:formatCode>0.00E+00</c:formatCode>
                <c:ptCount val="14"/>
                <c:pt idx="0">
                  <c:v>5.1920200000000003</c:v>
                </c:pt>
                <c:pt idx="1">
                  <c:v>3.9306299999999998</c:v>
                </c:pt>
                <c:pt idx="2">
                  <c:v>4.0238899999999997</c:v>
                </c:pt>
                <c:pt idx="3">
                  <c:v>3.9691700000000001</c:v>
                </c:pt>
                <c:pt idx="4">
                  <c:v>13.222899999999999</c:v>
                </c:pt>
                <c:pt idx="5">
                  <c:v>32.1614</c:v>
                </c:pt>
                <c:pt idx="6">
                  <c:v>31.402100000000001</c:v>
                </c:pt>
                <c:pt idx="7">
                  <c:v>42.487400000000001</c:v>
                </c:pt>
                <c:pt idx="8">
                  <c:v>10.581099999999999</c:v>
                </c:pt>
                <c:pt idx="9">
                  <c:v>7.2052699999999996</c:v>
                </c:pt>
                <c:pt idx="10">
                  <c:v>5.2751200000000003</c:v>
                </c:pt>
                <c:pt idx="11">
                  <c:v>4.4732200000000004</c:v>
                </c:pt>
                <c:pt idx="12">
                  <c:v>4.2526799999999998</c:v>
                </c:pt>
                <c:pt idx="13">
                  <c:v>4.13192</c:v>
                </c:pt>
              </c:numCache>
            </c:numRef>
          </c:xVal>
          <c:yVal>
            <c:numRef>
              <c:f>Summary!$J$44:$J$57</c:f>
              <c:numCache>
                <c:formatCode>0.00E+00</c:formatCode>
                <c:ptCount val="14"/>
                <c:pt idx="0">
                  <c:v>2.7736000000000001</c:v>
                </c:pt>
                <c:pt idx="1">
                  <c:v>8.4526299999999992</c:v>
                </c:pt>
                <c:pt idx="2">
                  <c:v>6.9132100000000003</c:v>
                </c:pt>
                <c:pt idx="3">
                  <c:v>-12.217599999999999</c:v>
                </c:pt>
                <c:pt idx="4">
                  <c:v>-18.3339</c:v>
                </c:pt>
                <c:pt idx="5">
                  <c:v>-11.177199999999999</c:v>
                </c:pt>
                <c:pt idx="6">
                  <c:v>-7.7050400000000003</c:v>
                </c:pt>
                <c:pt idx="7">
                  <c:v>-50.446300000000001</c:v>
                </c:pt>
                <c:pt idx="8">
                  <c:v>9.7442600000000006</c:v>
                </c:pt>
                <c:pt idx="9">
                  <c:v>3.7274799999999999</c:v>
                </c:pt>
                <c:pt idx="10">
                  <c:v>-2.9690300000000001</c:v>
                </c:pt>
                <c:pt idx="11">
                  <c:v>6.0350399999999998E-2</c:v>
                </c:pt>
                <c:pt idx="12">
                  <c:v>-2.3830100000000001</c:v>
                </c:pt>
                <c:pt idx="13">
                  <c:v>-2.3572099999999998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Summary!$A$58</c:f>
              <c:strCache>
                <c:ptCount val="1"/>
                <c:pt idx="0">
                  <c:v>Map 5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pattFill prst="ltVert">
                <a:fgClr>
                  <a:schemeClr val="accent1"/>
                </a:fgClr>
                <a:bgClr>
                  <a:schemeClr val="bg1"/>
                </a:bgClr>
              </a:pattFill>
              <a:ln>
                <a:solidFill>
                  <a:schemeClr val="accent1"/>
                </a:solidFill>
              </a:ln>
            </c:spPr>
          </c:marker>
          <c:xVal>
            <c:numRef>
              <c:f>Summary!$I$58:$I$71</c:f>
              <c:numCache>
                <c:formatCode>0.00E+00</c:formatCode>
                <c:ptCount val="14"/>
                <c:pt idx="0">
                  <c:v>4.9580799999999998</c:v>
                </c:pt>
                <c:pt idx="1">
                  <c:v>3.9694699999999998</c:v>
                </c:pt>
                <c:pt idx="2">
                  <c:v>4.0048700000000004</c:v>
                </c:pt>
                <c:pt idx="3">
                  <c:v>3.8918900000000001</c:v>
                </c:pt>
                <c:pt idx="4">
                  <c:v>12.0642</c:v>
                </c:pt>
                <c:pt idx="5">
                  <c:v>31.924800000000001</c:v>
                </c:pt>
                <c:pt idx="6">
                  <c:v>30.805800000000001</c:v>
                </c:pt>
                <c:pt idx="7">
                  <c:v>40.387900000000002</c:v>
                </c:pt>
                <c:pt idx="8">
                  <c:v>6.9500299999999999</c:v>
                </c:pt>
                <c:pt idx="9">
                  <c:v>5.2160900000000003</c:v>
                </c:pt>
                <c:pt idx="10">
                  <c:v>4.40334</c:v>
                </c:pt>
                <c:pt idx="11">
                  <c:v>4.11876</c:v>
                </c:pt>
                <c:pt idx="12">
                  <c:v>4.0133900000000002</c:v>
                </c:pt>
                <c:pt idx="13">
                  <c:v>3.9106000000000001</c:v>
                </c:pt>
              </c:numCache>
            </c:numRef>
          </c:xVal>
          <c:yVal>
            <c:numRef>
              <c:f>Summary!$J$58:$J$71</c:f>
              <c:numCache>
                <c:formatCode>0.00E+00</c:formatCode>
                <c:ptCount val="14"/>
                <c:pt idx="0">
                  <c:v>2.12479</c:v>
                </c:pt>
                <c:pt idx="1">
                  <c:v>7.7501499999999997</c:v>
                </c:pt>
                <c:pt idx="2">
                  <c:v>5.9759099999999998</c:v>
                </c:pt>
                <c:pt idx="3">
                  <c:v>-13.2561</c:v>
                </c:pt>
                <c:pt idx="4">
                  <c:v>-15.1671</c:v>
                </c:pt>
                <c:pt idx="5">
                  <c:v>-6.5915699999999999</c:v>
                </c:pt>
                <c:pt idx="6">
                  <c:v>-2.89053</c:v>
                </c:pt>
                <c:pt idx="7">
                  <c:v>-38.426000000000002</c:v>
                </c:pt>
                <c:pt idx="8">
                  <c:v>4.4636899999999997</c:v>
                </c:pt>
                <c:pt idx="9">
                  <c:v>0.55887600000000004</c:v>
                </c:pt>
                <c:pt idx="10">
                  <c:v>-4.5728</c:v>
                </c:pt>
                <c:pt idx="11">
                  <c:v>-0.46226800000000001</c:v>
                </c:pt>
                <c:pt idx="12">
                  <c:v>-2.2743600000000002</c:v>
                </c:pt>
                <c:pt idx="13">
                  <c:v>-1.9271199999999999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Summary!$A$72</c:f>
              <c:strCache>
                <c:ptCount val="1"/>
                <c:pt idx="0">
                  <c:v>Map 6</c:v>
                </c:pt>
              </c:strCache>
            </c:strRef>
          </c:tx>
          <c:spPr>
            <a:ln w="28575">
              <a:noFill/>
            </a:ln>
          </c:spPr>
          <c:xVal>
            <c:numRef>
              <c:f>Summary!$I$72:$I$85</c:f>
              <c:numCache>
                <c:formatCode>0.00E+00</c:formatCode>
                <c:ptCount val="14"/>
                <c:pt idx="0">
                  <c:v>5.9761699999999998</c:v>
                </c:pt>
                <c:pt idx="1">
                  <c:v>3.5110100000000002</c:v>
                </c:pt>
                <c:pt idx="2">
                  <c:v>3.4610500000000002</c:v>
                </c:pt>
                <c:pt idx="3">
                  <c:v>3.4903599999999999</c:v>
                </c:pt>
                <c:pt idx="4">
                  <c:v>6.0322699999999996</c:v>
                </c:pt>
                <c:pt idx="5">
                  <c:v>8.1445500000000006</c:v>
                </c:pt>
                <c:pt idx="6">
                  <c:v>5.5991499999999998</c:v>
                </c:pt>
                <c:pt idx="7">
                  <c:v>8.7028300000000005</c:v>
                </c:pt>
                <c:pt idx="8">
                  <c:v>9.5977700000000006</c:v>
                </c:pt>
                <c:pt idx="9">
                  <c:v>7.6816500000000003</c:v>
                </c:pt>
                <c:pt idx="10">
                  <c:v>6.7013299999999996</c:v>
                </c:pt>
                <c:pt idx="11">
                  <c:v>6.30192</c:v>
                </c:pt>
                <c:pt idx="12">
                  <c:v>6.1499899999999998</c:v>
                </c:pt>
                <c:pt idx="13">
                  <c:v>5.9985400000000002</c:v>
                </c:pt>
              </c:numCache>
            </c:numRef>
          </c:xVal>
          <c:yVal>
            <c:numRef>
              <c:f>Summary!$J$72:$J$85</c:f>
              <c:numCache>
                <c:formatCode>0.00E+00</c:formatCode>
                <c:ptCount val="14"/>
                <c:pt idx="0">
                  <c:v>1.6492100000000001</c:v>
                </c:pt>
                <c:pt idx="1">
                  <c:v>4.1346600000000002</c:v>
                </c:pt>
                <c:pt idx="2">
                  <c:v>2.67625</c:v>
                </c:pt>
                <c:pt idx="3">
                  <c:v>-15.6739</c:v>
                </c:pt>
                <c:pt idx="4">
                  <c:v>-0.465229</c:v>
                </c:pt>
                <c:pt idx="5">
                  <c:v>-0.89967900000000001</c:v>
                </c:pt>
                <c:pt idx="6">
                  <c:v>7.5508100000000002</c:v>
                </c:pt>
                <c:pt idx="7">
                  <c:v>3.54684</c:v>
                </c:pt>
                <c:pt idx="8">
                  <c:v>-1.0026E-2</c:v>
                </c:pt>
                <c:pt idx="9">
                  <c:v>-0.66471100000000005</c:v>
                </c:pt>
                <c:pt idx="10">
                  <c:v>-3.5426600000000001</c:v>
                </c:pt>
                <c:pt idx="11">
                  <c:v>2.0173700000000001</c:v>
                </c:pt>
                <c:pt idx="12">
                  <c:v>0.93162100000000003</c:v>
                </c:pt>
                <c:pt idx="13">
                  <c:v>1.41496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362752"/>
        <c:axId val="387363328"/>
      </c:scatterChart>
      <c:valAx>
        <c:axId val="387362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Uncertainty</a:t>
                </a:r>
                <a:r>
                  <a:rPr lang="en-US" baseline="0"/>
                  <a:t> from model random error [W]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387363328"/>
        <c:crossesAt val="-80"/>
        <c:crossBetween val="midCat"/>
      </c:valAx>
      <c:valAx>
        <c:axId val="387363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Difference between estimated power and approximated measurement [W]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387362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Map 1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1_all_result'!$G$2:$G$136</c:f>
              <c:numCache>
                <c:formatCode>0.00E+00</c:formatCode>
                <c:ptCount val="135"/>
                <c:pt idx="0">
                  <c:v>166.43</c:v>
                </c:pt>
                <c:pt idx="1">
                  <c:v>47.498199999999997</c:v>
                </c:pt>
                <c:pt idx="2">
                  <c:v>28.425599999999999</c:v>
                </c:pt>
                <c:pt idx="3">
                  <c:v>38.392699999999998</c:v>
                </c:pt>
                <c:pt idx="4">
                  <c:v>41.149099999999997</c:v>
                </c:pt>
                <c:pt idx="5">
                  <c:v>34.627899999999997</c:v>
                </c:pt>
                <c:pt idx="6">
                  <c:v>40.975700000000003</c:v>
                </c:pt>
                <c:pt idx="7">
                  <c:v>42.151000000000003</c:v>
                </c:pt>
                <c:pt idx="8">
                  <c:v>44.0886</c:v>
                </c:pt>
                <c:pt idx="9">
                  <c:v>166.43</c:v>
                </c:pt>
                <c:pt idx="10">
                  <c:v>34.174399999999999</c:v>
                </c:pt>
                <c:pt idx="11">
                  <c:v>58.153399999999998</c:v>
                </c:pt>
                <c:pt idx="12">
                  <c:v>154.535</c:v>
                </c:pt>
                <c:pt idx="13">
                  <c:v>31.844899999999999</c:v>
                </c:pt>
                <c:pt idx="14">
                  <c:v>33.075899999999997</c:v>
                </c:pt>
                <c:pt idx="15">
                  <c:v>75.090800000000002</c:v>
                </c:pt>
                <c:pt idx="16">
                  <c:v>33.533000000000001</c:v>
                </c:pt>
                <c:pt idx="17">
                  <c:v>34.630400000000002</c:v>
                </c:pt>
                <c:pt idx="18">
                  <c:v>36.078299999999999</c:v>
                </c:pt>
                <c:pt idx="19">
                  <c:v>48.347799999999999</c:v>
                </c:pt>
                <c:pt idx="20">
                  <c:v>41.918999999999997</c:v>
                </c:pt>
                <c:pt idx="21">
                  <c:v>45.548000000000002</c:v>
                </c:pt>
                <c:pt idx="22">
                  <c:v>61.460999999999999</c:v>
                </c:pt>
                <c:pt idx="23">
                  <c:v>166.43</c:v>
                </c:pt>
                <c:pt idx="24">
                  <c:v>118.97199999999999</c:v>
                </c:pt>
                <c:pt idx="25">
                  <c:v>82.798199999999994</c:v>
                </c:pt>
                <c:pt idx="26">
                  <c:v>56.332599999999999</c:v>
                </c:pt>
                <c:pt idx="27">
                  <c:v>41.188200000000002</c:v>
                </c:pt>
                <c:pt idx="28">
                  <c:v>33.407800000000002</c:v>
                </c:pt>
                <c:pt idx="29">
                  <c:v>32.568300000000001</c:v>
                </c:pt>
                <c:pt idx="30">
                  <c:v>34.174399999999999</c:v>
                </c:pt>
                <c:pt idx="31">
                  <c:v>36.4071</c:v>
                </c:pt>
                <c:pt idx="32">
                  <c:v>38.594700000000003</c:v>
                </c:pt>
                <c:pt idx="33">
                  <c:v>40.779499999999999</c:v>
                </c:pt>
                <c:pt idx="34">
                  <c:v>43.2547</c:v>
                </c:pt>
                <c:pt idx="35">
                  <c:v>45.859299999999998</c:v>
                </c:pt>
                <c:pt idx="36">
                  <c:v>47.498199999999997</c:v>
                </c:pt>
                <c:pt idx="37">
                  <c:v>52.086500000000001</c:v>
                </c:pt>
                <c:pt idx="38">
                  <c:v>58.153399999999998</c:v>
                </c:pt>
                <c:pt idx="39">
                  <c:v>158.58199999999999</c:v>
                </c:pt>
                <c:pt idx="40">
                  <c:v>111.88500000000001</c:v>
                </c:pt>
                <c:pt idx="41">
                  <c:v>75.578100000000006</c:v>
                </c:pt>
                <c:pt idx="42">
                  <c:v>50.029400000000003</c:v>
                </c:pt>
                <c:pt idx="43">
                  <c:v>34.5488</c:v>
                </c:pt>
                <c:pt idx="44">
                  <c:v>28.425599999999999</c:v>
                </c:pt>
                <c:pt idx="45">
                  <c:v>28.332599999999999</c:v>
                </c:pt>
                <c:pt idx="46">
                  <c:v>30.146599999999999</c:v>
                </c:pt>
                <c:pt idx="47">
                  <c:v>32.120800000000003</c:v>
                </c:pt>
                <c:pt idx="48">
                  <c:v>34.055500000000002</c:v>
                </c:pt>
                <c:pt idx="49">
                  <c:v>36.127200000000002</c:v>
                </c:pt>
                <c:pt idx="50">
                  <c:v>38.392699999999998</c:v>
                </c:pt>
                <c:pt idx="51">
                  <c:v>40.6629</c:v>
                </c:pt>
                <c:pt idx="52">
                  <c:v>42.9681</c:v>
                </c:pt>
                <c:pt idx="53">
                  <c:v>45.575600000000001</c:v>
                </c:pt>
                <c:pt idx="54">
                  <c:v>50.418999999999997</c:v>
                </c:pt>
                <c:pt idx="55">
                  <c:v>154.535</c:v>
                </c:pt>
                <c:pt idx="56">
                  <c:v>108.676</c:v>
                </c:pt>
                <c:pt idx="57">
                  <c:v>73.264600000000002</c:v>
                </c:pt>
                <c:pt idx="58">
                  <c:v>48.220599999999997</c:v>
                </c:pt>
                <c:pt idx="59">
                  <c:v>33.5929</c:v>
                </c:pt>
                <c:pt idx="60">
                  <c:v>28.1968</c:v>
                </c:pt>
                <c:pt idx="61">
                  <c:v>28.2546</c:v>
                </c:pt>
                <c:pt idx="62">
                  <c:v>29.796299999999999</c:v>
                </c:pt>
                <c:pt idx="63">
                  <c:v>31.302</c:v>
                </c:pt>
                <c:pt idx="64">
                  <c:v>32.805199999999999</c:v>
                </c:pt>
                <c:pt idx="65">
                  <c:v>35.465200000000003</c:v>
                </c:pt>
                <c:pt idx="66">
                  <c:v>37.508499999999998</c:v>
                </c:pt>
                <c:pt idx="67">
                  <c:v>38.980400000000003</c:v>
                </c:pt>
                <c:pt idx="68">
                  <c:v>41.149099999999997</c:v>
                </c:pt>
                <c:pt idx="69">
                  <c:v>43.4818</c:v>
                </c:pt>
                <c:pt idx="70">
                  <c:v>47.572099999999999</c:v>
                </c:pt>
                <c:pt idx="71">
                  <c:v>108.206</c:v>
                </c:pt>
                <c:pt idx="72">
                  <c:v>73.170299999999997</c:v>
                </c:pt>
                <c:pt idx="73">
                  <c:v>53.529600000000002</c:v>
                </c:pt>
                <c:pt idx="74">
                  <c:v>34.413800000000002</c:v>
                </c:pt>
                <c:pt idx="75">
                  <c:v>29.3674</c:v>
                </c:pt>
                <c:pt idx="76">
                  <c:v>29.441400000000002</c:v>
                </c:pt>
                <c:pt idx="77">
                  <c:v>30.659400000000002</c:v>
                </c:pt>
                <c:pt idx="78">
                  <c:v>31.844899999999999</c:v>
                </c:pt>
                <c:pt idx="79">
                  <c:v>33.075899999999997</c:v>
                </c:pt>
                <c:pt idx="80">
                  <c:v>34.627899999999997</c:v>
                </c:pt>
                <c:pt idx="81">
                  <c:v>36.644300000000001</c:v>
                </c:pt>
                <c:pt idx="82">
                  <c:v>38.822299999999998</c:v>
                </c:pt>
                <c:pt idx="83">
                  <c:v>40.975700000000003</c:v>
                </c:pt>
                <c:pt idx="84">
                  <c:v>43.324599999999997</c:v>
                </c:pt>
                <c:pt idx="85">
                  <c:v>47.323300000000003</c:v>
                </c:pt>
                <c:pt idx="86">
                  <c:v>75.090800000000002</c:v>
                </c:pt>
                <c:pt idx="87">
                  <c:v>50.626300000000001</c:v>
                </c:pt>
                <c:pt idx="88">
                  <c:v>36.238300000000002</c:v>
                </c:pt>
                <c:pt idx="89">
                  <c:v>31.2194</c:v>
                </c:pt>
                <c:pt idx="90">
                  <c:v>31.101500000000001</c:v>
                </c:pt>
                <c:pt idx="91">
                  <c:v>32.3369</c:v>
                </c:pt>
                <c:pt idx="92">
                  <c:v>33.533000000000001</c:v>
                </c:pt>
                <c:pt idx="93">
                  <c:v>34.630400000000002</c:v>
                </c:pt>
                <c:pt idx="94">
                  <c:v>36.078299999999999</c:v>
                </c:pt>
                <c:pt idx="95">
                  <c:v>37.975999999999999</c:v>
                </c:pt>
                <c:pt idx="96">
                  <c:v>40.062600000000003</c:v>
                </c:pt>
                <c:pt idx="97">
                  <c:v>42.151000000000003</c:v>
                </c:pt>
                <c:pt idx="98">
                  <c:v>44.4375</c:v>
                </c:pt>
                <c:pt idx="99">
                  <c:v>48.347799999999999</c:v>
                </c:pt>
                <c:pt idx="100">
                  <c:v>54.426400000000001</c:v>
                </c:pt>
                <c:pt idx="101">
                  <c:v>39.200099999999999</c:v>
                </c:pt>
                <c:pt idx="102">
                  <c:v>33.316200000000002</c:v>
                </c:pt>
                <c:pt idx="103">
                  <c:v>32.919699999999999</c:v>
                </c:pt>
                <c:pt idx="104">
                  <c:v>34.177</c:v>
                </c:pt>
                <c:pt idx="105">
                  <c:v>35.6081</c:v>
                </c:pt>
                <c:pt idx="106">
                  <c:v>36.922800000000002</c:v>
                </c:pt>
                <c:pt idx="107">
                  <c:v>38.404800000000002</c:v>
                </c:pt>
                <c:pt idx="108">
                  <c:v>40.184399999999997</c:v>
                </c:pt>
                <c:pt idx="109">
                  <c:v>42.081200000000003</c:v>
                </c:pt>
                <c:pt idx="110">
                  <c:v>44.0886</c:v>
                </c:pt>
                <c:pt idx="111">
                  <c:v>46.354900000000001</c:v>
                </c:pt>
                <c:pt idx="112">
                  <c:v>50.599499999999999</c:v>
                </c:pt>
                <c:pt idx="113">
                  <c:v>44.413200000000003</c:v>
                </c:pt>
                <c:pt idx="114">
                  <c:v>36.689</c:v>
                </c:pt>
                <c:pt idx="115">
                  <c:v>35.162999999999997</c:v>
                </c:pt>
                <c:pt idx="116">
                  <c:v>36.129800000000003</c:v>
                </c:pt>
                <c:pt idx="117">
                  <c:v>37.606900000000003</c:v>
                </c:pt>
                <c:pt idx="118">
                  <c:v>39.122</c:v>
                </c:pt>
                <c:pt idx="119">
                  <c:v>40.8187</c:v>
                </c:pt>
                <c:pt idx="120">
                  <c:v>42.662700000000001</c:v>
                </c:pt>
                <c:pt idx="121">
                  <c:v>44.622500000000002</c:v>
                </c:pt>
                <c:pt idx="122">
                  <c:v>46.638800000000003</c:v>
                </c:pt>
                <c:pt idx="123">
                  <c:v>49.295299999999997</c:v>
                </c:pt>
                <c:pt idx="124">
                  <c:v>54.066099999999999</c:v>
                </c:pt>
                <c:pt idx="125">
                  <c:v>41.918999999999997</c:v>
                </c:pt>
                <c:pt idx="126">
                  <c:v>41.363199999999999</c:v>
                </c:pt>
                <c:pt idx="127">
                  <c:v>42.348999999999997</c:v>
                </c:pt>
                <c:pt idx="128">
                  <c:v>40.573</c:v>
                </c:pt>
                <c:pt idx="129">
                  <c:v>45.548000000000002</c:v>
                </c:pt>
                <c:pt idx="130">
                  <c:v>47.560899999999997</c:v>
                </c:pt>
                <c:pt idx="131">
                  <c:v>49.647300000000001</c:v>
                </c:pt>
                <c:pt idx="132">
                  <c:v>52.110300000000002</c:v>
                </c:pt>
                <c:pt idx="133">
                  <c:v>55.564900000000002</c:v>
                </c:pt>
                <c:pt idx="134">
                  <c:v>61.460999999999999</c:v>
                </c:pt>
              </c:numCache>
            </c:numRef>
          </c:xVal>
          <c:yVal>
            <c:numRef>
              <c:f>'Map 1_all_result'!$M$2:$M$136</c:f>
              <c:numCache>
                <c:formatCode>0.00E+00</c:formatCode>
                <c:ptCount val="135"/>
                <c:pt idx="0">
                  <c:v>-66.047300000000007</c:v>
                </c:pt>
                <c:pt idx="1">
                  <c:v>-8.8346199999999993</c:v>
                </c:pt>
                <c:pt idx="2">
                  <c:v>-5.6348500000000001</c:v>
                </c:pt>
                <c:pt idx="3">
                  <c:v>-5.21915</c:v>
                </c:pt>
                <c:pt idx="4">
                  <c:v>5.62066</c:v>
                </c:pt>
                <c:pt idx="5">
                  <c:v>-4.81778</c:v>
                </c:pt>
                <c:pt idx="6">
                  <c:v>3.5667</c:v>
                </c:pt>
                <c:pt idx="7">
                  <c:v>-4.02393</c:v>
                </c:pt>
                <c:pt idx="8">
                  <c:v>9.3881399999999999</c:v>
                </c:pt>
                <c:pt idx="9">
                  <c:v>-66.047300000000007</c:v>
                </c:pt>
                <c:pt idx="10">
                  <c:v>6.7206799999999998</c:v>
                </c:pt>
                <c:pt idx="11">
                  <c:v>1.2437400000000001</c:v>
                </c:pt>
                <c:pt idx="12">
                  <c:v>-49.182699999999997</c:v>
                </c:pt>
                <c:pt idx="13">
                  <c:v>13.355700000000001</c:v>
                </c:pt>
                <c:pt idx="14">
                  <c:v>-5.6258600000000003</c:v>
                </c:pt>
                <c:pt idx="15">
                  <c:v>-14.857799999999999</c:v>
                </c:pt>
                <c:pt idx="16">
                  <c:v>7.3877300000000004</c:v>
                </c:pt>
                <c:pt idx="17">
                  <c:v>4.7732700000000001</c:v>
                </c:pt>
                <c:pt idx="18">
                  <c:v>-15.0802</c:v>
                </c:pt>
                <c:pt idx="19">
                  <c:v>-0.17346600000000001</c:v>
                </c:pt>
                <c:pt idx="20">
                  <c:v>0.74593600000000004</c:v>
                </c:pt>
                <c:pt idx="21">
                  <c:v>4.1212200000000001</c:v>
                </c:pt>
                <c:pt idx="22">
                  <c:v>1.6360399999999999</c:v>
                </c:pt>
                <c:pt idx="23">
                  <c:v>-66.047300000000007</c:v>
                </c:pt>
                <c:pt idx="24">
                  <c:v>-48.856900000000003</c:v>
                </c:pt>
                <c:pt idx="25">
                  <c:v>-37.3767</c:v>
                </c:pt>
                <c:pt idx="26">
                  <c:v>-20.4145</c:v>
                </c:pt>
                <c:pt idx="27">
                  <c:v>-13.1676</c:v>
                </c:pt>
                <c:pt idx="28">
                  <c:v>-6.5072900000000002</c:v>
                </c:pt>
                <c:pt idx="29">
                  <c:v>2.46414</c:v>
                </c:pt>
                <c:pt idx="30">
                  <c:v>6.7206799999999998</c:v>
                </c:pt>
                <c:pt idx="31">
                  <c:v>-1.64699</c:v>
                </c:pt>
                <c:pt idx="32">
                  <c:v>2.2356799999999999</c:v>
                </c:pt>
                <c:pt idx="33">
                  <c:v>-2.5539399999999999</c:v>
                </c:pt>
                <c:pt idx="34">
                  <c:v>-1.3039499999999999</c:v>
                </c:pt>
                <c:pt idx="35">
                  <c:v>-0.25873400000000002</c:v>
                </c:pt>
                <c:pt idx="36">
                  <c:v>-8.8346199999999993</c:v>
                </c:pt>
                <c:pt idx="37">
                  <c:v>5.2228599999999998</c:v>
                </c:pt>
                <c:pt idx="38">
                  <c:v>1.2437400000000001</c:v>
                </c:pt>
                <c:pt idx="39">
                  <c:v>-61.530900000000003</c:v>
                </c:pt>
                <c:pt idx="40">
                  <c:v>-39.143000000000001</c:v>
                </c:pt>
                <c:pt idx="41">
                  <c:v>-25.979099999999999</c:v>
                </c:pt>
                <c:pt idx="42">
                  <c:v>-15.6213</c:v>
                </c:pt>
                <c:pt idx="43">
                  <c:v>-2.85866</c:v>
                </c:pt>
                <c:pt idx="44">
                  <c:v>-5.6348500000000001</c:v>
                </c:pt>
                <c:pt idx="45">
                  <c:v>-1.38679</c:v>
                </c:pt>
                <c:pt idx="46">
                  <c:v>2.9638800000000001</c:v>
                </c:pt>
                <c:pt idx="47">
                  <c:v>9.1883499999999998</c:v>
                </c:pt>
                <c:pt idx="48">
                  <c:v>3.70695</c:v>
                </c:pt>
                <c:pt idx="49">
                  <c:v>-10.036099999999999</c:v>
                </c:pt>
                <c:pt idx="50">
                  <c:v>-5.21915</c:v>
                </c:pt>
                <c:pt idx="51">
                  <c:v>-14.720599999999999</c:v>
                </c:pt>
                <c:pt idx="52">
                  <c:v>5.7976900000000002</c:v>
                </c:pt>
                <c:pt idx="53">
                  <c:v>-7.9889299999999999</c:v>
                </c:pt>
                <c:pt idx="54">
                  <c:v>7.3480400000000001</c:v>
                </c:pt>
                <c:pt idx="55">
                  <c:v>-49.182699999999997</c:v>
                </c:pt>
                <c:pt idx="56">
                  <c:v>-38.649000000000001</c:v>
                </c:pt>
                <c:pt idx="57">
                  <c:v>-23.3246</c:v>
                </c:pt>
                <c:pt idx="58">
                  <c:v>-9.1606699999999996</c:v>
                </c:pt>
                <c:pt idx="59">
                  <c:v>-2.2326899999999998</c:v>
                </c:pt>
                <c:pt idx="60">
                  <c:v>-2.9424700000000001</c:v>
                </c:pt>
                <c:pt idx="61">
                  <c:v>10.295199999999999</c:v>
                </c:pt>
                <c:pt idx="62">
                  <c:v>6.8717699999999997</c:v>
                </c:pt>
                <c:pt idx="63">
                  <c:v>12.5345</c:v>
                </c:pt>
                <c:pt idx="64">
                  <c:v>0.28001199999999998</c:v>
                </c:pt>
                <c:pt idx="65">
                  <c:v>5.2097300000000004</c:v>
                </c:pt>
                <c:pt idx="66">
                  <c:v>14.6936</c:v>
                </c:pt>
                <c:pt idx="67">
                  <c:v>-3.0760999999999998</c:v>
                </c:pt>
                <c:pt idx="68">
                  <c:v>5.62066</c:v>
                </c:pt>
                <c:pt idx="69">
                  <c:v>-1.87382</c:v>
                </c:pt>
                <c:pt idx="70">
                  <c:v>1.19093</c:v>
                </c:pt>
                <c:pt idx="71">
                  <c:v>-32.515900000000002</c:v>
                </c:pt>
                <c:pt idx="72">
                  <c:v>-26.028300000000002</c:v>
                </c:pt>
                <c:pt idx="73">
                  <c:v>-3.3605299999999998</c:v>
                </c:pt>
                <c:pt idx="74">
                  <c:v>-6.9495300000000002</c:v>
                </c:pt>
                <c:pt idx="75">
                  <c:v>4.2926699999999998E-2</c:v>
                </c:pt>
                <c:pt idx="76">
                  <c:v>1.6439900000000001</c:v>
                </c:pt>
                <c:pt idx="77">
                  <c:v>-5.3089599999999999</c:v>
                </c:pt>
                <c:pt idx="78">
                  <c:v>13.355700000000001</c:v>
                </c:pt>
                <c:pt idx="79">
                  <c:v>-5.6258600000000003</c:v>
                </c:pt>
                <c:pt idx="80">
                  <c:v>-4.81778</c:v>
                </c:pt>
                <c:pt idx="81">
                  <c:v>-6.5185199999999996</c:v>
                </c:pt>
                <c:pt idx="82">
                  <c:v>1.8076000000000001</c:v>
                </c:pt>
                <c:pt idx="83">
                  <c:v>3.5667</c:v>
                </c:pt>
                <c:pt idx="84">
                  <c:v>0.63558400000000004</c:v>
                </c:pt>
                <c:pt idx="85">
                  <c:v>-4.1863400000000004</c:v>
                </c:pt>
                <c:pt idx="86">
                  <c:v>-14.857799999999999</c:v>
                </c:pt>
                <c:pt idx="87">
                  <c:v>-11.500299999999999</c:v>
                </c:pt>
                <c:pt idx="88">
                  <c:v>6.1986100000000004</c:v>
                </c:pt>
                <c:pt idx="89">
                  <c:v>-2.26362</c:v>
                </c:pt>
                <c:pt idx="90">
                  <c:v>1.0868599999999999</c:v>
                </c:pt>
                <c:pt idx="91">
                  <c:v>0.181779</c:v>
                </c:pt>
                <c:pt idx="92">
                  <c:v>7.3877300000000004</c:v>
                </c:pt>
                <c:pt idx="93">
                  <c:v>4.7732700000000001</c:v>
                </c:pt>
                <c:pt idx="94">
                  <c:v>-15.0802</c:v>
                </c:pt>
                <c:pt idx="95">
                  <c:v>-7.6536400000000002</c:v>
                </c:pt>
                <c:pt idx="96">
                  <c:v>-2.50475</c:v>
                </c:pt>
                <c:pt idx="97">
                  <c:v>-4.02393</c:v>
                </c:pt>
                <c:pt idx="98">
                  <c:v>-6.0579400000000003</c:v>
                </c:pt>
                <c:pt idx="99">
                  <c:v>-0.17346600000000001</c:v>
                </c:pt>
                <c:pt idx="100">
                  <c:v>-13.485099999999999</c:v>
                </c:pt>
                <c:pt idx="101">
                  <c:v>1.5862000000000001</c:v>
                </c:pt>
                <c:pt idx="102">
                  <c:v>2.2393800000000001</c:v>
                </c:pt>
                <c:pt idx="103">
                  <c:v>-5.9387299999999996</c:v>
                </c:pt>
                <c:pt idx="104">
                  <c:v>3.8782800000000002</c:v>
                </c:pt>
                <c:pt idx="105">
                  <c:v>-8.3208199999999994</c:v>
                </c:pt>
                <c:pt idx="106">
                  <c:v>-5.7539499999999997</c:v>
                </c:pt>
                <c:pt idx="107">
                  <c:v>-2.55226</c:v>
                </c:pt>
                <c:pt idx="108">
                  <c:v>13.226000000000001</c:v>
                </c:pt>
                <c:pt idx="109">
                  <c:v>-4.3451899999999997</c:v>
                </c:pt>
                <c:pt idx="110">
                  <c:v>9.3881399999999999</c:v>
                </c:pt>
                <c:pt idx="111">
                  <c:v>0.100521</c:v>
                </c:pt>
                <c:pt idx="112">
                  <c:v>-11.042899999999999</c:v>
                </c:pt>
                <c:pt idx="113">
                  <c:v>-3.0958199999999998</c:v>
                </c:pt>
                <c:pt idx="114">
                  <c:v>3.6828699999999999</c:v>
                </c:pt>
                <c:pt idx="115">
                  <c:v>7.19909</c:v>
                </c:pt>
                <c:pt idx="116">
                  <c:v>-5.6820899999999996</c:v>
                </c:pt>
                <c:pt idx="117">
                  <c:v>8.5452399999999997</c:v>
                </c:pt>
                <c:pt idx="118">
                  <c:v>-15.4635</c:v>
                </c:pt>
                <c:pt idx="119">
                  <c:v>-16.794599999999999</c:v>
                </c:pt>
                <c:pt idx="120">
                  <c:v>16.590900000000001</c:v>
                </c:pt>
                <c:pt idx="121">
                  <c:v>9.5676900000000007</c:v>
                </c:pt>
                <c:pt idx="122">
                  <c:v>5.1559100000000004</c:v>
                </c:pt>
                <c:pt idx="123">
                  <c:v>-14.2555</c:v>
                </c:pt>
                <c:pt idx="124">
                  <c:v>3.91642</c:v>
                </c:pt>
                <c:pt idx="125">
                  <c:v>0.74593600000000004</c:v>
                </c:pt>
                <c:pt idx="126">
                  <c:v>-5.7853099999999998E-2</c:v>
                </c:pt>
                <c:pt idx="127">
                  <c:v>4.9345699999999999</c:v>
                </c:pt>
                <c:pt idx="128">
                  <c:v>-11.6967</c:v>
                </c:pt>
                <c:pt idx="129">
                  <c:v>4.1212200000000001</c:v>
                </c:pt>
                <c:pt idx="130">
                  <c:v>-10.9276</c:v>
                </c:pt>
                <c:pt idx="131">
                  <c:v>5.9167800000000002</c:v>
                </c:pt>
                <c:pt idx="132">
                  <c:v>3.3795299999999999</c:v>
                </c:pt>
                <c:pt idx="133">
                  <c:v>-12.456</c:v>
                </c:pt>
                <c:pt idx="134">
                  <c:v>1.6360399999999999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Summary!$A$16</c:f>
              <c:strCache>
                <c:ptCount val="1"/>
                <c:pt idx="0">
                  <c:v>Map 2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9"/>
            <c:spPr>
              <a:noFill/>
            </c:spPr>
          </c:marker>
          <c:xVal>
            <c:numRef>
              <c:f>'Map 2_all_result'!$G$2:$G$136</c:f>
              <c:numCache>
                <c:formatCode>0.00E+00</c:formatCode>
                <c:ptCount val="135"/>
                <c:pt idx="0">
                  <c:v>111.98</c:v>
                </c:pt>
                <c:pt idx="1">
                  <c:v>48.669699999999999</c:v>
                </c:pt>
                <c:pt idx="2">
                  <c:v>26.829899999999999</c:v>
                </c:pt>
                <c:pt idx="3">
                  <c:v>38.552100000000003</c:v>
                </c:pt>
                <c:pt idx="4">
                  <c:v>41.270499999999998</c:v>
                </c:pt>
                <c:pt idx="5">
                  <c:v>34.957099999999997</c:v>
                </c:pt>
                <c:pt idx="6">
                  <c:v>41.103099999999998</c:v>
                </c:pt>
                <c:pt idx="7">
                  <c:v>42.2746</c:v>
                </c:pt>
                <c:pt idx="8">
                  <c:v>44.2361</c:v>
                </c:pt>
                <c:pt idx="9">
                  <c:v>111.98</c:v>
                </c:pt>
                <c:pt idx="10">
                  <c:v>34.037700000000001</c:v>
                </c:pt>
                <c:pt idx="11">
                  <c:v>66.211500000000001</c:v>
                </c:pt>
                <c:pt idx="12">
                  <c:v>102.967</c:v>
                </c:pt>
                <c:pt idx="13">
                  <c:v>31.581800000000001</c:v>
                </c:pt>
                <c:pt idx="14">
                  <c:v>33.078899999999997</c:v>
                </c:pt>
                <c:pt idx="15">
                  <c:v>49.111499999999999</c:v>
                </c:pt>
                <c:pt idx="16">
                  <c:v>33.353200000000001</c:v>
                </c:pt>
                <c:pt idx="17">
                  <c:v>34.656599999999997</c:v>
                </c:pt>
                <c:pt idx="18">
                  <c:v>36.384700000000002</c:v>
                </c:pt>
                <c:pt idx="19">
                  <c:v>53.474600000000002</c:v>
                </c:pt>
                <c:pt idx="20">
                  <c:v>41.209899999999998</c:v>
                </c:pt>
                <c:pt idx="21">
                  <c:v>45.691400000000002</c:v>
                </c:pt>
                <c:pt idx="22">
                  <c:v>68.441000000000003</c:v>
                </c:pt>
                <c:pt idx="23">
                  <c:v>111.98</c:v>
                </c:pt>
                <c:pt idx="24">
                  <c:v>77.580500000000001</c:v>
                </c:pt>
                <c:pt idx="25">
                  <c:v>53.129800000000003</c:v>
                </c:pt>
                <c:pt idx="26">
                  <c:v>37.753599999999999</c:v>
                </c:pt>
                <c:pt idx="27">
                  <c:v>32.269300000000001</c:v>
                </c:pt>
                <c:pt idx="28">
                  <c:v>30.530200000000001</c:v>
                </c:pt>
                <c:pt idx="29">
                  <c:v>32.012799999999999</c:v>
                </c:pt>
                <c:pt idx="30">
                  <c:v>34.037700000000001</c:v>
                </c:pt>
                <c:pt idx="31">
                  <c:v>36.288800000000002</c:v>
                </c:pt>
                <c:pt idx="32">
                  <c:v>38.566000000000003</c:v>
                </c:pt>
                <c:pt idx="33">
                  <c:v>40.881900000000002</c:v>
                </c:pt>
                <c:pt idx="34">
                  <c:v>43.432299999999998</c:v>
                </c:pt>
                <c:pt idx="35">
                  <c:v>46.206200000000003</c:v>
                </c:pt>
                <c:pt idx="36">
                  <c:v>48.669699999999999</c:v>
                </c:pt>
                <c:pt idx="37">
                  <c:v>55.586799999999997</c:v>
                </c:pt>
                <c:pt idx="38">
                  <c:v>66.211500000000001</c:v>
                </c:pt>
                <c:pt idx="39">
                  <c:v>105.754</c:v>
                </c:pt>
                <c:pt idx="40">
                  <c:v>71.959500000000006</c:v>
                </c:pt>
                <c:pt idx="41">
                  <c:v>47.3703</c:v>
                </c:pt>
                <c:pt idx="42">
                  <c:v>32.971699999999998</c:v>
                </c:pt>
                <c:pt idx="43">
                  <c:v>27.102599999999999</c:v>
                </c:pt>
                <c:pt idx="44">
                  <c:v>26.829899999999999</c:v>
                </c:pt>
                <c:pt idx="45">
                  <c:v>28.4373</c:v>
                </c:pt>
                <c:pt idx="46">
                  <c:v>30.226299999999998</c:v>
                </c:pt>
                <c:pt idx="47">
                  <c:v>32.0687</c:v>
                </c:pt>
                <c:pt idx="48">
                  <c:v>34.105899999999998</c:v>
                </c:pt>
                <c:pt idx="49">
                  <c:v>36.320599999999999</c:v>
                </c:pt>
                <c:pt idx="50">
                  <c:v>38.552100000000003</c:v>
                </c:pt>
                <c:pt idx="51">
                  <c:v>40.685000000000002</c:v>
                </c:pt>
                <c:pt idx="52">
                  <c:v>43.298499999999997</c:v>
                </c:pt>
                <c:pt idx="53">
                  <c:v>47.686900000000001</c:v>
                </c:pt>
                <c:pt idx="54">
                  <c:v>56.954799999999999</c:v>
                </c:pt>
                <c:pt idx="55">
                  <c:v>102.967</c:v>
                </c:pt>
                <c:pt idx="56">
                  <c:v>70.051199999999994</c:v>
                </c:pt>
                <c:pt idx="57">
                  <c:v>46.547699999999999</c:v>
                </c:pt>
                <c:pt idx="58">
                  <c:v>32.668300000000002</c:v>
                </c:pt>
                <c:pt idx="59">
                  <c:v>27.3962</c:v>
                </c:pt>
                <c:pt idx="60">
                  <c:v>27.1599</c:v>
                </c:pt>
                <c:pt idx="61">
                  <c:v>28.382200000000001</c:v>
                </c:pt>
                <c:pt idx="62">
                  <c:v>29.717199999999998</c:v>
                </c:pt>
                <c:pt idx="63">
                  <c:v>31.101099999999999</c:v>
                </c:pt>
                <c:pt idx="64">
                  <c:v>32.822699999999998</c:v>
                </c:pt>
                <c:pt idx="65">
                  <c:v>35.744399999999999</c:v>
                </c:pt>
                <c:pt idx="66">
                  <c:v>37.796300000000002</c:v>
                </c:pt>
                <c:pt idx="67">
                  <c:v>39.043300000000002</c:v>
                </c:pt>
                <c:pt idx="68">
                  <c:v>41.270499999999998</c:v>
                </c:pt>
                <c:pt idx="69">
                  <c:v>45.020600000000002</c:v>
                </c:pt>
                <c:pt idx="70">
                  <c:v>53.185299999999998</c:v>
                </c:pt>
                <c:pt idx="71">
                  <c:v>70.228700000000003</c:v>
                </c:pt>
                <c:pt idx="72">
                  <c:v>47.161099999999998</c:v>
                </c:pt>
                <c:pt idx="73">
                  <c:v>40.568199999999997</c:v>
                </c:pt>
                <c:pt idx="74">
                  <c:v>28.8155</c:v>
                </c:pt>
                <c:pt idx="75">
                  <c:v>28.4833</c:v>
                </c:pt>
                <c:pt idx="76">
                  <c:v>29.532900000000001</c:v>
                </c:pt>
                <c:pt idx="77">
                  <c:v>30.499400000000001</c:v>
                </c:pt>
                <c:pt idx="78">
                  <c:v>31.581800000000001</c:v>
                </c:pt>
                <c:pt idx="79">
                  <c:v>33.078899999999997</c:v>
                </c:pt>
                <c:pt idx="80">
                  <c:v>34.957099999999997</c:v>
                </c:pt>
                <c:pt idx="81">
                  <c:v>37.029200000000003</c:v>
                </c:pt>
                <c:pt idx="82">
                  <c:v>38.975200000000001</c:v>
                </c:pt>
                <c:pt idx="83">
                  <c:v>41.103099999999998</c:v>
                </c:pt>
                <c:pt idx="84">
                  <c:v>44.699599999999997</c:v>
                </c:pt>
                <c:pt idx="85">
                  <c:v>52.599800000000002</c:v>
                </c:pt>
                <c:pt idx="86">
                  <c:v>49.111499999999999</c:v>
                </c:pt>
                <c:pt idx="87">
                  <c:v>35.728900000000003</c:v>
                </c:pt>
                <c:pt idx="88">
                  <c:v>30.616700000000002</c:v>
                </c:pt>
                <c:pt idx="89">
                  <c:v>30.2759</c:v>
                </c:pt>
                <c:pt idx="90">
                  <c:v>31.24</c:v>
                </c:pt>
                <c:pt idx="91">
                  <c:v>32.276899999999998</c:v>
                </c:pt>
                <c:pt idx="92">
                  <c:v>33.353200000000001</c:v>
                </c:pt>
                <c:pt idx="93">
                  <c:v>34.656599999999997</c:v>
                </c:pt>
                <c:pt idx="94">
                  <c:v>36.384700000000002</c:v>
                </c:pt>
                <c:pt idx="95">
                  <c:v>38.319400000000002</c:v>
                </c:pt>
                <c:pt idx="96">
                  <c:v>40.185400000000001</c:v>
                </c:pt>
                <c:pt idx="97">
                  <c:v>42.2746</c:v>
                </c:pt>
                <c:pt idx="98">
                  <c:v>45.834600000000002</c:v>
                </c:pt>
                <c:pt idx="99">
                  <c:v>53.474600000000002</c:v>
                </c:pt>
                <c:pt idx="100">
                  <c:v>38.826099999999997</c:v>
                </c:pt>
                <c:pt idx="101">
                  <c:v>32.749099999999999</c:v>
                </c:pt>
                <c:pt idx="102">
                  <c:v>32.003700000000002</c:v>
                </c:pt>
                <c:pt idx="103">
                  <c:v>33.0456</c:v>
                </c:pt>
                <c:pt idx="104">
                  <c:v>34.267099999999999</c:v>
                </c:pt>
                <c:pt idx="105">
                  <c:v>35.563299999999998</c:v>
                </c:pt>
                <c:pt idx="106">
                  <c:v>36.980400000000003</c:v>
                </c:pt>
                <c:pt idx="107">
                  <c:v>38.627000000000002</c:v>
                </c:pt>
                <c:pt idx="108">
                  <c:v>40.392699999999998</c:v>
                </c:pt>
                <c:pt idx="109">
                  <c:v>42.111800000000002</c:v>
                </c:pt>
                <c:pt idx="110">
                  <c:v>44.2361</c:v>
                </c:pt>
                <c:pt idx="111">
                  <c:v>47.892400000000002</c:v>
                </c:pt>
                <c:pt idx="112">
                  <c:v>55.9861</c:v>
                </c:pt>
                <c:pt idx="113">
                  <c:v>36.824399999999997</c:v>
                </c:pt>
                <c:pt idx="114">
                  <c:v>34.534100000000002</c:v>
                </c:pt>
                <c:pt idx="115">
                  <c:v>35.008600000000001</c:v>
                </c:pt>
                <c:pt idx="116">
                  <c:v>36.243899999999996</c:v>
                </c:pt>
                <c:pt idx="117">
                  <c:v>37.644199999999998</c:v>
                </c:pt>
                <c:pt idx="118">
                  <c:v>39.185200000000002</c:v>
                </c:pt>
                <c:pt idx="119">
                  <c:v>40.956600000000002</c:v>
                </c:pt>
                <c:pt idx="120">
                  <c:v>42.772199999999998</c:v>
                </c:pt>
                <c:pt idx="121">
                  <c:v>44.660899999999998</c:v>
                </c:pt>
                <c:pt idx="122">
                  <c:v>47.023899999999998</c:v>
                </c:pt>
                <c:pt idx="123">
                  <c:v>51.339300000000001</c:v>
                </c:pt>
                <c:pt idx="124">
                  <c:v>60.0289</c:v>
                </c:pt>
                <c:pt idx="125">
                  <c:v>41.209899999999998</c:v>
                </c:pt>
                <c:pt idx="126">
                  <c:v>41.310600000000001</c:v>
                </c:pt>
                <c:pt idx="127">
                  <c:v>42.381900000000002</c:v>
                </c:pt>
                <c:pt idx="128">
                  <c:v>40.648600000000002</c:v>
                </c:pt>
                <c:pt idx="129">
                  <c:v>45.691400000000002</c:v>
                </c:pt>
                <c:pt idx="130">
                  <c:v>47.757100000000001</c:v>
                </c:pt>
                <c:pt idx="131">
                  <c:v>49.988900000000001</c:v>
                </c:pt>
                <c:pt idx="132">
                  <c:v>53.122599999999998</c:v>
                </c:pt>
                <c:pt idx="133">
                  <c:v>58.566000000000003</c:v>
                </c:pt>
                <c:pt idx="134">
                  <c:v>68.441000000000003</c:v>
                </c:pt>
              </c:numCache>
            </c:numRef>
          </c:xVal>
          <c:yVal>
            <c:numRef>
              <c:f>'Map 2_all_result'!$M$2:$M$136</c:f>
              <c:numCache>
                <c:formatCode>0.00E+00</c:formatCode>
                <c:ptCount val="135"/>
                <c:pt idx="0">
                  <c:v>-48.422899999999998</c:v>
                </c:pt>
                <c:pt idx="1">
                  <c:v>-7.1696099999999996</c:v>
                </c:pt>
                <c:pt idx="2">
                  <c:v>-3.3608199999999999</c:v>
                </c:pt>
                <c:pt idx="3">
                  <c:v>-5.98963</c:v>
                </c:pt>
                <c:pt idx="4">
                  <c:v>6.2302600000000004</c:v>
                </c:pt>
                <c:pt idx="5">
                  <c:v>-5.9953099999999999</c:v>
                </c:pt>
                <c:pt idx="6">
                  <c:v>4.1203799999999999</c:v>
                </c:pt>
                <c:pt idx="7">
                  <c:v>-3.3174800000000002</c:v>
                </c:pt>
                <c:pt idx="8">
                  <c:v>10.382099999999999</c:v>
                </c:pt>
                <c:pt idx="9">
                  <c:v>-48.422899999999998</c:v>
                </c:pt>
                <c:pt idx="10">
                  <c:v>7.5290900000000001</c:v>
                </c:pt>
                <c:pt idx="11">
                  <c:v>6.3674499999999998</c:v>
                </c:pt>
                <c:pt idx="12">
                  <c:v>-38.3553</c:v>
                </c:pt>
                <c:pt idx="13">
                  <c:v>12.1999</c:v>
                </c:pt>
                <c:pt idx="14">
                  <c:v>-6.90855</c:v>
                </c:pt>
                <c:pt idx="15">
                  <c:v>-11.9658</c:v>
                </c:pt>
                <c:pt idx="16">
                  <c:v>6.4474799999999997</c:v>
                </c:pt>
                <c:pt idx="17">
                  <c:v>3.8028499999999998</c:v>
                </c:pt>
                <c:pt idx="18">
                  <c:v>-15.9049</c:v>
                </c:pt>
                <c:pt idx="19">
                  <c:v>2.4617399999999998</c:v>
                </c:pt>
                <c:pt idx="20">
                  <c:v>0.70740199999999998</c:v>
                </c:pt>
                <c:pt idx="21">
                  <c:v>4.9413799999999997</c:v>
                </c:pt>
                <c:pt idx="22">
                  <c:v>3.9205000000000001</c:v>
                </c:pt>
                <c:pt idx="23">
                  <c:v>-48.422899999999998</c:v>
                </c:pt>
                <c:pt idx="24">
                  <c:v>-34.784500000000001</c:v>
                </c:pt>
                <c:pt idx="25">
                  <c:v>-26.491599999999998</c:v>
                </c:pt>
                <c:pt idx="26">
                  <c:v>-12.356</c:v>
                </c:pt>
                <c:pt idx="27">
                  <c:v>-7.4653799999999997</c:v>
                </c:pt>
                <c:pt idx="28">
                  <c:v>-2.8435899999999998</c:v>
                </c:pt>
                <c:pt idx="29">
                  <c:v>4.5014799999999999</c:v>
                </c:pt>
                <c:pt idx="30">
                  <c:v>7.5290900000000001</c:v>
                </c:pt>
                <c:pt idx="31">
                  <c:v>-1.6840599999999999</c:v>
                </c:pt>
                <c:pt idx="32">
                  <c:v>1.7493099999999999</c:v>
                </c:pt>
                <c:pt idx="33">
                  <c:v>-3.1029499999999999</c:v>
                </c:pt>
                <c:pt idx="34">
                  <c:v>-1.51325</c:v>
                </c:pt>
                <c:pt idx="35">
                  <c:v>0.27510200000000001</c:v>
                </c:pt>
                <c:pt idx="36">
                  <c:v>-7.1696099999999996</c:v>
                </c:pt>
                <c:pt idx="37">
                  <c:v>8.4404500000000002</c:v>
                </c:pt>
                <c:pt idx="38">
                  <c:v>6.3674499999999998</c:v>
                </c:pt>
                <c:pt idx="39">
                  <c:v>-47.508400000000002</c:v>
                </c:pt>
                <c:pt idx="40">
                  <c:v>-28.1294</c:v>
                </c:pt>
                <c:pt idx="41">
                  <c:v>-17.6708</c:v>
                </c:pt>
                <c:pt idx="42">
                  <c:v>-9.6686399999999999</c:v>
                </c:pt>
                <c:pt idx="43">
                  <c:v>1.09273</c:v>
                </c:pt>
                <c:pt idx="44">
                  <c:v>-3.3608199999999999</c:v>
                </c:pt>
                <c:pt idx="45">
                  <c:v>-0.48893999999999999</c:v>
                </c:pt>
                <c:pt idx="46">
                  <c:v>2.8524500000000002</c:v>
                </c:pt>
                <c:pt idx="47">
                  <c:v>8.4034099999999992</c:v>
                </c:pt>
                <c:pt idx="48">
                  <c:v>2.5875699999999999</c:v>
                </c:pt>
                <c:pt idx="49">
                  <c:v>-11.1561</c:v>
                </c:pt>
                <c:pt idx="50">
                  <c:v>-5.98963</c:v>
                </c:pt>
                <c:pt idx="51">
                  <c:v>-14.8034</c:v>
                </c:pt>
                <c:pt idx="52">
                  <c:v>6.7525300000000001</c:v>
                </c:pt>
                <c:pt idx="53">
                  <c:v>-5.6683599999999998</c:v>
                </c:pt>
                <c:pt idx="54">
                  <c:v>11.414899999999999</c:v>
                </c:pt>
                <c:pt idx="55">
                  <c:v>-38.3553</c:v>
                </c:pt>
                <c:pt idx="56">
                  <c:v>-30.276399999999999</c:v>
                </c:pt>
                <c:pt idx="57">
                  <c:v>-17.143999999999998</c:v>
                </c:pt>
                <c:pt idx="58">
                  <c:v>-4.9125800000000002</c:v>
                </c:pt>
                <c:pt idx="59">
                  <c:v>0.39129799999999998</c:v>
                </c:pt>
                <c:pt idx="60">
                  <c:v>-1.67909</c:v>
                </c:pt>
                <c:pt idx="61">
                  <c:v>10.476000000000001</c:v>
                </c:pt>
                <c:pt idx="62">
                  <c:v>6.2589499999999996</c:v>
                </c:pt>
                <c:pt idx="63">
                  <c:v>11.4034</c:v>
                </c:pt>
                <c:pt idx="64">
                  <c:v>-1.0790200000000001</c:v>
                </c:pt>
                <c:pt idx="65">
                  <c:v>3.90957</c:v>
                </c:pt>
                <c:pt idx="66">
                  <c:v>13.738300000000001</c:v>
                </c:pt>
                <c:pt idx="67">
                  <c:v>-3.3925800000000002</c:v>
                </c:pt>
                <c:pt idx="68">
                  <c:v>6.2302600000000004</c:v>
                </c:pt>
                <c:pt idx="69">
                  <c:v>-5.7119400000000001E-2</c:v>
                </c:pt>
                <c:pt idx="70">
                  <c:v>4.5215199999999998</c:v>
                </c:pt>
                <c:pt idx="71">
                  <c:v>-26.402100000000001</c:v>
                </c:pt>
                <c:pt idx="72">
                  <c:v>-21.632200000000001</c:v>
                </c:pt>
                <c:pt idx="73">
                  <c:v>-0.46429300000000001</c:v>
                </c:pt>
                <c:pt idx="74">
                  <c:v>-5.3190200000000001</c:v>
                </c:pt>
                <c:pt idx="75">
                  <c:v>0.64661900000000005</c:v>
                </c:pt>
                <c:pt idx="76">
                  <c:v>1.42194</c:v>
                </c:pt>
                <c:pt idx="77">
                  <c:v>-6.1080800000000002</c:v>
                </c:pt>
                <c:pt idx="78">
                  <c:v>12.1999</c:v>
                </c:pt>
                <c:pt idx="79">
                  <c:v>-6.90855</c:v>
                </c:pt>
                <c:pt idx="80">
                  <c:v>-5.9953099999999999</c:v>
                </c:pt>
                <c:pt idx="81">
                  <c:v>-7.3575100000000004</c:v>
                </c:pt>
                <c:pt idx="82">
                  <c:v>1.54108</c:v>
                </c:pt>
                <c:pt idx="83">
                  <c:v>4.1203799999999999</c:v>
                </c:pt>
                <c:pt idx="84">
                  <c:v>2.2304200000000001</c:v>
                </c:pt>
                <c:pt idx="85">
                  <c:v>-1.2863100000000001</c:v>
                </c:pt>
                <c:pt idx="86">
                  <c:v>-11.9658</c:v>
                </c:pt>
                <c:pt idx="87">
                  <c:v>-9.6693999999999996</c:v>
                </c:pt>
                <c:pt idx="88">
                  <c:v>7.1170099999999996</c:v>
                </c:pt>
                <c:pt idx="89">
                  <c:v>-2.0574599999999998</c:v>
                </c:pt>
                <c:pt idx="90">
                  <c:v>0.73541299999999998</c:v>
                </c:pt>
                <c:pt idx="91">
                  <c:v>-0.55291500000000005</c:v>
                </c:pt>
                <c:pt idx="92">
                  <c:v>6.4474799999999997</c:v>
                </c:pt>
                <c:pt idx="93">
                  <c:v>3.8028499999999998</c:v>
                </c:pt>
                <c:pt idx="94">
                  <c:v>-15.9049</c:v>
                </c:pt>
                <c:pt idx="95">
                  <c:v>-8.1512200000000004</c:v>
                </c:pt>
                <c:pt idx="96">
                  <c:v>-2.4859499999999999</c:v>
                </c:pt>
                <c:pt idx="97">
                  <c:v>-3.3174800000000002</c:v>
                </c:pt>
                <c:pt idx="98">
                  <c:v>-4.4704100000000002</c:v>
                </c:pt>
                <c:pt idx="99">
                  <c:v>2.4617399999999998</c:v>
                </c:pt>
                <c:pt idx="100">
                  <c:v>-12.541600000000001</c:v>
                </c:pt>
                <c:pt idx="101">
                  <c:v>1.9971000000000001</c:v>
                </c:pt>
                <c:pt idx="102">
                  <c:v>2.2262900000000001</c:v>
                </c:pt>
                <c:pt idx="103">
                  <c:v>-6.25678</c:v>
                </c:pt>
                <c:pt idx="104">
                  <c:v>3.3782899999999998</c:v>
                </c:pt>
                <c:pt idx="105">
                  <c:v>-8.8836499999999994</c:v>
                </c:pt>
                <c:pt idx="106">
                  <c:v>-6.2564299999999999</c:v>
                </c:pt>
                <c:pt idx="107">
                  <c:v>-2.8725000000000001</c:v>
                </c:pt>
                <c:pt idx="108">
                  <c:v>13.218500000000001</c:v>
                </c:pt>
                <c:pt idx="109">
                  <c:v>-3.9226800000000002</c:v>
                </c:pt>
                <c:pt idx="110">
                  <c:v>10.382099999999999</c:v>
                </c:pt>
                <c:pt idx="111">
                  <c:v>1.7845299999999999</c:v>
                </c:pt>
                <c:pt idx="112">
                  <c:v>-8.5295500000000004</c:v>
                </c:pt>
                <c:pt idx="113">
                  <c:v>-3.1077400000000002</c:v>
                </c:pt>
                <c:pt idx="114">
                  <c:v>3.5535600000000001</c:v>
                </c:pt>
                <c:pt idx="115">
                  <c:v>7.01159</c:v>
                </c:pt>
                <c:pt idx="116">
                  <c:v>-5.8593400000000004</c:v>
                </c:pt>
                <c:pt idx="117">
                  <c:v>8.4456299999999995</c:v>
                </c:pt>
                <c:pt idx="118">
                  <c:v>-15.424300000000001</c:v>
                </c:pt>
                <c:pt idx="119">
                  <c:v>-16.545400000000001</c:v>
                </c:pt>
                <c:pt idx="120">
                  <c:v>17.127099999999999</c:v>
                </c:pt>
                <c:pt idx="121">
                  <c:v>10.4704</c:v>
                </c:pt>
                <c:pt idx="122">
                  <c:v>6.48583</c:v>
                </c:pt>
                <c:pt idx="123">
                  <c:v>-12.421799999999999</c:v>
                </c:pt>
                <c:pt idx="124">
                  <c:v>6.3279800000000002</c:v>
                </c:pt>
                <c:pt idx="125">
                  <c:v>0.70740199999999998</c:v>
                </c:pt>
                <c:pt idx="126">
                  <c:v>9.8470000000000002E-2</c:v>
                </c:pt>
                <c:pt idx="127">
                  <c:v>5.2992600000000003</c:v>
                </c:pt>
                <c:pt idx="128">
                  <c:v>-11.113</c:v>
                </c:pt>
                <c:pt idx="129">
                  <c:v>4.9413799999999997</c:v>
                </c:pt>
                <c:pt idx="130">
                  <c:v>-9.8540399999999995</c:v>
                </c:pt>
                <c:pt idx="131">
                  <c:v>7.2596400000000001</c:v>
                </c:pt>
                <c:pt idx="132">
                  <c:v>5.0143800000000001</c:v>
                </c:pt>
                <c:pt idx="133">
                  <c:v>-10.504099999999999</c:v>
                </c:pt>
                <c:pt idx="134">
                  <c:v>3.9205000000000001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Summary!$A$30</c:f>
              <c:strCache>
                <c:ptCount val="1"/>
                <c:pt idx="0">
                  <c:v>Map 3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3_all_result'!$G$2:$G$136</c:f>
              <c:numCache>
                <c:formatCode>0.00E+00</c:formatCode>
                <c:ptCount val="135"/>
                <c:pt idx="0">
                  <c:v>43.014299999999999</c:v>
                </c:pt>
                <c:pt idx="1">
                  <c:v>51.152900000000002</c:v>
                </c:pt>
                <c:pt idx="2">
                  <c:v>25.717400000000001</c:v>
                </c:pt>
                <c:pt idx="3">
                  <c:v>37.598500000000001</c:v>
                </c:pt>
                <c:pt idx="4">
                  <c:v>41.794199999999996</c:v>
                </c:pt>
                <c:pt idx="5">
                  <c:v>34.592799999999997</c:v>
                </c:pt>
                <c:pt idx="6">
                  <c:v>41.503100000000003</c:v>
                </c:pt>
                <c:pt idx="7">
                  <c:v>42.726599999999998</c:v>
                </c:pt>
                <c:pt idx="8">
                  <c:v>45.137500000000003</c:v>
                </c:pt>
                <c:pt idx="9">
                  <c:v>43.014299999999999</c:v>
                </c:pt>
                <c:pt idx="10">
                  <c:v>32.804499999999997</c:v>
                </c:pt>
                <c:pt idx="11">
                  <c:v>77.575000000000003</c:v>
                </c:pt>
                <c:pt idx="12">
                  <c:v>40.258499999999998</c:v>
                </c:pt>
                <c:pt idx="13">
                  <c:v>30.936800000000002</c:v>
                </c:pt>
                <c:pt idx="14">
                  <c:v>32.764800000000001</c:v>
                </c:pt>
                <c:pt idx="15">
                  <c:v>30.137899999999998</c:v>
                </c:pt>
                <c:pt idx="16">
                  <c:v>32.898600000000002</c:v>
                </c:pt>
                <c:pt idx="17">
                  <c:v>34.4178</c:v>
                </c:pt>
                <c:pt idx="18">
                  <c:v>36.014099999999999</c:v>
                </c:pt>
                <c:pt idx="19">
                  <c:v>61.204999999999998</c:v>
                </c:pt>
                <c:pt idx="20">
                  <c:v>49.7637</c:v>
                </c:pt>
                <c:pt idx="21">
                  <c:v>54.668599999999998</c:v>
                </c:pt>
                <c:pt idx="22">
                  <c:v>92.174499999999995</c:v>
                </c:pt>
                <c:pt idx="23">
                  <c:v>43.014299999999999</c:v>
                </c:pt>
                <c:pt idx="24">
                  <c:v>30.9956</c:v>
                </c:pt>
                <c:pt idx="25">
                  <c:v>25.6829</c:v>
                </c:pt>
                <c:pt idx="26">
                  <c:v>25.0624</c:v>
                </c:pt>
                <c:pt idx="27">
                  <c:v>27.61</c:v>
                </c:pt>
                <c:pt idx="28">
                  <c:v>28.522500000000001</c:v>
                </c:pt>
                <c:pt idx="29">
                  <c:v>30.589700000000001</c:v>
                </c:pt>
                <c:pt idx="30">
                  <c:v>32.804499999999997</c:v>
                </c:pt>
                <c:pt idx="31">
                  <c:v>35.284599999999998</c:v>
                </c:pt>
                <c:pt idx="32">
                  <c:v>37.720599999999997</c:v>
                </c:pt>
                <c:pt idx="33">
                  <c:v>40.063499999999998</c:v>
                </c:pt>
                <c:pt idx="34">
                  <c:v>42.764699999999998</c:v>
                </c:pt>
                <c:pt idx="35">
                  <c:v>46.388399999999997</c:v>
                </c:pt>
                <c:pt idx="36">
                  <c:v>51.152900000000002</c:v>
                </c:pt>
                <c:pt idx="37">
                  <c:v>62.012500000000003</c:v>
                </c:pt>
                <c:pt idx="38">
                  <c:v>77.575000000000003</c:v>
                </c:pt>
                <c:pt idx="39">
                  <c:v>39.460700000000003</c:v>
                </c:pt>
                <c:pt idx="40">
                  <c:v>27.903500000000001</c:v>
                </c:pt>
                <c:pt idx="41">
                  <c:v>22.6341</c:v>
                </c:pt>
                <c:pt idx="42">
                  <c:v>22.860700000000001</c:v>
                </c:pt>
                <c:pt idx="43">
                  <c:v>24.136900000000001</c:v>
                </c:pt>
                <c:pt idx="44">
                  <c:v>25.717400000000001</c:v>
                </c:pt>
                <c:pt idx="45">
                  <c:v>27.356400000000001</c:v>
                </c:pt>
                <c:pt idx="46">
                  <c:v>29.1495</c:v>
                </c:pt>
                <c:pt idx="47">
                  <c:v>31.2179</c:v>
                </c:pt>
                <c:pt idx="48">
                  <c:v>33.4163</c:v>
                </c:pt>
                <c:pt idx="49">
                  <c:v>35.5413</c:v>
                </c:pt>
                <c:pt idx="50">
                  <c:v>37.598500000000001</c:v>
                </c:pt>
                <c:pt idx="51">
                  <c:v>40.071800000000003</c:v>
                </c:pt>
                <c:pt idx="52">
                  <c:v>44.383200000000002</c:v>
                </c:pt>
                <c:pt idx="53">
                  <c:v>52.289700000000003</c:v>
                </c:pt>
                <c:pt idx="54">
                  <c:v>66.410200000000003</c:v>
                </c:pt>
                <c:pt idx="55">
                  <c:v>40.258499999999998</c:v>
                </c:pt>
                <c:pt idx="56">
                  <c:v>29.378</c:v>
                </c:pt>
                <c:pt idx="57">
                  <c:v>24.722899999999999</c:v>
                </c:pt>
                <c:pt idx="58">
                  <c:v>24.151700000000002</c:v>
                </c:pt>
                <c:pt idx="59">
                  <c:v>24.9392</c:v>
                </c:pt>
                <c:pt idx="60">
                  <c:v>25.976900000000001</c:v>
                </c:pt>
                <c:pt idx="61">
                  <c:v>27.075299999999999</c:v>
                </c:pt>
                <c:pt idx="62">
                  <c:v>28.479800000000001</c:v>
                </c:pt>
                <c:pt idx="63">
                  <c:v>30.245999999999999</c:v>
                </c:pt>
                <c:pt idx="64">
                  <c:v>32.2714</c:v>
                </c:pt>
                <c:pt idx="65">
                  <c:v>35.170999999999999</c:v>
                </c:pt>
                <c:pt idx="66">
                  <c:v>36.955500000000001</c:v>
                </c:pt>
                <c:pt idx="67">
                  <c:v>38.2652</c:v>
                </c:pt>
                <c:pt idx="68">
                  <c:v>41.794199999999996</c:v>
                </c:pt>
                <c:pt idx="69">
                  <c:v>48.660600000000002</c:v>
                </c:pt>
                <c:pt idx="70">
                  <c:v>61.341500000000003</c:v>
                </c:pt>
                <c:pt idx="71">
                  <c:v>32.254800000000003</c:v>
                </c:pt>
                <c:pt idx="72">
                  <c:v>27.063700000000001</c:v>
                </c:pt>
                <c:pt idx="73">
                  <c:v>33.9771</c:v>
                </c:pt>
                <c:pt idx="74">
                  <c:v>26.584599999999998</c:v>
                </c:pt>
                <c:pt idx="75">
                  <c:v>27.347000000000001</c:v>
                </c:pt>
                <c:pt idx="76">
                  <c:v>28.316199999999998</c:v>
                </c:pt>
                <c:pt idx="77">
                  <c:v>29.415900000000001</c:v>
                </c:pt>
                <c:pt idx="78">
                  <c:v>30.936800000000002</c:v>
                </c:pt>
                <c:pt idx="79">
                  <c:v>32.764800000000001</c:v>
                </c:pt>
                <c:pt idx="80">
                  <c:v>34.592799999999997</c:v>
                </c:pt>
                <c:pt idx="81">
                  <c:v>36.345500000000001</c:v>
                </c:pt>
                <c:pt idx="82">
                  <c:v>38.2575</c:v>
                </c:pt>
                <c:pt idx="83">
                  <c:v>41.503100000000003</c:v>
                </c:pt>
                <c:pt idx="84">
                  <c:v>47.978000000000002</c:v>
                </c:pt>
                <c:pt idx="85">
                  <c:v>60.220199999999998</c:v>
                </c:pt>
                <c:pt idx="86">
                  <c:v>30.137899999999998</c:v>
                </c:pt>
                <c:pt idx="87">
                  <c:v>28.2499</c:v>
                </c:pt>
                <c:pt idx="88">
                  <c:v>28.54</c:v>
                </c:pt>
                <c:pt idx="89">
                  <c:v>29.366199999999999</c:v>
                </c:pt>
                <c:pt idx="90">
                  <c:v>30.328099999999999</c:v>
                </c:pt>
                <c:pt idx="91">
                  <c:v>31.4846</c:v>
                </c:pt>
                <c:pt idx="92">
                  <c:v>32.898600000000002</c:v>
                </c:pt>
                <c:pt idx="93">
                  <c:v>34.4178</c:v>
                </c:pt>
                <c:pt idx="94">
                  <c:v>36.014099999999999</c:v>
                </c:pt>
                <c:pt idx="95">
                  <c:v>37.6051</c:v>
                </c:pt>
                <c:pt idx="96">
                  <c:v>39.471800000000002</c:v>
                </c:pt>
                <c:pt idx="97">
                  <c:v>42.726599999999998</c:v>
                </c:pt>
                <c:pt idx="98">
                  <c:v>49.288200000000003</c:v>
                </c:pt>
                <c:pt idx="99">
                  <c:v>61.204999999999998</c:v>
                </c:pt>
                <c:pt idx="100">
                  <c:v>31.0304</c:v>
                </c:pt>
                <c:pt idx="101">
                  <c:v>30.209499999999998</c:v>
                </c:pt>
                <c:pt idx="102">
                  <c:v>30.858799999999999</c:v>
                </c:pt>
                <c:pt idx="103">
                  <c:v>31.983499999999999</c:v>
                </c:pt>
                <c:pt idx="104">
                  <c:v>33.259599999999999</c:v>
                </c:pt>
                <c:pt idx="105">
                  <c:v>34.7483</c:v>
                </c:pt>
                <c:pt idx="106">
                  <c:v>36.255600000000001</c:v>
                </c:pt>
                <c:pt idx="107">
                  <c:v>37.752499999999998</c:v>
                </c:pt>
                <c:pt idx="108">
                  <c:v>39.316200000000002</c:v>
                </c:pt>
                <c:pt idx="109">
                  <c:v>41.355400000000003</c:v>
                </c:pt>
                <c:pt idx="110">
                  <c:v>45.137500000000003</c:v>
                </c:pt>
                <c:pt idx="111">
                  <c:v>52.247900000000001</c:v>
                </c:pt>
                <c:pt idx="112">
                  <c:v>65.035399999999996</c:v>
                </c:pt>
                <c:pt idx="113">
                  <c:v>35.266300000000001</c:v>
                </c:pt>
                <c:pt idx="114">
                  <c:v>34.421500000000002</c:v>
                </c:pt>
                <c:pt idx="115">
                  <c:v>34.994500000000002</c:v>
                </c:pt>
                <c:pt idx="116">
                  <c:v>36.222700000000003</c:v>
                </c:pt>
                <c:pt idx="117">
                  <c:v>37.701900000000002</c:v>
                </c:pt>
                <c:pt idx="118">
                  <c:v>39.296900000000001</c:v>
                </c:pt>
                <c:pt idx="119">
                  <c:v>41.084200000000003</c:v>
                </c:pt>
                <c:pt idx="120">
                  <c:v>43.164099999999998</c:v>
                </c:pt>
                <c:pt idx="121">
                  <c:v>46.167900000000003</c:v>
                </c:pt>
                <c:pt idx="122">
                  <c:v>51.025700000000001</c:v>
                </c:pt>
                <c:pt idx="123">
                  <c:v>59.508299999999998</c:v>
                </c:pt>
                <c:pt idx="124">
                  <c:v>73.229100000000003</c:v>
                </c:pt>
                <c:pt idx="125">
                  <c:v>49.7637</c:v>
                </c:pt>
                <c:pt idx="126">
                  <c:v>49.7913</c:v>
                </c:pt>
                <c:pt idx="127">
                  <c:v>50.899500000000003</c:v>
                </c:pt>
                <c:pt idx="128">
                  <c:v>49.752099999999999</c:v>
                </c:pt>
                <c:pt idx="129">
                  <c:v>54.668599999999998</c:v>
                </c:pt>
                <c:pt idx="130">
                  <c:v>57.4846</c:v>
                </c:pt>
                <c:pt idx="131">
                  <c:v>61.421999999999997</c:v>
                </c:pt>
                <c:pt idx="132">
                  <c:v>67.644300000000001</c:v>
                </c:pt>
                <c:pt idx="133">
                  <c:v>77.495099999999994</c:v>
                </c:pt>
                <c:pt idx="134">
                  <c:v>92.174499999999995</c:v>
                </c:pt>
              </c:numCache>
            </c:numRef>
          </c:xVal>
          <c:yVal>
            <c:numRef>
              <c:f>'Map 3_all_result'!$M$2:$M$136</c:f>
              <c:numCache>
                <c:formatCode>0.00E+00</c:formatCode>
                <c:ptCount val="135"/>
                <c:pt idx="0">
                  <c:v>13.6233</c:v>
                </c:pt>
                <c:pt idx="1">
                  <c:v>-4.1441100000000004</c:v>
                </c:pt>
                <c:pt idx="2">
                  <c:v>-4.9130900000000004</c:v>
                </c:pt>
                <c:pt idx="3">
                  <c:v>-3.8145099999999998</c:v>
                </c:pt>
                <c:pt idx="4">
                  <c:v>4.4373300000000002</c:v>
                </c:pt>
                <c:pt idx="5">
                  <c:v>-2.5034000000000001</c:v>
                </c:pt>
                <c:pt idx="6">
                  <c:v>1.4184300000000001</c:v>
                </c:pt>
                <c:pt idx="7">
                  <c:v>-7.4683400000000004</c:v>
                </c:pt>
                <c:pt idx="8">
                  <c:v>3.0663</c:v>
                </c:pt>
                <c:pt idx="9">
                  <c:v>13.6233</c:v>
                </c:pt>
                <c:pt idx="10">
                  <c:v>5.26166</c:v>
                </c:pt>
                <c:pt idx="11">
                  <c:v>-0.33730700000000002</c:v>
                </c:pt>
                <c:pt idx="12">
                  <c:v>9.9083600000000001</c:v>
                </c:pt>
                <c:pt idx="13">
                  <c:v>13.4117</c:v>
                </c:pt>
                <c:pt idx="14">
                  <c:v>-4.3259400000000001</c:v>
                </c:pt>
                <c:pt idx="15">
                  <c:v>2.81751</c:v>
                </c:pt>
                <c:pt idx="16">
                  <c:v>9.5128699999999995</c:v>
                </c:pt>
                <c:pt idx="17">
                  <c:v>8.0175199999999993</c:v>
                </c:pt>
                <c:pt idx="18">
                  <c:v>-11.231299999999999</c:v>
                </c:pt>
                <c:pt idx="19">
                  <c:v>-21.959099999999999</c:v>
                </c:pt>
                <c:pt idx="20">
                  <c:v>-5.2675700000000001</c:v>
                </c:pt>
                <c:pt idx="21">
                  <c:v>-0.37522299999999997</c:v>
                </c:pt>
                <c:pt idx="22">
                  <c:v>-48.5854</c:v>
                </c:pt>
                <c:pt idx="23">
                  <c:v>13.6233</c:v>
                </c:pt>
                <c:pt idx="24">
                  <c:v>6.1838600000000001</c:v>
                </c:pt>
                <c:pt idx="25">
                  <c:v>-1.53365</c:v>
                </c:pt>
                <c:pt idx="26">
                  <c:v>0.74368199999999995</c:v>
                </c:pt>
                <c:pt idx="27">
                  <c:v>-2.2065800000000002</c:v>
                </c:pt>
                <c:pt idx="28">
                  <c:v>-2.4738099999999998</c:v>
                </c:pt>
                <c:pt idx="29">
                  <c:v>2.5751400000000002</c:v>
                </c:pt>
                <c:pt idx="30">
                  <c:v>5.26166</c:v>
                </c:pt>
                <c:pt idx="31">
                  <c:v>-2.95072</c:v>
                </c:pt>
                <c:pt idx="32">
                  <c:v>2.2298100000000001</c:v>
                </c:pt>
                <c:pt idx="33">
                  <c:v>-0.71800699999999995</c:v>
                </c:pt>
                <c:pt idx="34">
                  <c:v>2.3150599999999999</c:v>
                </c:pt>
                <c:pt idx="35">
                  <c:v>4.5051699999999997</c:v>
                </c:pt>
                <c:pt idx="36">
                  <c:v>-4.1441100000000004</c:v>
                </c:pt>
                <c:pt idx="37">
                  <c:v>7.9214000000000002</c:v>
                </c:pt>
                <c:pt idx="38">
                  <c:v>-0.33730700000000002</c:v>
                </c:pt>
                <c:pt idx="39">
                  <c:v>6.4742199999999999</c:v>
                </c:pt>
                <c:pt idx="40">
                  <c:v>6.4935700000000001</c:v>
                </c:pt>
                <c:pt idx="41">
                  <c:v>2.2386499999999998</c:v>
                </c:pt>
                <c:pt idx="42">
                  <c:v>-0.26765299999999997</c:v>
                </c:pt>
                <c:pt idx="43">
                  <c:v>3.58474</c:v>
                </c:pt>
                <c:pt idx="44">
                  <c:v>-4.9130900000000004</c:v>
                </c:pt>
                <c:pt idx="45">
                  <c:v>-3.7777799999999999</c:v>
                </c:pt>
                <c:pt idx="46">
                  <c:v>-0.41034399999999999</c:v>
                </c:pt>
                <c:pt idx="47">
                  <c:v>6.2897400000000001</c:v>
                </c:pt>
                <c:pt idx="48">
                  <c:v>2.1655099999999998</c:v>
                </c:pt>
                <c:pt idx="49">
                  <c:v>-9.9612599999999993</c:v>
                </c:pt>
                <c:pt idx="50">
                  <c:v>-3.8145099999999998</c:v>
                </c:pt>
                <c:pt idx="51">
                  <c:v>-12.914199999999999</c:v>
                </c:pt>
                <c:pt idx="52">
                  <c:v>6.4838300000000002</c:v>
                </c:pt>
                <c:pt idx="53">
                  <c:v>-10.4404</c:v>
                </c:pt>
                <c:pt idx="54">
                  <c:v>-1.0353000000000001</c:v>
                </c:pt>
                <c:pt idx="55">
                  <c:v>9.9083600000000001</c:v>
                </c:pt>
                <c:pt idx="56">
                  <c:v>0.32952900000000002</c:v>
                </c:pt>
                <c:pt idx="57">
                  <c:v>0.19880900000000001</c:v>
                </c:pt>
                <c:pt idx="58">
                  <c:v>3.0760900000000002</c:v>
                </c:pt>
                <c:pt idx="59">
                  <c:v>2.4051100000000001</c:v>
                </c:pt>
                <c:pt idx="60">
                  <c:v>-2.9809700000000001</c:v>
                </c:pt>
                <c:pt idx="61">
                  <c:v>7.9923400000000004</c:v>
                </c:pt>
                <c:pt idx="62">
                  <c:v>4.0923800000000004</c:v>
                </c:pt>
                <c:pt idx="63">
                  <c:v>10.5014</c:v>
                </c:pt>
                <c:pt idx="64">
                  <c:v>-0.412302</c:v>
                </c:pt>
                <c:pt idx="65">
                  <c:v>5.8738799999999998</c:v>
                </c:pt>
                <c:pt idx="66">
                  <c:v>16.127099999999999</c:v>
                </c:pt>
                <c:pt idx="67">
                  <c:v>-2.05768</c:v>
                </c:pt>
                <c:pt idx="68">
                  <c:v>4.4373300000000002</c:v>
                </c:pt>
                <c:pt idx="69">
                  <c:v>-7.56412</c:v>
                </c:pt>
                <c:pt idx="70">
                  <c:v>-12.0467</c:v>
                </c:pt>
                <c:pt idx="71">
                  <c:v>1.5164</c:v>
                </c:pt>
                <c:pt idx="72">
                  <c:v>-5.6182400000000001</c:v>
                </c:pt>
                <c:pt idx="73">
                  <c:v>7.2930299999999999</c:v>
                </c:pt>
                <c:pt idx="74">
                  <c:v>-2.6500300000000001</c:v>
                </c:pt>
                <c:pt idx="75">
                  <c:v>0.69994100000000004</c:v>
                </c:pt>
                <c:pt idx="76">
                  <c:v>0.77393999999999996</c:v>
                </c:pt>
                <c:pt idx="77">
                  <c:v>-6.1989999999999998</c:v>
                </c:pt>
                <c:pt idx="78">
                  <c:v>13.4117</c:v>
                </c:pt>
                <c:pt idx="79">
                  <c:v>-4.3259400000000001</c:v>
                </c:pt>
                <c:pt idx="80">
                  <c:v>-2.5034000000000001</c:v>
                </c:pt>
                <c:pt idx="81">
                  <c:v>-4.0383399999999998</c:v>
                </c:pt>
                <c:pt idx="82">
                  <c:v>3.0232299999999999</c:v>
                </c:pt>
                <c:pt idx="83">
                  <c:v>1.4184300000000001</c:v>
                </c:pt>
                <c:pt idx="84">
                  <c:v>-7.4161999999999999</c:v>
                </c:pt>
                <c:pt idx="85">
                  <c:v>-21.592400000000001</c:v>
                </c:pt>
                <c:pt idx="86">
                  <c:v>2.81751</c:v>
                </c:pt>
                <c:pt idx="87">
                  <c:v>-1.99271</c:v>
                </c:pt>
                <c:pt idx="88">
                  <c:v>10.444900000000001</c:v>
                </c:pt>
                <c:pt idx="89">
                  <c:v>-0.69573499999999999</c:v>
                </c:pt>
                <c:pt idx="90">
                  <c:v>1.75976</c:v>
                </c:pt>
                <c:pt idx="91">
                  <c:v>1.23916</c:v>
                </c:pt>
                <c:pt idx="92">
                  <c:v>9.5128699999999995</c:v>
                </c:pt>
                <c:pt idx="93">
                  <c:v>8.0175199999999993</c:v>
                </c:pt>
                <c:pt idx="94">
                  <c:v>-11.231299999999999</c:v>
                </c:pt>
                <c:pt idx="95">
                  <c:v>-4.3145699999999998</c:v>
                </c:pt>
                <c:pt idx="96">
                  <c:v>-1.4219299999999999</c:v>
                </c:pt>
                <c:pt idx="97">
                  <c:v>-7.4683400000000004</c:v>
                </c:pt>
                <c:pt idx="98">
                  <c:v>-16.975899999999999</c:v>
                </c:pt>
                <c:pt idx="99">
                  <c:v>-21.959099999999999</c:v>
                </c:pt>
                <c:pt idx="100">
                  <c:v>-6.0956200000000003</c:v>
                </c:pt>
                <c:pt idx="101">
                  <c:v>4.9231199999999999</c:v>
                </c:pt>
                <c:pt idx="102">
                  <c:v>3.6903100000000002</c:v>
                </c:pt>
                <c:pt idx="103">
                  <c:v>-4.7709299999999999</c:v>
                </c:pt>
                <c:pt idx="104">
                  <c:v>5.7470499999999998</c:v>
                </c:pt>
                <c:pt idx="105">
                  <c:v>-5.3222300000000002</c:v>
                </c:pt>
                <c:pt idx="106">
                  <c:v>-1.83927</c:v>
                </c:pt>
                <c:pt idx="107">
                  <c:v>1.49295</c:v>
                </c:pt>
                <c:pt idx="108">
                  <c:v>15.9975</c:v>
                </c:pt>
                <c:pt idx="109">
                  <c:v>-4.7833300000000003</c:v>
                </c:pt>
                <c:pt idx="110">
                  <c:v>3.0663</c:v>
                </c:pt>
                <c:pt idx="111">
                  <c:v>-15.168100000000001</c:v>
                </c:pt>
                <c:pt idx="112">
                  <c:v>-39.119199999999999</c:v>
                </c:pt>
                <c:pt idx="113">
                  <c:v>-2.9475600000000002</c:v>
                </c:pt>
                <c:pt idx="114">
                  <c:v>2.8018999999999998</c:v>
                </c:pt>
                <c:pt idx="115">
                  <c:v>6.57531</c:v>
                </c:pt>
                <c:pt idx="116">
                  <c:v>-5.3751199999999999</c:v>
                </c:pt>
                <c:pt idx="117">
                  <c:v>9.9640699999999995</c:v>
                </c:pt>
                <c:pt idx="118">
                  <c:v>-13.3848</c:v>
                </c:pt>
                <c:pt idx="119">
                  <c:v>-15.0924</c:v>
                </c:pt>
                <c:pt idx="120">
                  <c:v>16.217199999999998</c:v>
                </c:pt>
                <c:pt idx="121">
                  <c:v>4.7587000000000002</c:v>
                </c:pt>
                <c:pt idx="122">
                  <c:v>-6.7740099999999996</c:v>
                </c:pt>
                <c:pt idx="123">
                  <c:v>-36.736600000000003</c:v>
                </c:pt>
                <c:pt idx="124">
                  <c:v>-33.053100000000001</c:v>
                </c:pt>
                <c:pt idx="125">
                  <c:v>-5.2675700000000001</c:v>
                </c:pt>
                <c:pt idx="126">
                  <c:v>-4.8639700000000001</c:v>
                </c:pt>
                <c:pt idx="127">
                  <c:v>1.1451499999999999</c:v>
                </c:pt>
                <c:pt idx="128">
                  <c:v>-15.131399999999999</c:v>
                </c:pt>
                <c:pt idx="129">
                  <c:v>-0.37522299999999997</c:v>
                </c:pt>
                <c:pt idx="130">
                  <c:v>-18.345600000000001</c:v>
                </c:pt>
                <c:pt idx="131">
                  <c:v>-6.8924200000000004</c:v>
                </c:pt>
                <c:pt idx="132">
                  <c:v>-17.963999999999999</c:v>
                </c:pt>
                <c:pt idx="133">
                  <c:v>-46.200499999999998</c:v>
                </c:pt>
                <c:pt idx="134">
                  <c:v>-48.5854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Summary!$A$44</c:f>
              <c:strCache>
                <c:ptCount val="1"/>
                <c:pt idx="0">
                  <c:v>Map 4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4_all_result'!$G$2:$G$136</c:f>
              <c:numCache>
                <c:formatCode>0.00E+00</c:formatCode>
                <c:ptCount val="135"/>
                <c:pt idx="0">
                  <c:v>27.909099999999999</c:v>
                </c:pt>
                <c:pt idx="1">
                  <c:v>50.432000000000002</c:v>
                </c:pt>
                <c:pt idx="2">
                  <c:v>24.671700000000001</c:v>
                </c:pt>
                <c:pt idx="3">
                  <c:v>36.915599999999998</c:v>
                </c:pt>
                <c:pt idx="4">
                  <c:v>41.416200000000003</c:v>
                </c:pt>
                <c:pt idx="5">
                  <c:v>34.021299999999997</c:v>
                </c:pt>
                <c:pt idx="6">
                  <c:v>41.213999999999999</c:v>
                </c:pt>
                <c:pt idx="7">
                  <c:v>42.757899999999999</c:v>
                </c:pt>
                <c:pt idx="8">
                  <c:v>47.7605</c:v>
                </c:pt>
                <c:pt idx="9">
                  <c:v>27.909099999999999</c:v>
                </c:pt>
                <c:pt idx="10">
                  <c:v>31.957599999999999</c:v>
                </c:pt>
                <c:pt idx="11">
                  <c:v>73.912700000000001</c:v>
                </c:pt>
                <c:pt idx="12">
                  <c:v>28.0181</c:v>
                </c:pt>
                <c:pt idx="13">
                  <c:v>30.475100000000001</c:v>
                </c:pt>
                <c:pt idx="14">
                  <c:v>32.273400000000002</c:v>
                </c:pt>
                <c:pt idx="15">
                  <c:v>28.3384</c:v>
                </c:pt>
                <c:pt idx="16">
                  <c:v>32.420699999999997</c:v>
                </c:pt>
                <c:pt idx="17">
                  <c:v>33.914900000000003</c:v>
                </c:pt>
                <c:pt idx="18">
                  <c:v>35.442799999999998</c:v>
                </c:pt>
                <c:pt idx="19">
                  <c:v>60.078899999999997</c:v>
                </c:pt>
                <c:pt idx="20">
                  <c:v>93.901399999999995</c:v>
                </c:pt>
                <c:pt idx="21">
                  <c:v>97.024600000000007</c:v>
                </c:pt>
                <c:pt idx="22">
                  <c:v>135.077</c:v>
                </c:pt>
                <c:pt idx="23">
                  <c:v>27.909099999999999</c:v>
                </c:pt>
                <c:pt idx="24">
                  <c:v>22.9587</c:v>
                </c:pt>
                <c:pt idx="25">
                  <c:v>22.138500000000001</c:v>
                </c:pt>
                <c:pt idx="26">
                  <c:v>23.403300000000002</c:v>
                </c:pt>
                <c:pt idx="27">
                  <c:v>26.450900000000001</c:v>
                </c:pt>
                <c:pt idx="28">
                  <c:v>27.456199999999999</c:v>
                </c:pt>
                <c:pt idx="29">
                  <c:v>29.6313</c:v>
                </c:pt>
                <c:pt idx="30">
                  <c:v>31.957599999999999</c:v>
                </c:pt>
                <c:pt idx="31">
                  <c:v>34.507899999999999</c:v>
                </c:pt>
                <c:pt idx="32">
                  <c:v>36.968699999999998</c:v>
                </c:pt>
                <c:pt idx="33">
                  <c:v>39.341200000000001</c:v>
                </c:pt>
                <c:pt idx="34">
                  <c:v>42.134500000000003</c:v>
                </c:pt>
                <c:pt idx="35">
                  <c:v>45.85</c:v>
                </c:pt>
                <c:pt idx="36">
                  <c:v>50.432000000000002</c:v>
                </c:pt>
                <c:pt idx="37">
                  <c:v>60.385399999999997</c:v>
                </c:pt>
                <c:pt idx="38">
                  <c:v>73.912700000000001</c:v>
                </c:pt>
                <c:pt idx="39">
                  <c:v>25.821899999999999</c:v>
                </c:pt>
                <c:pt idx="40">
                  <c:v>21.413399999999999</c:v>
                </c:pt>
                <c:pt idx="41">
                  <c:v>20.2667</c:v>
                </c:pt>
                <c:pt idx="42">
                  <c:v>21.853300000000001</c:v>
                </c:pt>
                <c:pt idx="43">
                  <c:v>23.1905</c:v>
                </c:pt>
                <c:pt idx="44">
                  <c:v>24.671700000000001</c:v>
                </c:pt>
                <c:pt idx="45">
                  <c:v>26.33</c:v>
                </c:pt>
                <c:pt idx="46">
                  <c:v>28.218699999999998</c:v>
                </c:pt>
                <c:pt idx="47">
                  <c:v>30.354399999999998</c:v>
                </c:pt>
                <c:pt idx="48">
                  <c:v>32.5717</c:v>
                </c:pt>
                <c:pt idx="49">
                  <c:v>34.728499999999997</c:v>
                </c:pt>
                <c:pt idx="50">
                  <c:v>36.915599999999998</c:v>
                </c:pt>
                <c:pt idx="51">
                  <c:v>39.598700000000001</c:v>
                </c:pt>
                <c:pt idx="52">
                  <c:v>43.946100000000001</c:v>
                </c:pt>
                <c:pt idx="53">
                  <c:v>51.188400000000001</c:v>
                </c:pt>
                <c:pt idx="54">
                  <c:v>63.369700000000002</c:v>
                </c:pt>
                <c:pt idx="55">
                  <c:v>28.0181</c:v>
                </c:pt>
                <c:pt idx="56">
                  <c:v>23.727900000000002</c:v>
                </c:pt>
                <c:pt idx="57">
                  <c:v>22.553799999999999</c:v>
                </c:pt>
                <c:pt idx="58">
                  <c:v>22.928799999999999</c:v>
                </c:pt>
                <c:pt idx="59">
                  <c:v>23.680599999999998</c:v>
                </c:pt>
                <c:pt idx="60">
                  <c:v>24.635000000000002</c:v>
                </c:pt>
                <c:pt idx="61">
                  <c:v>25.826599999999999</c:v>
                </c:pt>
                <c:pt idx="62">
                  <c:v>27.409700000000001</c:v>
                </c:pt>
                <c:pt idx="63">
                  <c:v>29.3049</c:v>
                </c:pt>
                <c:pt idx="64">
                  <c:v>31.366599999999998</c:v>
                </c:pt>
                <c:pt idx="65">
                  <c:v>34.310499999999998</c:v>
                </c:pt>
                <c:pt idx="66">
                  <c:v>36.2012</c:v>
                </c:pt>
                <c:pt idx="67">
                  <c:v>37.732399999999998</c:v>
                </c:pt>
                <c:pt idx="68">
                  <c:v>41.416200000000003</c:v>
                </c:pt>
                <c:pt idx="69">
                  <c:v>47.8262</c:v>
                </c:pt>
                <c:pt idx="70">
                  <c:v>58.810600000000001</c:v>
                </c:pt>
                <c:pt idx="71">
                  <c:v>27.181000000000001</c:v>
                </c:pt>
                <c:pt idx="72">
                  <c:v>25.100100000000001</c:v>
                </c:pt>
                <c:pt idx="73">
                  <c:v>33.191699999999997</c:v>
                </c:pt>
                <c:pt idx="74">
                  <c:v>25.597200000000001</c:v>
                </c:pt>
                <c:pt idx="75">
                  <c:v>26.376200000000001</c:v>
                </c:pt>
                <c:pt idx="76">
                  <c:v>27.529</c:v>
                </c:pt>
                <c:pt idx="77">
                  <c:v>28.836500000000001</c:v>
                </c:pt>
                <c:pt idx="78">
                  <c:v>30.475100000000001</c:v>
                </c:pt>
                <c:pt idx="79">
                  <c:v>32.273400000000002</c:v>
                </c:pt>
                <c:pt idx="80">
                  <c:v>34.021299999999997</c:v>
                </c:pt>
                <c:pt idx="81">
                  <c:v>35.7684</c:v>
                </c:pt>
                <c:pt idx="82">
                  <c:v>37.824800000000003</c:v>
                </c:pt>
                <c:pt idx="83">
                  <c:v>41.213999999999999</c:v>
                </c:pt>
                <c:pt idx="84">
                  <c:v>47.339500000000001</c:v>
                </c:pt>
                <c:pt idx="85">
                  <c:v>58.080800000000004</c:v>
                </c:pt>
                <c:pt idx="86">
                  <c:v>28.3384</c:v>
                </c:pt>
                <c:pt idx="87">
                  <c:v>27.256599999999999</c:v>
                </c:pt>
                <c:pt idx="88">
                  <c:v>27.586400000000001</c:v>
                </c:pt>
                <c:pt idx="89">
                  <c:v>28.423999999999999</c:v>
                </c:pt>
                <c:pt idx="90">
                  <c:v>29.548300000000001</c:v>
                </c:pt>
                <c:pt idx="91">
                  <c:v>30.905000000000001</c:v>
                </c:pt>
                <c:pt idx="92">
                  <c:v>32.420699999999997</c:v>
                </c:pt>
                <c:pt idx="93">
                  <c:v>33.914900000000003</c:v>
                </c:pt>
                <c:pt idx="94">
                  <c:v>35.442799999999998</c:v>
                </c:pt>
                <c:pt idx="95">
                  <c:v>37.066499999999998</c:v>
                </c:pt>
                <c:pt idx="96">
                  <c:v>39.172600000000003</c:v>
                </c:pt>
                <c:pt idx="97">
                  <c:v>42.757899999999999</c:v>
                </c:pt>
                <c:pt idx="98">
                  <c:v>49.234400000000001</c:v>
                </c:pt>
                <c:pt idx="99">
                  <c:v>60.078899999999997</c:v>
                </c:pt>
                <c:pt idx="100">
                  <c:v>32.2134</c:v>
                </c:pt>
                <c:pt idx="101">
                  <c:v>30.818300000000001</c:v>
                </c:pt>
                <c:pt idx="102">
                  <c:v>30.976500000000001</c:v>
                </c:pt>
                <c:pt idx="103">
                  <c:v>31.880099999999999</c:v>
                </c:pt>
                <c:pt idx="104">
                  <c:v>33.122999999999998</c:v>
                </c:pt>
                <c:pt idx="105">
                  <c:v>34.689100000000003</c:v>
                </c:pt>
                <c:pt idx="106">
                  <c:v>36.307499999999997</c:v>
                </c:pt>
                <c:pt idx="107">
                  <c:v>38.024700000000003</c:v>
                </c:pt>
                <c:pt idx="108">
                  <c:v>40.098700000000001</c:v>
                </c:pt>
                <c:pt idx="109">
                  <c:v>42.918100000000003</c:v>
                </c:pt>
                <c:pt idx="110">
                  <c:v>47.7605</c:v>
                </c:pt>
                <c:pt idx="111">
                  <c:v>55.429200000000002</c:v>
                </c:pt>
                <c:pt idx="112">
                  <c:v>67.654899999999998</c:v>
                </c:pt>
                <c:pt idx="113">
                  <c:v>50.186999999999998</c:v>
                </c:pt>
                <c:pt idx="114">
                  <c:v>48.031399999999998</c:v>
                </c:pt>
                <c:pt idx="115">
                  <c:v>47.448</c:v>
                </c:pt>
                <c:pt idx="116">
                  <c:v>48.165199999999999</c:v>
                </c:pt>
                <c:pt idx="117">
                  <c:v>49.3108</c:v>
                </c:pt>
                <c:pt idx="118">
                  <c:v>50.765000000000001</c:v>
                </c:pt>
                <c:pt idx="119">
                  <c:v>52.817999999999998</c:v>
                </c:pt>
                <c:pt idx="120">
                  <c:v>55.813000000000002</c:v>
                </c:pt>
                <c:pt idx="121">
                  <c:v>60.291699999999999</c:v>
                </c:pt>
                <c:pt idx="122">
                  <c:v>66.379400000000004</c:v>
                </c:pt>
                <c:pt idx="123">
                  <c:v>75.484899999999996</c:v>
                </c:pt>
                <c:pt idx="124">
                  <c:v>88.558800000000005</c:v>
                </c:pt>
                <c:pt idx="125">
                  <c:v>93.901399999999995</c:v>
                </c:pt>
                <c:pt idx="126">
                  <c:v>92.914400000000001</c:v>
                </c:pt>
                <c:pt idx="127">
                  <c:v>93.439099999999996</c:v>
                </c:pt>
                <c:pt idx="128">
                  <c:v>92.903700000000001</c:v>
                </c:pt>
                <c:pt idx="129">
                  <c:v>97.024600000000007</c:v>
                </c:pt>
                <c:pt idx="130">
                  <c:v>100.203</c:v>
                </c:pt>
                <c:pt idx="131">
                  <c:v>104.84099999999999</c:v>
                </c:pt>
                <c:pt idx="132">
                  <c:v>111.783</c:v>
                </c:pt>
                <c:pt idx="133">
                  <c:v>121.629</c:v>
                </c:pt>
                <c:pt idx="134">
                  <c:v>135.077</c:v>
                </c:pt>
              </c:numCache>
            </c:numRef>
          </c:xVal>
          <c:yVal>
            <c:numRef>
              <c:f>'Map 4_all_result'!$M$2:$M$136</c:f>
              <c:numCache>
                <c:formatCode>0.00E+00</c:formatCode>
                <c:ptCount val="135"/>
                <c:pt idx="0">
                  <c:v>9.7442600000000006</c:v>
                </c:pt>
                <c:pt idx="1">
                  <c:v>-3.58778</c:v>
                </c:pt>
                <c:pt idx="2">
                  <c:v>-6.0121599999999997</c:v>
                </c:pt>
                <c:pt idx="3">
                  <c:v>-4.7667299999999999</c:v>
                </c:pt>
                <c:pt idx="4">
                  <c:v>4.4405599999999996</c:v>
                </c:pt>
                <c:pt idx="5">
                  <c:v>-3.56074</c:v>
                </c:pt>
                <c:pt idx="6">
                  <c:v>1.9283399999999999</c:v>
                </c:pt>
                <c:pt idx="7">
                  <c:v>-6.6805700000000003</c:v>
                </c:pt>
                <c:pt idx="8">
                  <c:v>3.3549500000000001</c:v>
                </c:pt>
                <c:pt idx="9">
                  <c:v>9.7442600000000006</c:v>
                </c:pt>
                <c:pt idx="10">
                  <c:v>5.5108899999999998</c:v>
                </c:pt>
                <c:pt idx="11">
                  <c:v>1.5155799999999999</c:v>
                </c:pt>
                <c:pt idx="12">
                  <c:v>6.4123700000000001</c:v>
                </c:pt>
                <c:pt idx="13">
                  <c:v>12.260999999999999</c:v>
                </c:pt>
                <c:pt idx="14">
                  <c:v>-5.4940600000000002</c:v>
                </c:pt>
                <c:pt idx="15">
                  <c:v>2.7736000000000001</c:v>
                </c:pt>
                <c:pt idx="16">
                  <c:v>8.4526299999999992</c:v>
                </c:pt>
                <c:pt idx="17">
                  <c:v>6.9132100000000003</c:v>
                </c:pt>
                <c:pt idx="18">
                  <c:v>-12.217599999999999</c:v>
                </c:pt>
                <c:pt idx="19">
                  <c:v>-18.3339</c:v>
                </c:pt>
                <c:pt idx="20">
                  <c:v>-11.177199999999999</c:v>
                </c:pt>
                <c:pt idx="21">
                  <c:v>-7.7050400000000003</c:v>
                </c:pt>
                <c:pt idx="22">
                  <c:v>-50.446300000000001</c:v>
                </c:pt>
                <c:pt idx="23">
                  <c:v>9.7442600000000006</c:v>
                </c:pt>
                <c:pt idx="24">
                  <c:v>3.7274799999999999</c:v>
                </c:pt>
                <c:pt idx="25">
                  <c:v>-2.9690300000000001</c:v>
                </c:pt>
                <c:pt idx="26">
                  <c:v>6.0350399999999998E-2</c:v>
                </c:pt>
                <c:pt idx="27">
                  <c:v>-2.3830100000000001</c:v>
                </c:pt>
                <c:pt idx="28">
                  <c:v>-2.3572099999999998</c:v>
                </c:pt>
                <c:pt idx="29">
                  <c:v>2.8020800000000001</c:v>
                </c:pt>
                <c:pt idx="30">
                  <c:v>5.5108899999999998</c:v>
                </c:pt>
                <c:pt idx="31">
                  <c:v>-2.7503299999999999</c:v>
                </c:pt>
                <c:pt idx="32">
                  <c:v>2.3622100000000001</c:v>
                </c:pt>
                <c:pt idx="33">
                  <c:v>-0.64699799999999996</c:v>
                </c:pt>
                <c:pt idx="34">
                  <c:v>2.4127200000000002</c:v>
                </c:pt>
                <c:pt idx="35">
                  <c:v>4.7466400000000002</c:v>
                </c:pt>
                <c:pt idx="36">
                  <c:v>-3.58778</c:v>
                </c:pt>
                <c:pt idx="37">
                  <c:v>9.0027299999999997</c:v>
                </c:pt>
                <c:pt idx="38">
                  <c:v>1.5155799999999999</c:v>
                </c:pt>
                <c:pt idx="39">
                  <c:v>2.1788400000000001</c:v>
                </c:pt>
                <c:pt idx="40">
                  <c:v>3.3715899999999999</c:v>
                </c:pt>
                <c:pt idx="41">
                  <c:v>-2.0855200000000001E-2</c:v>
                </c:pt>
                <c:pt idx="42">
                  <c:v>-1.93557</c:v>
                </c:pt>
                <c:pt idx="43">
                  <c:v>2.2845300000000002</c:v>
                </c:pt>
                <c:pt idx="44">
                  <c:v>-6.0121599999999997</c:v>
                </c:pt>
                <c:pt idx="45">
                  <c:v>-4.8119100000000001</c:v>
                </c:pt>
                <c:pt idx="46">
                  <c:v>-1.4522699999999999</c:v>
                </c:pt>
                <c:pt idx="47">
                  <c:v>5.2024999999999997</c:v>
                </c:pt>
                <c:pt idx="48">
                  <c:v>1.05263</c:v>
                </c:pt>
                <c:pt idx="49">
                  <c:v>-11.0509</c:v>
                </c:pt>
                <c:pt idx="50">
                  <c:v>-4.7667299999999999</c:v>
                </c:pt>
                <c:pt idx="51">
                  <c:v>-13.577500000000001</c:v>
                </c:pt>
                <c:pt idx="52">
                  <c:v>6.3108899999999997</c:v>
                </c:pt>
                <c:pt idx="53">
                  <c:v>-9.8879699999999993</c:v>
                </c:pt>
                <c:pt idx="54">
                  <c:v>0.55252000000000001</c:v>
                </c:pt>
                <c:pt idx="55">
                  <c:v>6.4123700000000001</c:v>
                </c:pt>
                <c:pt idx="56">
                  <c:v>-2.2492399999999999</c:v>
                </c:pt>
                <c:pt idx="57">
                  <c:v>-1.73848</c:v>
                </c:pt>
                <c:pt idx="58">
                  <c:v>1.55227</c:v>
                </c:pt>
                <c:pt idx="59">
                  <c:v>1.1004</c:v>
                </c:pt>
                <c:pt idx="60">
                  <c:v>-4.20364</c:v>
                </c:pt>
                <c:pt idx="61">
                  <c:v>6.7599400000000003</c:v>
                </c:pt>
                <c:pt idx="62">
                  <c:v>2.8020299999999998</c:v>
                </c:pt>
                <c:pt idx="63">
                  <c:v>9.1534800000000001</c:v>
                </c:pt>
                <c:pt idx="64">
                  <c:v>-1.77135</c:v>
                </c:pt>
                <c:pt idx="65">
                  <c:v>4.5977899999999998</c:v>
                </c:pt>
                <c:pt idx="66">
                  <c:v>15.073600000000001</c:v>
                </c:pt>
                <c:pt idx="67">
                  <c:v>-2.7032600000000002</c:v>
                </c:pt>
                <c:pt idx="68">
                  <c:v>4.4405599999999996</c:v>
                </c:pt>
                <c:pt idx="69">
                  <c:v>-6.6490299999999998</c:v>
                </c:pt>
                <c:pt idx="70">
                  <c:v>-9.8774300000000004</c:v>
                </c:pt>
                <c:pt idx="71">
                  <c:v>9.9593799999999996E-2</c:v>
                </c:pt>
                <c:pt idx="72">
                  <c:v>-6.6271500000000003</c:v>
                </c:pt>
                <c:pt idx="73">
                  <c:v>6.4898300000000004</c:v>
                </c:pt>
                <c:pt idx="74">
                  <c:v>-3.4002699999999999</c:v>
                </c:pt>
                <c:pt idx="75">
                  <c:v>-0.112246</c:v>
                </c:pt>
                <c:pt idx="76">
                  <c:v>-0.15062700000000001</c:v>
                </c:pt>
                <c:pt idx="77">
                  <c:v>-7.2556799999999999</c:v>
                </c:pt>
                <c:pt idx="78">
                  <c:v>12.260999999999999</c:v>
                </c:pt>
                <c:pt idx="79">
                  <c:v>-5.4940600000000002</c:v>
                </c:pt>
                <c:pt idx="80">
                  <c:v>-3.56074</c:v>
                </c:pt>
                <c:pt idx="81">
                  <c:v>-4.8121200000000002</c:v>
                </c:pt>
                <c:pt idx="82">
                  <c:v>2.7526199999999998</c:v>
                </c:pt>
                <c:pt idx="83">
                  <c:v>1.9283399999999999</c:v>
                </c:pt>
                <c:pt idx="84">
                  <c:v>-5.83399</c:v>
                </c:pt>
                <c:pt idx="85">
                  <c:v>-18.5395</c:v>
                </c:pt>
                <c:pt idx="86">
                  <c:v>2.7736000000000001</c:v>
                </c:pt>
                <c:pt idx="87">
                  <c:v>-2.0603500000000001</c:v>
                </c:pt>
                <c:pt idx="88">
                  <c:v>10.2293</c:v>
                </c:pt>
                <c:pt idx="89">
                  <c:v>-1.12782</c:v>
                </c:pt>
                <c:pt idx="90">
                  <c:v>1.08117</c:v>
                </c:pt>
                <c:pt idx="91">
                  <c:v>0.33697500000000002</c:v>
                </c:pt>
                <c:pt idx="92">
                  <c:v>8.4526299999999992</c:v>
                </c:pt>
                <c:pt idx="93">
                  <c:v>6.9132100000000003</c:v>
                </c:pt>
                <c:pt idx="94">
                  <c:v>-12.217599999999999</c:v>
                </c:pt>
                <c:pt idx="95">
                  <c:v>-4.9782099999999998</c:v>
                </c:pt>
                <c:pt idx="96">
                  <c:v>-1.5032399999999999</c:v>
                </c:pt>
                <c:pt idx="97">
                  <c:v>-6.6805700000000003</c:v>
                </c:pt>
                <c:pt idx="98">
                  <c:v>-14.950900000000001</c:v>
                </c:pt>
                <c:pt idx="99">
                  <c:v>-18.3339</c:v>
                </c:pt>
                <c:pt idx="100">
                  <c:v>-5.9755399999999996</c:v>
                </c:pt>
                <c:pt idx="101">
                  <c:v>4.6815699999999998</c:v>
                </c:pt>
                <c:pt idx="102">
                  <c:v>3.0427300000000002</c:v>
                </c:pt>
                <c:pt idx="103">
                  <c:v>-5.8195399999999999</c:v>
                </c:pt>
                <c:pt idx="104">
                  <c:v>4.3635999999999999</c:v>
                </c:pt>
                <c:pt idx="105">
                  <c:v>-6.9575100000000001</c:v>
                </c:pt>
                <c:pt idx="106">
                  <c:v>-3.57138</c:v>
                </c:pt>
                <c:pt idx="107">
                  <c:v>-0.13802200000000001</c:v>
                </c:pt>
                <c:pt idx="108">
                  <c:v>14.703200000000001</c:v>
                </c:pt>
                <c:pt idx="109">
                  <c:v>-5.44259</c:v>
                </c:pt>
                <c:pt idx="110">
                  <c:v>3.3549500000000001</c:v>
                </c:pt>
                <c:pt idx="111">
                  <c:v>-13.540800000000001</c:v>
                </c:pt>
                <c:pt idx="112">
                  <c:v>-35.714700000000001</c:v>
                </c:pt>
                <c:pt idx="113">
                  <c:v>-4.3676199999999996</c:v>
                </c:pt>
                <c:pt idx="114">
                  <c:v>0.78805800000000004</c:v>
                </c:pt>
                <c:pt idx="115">
                  <c:v>3.99756</c:v>
                </c:pt>
                <c:pt idx="116">
                  <c:v>-8.4614399999999996</c:v>
                </c:pt>
                <c:pt idx="117">
                  <c:v>6.5118099999999997</c:v>
                </c:pt>
                <c:pt idx="118">
                  <c:v>-16.994700000000002</c:v>
                </c:pt>
                <c:pt idx="119">
                  <c:v>-18.632400000000001</c:v>
                </c:pt>
                <c:pt idx="120">
                  <c:v>13.0053</c:v>
                </c:pt>
                <c:pt idx="121">
                  <c:v>2.1838099999999998</c:v>
                </c:pt>
                <c:pt idx="122">
                  <c:v>-8.3319200000000002</c:v>
                </c:pt>
                <c:pt idx="123">
                  <c:v>-36.870699999999999</c:v>
                </c:pt>
                <c:pt idx="124">
                  <c:v>-31.317499999999999</c:v>
                </c:pt>
                <c:pt idx="125">
                  <c:v>-11.177199999999999</c:v>
                </c:pt>
                <c:pt idx="126">
                  <c:v>-11.4116</c:v>
                </c:pt>
                <c:pt idx="127">
                  <c:v>-5.90015</c:v>
                </c:pt>
                <c:pt idx="128">
                  <c:v>-22.415600000000001</c:v>
                </c:pt>
                <c:pt idx="129">
                  <c:v>-7.7050400000000003</c:v>
                </c:pt>
                <c:pt idx="130">
                  <c:v>-25.3536</c:v>
                </c:pt>
                <c:pt idx="131">
                  <c:v>-13.2371</c:v>
                </c:pt>
                <c:pt idx="132">
                  <c:v>-23.270499999999998</c:v>
                </c:pt>
                <c:pt idx="133">
                  <c:v>-50.007399999999997</c:v>
                </c:pt>
                <c:pt idx="134">
                  <c:v>-50.446300000000001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Summary!$A$58</c:f>
              <c:strCache>
                <c:ptCount val="1"/>
                <c:pt idx="0">
                  <c:v>Map 5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pattFill prst="ltVert">
                <a:fgClr>
                  <a:schemeClr val="accent1"/>
                </a:fgClr>
                <a:bgClr>
                  <a:schemeClr val="bg1"/>
                </a:bgClr>
              </a:pattFill>
              <a:ln>
                <a:solidFill>
                  <a:schemeClr val="accent1"/>
                </a:solidFill>
              </a:ln>
            </c:spPr>
          </c:marker>
          <c:xVal>
            <c:numRef>
              <c:f>'Map 5_all_result'!$G$2:$G$136</c:f>
              <c:numCache>
                <c:formatCode>0.00E+00</c:formatCode>
                <c:ptCount val="135"/>
                <c:pt idx="0">
                  <c:v>21.607199999999999</c:v>
                </c:pt>
                <c:pt idx="1">
                  <c:v>50.4696</c:v>
                </c:pt>
                <c:pt idx="2">
                  <c:v>24.535699999999999</c:v>
                </c:pt>
                <c:pt idx="3">
                  <c:v>36.841099999999997</c:v>
                </c:pt>
                <c:pt idx="4">
                  <c:v>41.331200000000003</c:v>
                </c:pt>
                <c:pt idx="5">
                  <c:v>33.993200000000002</c:v>
                </c:pt>
                <c:pt idx="6">
                  <c:v>41.106699999999996</c:v>
                </c:pt>
                <c:pt idx="7">
                  <c:v>42.678100000000001</c:v>
                </c:pt>
                <c:pt idx="8">
                  <c:v>47.559199999999997</c:v>
                </c:pt>
                <c:pt idx="9">
                  <c:v>21.607199999999999</c:v>
                </c:pt>
                <c:pt idx="10">
                  <c:v>31.923500000000001</c:v>
                </c:pt>
                <c:pt idx="11">
                  <c:v>72.927599999999998</c:v>
                </c:pt>
                <c:pt idx="12">
                  <c:v>24.180800000000001</c:v>
                </c:pt>
                <c:pt idx="13">
                  <c:v>30.603400000000001</c:v>
                </c:pt>
                <c:pt idx="14">
                  <c:v>32.320999999999998</c:v>
                </c:pt>
                <c:pt idx="15">
                  <c:v>28.165400000000002</c:v>
                </c:pt>
                <c:pt idx="16">
                  <c:v>32.447499999999998</c:v>
                </c:pt>
                <c:pt idx="17">
                  <c:v>33.888399999999997</c:v>
                </c:pt>
                <c:pt idx="18">
                  <c:v>35.383600000000001</c:v>
                </c:pt>
                <c:pt idx="19">
                  <c:v>57.969200000000001</c:v>
                </c:pt>
                <c:pt idx="20">
                  <c:v>94.249600000000001</c:v>
                </c:pt>
                <c:pt idx="21">
                  <c:v>96.255899999999997</c:v>
                </c:pt>
                <c:pt idx="22">
                  <c:v>130.05699999999999</c:v>
                </c:pt>
                <c:pt idx="23">
                  <c:v>21.607199999999999</c:v>
                </c:pt>
                <c:pt idx="24">
                  <c:v>20.6004</c:v>
                </c:pt>
                <c:pt idx="25">
                  <c:v>21.530799999999999</c:v>
                </c:pt>
                <c:pt idx="26">
                  <c:v>23.222899999999999</c:v>
                </c:pt>
                <c:pt idx="27">
                  <c:v>26.304500000000001</c:v>
                </c:pt>
                <c:pt idx="28">
                  <c:v>27.300699999999999</c:v>
                </c:pt>
                <c:pt idx="29">
                  <c:v>29.535499999999999</c:v>
                </c:pt>
                <c:pt idx="30">
                  <c:v>31.923500000000001</c:v>
                </c:pt>
                <c:pt idx="31">
                  <c:v>34.497700000000002</c:v>
                </c:pt>
                <c:pt idx="32">
                  <c:v>36.943100000000001</c:v>
                </c:pt>
                <c:pt idx="33">
                  <c:v>39.2973</c:v>
                </c:pt>
                <c:pt idx="34">
                  <c:v>42.113300000000002</c:v>
                </c:pt>
                <c:pt idx="35">
                  <c:v>45.89</c:v>
                </c:pt>
                <c:pt idx="36">
                  <c:v>50.4696</c:v>
                </c:pt>
                <c:pt idx="37">
                  <c:v>60.153300000000002</c:v>
                </c:pt>
                <c:pt idx="38">
                  <c:v>72.927599999999998</c:v>
                </c:pt>
                <c:pt idx="39">
                  <c:v>21.1479</c:v>
                </c:pt>
                <c:pt idx="40">
                  <c:v>20.073599999999999</c:v>
                </c:pt>
                <c:pt idx="41">
                  <c:v>20.1281</c:v>
                </c:pt>
                <c:pt idx="42">
                  <c:v>21.851800000000001</c:v>
                </c:pt>
                <c:pt idx="43">
                  <c:v>23.084099999999999</c:v>
                </c:pt>
                <c:pt idx="44">
                  <c:v>24.535699999999999</c:v>
                </c:pt>
                <c:pt idx="45">
                  <c:v>26.252199999999998</c:v>
                </c:pt>
                <c:pt idx="46">
                  <c:v>28.204599999999999</c:v>
                </c:pt>
                <c:pt idx="47">
                  <c:v>30.352599999999999</c:v>
                </c:pt>
                <c:pt idx="48">
                  <c:v>32.531500000000001</c:v>
                </c:pt>
                <c:pt idx="49">
                  <c:v>34.647599999999997</c:v>
                </c:pt>
                <c:pt idx="50">
                  <c:v>36.841099999999997</c:v>
                </c:pt>
                <c:pt idx="51">
                  <c:v>39.577100000000002</c:v>
                </c:pt>
                <c:pt idx="52">
                  <c:v>43.905200000000001</c:v>
                </c:pt>
                <c:pt idx="53">
                  <c:v>50.8108</c:v>
                </c:pt>
                <c:pt idx="54">
                  <c:v>62.040100000000002</c:v>
                </c:pt>
                <c:pt idx="55">
                  <c:v>24.180800000000001</c:v>
                </c:pt>
                <c:pt idx="56">
                  <c:v>22.5549</c:v>
                </c:pt>
                <c:pt idx="57">
                  <c:v>22.342500000000001</c:v>
                </c:pt>
                <c:pt idx="58">
                  <c:v>22.851500000000001</c:v>
                </c:pt>
                <c:pt idx="59">
                  <c:v>23.572099999999999</c:v>
                </c:pt>
                <c:pt idx="60">
                  <c:v>24.564699999999998</c:v>
                </c:pt>
                <c:pt idx="61">
                  <c:v>25.855499999999999</c:v>
                </c:pt>
                <c:pt idx="62">
                  <c:v>27.512499999999999</c:v>
                </c:pt>
                <c:pt idx="63">
                  <c:v>29.406500000000001</c:v>
                </c:pt>
                <c:pt idx="64">
                  <c:v>31.402200000000001</c:v>
                </c:pt>
                <c:pt idx="65">
                  <c:v>34.274900000000002</c:v>
                </c:pt>
                <c:pt idx="66">
                  <c:v>36.146700000000003</c:v>
                </c:pt>
                <c:pt idx="67">
                  <c:v>37.707900000000002</c:v>
                </c:pt>
                <c:pt idx="68">
                  <c:v>41.331200000000003</c:v>
                </c:pt>
                <c:pt idx="69">
                  <c:v>47.3125</c:v>
                </c:pt>
                <c:pt idx="70">
                  <c:v>57.170999999999999</c:v>
                </c:pt>
                <c:pt idx="71">
                  <c:v>26.168399999999998</c:v>
                </c:pt>
                <c:pt idx="72">
                  <c:v>24.8871</c:v>
                </c:pt>
                <c:pt idx="73">
                  <c:v>33.178199999999997</c:v>
                </c:pt>
                <c:pt idx="74">
                  <c:v>25.5505</c:v>
                </c:pt>
                <c:pt idx="75">
                  <c:v>26.3871</c:v>
                </c:pt>
                <c:pt idx="76">
                  <c:v>27.631</c:v>
                </c:pt>
                <c:pt idx="77">
                  <c:v>28.990100000000002</c:v>
                </c:pt>
                <c:pt idx="78">
                  <c:v>30.603400000000001</c:v>
                </c:pt>
                <c:pt idx="79">
                  <c:v>32.320999999999998</c:v>
                </c:pt>
                <c:pt idx="80">
                  <c:v>33.993200000000002</c:v>
                </c:pt>
                <c:pt idx="81">
                  <c:v>35.7226</c:v>
                </c:pt>
                <c:pt idx="82">
                  <c:v>37.805300000000003</c:v>
                </c:pt>
                <c:pt idx="83">
                  <c:v>41.106699999999996</c:v>
                </c:pt>
                <c:pt idx="84">
                  <c:v>46.722999999999999</c:v>
                </c:pt>
                <c:pt idx="85">
                  <c:v>56.162300000000002</c:v>
                </c:pt>
                <c:pt idx="86">
                  <c:v>28.165400000000002</c:v>
                </c:pt>
                <c:pt idx="87">
                  <c:v>27.192599999999999</c:v>
                </c:pt>
                <c:pt idx="88">
                  <c:v>27.5122</c:v>
                </c:pt>
                <c:pt idx="89">
                  <c:v>28.379300000000001</c:v>
                </c:pt>
                <c:pt idx="90">
                  <c:v>29.564599999999999</c:v>
                </c:pt>
                <c:pt idx="91">
                  <c:v>30.954499999999999</c:v>
                </c:pt>
                <c:pt idx="92">
                  <c:v>32.447499999999998</c:v>
                </c:pt>
                <c:pt idx="93">
                  <c:v>33.888399999999997</c:v>
                </c:pt>
                <c:pt idx="94">
                  <c:v>35.383600000000001</c:v>
                </c:pt>
                <c:pt idx="95">
                  <c:v>37.036799999999999</c:v>
                </c:pt>
                <c:pt idx="96">
                  <c:v>39.198</c:v>
                </c:pt>
                <c:pt idx="97">
                  <c:v>42.678100000000001</c:v>
                </c:pt>
                <c:pt idx="98">
                  <c:v>48.544499999999999</c:v>
                </c:pt>
                <c:pt idx="99">
                  <c:v>57.969200000000001</c:v>
                </c:pt>
                <c:pt idx="100">
                  <c:v>32.241199999999999</c:v>
                </c:pt>
                <c:pt idx="101">
                  <c:v>30.760400000000001</c:v>
                </c:pt>
                <c:pt idx="102">
                  <c:v>30.880199999999999</c:v>
                </c:pt>
                <c:pt idx="103">
                  <c:v>31.793099999999999</c:v>
                </c:pt>
                <c:pt idx="104">
                  <c:v>33.047199999999997</c:v>
                </c:pt>
                <c:pt idx="105">
                  <c:v>34.601399999999998</c:v>
                </c:pt>
                <c:pt idx="106">
                  <c:v>36.200800000000001</c:v>
                </c:pt>
                <c:pt idx="107">
                  <c:v>37.9298</c:v>
                </c:pt>
                <c:pt idx="108">
                  <c:v>40.0608</c:v>
                </c:pt>
                <c:pt idx="109">
                  <c:v>42.914999999999999</c:v>
                </c:pt>
                <c:pt idx="110">
                  <c:v>47.559199999999997</c:v>
                </c:pt>
                <c:pt idx="111">
                  <c:v>54.495899999999999</c:v>
                </c:pt>
                <c:pt idx="112">
                  <c:v>65.144199999999998</c:v>
                </c:pt>
                <c:pt idx="113">
                  <c:v>50.508499999999998</c:v>
                </c:pt>
                <c:pt idx="114">
                  <c:v>48.218800000000002</c:v>
                </c:pt>
                <c:pt idx="115">
                  <c:v>47.532699999999998</c:v>
                </c:pt>
                <c:pt idx="116">
                  <c:v>48.162199999999999</c:v>
                </c:pt>
                <c:pt idx="117">
                  <c:v>49.210700000000003</c:v>
                </c:pt>
                <c:pt idx="118">
                  <c:v>50.569699999999997</c:v>
                </c:pt>
                <c:pt idx="119">
                  <c:v>52.539700000000003</c:v>
                </c:pt>
                <c:pt idx="120">
                  <c:v>55.450600000000001</c:v>
                </c:pt>
                <c:pt idx="121">
                  <c:v>59.762099999999997</c:v>
                </c:pt>
                <c:pt idx="122">
                  <c:v>65.453999999999994</c:v>
                </c:pt>
                <c:pt idx="123">
                  <c:v>73.681700000000006</c:v>
                </c:pt>
                <c:pt idx="124">
                  <c:v>85.146699999999996</c:v>
                </c:pt>
                <c:pt idx="125">
                  <c:v>94.249600000000001</c:v>
                </c:pt>
                <c:pt idx="126">
                  <c:v>93.017099999999999</c:v>
                </c:pt>
                <c:pt idx="127">
                  <c:v>93.275400000000005</c:v>
                </c:pt>
                <c:pt idx="128">
                  <c:v>92.441199999999995</c:v>
                </c:pt>
                <c:pt idx="129">
                  <c:v>96.255899999999997</c:v>
                </c:pt>
                <c:pt idx="130">
                  <c:v>99.073599999999999</c:v>
                </c:pt>
                <c:pt idx="131">
                  <c:v>103.254</c:v>
                </c:pt>
                <c:pt idx="132">
                  <c:v>109.521</c:v>
                </c:pt>
                <c:pt idx="133">
                  <c:v>118.28400000000001</c:v>
                </c:pt>
                <c:pt idx="134">
                  <c:v>130.05699999999999</c:v>
                </c:pt>
              </c:numCache>
            </c:numRef>
          </c:xVal>
          <c:yVal>
            <c:numRef>
              <c:f>'Map 5_all_result'!$M$2:$M$136</c:f>
              <c:numCache>
                <c:formatCode>0.00E+00</c:formatCode>
                <c:ptCount val="135"/>
                <c:pt idx="0">
                  <c:v>4.4636899999999997</c:v>
                </c:pt>
                <c:pt idx="1">
                  <c:v>-3.57077</c:v>
                </c:pt>
                <c:pt idx="2">
                  <c:v>-4.8485899999999997</c:v>
                </c:pt>
                <c:pt idx="3">
                  <c:v>-4.7686599999999997</c:v>
                </c:pt>
                <c:pt idx="4">
                  <c:v>4.8696299999999999</c:v>
                </c:pt>
                <c:pt idx="5">
                  <c:v>-4.3243600000000004</c:v>
                </c:pt>
                <c:pt idx="6">
                  <c:v>2.0877599999999998</c:v>
                </c:pt>
                <c:pt idx="7">
                  <c:v>-6.4332799999999999</c:v>
                </c:pt>
                <c:pt idx="8">
                  <c:v>4.5564099999999996</c:v>
                </c:pt>
                <c:pt idx="9">
                  <c:v>4.4636899999999997</c:v>
                </c:pt>
                <c:pt idx="10">
                  <c:v>5.88103</c:v>
                </c:pt>
                <c:pt idx="11">
                  <c:v>3.3810600000000002</c:v>
                </c:pt>
                <c:pt idx="12">
                  <c:v>3.3384900000000002</c:v>
                </c:pt>
                <c:pt idx="13">
                  <c:v>11.951700000000001</c:v>
                </c:pt>
                <c:pt idx="14">
                  <c:v>-6.0836199999999998</c:v>
                </c:pt>
                <c:pt idx="15">
                  <c:v>2.12479</c:v>
                </c:pt>
                <c:pt idx="16">
                  <c:v>7.7501499999999997</c:v>
                </c:pt>
                <c:pt idx="17">
                  <c:v>5.9759099999999998</c:v>
                </c:pt>
                <c:pt idx="18">
                  <c:v>-13.2561</c:v>
                </c:pt>
                <c:pt idx="19">
                  <c:v>-15.1671</c:v>
                </c:pt>
                <c:pt idx="20">
                  <c:v>-6.5915699999999999</c:v>
                </c:pt>
                <c:pt idx="21">
                  <c:v>-2.89053</c:v>
                </c:pt>
                <c:pt idx="22">
                  <c:v>-38.426000000000002</c:v>
                </c:pt>
                <c:pt idx="23">
                  <c:v>4.4636899999999997</c:v>
                </c:pt>
                <c:pt idx="24">
                  <c:v>0.55887600000000004</c:v>
                </c:pt>
                <c:pt idx="25">
                  <c:v>-4.5728</c:v>
                </c:pt>
                <c:pt idx="26">
                  <c:v>-0.46226800000000001</c:v>
                </c:pt>
                <c:pt idx="27">
                  <c:v>-2.2743600000000002</c:v>
                </c:pt>
                <c:pt idx="28">
                  <c:v>-1.9271199999999999</c:v>
                </c:pt>
                <c:pt idx="29">
                  <c:v>3.30077</c:v>
                </c:pt>
                <c:pt idx="30">
                  <c:v>5.88103</c:v>
                </c:pt>
                <c:pt idx="31">
                  <c:v>-2.6144799999999999</c:v>
                </c:pt>
                <c:pt idx="32">
                  <c:v>2.2324099999999998</c:v>
                </c:pt>
                <c:pt idx="33">
                  <c:v>-0.99170599999999998</c:v>
                </c:pt>
                <c:pt idx="34">
                  <c:v>1.9691000000000001</c:v>
                </c:pt>
                <c:pt idx="35">
                  <c:v>4.4027000000000003</c:v>
                </c:pt>
                <c:pt idx="36">
                  <c:v>-3.57077</c:v>
                </c:pt>
                <c:pt idx="37">
                  <c:v>9.7507300000000008</c:v>
                </c:pt>
                <c:pt idx="38">
                  <c:v>3.3810600000000002</c:v>
                </c:pt>
                <c:pt idx="39">
                  <c:v>-1.4952099999999999</c:v>
                </c:pt>
                <c:pt idx="40">
                  <c:v>1.5934299999999999</c:v>
                </c:pt>
                <c:pt idx="41">
                  <c:v>-0.434834</c:v>
                </c:pt>
                <c:pt idx="42">
                  <c:v>-1.4587600000000001</c:v>
                </c:pt>
                <c:pt idx="43">
                  <c:v>3.2586900000000001</c:v>
                </c:pt>
                <c:pt idx="44">
                  <c:v>-4.8485899999999997</c:v>
                </c:pt>
                <c:pt idx="45">
                  <c:v>-3.6934499999999999</c:v>
                </c:pt>
                <c:pt idx="46">
                  <c:v>-0.54171999999999998</c:v>
                </c:pt>
                <c:pt idx="47">
                  <c:v>5.8232499999999998</c:v>
                </c:pt>
                <c:pt idx="48">
                  <c:v>1.3727199999999999</c:v>
                </c:pt>
                <c:pt idx="49">
                  <c:v>-10.9621</c:v>
                </c:pt>
                <c:pt idx="50">
                  <c:v>-4.7686599999999997</c:v>
                </c:pt>
                <c:pt idx="51">
                  <c:v>-13.4504</c:v>
                </c:pt>
                <c:pt idx="52">
                  <c:v>6.8646099999999999</c:v>
                </c:pt>
                <c:pt idx="53">
                  <c:v>-8.5523500000000006</c:v>
                </c:pt>
                <c:pt idx="54">
                  <c:v>3.1374900000000001</c:v>
                </c:pt>
                <c:pt idx="55">
                  <c:v>3.3384900000000002</c:v>
                </c:pt>
                <c:pt idx="56">
                  <c:v>-3.6313800000000001</c:v>
                </c:pt>
                <c:pt idx="57">
                  <c:v>-1.93414</c:v>
                </c:pt>
                <c:pt idx="58">
                  <c:v>2.0993599999999999</c:v>
                </c:pt>
                <c:pt idx="59">
                  <c:v>2.0233099999999999</c:v>
                </c:pt>
                <c:pt idx="60">
                  <c:v>-3.1902200000000001</c:v>
                </c:pt>
                <c:pt idx="61">
                  <c:v>7.6467700000000001</c:v>
                </c:pt>
                <c:pt idx="62">
                  <c:v>3.43092</c:v>
                </c:pt>
                <c:pt idx="63">
                  <c:v>9.4551499999999997</c:v>
                </c:pt>
                <c:pt idx="64">
                  <c:v>-1.77599</c:v>
                </c:pt>
                <c:pt idx="65">
                  <c:v>4.3754</c:v>
                </c:pt>
                <c:pt idx="66">
                  <c:v>14.798999999999999</c:v>
                </c:pt>
                <c:pt idx="67">
                  <c:v>-2.7804700000000002</c:v>
                </c:pt>
                <c:pt idx="68">
                  <c:v>4.8696299999999999</c:v>
                </c:pt>
                <c:pt idx="69">
                  <c:v>-5.3243499999999999</c:v>
                </c:pt>
                <c:pt idx="70">
                  <c:v>-7.1773400000000001</c:v>
                </c:pt>
                <c:pt idx="71">
                  <c:v>-1.3816999999999999</c:v>
                </c:pt>
                <c:pt idx="72">
                  <c:v>-7.0700700000000003</c:v>
                </c:pt>
                <c:pt idx="73">
                  <c:v>6.6720499999999996</c:v>
                </c:pt>
                <c:pt idx="74">
                  <c:v>-2.9413999999999998</c:v>
                </c:pt>
                <c:pt idx="75">
                  <c:v>0.36780299999999999</c:v>
                </c:pt>
                <c:pt idx="76">
                  <c:v>0.146621</c:v>
                </c:pt>
                <c:pt idx="77">
                  <c:v>-7.2360800000000003</c:v>
                </c:pt>
                <c:pt idx="78">
                  <c:v>11.951700000000001</c:v>
                </c:pt>
                <c:pt idx="79">
                  <c:v>-6.0836199999999998</c:v>
                </c:pt>
                <c:pt idx="80">
                  <c:v>-4.3243600000000004</c:v>
                </c:pt>
                <c:pt idx="81">
                  <c:v>-5.5592800000000002</c:v>
                </c:pt>
                <c:pt idx="82">
                  <c:v>2.2824200000000001</c:v>
                </c:pt>
                <c:pt idx="83">
                  <c:v>2.0877599999999998</c:v>
                </c:pt>
                <c:pt idx="84">
                  <c:v>-4.6427100000000001</c:v>
                </c:pt>
                <c:pt idx="85">
                  <c:v>-15.793100000000001</c:v>
                </c:pt>
                <c:pt idx="86">
                  <c:v>2.12479</c:v>
                </c:pt>
                <c:pt idx="87">
                  <c:v>-2.1807599999999998</c:v>
                </c:pt>
                <c:pt idx="88">
                  <c:v>10.3268</c:v>
                </c:pt>
                <c:pt idx="89">
                  <c:v>-1.0565500000000001</c:v>
                </c:pt>
                <c:pt idx="90">
                  <c:v>0.96104500000000004</c:v>
                </c:pt>
                <c:pt idx="91">
                  <c:v>-6.6318000000000002E-2</c:v>
                </c:pt>
                <c:pt idx="92">
                  <c:v>7.7501499999999997</c:v>
                </c:pt>
                <c:pt idx="93">
                  <c:v>5.9759099999999998</c:v>
                </c:pt>
                <c:pt idx="94">
                  <c:v>-13.2561</c:v>
                </c:pt>
                <c:pt idx="95">
                  <c:v>-5.9043000000000001</c:v>
                </c:pt>
                <c:pt idx="96">
                  <c:v>-2.02163</c:v>
                </c:pt>
                <c:pt idx="97">
                  <c:v>-6.4332799999999999</c:v>
                </c:pt>
                <c:pt idx="98">
                  <c:v>-13.495100000000001</c:v>
                </c:pt>
                <c:pt idx="99">
                  <c:v>-15.1671</c:v>
                </c:pt>
                <c:pt idx="100">
                  <c:v>-5.81914</c:v>
                </c:pt>
                <c:pt idx="101">
                  <c:v>5.01044</c:v>
                </c:pt>
                <c:pt idx="102">
                  <c:v>3.3334800000000002</c:v>
                </c:pt>
                <c:pt idx="103">
                  <c:v>-5.7117699999999996</c:v>
                </c:pt>
                <c:pt idx="104">
                  <c:v>4.2225200000000003</c:v>
                </c:pt>
                <c:pt idx="105">
                  <c:v>-7.3410000000000002</c:v>
                </c:pt>
                <c:pt idx="106">
                  <c:v>-4.1109299999999998</c:v>
                </c:pt>
                <c:pt idx="107">
                  <c:v>-0.67787799999999998</c:v>
                </c:pt>
                <c:pt idx="108">
                  <c:v>14.4077</c:v>
                </c:pt>
                <c:pt idx="109">
                  <c:v>-5.2016999999999998</c:v>
                </c:pt>
                <c:pt idx="110">
                  <c:v>4.5564099999999996</c:v>
                </c:pt>
                <c:pt idx="111">
                  <c:v>-10.9481</c:v>
                </c:pt>
                <c:pt idx="112">
                  <c:v>-31.176100000000002</c:v>
                </c:pt>
                <c:pt idx="113">
                  <c:v>-2.6819500000000001</c:v>
                </c:pt>
                <c:pt idx="114">
                  <c:v>2.4291700000000001</c:v>
                </c:pt>
                <c:pt idx="115">
                  <c:v>5.4852299999999996</c:v>
                </c:pt>
                <c:pt idx="116">
                  <c:v>-7.1386500000000002</c:v>
                </c:pt>
                <c:pt idx="117">
                  <c:v>7.6823499999999996</c:v>
                </c:pt>
                <c:pt idx="118">
                  <c:v>-15.886699999999999</c:v>
                </c:pt>
                <c:pt idx="119">
                  <c:v>-17.4084</c:v>
                </c:pt>
                <c:pt idx="120">
                  <c:v>14.6257</c:v>
                </c:pt>
                <c:pt idx="121">
                  <c:v>4.5679100000000004</c:v>
                </c:pt>
                <c:pt idx="122">
                  <c:v>-4.8197299999999998</c:v>
                </c:pt>
                <c:pt idx="123">
                  <c:v>-31.741299999999999</c:v>
                </c:pt>
                <c:pt idx="124">
                  <c:v>-24.0212</c:v>
                </c:pt>
                <c:pt idx="125">
                  <c:v>-6.5915699999999999</c:v>
                </c:pt>
                <c:pt idx="126">
                  <c:v>-6.9423399999999997</c:v>
                </c:pt>
                <c:pt idx="127">
                  <c:v>-1.46394</c:v>
                </c:pt>
                <c:pt idx="128">
                  <c:v>-17.922000000000001</c:v>
                </c:pt>
                <c:pt idx="129">
                  <c:v>-2.89053</c:v>
                </c:pt>
                <c:pt idx="130">
                  <c:v>-19.9816</c:v>
                </c:pt>
                <c:pt idx="131">
                  <c:v>-6.9537500000000003</c:v>
                </c:pt>
                <c:pt idx="132">
                  <c:v>-15.620100000000001</c:v>
                </c:pt>
                <c:pt idx="133">
                  <c:v>-40.453000000000003</c:v>
                </c:pt>
                <c:pt idx="134">
                  <c:v>-38.426000000000002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Summary!$A$72</c:f>
              <c:strCache>
                <c:ptCount val="1"/>
                <c:pt idx="0">
                  <c:v>Map 6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6_all_result'!$G$2:$G$136</c:f>
              <c:numCache>
                <c:formatCode>0.00E+00</c:formatCode>
                <c:ptCount val="135"/>
                <c:pt idx="0">
                  <c:v>25.2898</c:v>
                </c:pt>
                <c:pt idx="1">
                  <c:v>47.975700000000003</c:v>
                </c:pt>
                <c:pt idx="2">
                  <c:v>26.180399999999999</c:v>
                </c:pt>
                <c:pt idx="3">
                  <c:v>37.945999999999998</c:v>
                </c:pt>
                <c:pt idx="4">
                  <c:v>40.609200000000001</c:v>
                </c:pt>
                <c:pt idx="5">
                  <c:v>34.388199999999998</c:v>
                </c:pt>
                <c:pt idx="6">
                  <c:v>40.532800000000002</c:v>
                </c:pt>
                <c:pt idx="7">
                  <c:v>41.743000000000002</c:v>
                </c:pt>
                <c:pt idx="8">
                  <c:v>43.772100000000002</c:v>
                </c:pt>
                <c:pt idx="9">
                  <c:v>25.2898</c:v>
                </c:pt>
                <c:pt idx="10">
                  <c:v>33.949199999999998</c:v>
                </c:pt>
                <c:pt idx="11">
                  <c:v>58.803899999999999</c:v>
                </c:pt>
                <c:pt idx="12">
                  <c:v>27.093</c:v>
                </c:pt>
                <c:pt idx="13">
                  <c:v>30.874199999999998</c:v>
                </c:pt>
                <c:pt idx="14">
                  <c:v>32.552999999999997</c:v>
                </c:pt>
                <c:pt idx="15">
                  <c:v>29.4787</c:v>
                </c:pt>
                <c:pt idx="16">
                  <c:v>32.758299999999998</c:v>
                </c:pt>
                <c:pt idx="17">
                  <c:v>34.219900000000003</c:v>
                </c:pt>
                <c:pt idx="18">
                  <c:v>35.893500000000003</c:v>
                </c:pt>
                <c:pt idx="19">
                  <c:v>48.238300000000002</c:v>
                </c:pt>
                <c:pt idx="20">
                  <c:v>42.095700000000001</c:v>
                </c:pt>
                <c:pt idx="21">
                  <c:v>45.893999999999998</c:v>
                </c:pt>
                <c:pt idx="22">
                  <c:v>60.550600000000003</c:v>
                </c:pt>
                <c:pt idx="23">
                  <c:v>25.2898</c:v>
                </c:pt>
                <c:pt idx="24">
                  <c:v>23.8626</c:v>
                </c:pt>
                <c:pt idx="25">
                  <c:v>24.422599999999999</c:v>
                </c:pt>
                <c:pt idx="26">
                  <c:v>25.8904</c:v>
                </c:pt>
                <c:pt idx="27">
                  <c:v>28.717400000000001</c:v>
                </c:pt>
                <c:pt idx="28">
                  <c:v>29.656199999999998</c:v>
                </c:pt>
                <c:pt idx="29">
                  <c:v>31.7029</c:v>
                </c:pt>
                <c:pt idx="30">
                  <c:v>33.949199999999998</c:v>
                </c:pt>
                <c:pt idx="31">
                  <c:v>36.446599999999997</c:v>
                </c:pt>
                <c:pt idx="32">
                  <c:v>38.888300000000001</c:v>
                </c:pt>
                <c:pt idx="33">
                  <c:v>41.182299999999998</c:v>
                </c:pt>
                <c:pt idx="34">
                  <c:v>43.595199999999998</c:v>
                </c:pt>
                <c:pt idx="35">
                  <c:v>46.130499999999998</c:v>
                </c:pt>
                <c:pt idx="36">
                  <c:v>47.975700000000003</c:v>
                </c:pt>
                <c:pt idx="37">
                  <c:v>52.911900000000003</c:v>
                </c:pt>
                <c:pt idx="38">
                  <c:v>58.803899999999999</c:v>
                </c:pt>
                <c:pt idx="39">
                  <c:v>24.238399999999999</c:v>
                </c:pt>
                <c:pt idx="40">
                  <c:v>22.4084</c:v>
                </c:pt>
                <c:pt idx="41">
                  <c:v>22.0898</c:v>
                </c:pt>
                <c:pt idx="42">
                  <c:v>23.6493</c:v>
                </c:pt>
                <c:pt idx="43">
                  <c:v>24.838000000000001</c:v>
                </c:pt>
                <c:pt idx="44">
                  <c:v>26.180399999999999</c:v>
                </c:pt>
                <c:pt idx="45">
                  <c:v>27.694800000000001</c:v>
                </c:pt>
                <c:pt idx="46">
                  <c:v>29.427499999999998</c:v>
                </c:pt>
                <c:pt idx="47">
                  <c:v>31.430199999999999</c:v>
                </c:pt>
                <c:pt idx="48">
                  <c:v>33.606400000000001</c:v>
                </c:pt>
                <c:pt idx="49">
                  <c:v>35.7986</c:v>
                </c:pt>
                <c:pt idx="50">
                  <c:v>37.945999999999998</c:v>
                </c:pt>
                <c:pt idx="51">
                  <c:v>40.055799999999998</c:v>
                </c:pt>
                <c:pt idx="52">
                  <c:v>42.481200000000001</c:v>
                </c:pt>
                <c:pt idx="53">
                  <c:v>45.537700000000001</c:v>
                </c:pt>
                <c:pt idx="54">
                  <c:v>50.417099999999998</c:v>
                </c:pt>
                <c:pt idx="55">
                  <c:v>27.093</c:v>
                </c:pt>
                <c:pt idx="56">
                  <c:v>24.9056</c:v>
                </c:pt>
                <c:pt idx="57">
                  <c:v>24.4191</c:v>
                </c:pt>
                <c:pt idx="58">
                  <c:v>24.8584</c:v>
                </c:pt>
                <c:pt idx="59">
                  <c:v>25.536000000000001</c:v>
                </c:pt>
                <c:pt idx="60">
                  <c:v>26.3719</c:v>
                </c:pt>
                <c:pt idx="61">
                  <c:v>27.368600000000001</c:v>
                </c:pt>
                <c:pt idx="62">
                  <c:v>28.672899999999998</c:v>
                </c:pt>
                <c:pt idx="63">
                  <c:v>30.284500000000001</c:v>
                </c:pt>
                <c:pt idx="64">
                  <c:v>32.180100000000003</c:v>
                </c:pt>
                <c:pt idx="65">
                  <c:v>35.108699999999999</c:v>
                </c:pt>
                <c:pt idx="66">
                  <c:v>37.068300000000001</c:v>
                </c:pt>
                <c:pt idx="67">
                  <c:v>38.347999999999999</c:v>
                </c:pt>
                <c:pt idx="68">
                  <c:v>40.609200000000001</c:v>
                </c:pt>
                <c:pt idx="69">
                  <c:v>43.401499999999999</c:v>
                </c:pt>
                <c:pt idx="70">
                  <c:v>47.607599999999998</c:v>
                </c:pt>
                <c:pt idx="71">
                  <c:v>28.0731</c:v>
                </c:pt>
                <c:pt idx="72">
                  <c:v>26.6158</c:v>
                </c:pt>
                <c:pt idx="73">
                  <c:v>34.387500000000003</c:v>
                </c:pt>
                <c:pt idx="74">
                  <c:v>27.011199999999999</c:v>
                </c:pt>
                <c:pt idx="75">
                  <c:v>27.614999999999998</c:v>
                </c:pt>
                <c:pt idx="76">
                  <c:v>28.502400000000002</c:v>
                </c:pt>
                <c:pt idx="77">
                  <c:v>29.516200000000001</c:v>
                </c:pt>
                <c:pt idx="78">
                  <c:v>30.874199999999998</c:v>
                </c:pt>
                <c:pt idx="79">
                  <c:v>32.552999999999997</c:v>
                </c:pt>
                <c:pt idx="80">
                  <c:v>34.388199999999998</c:v>
                </c:pt>
                <c:pt idx="81">
                  <c:v>36.3431</c:v>
                </c:pt>
                <c:pt idx="82">
                  <c:v>38.325000000000003</c:v>
                </c:pt>
                <c:pt idx="83">
                  <c:v>40.532800000000002</c:v>
                </c:pt>
                <c:pt idx="84">
                  <c:v>43.3</c:v>
                </c:pt>
                <c:pt idx="85">
                  <c:v>47.3596</c:v>
                </c:pt>
                <c:pt idx="86">
                  <c:v>29.4787</c:v>
                </c:pt>
                <c:pt idx="87">
                  <c:v>28.5717</c:v>
                </c:pt>
                <c:pt idx="88">
                  <c:v>28.7973</c:v>
                </c:pt>
                <c:pt idx="89">
                  <c:v>29.4422</c:v>
                </c:pt>
                <c:pt idx="90">
                  <c:v>30.320399999999999</c:v>
                </c:pt>
                <c:pt idx="91">
                  <c:v>31.4251</c:v>
                </c:pt>
                <c:pt idx="92">
                  <c:v>32.758299999999998</c:v>
                </c:pt>
                <c:pt idx="93">
                  <c:v>34.219900000000003</c:v>
                </c:pt>
                <c:pt idx="94">
                  <c:v>35.893500000000003</c:v>
                </c:pt>
                <c:pt idx="95">
                  <c:v>37.7089</c:v>
                </c:pt>
                <c:pt idx="96">
                  <c:v>39.602499999999999</c:v>
                </c:pt>
                <c:pt idx="97">
                  <c:v>41.743000000000002</c:v>
                </c:pt>
                <c:pt idx="98">
                  <c:v>44.400300000000001</c:v>
                </c:pt>
                <c:pt idx="99">
                  <c:v>48.238300000000002</c:v>
                </c:pt>
                <c:pt idx="100">
                  <c:v>31.5806</c:v>
                </c:pt>
                <c:pt idx="101">
                  <c:v>30.814</c:v>
                </c:pt>
                <c:pt idx="102">
                  <c:v>31.2653</c:v>
                </c:pt>
                <c:pt idx="103">
                  <c:v>32.279800000000002</c:v>
                </c:pt>
                <c:pt idx="104">
                  <c:v>33.527299999999997</c:v>
                </c:pt>
                <c:pt idx="105">
                  <c:v>35.017600000000002</c:v>
                </c:pt>
                <c:pt idx="106">
                  <c:v>36.564799999999998</c:v>
                </c:pt>
                <c:pt idx="107">
                  <c:v>38.1828</c:v>
                </c:pt>
                <c:pt idx="108">
                  <c:v>39.882100000000001</c:v>
                </c:pt>
                <c:pt idx="109">
                  <c:v>41.6541</c:v>
                </c:pt>
                <c:pt idx="110">
                  <c:v>43.772100000000002</c:v>
                </c:pt>
                <c:pt idx="111">
                  <c:v>46.363300000000002</c:v>
                </c:pt>
                <c:pt idx="112">
                  <c:v>50.317700000000002</c:v>
                </c:pt>
                <c:pt idx="113">
                  <c:v>35.032299999999999</c:v>
                </c:pt>
                <c:pt idx="114">
                  <c:v>34.152500000000003</c:v>
                </c:pt>
                <c:pt idx="115">
                  <c:v>34.652900000000002</c:v>
                </c:pt>
                <c:pt idx="116">
                  <c:v>35.828800000000001</c:v>
                </c:pt>
                <c:pt idx="117">
                  <c:v>37.300899999999999</c:v>
                </c:pt>
                <c:pt idx="118">
                  <c:v>38.907200000000003</c:v>
                </c:pt>
                <c:pt idx="119">
                  <c:v>40.6629</c:v>
                </c:pt>
                <c:pt idx="120">
                  <c:v>42.459000000000003</c:v>
                </c:pt>
                <c:pt idx="121">
                  <c:v>44.400199999999998</c:v>
                </c:pt>
                <c:pt idx="122">
                  <c:v>46.599699999999999</c:v>
                </c:pt>
                <c:pt idx="123">
                  <c:v>49.496899999999997</c:v>
                </c:pt>
                <c:pt idx="124">
                  <c:v>53.6539</c:v>
                </c:pt>
                <c:pt idx="125">
                  <c:v>42.095700000000001</c:v>
                </c:pt>
                <c:pt idx="126">
                  <c:v>41.981400000000001</c:v>
                </c:pt>
                <c:pt idx="127">
                  <c:v>42.889200000000002</c:v>
                </c:pt>
                <c:pt idx="128">
                  <c:v>40.996600000000001</c:v>
                </c:pt>
                <c:pt idx="129">
                  <c:v>45.893999999999998</c:v>
                </c:pt>
                <c:pt idx="130">
                  <c:v>47.8005</c:v>
                </c:pt>
                <c:pt idx="131">
                  <c:v>49.859699999999997</c:v>
                </c:pt>
                <c:pt idx="132">
                  <c:v>52.428100000000001</c:v>
                </c:pt>
                <c:pt idx="133">
                  <c:v>55.831699999999998</c:v>
                </c:pt>
                <c:pt idx="134">
                  <c:v>60.550600000000003</c:v>
                </c:pt>
              </c:numCache>
            </c:numRef>
          </c:xVal>
          <c:yVal>
            <c:numRef>
              <c:f>'Map 6_all_result'!$M$2:$M$136</c:f>
              <c:numCache>
                <c:formatCode>0.00E+00</c:formatCode>
                <c:ptCount val="135"/>
                <c:pt idx="0">
                  <c:v>-1.0026E-2</c:v>
                </c:pt>
                <c:pt idx="1">
                  <c:v>-5.9439500000000001</c:v>
                </c:pt>
                <c:pt idx="2">
                  <c:v>-3.2684899999999999</c:v>
                </c:pt>
                <c:pt idx="3">
                  <c:v>-6.6544999999999996</c:v>
                </c:pt>
                <c:pt idx="4">
                  <c:v>4.9753999999999996</c:v>
                </c:pt>
                <c:pt idx="5">
                  <c:v>-7.3103300000000004</c:v>
                </c:pt>
                <c:pt idx="6">
                  <c:v>4.0253199999999998</c:v>
                </c:pt>
                <c:pt idx="7">
                  <c:v>-1.5532699999999999</c:v>
                </c:pt>
                <c:pt idx="8">
                  <c:v>13.9396</c:v>
                </c:pt>
                <c:pt idx="9">
                  <c:v>-1.0026E-2</c:v>
                </c:pt>
                <c:pt idx="10">
                  <c:v>8.1955600000000004</c:v>
                </c:pt>
                <c:pt idx="11">
                  <c:v>2.1461800000000002</c:v>
                </c:pt>
                <c:pt idx="12">
                  <c:v>0.347997</c:v>
                </c:pt>
                <c:pt idx="13">
                  <c:v>8.6365400000000001</c:v>
                </c:pt>
                <c:pt idx="14">
                  <c:v>-9.4399099999999994</c:v>
                </c:pt>
                <c:pt idx="15">
                  <c:v>1.6492100000000001</c:v>
                </c:pt>
                <c:pt idx="16">
                  <c:v>4.1346600000000002</c:v>
                </c:pt>
                <c:pt idx="17">
                  <c:v>2.67625</c:v>
                </c:pt>
                <c:pt idx="18">
                  <c:v>-15.6739</c:v>
                </c:pt>
                <c:pt idx="19">
                  <c:v>-0.465229</c:v>
                </c:pt>
                <c:pt idx="20">
                  <c:v>-0.89967900000000001</c:v>
                </c:pt>
                <c:pt idx="21">
                  <c:v>7.5508100000000002</c:v>
                </c:pt>
                <c:pt idx="22">
                  <c:v>3.54684</c:v>
                </c:pt>
                <c:pt idx="23">
                  <c:v>-1.0026E-2</c:v>
                </c:pt>
                <c:pt idx="24">
                  <c:v>-0.66471100000000005</c:v>
                </c:pt>
                <c:pt idx="25">
                  <c:v>-3.5426600000000001</c:v>
                </c:pt>
                <c:pt idx="26">
                  <c:v>2.0173700000000001</c:v>
                </c:pt>
                <c:pt idx="27">
                  <c:v>0.93162100000000003</c:v>
                </c:pt>
                <c:pt idx="28">
                  <c:v>1.41496</c:v>
                </c:pt>
                <c:pt idx="29">
                  <c:v>6.29331</c:v>
                </c:pt>
                <c:pt idx="30">
                  <c:v>8.1955600000000004</c:v>
                </c:pt>
                <c:pt idx="31">
                  <c:v>-1.2137500000000001</c:v>
                </c:pt>
                <c:pt idx="32">
                  <c:v>2.6157300000000001</c:v>
                </c:pt>
                <c:pt idx="33">
                  <c:v>-1.6374599999999999</c:v>
                </c:pt>
                <c:pt idx="34">
                  <c:v>0.456119</c:v>
                </c:pt>
                <c:pt idx="35">
                  <c:v>2.2700499999999999</c:v>
                </c:pt>
                <c:pt idx="36">
                  <c:v>-5.9439500000000001</c:v>
                </c:pt>
                <c:pt idx="37">
                  <c:v>7.6519199999999996</c:v>
                </c:pt>
                <c:pt idx="38">
                  <c:v>2.1461800000000002</c:v>
                </c:pt>
                <c:pt idx="39">
                  <c:v>-5.1243299999999996</c:v>
                </c:pt>
                <c:pt idx="40">
                  <c:v>0.400204</c:v>
                </c:pt>
                <c:pt idx="41">
                  <c:v>-7.6129099999999996E-3</c:v>
                </c:pt>
                <c:pt idx="42">
                  <c:v>-0.115754</c:v>
                </c:pt>
                <c:pt idx="43">
                  <c:v>4.9393799999999999</c:v>
                </c:pt>
                <c:pt idx="44">
                  <c:v>-3.2684899999999999</c:v>
                </c:pt>
                <c:pt idx="45">
                  <c:v>-2.5856599999999998</c:v>
                </c:pt>
                <c:pt idx="46">
                  <c:v>-8.7222999999999995E-2</c:v>
                </c:pt>
                <c:pt idx="47">
                  <c:v>5.5253100000000002</c:v>
                </c:pt>
                <c:pt idx="48">
                  <c:v>0.36333399999999999</c:v>
                </c:pt>
                <c:pt idx="49">
                  <c:v>-12.5488</c:v>
                </c:pt>
                <c:pt idx="50">
                  <c:v>-6.6544999999999996</c:v>
                </c:pt>
                <c:pt idx="51">
                  <c:v>-15.2378</c:v>
                </c:pt>
                <c:pt idx="52">
                  <c:v>5.6967299999999996</c:v>
                </c:pt>
                <c:pt idx="53">
                  <c:v>-8.4995999999999992</c:v>
                </c:pt>
                <c:pt idx="54">
                  <c:v>5.2017300000000004</c:v>
                </c:pt>
                <c:pt idx="55">
                  <c:v>0.347997</c:v>
                </c:pt>
                <c:pt idx="56">
                  <c:v>-4.9771599999999996</c:v>
                </c:pt>
                <c:pt idx="57">
                  <c:v>-2.3023400000000001</c:v>
                </c:pt>
                <c:pt idx="58">
                  <c:v>2.1391</c:v>
                </c:pt>
                <c:pt idx="59">
                  <c:v>2.04251</c:v>
                </c:pt>
                <c:pt idx="60">
                  <c:v>-3.5075099999999999</c:v>
                </c:pt>
                <c:pt idx="61">
                  <c:v>6.7825300000000004</c:v>
                </c:pt>
                <c:pt idx="62">
                  <c:v>1.9654100000000001</c:v>
                </c:pt>
                <c:pt idx="63">
                  <c:v>7.4129300000000002</c:v>
                </c:pt>
                <c:pt idx="64">
                  <c:v>-4.2083899999999996</c:v>
                </c:pt>
                <c:pt idx="65">
                  <c:v>1.8359700000000001</c:v>
                </c:pt>
                <c:pt idx="66">
                  <c:v>12.563000000000001</c:v>
                </c:pt>
                <c:pt idx="67">
                  <c:v>-4.1804199999999998</c:v>
                </c:pt>
                <c:pt idx="68">
                  <c:v>4.9753999999999996</c:v>
                </c:pt>
                <c:pt idx="69">
                  <c:v>-2.9828199999999998</c:v>
                </c:pt>
                <c:pt idx="70">
                  <c:v>-1.66048</c:v>
                </c:pt>
                <c:pt idx="71">
                  <c:v>-2.5775999999999999</c:v>
                </c:pt>
                <c:pt idx="72">
                  <c:v>-7.9087199999999998</c:v>
                </c:pt>
                <c:pt idx="73">
                  <c:v>5.7653400000000001</c:v>
                </c:pt>
                <c:pt idx="74">
                  <c:v>-4.2202999999999999</c:v>
                </c:pt>
                <c:pt idx="75">
                  <c:v>-1.4432499999999999</c:v>
                </c:pt>
                <c:pt idx="76">
                  <c:v>-2.2880400000000001</c:v>
                </c:pt>
                <c:pt idx="77">
                  <c:v>-10.1907</c:v>
                </c:pt>
                <c:pt idx="78">
                  <c:v>8.6365400000000001</c:v>
                </c:pt>
                <c:pt idx="79">
                  <c:v>-9.4399099999999994</c:v>
                </c:pt>
                <c:pt idx="80">
                  <c:v>-7.3103300000000004</c:v>
                </c:pt>
                <c:pt idx="81">
                  <c:v>-7.6232600000000001</c:v>
                </c:pt>
                <c:pt idx="82">
                  <c:v>1.8066599999999999</c:v>
                </c:pt>
                <c:pt idx="83">
                  <c:v>4.0253199999999998</c:v>
                </c:pt>
                <c:pt idx="84">
                  <c:v>0.54457800000000001</c:v>
                </c:pt>
                <c:pt idx="85">
                  <c:v>-6.1883400000000002</c:v>
                </c:pt>
                <c:pt idx="86">
                  <c:v>1.6492100000000001</c:v>
                </c:pt>
                <c:pt idx="87">
                  <c:v>-3.17069</c:v>
                </c:pt>
                <c:pt idx="88">
                  <c:v>8.6415000000000006</c:v>
                </c:pt>
                <c:pt idx="89">
                  <c:v>-3.4557899999999999</c:v>
                </c:pt>
                <c:pt idx="90">
                  <c:v>-2.0870099999999998</c:v>
                </c:pt>
                <c:pt idx="91">
                  <c:v>-3.5598100000000001</c:v>
                </c:pt>
                <c:pt idx="92">
                  <c:v>4.1346600000000002</c:v>
                </c:pt>
                <c:pt idx="93">
                  <c:v>2.67625</c:v>
                </c:pt>
                <c:pt idx="94">
                  <c:v>-15.6739</c:v>
                </c:pt>
                <c:pt idx="95">
                  <c:v>-6.7585499999999996</c:v>
                </c:pt>
                <c:pt idx="96">
                  <c:v>-0.46313500000000002</c:v>
                </c:pt>
                <c:pt idx="97">
                  <c:v>-1.5532699999999999</c:v>
                </c:pt>
                <c:pt idx="98">
                  <c:v>-4.31372</c:v>
                </c:pt>
                <c:pt idx="99">
                  <c:v>-0.465229</c:v>
                </c:pt>
                <c:pt idx="100">
                  <c:v>-5.5267799999999996</c:v>
                </c:pt>
                <c:pt idx="101">
                  <c:v>4.3009500000000003</c:v>
                </c:pt>
                <c:pt idx="102">
                  <c:v>1.74458</c:v>
                </c:pt>
                <c:pt idx="103">
                  <c:v>-7.9662199999999999</c:v>
                </c:pt>
                <c:pt idx="104">
                  <c:v>1.63794</c:v>
                </c:pt>
                <c:pt idx="105">
                  <c:v>-9.7868700000000004</c:v>
                </c:pt>
                <c:pt idx="106">
                  <c:v>-5.8437700000000001</c:v>
                </c:pt>
                <c:pt idx="107">
                  <c:v>-1.0049300000000001</c:v>
                </c:pt>
                <c:pt idx="108">
                  <c:v>16.3416</c:v>
                </c:pt>
                <c:pt idx="109">
                  <c:v>-0.14097599999999999</c:v>
                </c:pt>
                <c:pt idx="110">
                  <c:v>13.9396</c:v>
                </c:pt>
                <c:pt idx="111">
                  <c:v>3.8252100000000002</c:v>
                </c:pt>
                <c:pt idx="112">
                  <c:v>-9.6518700000000006</c:v>
                </c:pt>
                <c:pt idx="113">
                  <c:v>-0.49694100000000002</c:v>
                </c:pt>
                <c:pt idx="114">
                  <c:v>3.5636199999999998</c:v>
                </c:pt>
                <c:pt idx="115">
                  <c:v>5.9399199999999999</c:v>
                </c:pt>
                <c:pt idx="116">
                  <c:v>-6.8339800000000004</c:v>
                </c:pt>
                <c:pt idx="117">
                  <c:v>8.4094200000000008</c:v>
                </c:pt>
                <c:pt idx="118">
                  <c:v>-14.0762</c:v>
                </c:pt>
                <c:pt idx="119">
                  <c:v>-13.664999999999999</c:v>
                </c:pt>
                <c:pt idx="120">
                  <c:v>21.3139</c:v>
                </c:pt>
                <c:pt idx="121">
                  <c:v>15.3744</c:v>
                </c:pt>
                <c:pt idx="122">
                  <c:v>11.1509</c:v>
                </c:pt>
                <c:pt idx="123">
                  <c:v>-9.2736199999999993</c:v>
                </c:pt>
                <c:pt idx="124">
                  <c:v>6.3467900000000004</c:v>
                </c:pt>
                <c:pt idx="125">
                  <c:v>-0.89967900000000001</c:v>
                </c:pt>
                <c:pt idx="126">
                  <c:v>-1.3045800000000001</c:v>
                </c:pt>
                <c:pt idx="127">
                  <c:v>4.9007399999999999</c:v>
                </c:pt>
                <c:pt idx="128">
                  <c:v>-10.032400000000001</c:v>
                </c:pt>
                <c:pt idx="129">
                  <c:v>7.5508100000000002</c:v>
                </c:pt>
                <c:pt idx="130">
                  <c:v>-5.9142700000000001</c:v>
                </c:pt>
                <c:pt idx="131">
                  <c:v>11.9068</c:v>
                </c:pt>
                <c:pt idx="132">
                  <c:v>9.4147200000000009</c:v>
                </c:pt>
                <c:pt idx="133">
                  <c:v>-7.6804800000000002</c:v>
                </c:pt>
                <c:pt idx="134">
                  <c:v>3.54684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927616"/>
        <c:axId val="348928768"/>
      </c:scatterChart>
      <c:valAx>
        <c:axId val="348927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Uncertainty</a:t>
                </a:r>
                <a:r>
                  <a:rPr lang="en-US" baseline="0"/>
                  <a:t> of map output [W]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348928768"/>
        <c:crossesAt val="-80"/>
        <c:crossBetween val="midCat"/>
      </c:valAx>
      <c:valAx>
        <c:axId val="348928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Difference between estimated power and approximated measurement [W]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348927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case!$A$5:$A$13</c:f>
              <c:numCache>
                <c:formatCode>0.00</c:formatCode>
                <c:ptCount val="9"/>
                <c:pt idx="0">
                  <c:v>-1.1105555555555549</c:v>
                </c:pt>
                <c:pt idx="1">
                  <c:v>-4.1105555555555551</c:v>
                </c:pt>
                <c:pt idx="2">
                  <c:v>-7.1105555555555551</c:v>
                </c:pt>
                <c:pt idx="3">
                  <c:v>-10.110555555555555</c:v>
                </c:pt>
                <c:pt idx="4">
                  <c:v>-13.110555555555555</c:v>
                </c:pt>
                <c:pt idx="5">
                  <c:v>1.8894444444444451</c:v>
                </c:pt>
                <c:pt idx="6">
                  <c:v>4.8894444444444449</c:v>
                </c:pt>
                <c:pt idx="7">
                  <c:v>7.8894444444444449</c:v>
                </c:pt>
                <c:pt idx="8">
                  <c:v>10.889444444444445</c:v>
                </c:pt>
              </c:numCache>
            </c:numRef>
          </c:xVal>
          <c:yVal>
            <c:numRef>
              <c:f>case!$O$5:$O$13</c:f>
              <c:numCache>
                <c:formatCode>General</c:formatCode>
                <c:ptCount val="9"/>
                <c:pt idx="0">
                  <c:v>3590.9489520690076</c:v>
                </c:pt>
                <c:pt idx="1">
                  <c:v>3358.3350333101607</c:v>
                </c:pt>
                <c:pt idx="2">
                  <c:v>3124.5532303318087</c:v>
                </c:pt>
                <c:pt idx="3">
                  <c:v>2888.0247523829075</c:v>
                </c:pt>
                <c:pt idx="4">
                  <c:v>2647.1708087124243</c:v>
                </c:pt>
                <c:pt idx="5">
                  <c:v>3823.9737773593906</c:v>
                </c:pt>
                <c:pt idx="6">
                  <c:v>4058.9882999323509</c:v>
                </c:pt>
                <c:pt idx="7">
                  <c:v>4297.5713105389186</c:v>
                </c:pt>
                <c:pt idx="8">
                  <c:v>4541.3015999301442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361024"/>
        <c:axId val="352284608"/>
      </c:scatterChart>
      <c:valAx>
        <c:axId val="38736102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352284608"/>
        <c:crosses val="autoZero"/>
        <c:crossBetween val="midCat"/>
      </c:valAx>
      <c:valAx>
        <c:axId val="352284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7361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case!$B$25:$B$33</c:f>
              <c:numCache>
                <c:formatCode>0.00</c:formatCode>
                <c:ptCount val="9"/>
                <c:pt idx="0">
                  <c:v>48.859999999999992</c:v>
                </c:pt>
                <c:pt idx="1">
                  <c:v>51.859999999999992</c:v>
                </c:pt>
                <c:pt idx="2">
                  <c:v>54.859999999999992</c:v>
                </c:pt>
                <c:pt idx="3">
                  <c:v>57.859999999999992</c:v>
                </c:pt>
                <c:pt idx="4">
                  <c:v>60.859999999999992</c:v>
                </c:pt>
                <c:pt idx="5">
                  <c:v>45.859999999999992</c:v>
                </c:pt>
                <c:pt idx="6">
                  <c:v>48.859999999999992</c:v>
                </c:pt>
                <c:pt idx="7">
                  <c:v>51.859999999999992</c:v>
                </c:pt>
                <c:pt idx="8">
                  <c:v>54.859999999999992</c:v>
                </c:pt>
              </c:numCache>
            </c:numRef>
          </c:xVal>
          <c:yVal>
            <c:numRef>
              <c:f>case!$O$25:$O$33</c:f>
              <c:numCache>
                <c:formatCode>General</c:formatCode>
                <c:ptCount val="9"/>
                <c:pt idx="0">
                  <c:v>3746.1557230954513</c:v>
                </c:pt>
                <c:pt idx="1">
                  <c:v>3831.9902846656296</c:v>
                </c:pt>
                <c:pt idx="2">
                  <c:v>3914.9401919556822</c:v>
                </c:pt>
                <c:pt idx="3">
                  <c:v>4000.9464073708787</c:v>
                </c:pt>
                <c:pt idx="4">
                  <c:v>4095.9498933165232</c:v>
                </c:pt>
                <c:pt idx="5">
                  <c:v>3651.4955448398741</c:v>
                </c:pt>
                <c:pt idx="6">
                  <c:v>3746.1557230954513</c:v>
                </c:pt>
                <c:pt idx="7">
                  <c:v>3831.9902846656296</c:v>
                </c:pt>
                <c:pt idx="8">
                  <c:v>3914.9401919556822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366208"/>
        <c:axId val="365862912"/>
      </c:scatterChart>
      <c:valAx>
        <c:axId val="38736620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365862912"/>
        <c:crosses val="autoZero"/>
        <c:crossBetween val="midCat"/>
      </c:valAx>
      <c:valAx>
        <c:axId val="365862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7366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case!$B$15:$B$23</c:f>
              <c:numCache>
                <c:formatCode>0.00</c:formatCode>
                <c:ptCount val="9"/>
                <c:pt idx="0">
                  <c:v>48.859999999999992</c:v>
                </c:pt>
                <c:pt idx="1">
                  <c:v>51.859999999999992</c:v>
                </c:pt>
                <c:pt idx="2">
                  <c:v>54.859999999999992</c:v>
                </c:pt>
                <c:pt idx="3">
                  <c:v>57.859999999999992</c:v>
                </c:pt>
                <c:pt idx="4">
                  <c:v>60.859999999999992</c:v>
                </c:pt>
                <c:pt idx="5">
                  <c:v>45.859999999999992</c:v>
                </c:pt>
                <c:pt idx="6">
                  <c:v>48.859999999999992</c:v>
                </c:pt>
                <c:pt idx="7">
                  <c:v>51.859999999999992</c:v>
                </c:pt>
                <c:pt idx="8">
                  <c:v>54.859999999999992</c:v>
                </c:pt>
              </c:numCache>
            </c:numRef>
          </c:xVal>
          <c:yVal>
            <c:numRef>
              <c:f>case!$O$15:$O$23</c:f>
              <c:numCache>
                <c:formatCode>General</c:formatCode>
                <c:ptCount val="9"/>
                <c:pt idx="0">
                  <c:v>3590.9489520690076</c:v>
                </c:pt>
                <c:pt idx="1">
                  <c:v>3666.3018667450924</c:v>
                </c:pt>
                <c:pt idx="2">
                  <c:v>3739.5833615164174</c:v>
                </c:pt>
                <c:pt idx="3">
                  <c:v>3816.7343987882487</c:v>
                </c:pt>
                <c:pt idx="4">
                  <c:v>3903.6959409658793</c:v>
                </c:pt>
                <c:pt idx="5">
                  <c:v>3507.5836550828826</c:v>
                </c:pt>
                <c:pt idx="6">
                  <c:v>3590.9489520690076</c:v>
                </c:pt>
                <c:pt idx="7">
                  <c:v>3666.3018667450924</c:v>
                </c:pt>
                <c:pt idx="8">
                  <c:v>3739.5833615164174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868672"/>
        <c:axId val="365869824"/>
      </c:scatterChart>
      <c:valAx>
        <c:axId val="36586867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365869824"/>
        <c:crosses val="autoZero"/>
        <c:crossBetween val="midCat"/>
      </c:valAx>
      <c:valAx>
        <c:axId val="365869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5868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271462</xdr:colOff>
      <xdr:row>4</xdr:row>
      <xdr:rowOff>61912</xdr:rowOff>
    </xdr:from>
    <xdr:to>
      <xdr:col>19</xdr:col>
      <xdr:colOff>576262</xdr:colOff>
      <xdr:row>18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447675</xdr:colOff>
      <xdr:row>26</xdr:row>
      <xdr:rowOff>85725</xdr:rowOff>
    </xdr:from>
    <xdr:to>
      <xdr:col>21</xdr:col>
      <xdr:colOff>142875</xdr:colOff>
      <xdr:row>40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58</xdr:row>
      <xdr:rowOff>0</xdr:rowOff>
    </xdr:from>
    <xdr:to>
      <xdr:col>20</xdr:col>
      <xdr:colOff>304800</xdr:colOff>
      <xdr:row>72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304800</xdr:colOff>
      <xdr:row>74</xdr:row>
      <xdr:rowOff>76200</xdr:rowOff>
    </xdr:from>
    <xdr:to>
      <xdr:col>19</xdr:col>
      <xdr:colOff>0</xdr:colOff>
      <xdr:row>88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471487</xdr:colOff>
      <xdr:row>3</xdr:row>
      <xdr:rowOff>109537</xdr:rowOff>
    </xdr:from>
    <xdr:to>
      <xdr:col>12</xdr:col>
      <xdr:colOff>166687</xdr:colOff>
      <xdr:row>17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20</xdr:row>
      <xdr:rowOff>0</xdr:rowOff>
    </xdr:from>
    <xdr:to>
      <xdr:col>12</xdr:col>
      <xdr:colOff>304800</xdr:colOff>
      <xdr:row>34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12</xdr:col>
      <xdr:colOff>304800</xdr:colOff>
      <xdr:row>49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G5" sqref="G5"/>
    </sheetView>
  </sheetViews>
  <sheetFormatPr defaultRowHeight="15" x14ac:dyDescent="0.25"/>
  <cols>
    <col min="4" max="4" width="11.28515625" bestFit="1" customWidth="1"/>
  </cols>
  <sheetData>
    <row r="1" spans="1:13" x14ac:dyDescent="0.25">
      <c r="A1" s="4" t="s">
        <v>0</v>
      </c>
      <c r="B1" s="4" t="s">
        <v>4</v>
      </c>
      <c r="C1" s="4" t="s">
        <v>5</v>
      </c>
      <c r="D1" s="4" t="s">
        <v>14</v>
      </c>
      <c r="E1" t="s">
        <v>2</v>
      </c>
      <c r="F1" t="s">
        <v>3</v>
      </c>
      <c r="G1" t="s">
        <v>1</v>
      </c>
    </row>
    <row r="2" spans="1:13" x14ac:dyDescent="0.25">
      <c r="A2" s="4" t="s">
        <v>12</v>
      </c>
      <c r="B2" s="5">
        <v>1.78086E-3</v>
      </c>
      <c r="C2" s="5">
        <v>3.0599300000000002E-3</v>
      </c>
      <c r="D2" s="6">
        <f>C2/B2</f>
        <v>1.7182316408926026</v>
      </c>
      <c r="E2" s="1">
        <v>0.99995999999999996</v>
      </c>
      <c r="F2" s="1">
        <v>0.99991099999999999</v>
      </c>
      <c r="G2" s="1">
        <v>6.0319900000000004</v>
      </c>
      <c r="J2" s="2"/>
      <c r="K2" s="2"/>
      <c r="L2" s="1"/>
      <c r="M2" s="1"/>
    </row>
    <row r="3" spans="1:13" x14ac:dyDescent="0.25">
      <c r="A3" s="4" t="s">
        <v>11</v>
      </c>
      <c r="B3" s="5">
        <v>1.9116999999999999E-3</v>
      </c>
      <c r="C3" s="5">
        <v>2.65044E-3</v>
      </c>
      <c r="D3" s="6">
        <f t="shared" ref="D3:D9" si="0">C3/B3</f>
        <v>1.3864309253543967</v>
      </c>
      <c r="E3" s="1">
        <v>0.99995500000000004</v>
      </c>
      <c r="F3" s="1">
        <v>0.99993299999999996</v>
      </c>
      <c r="G3" s="1">
        <v>6.1676799999999998</v>
      </c>
      <c r="J3" s="2"/>
      <c r="K3" s="2"/>
      <c r="L3" s="1"/>
      <c r="M3" s="1"/>
    </row>
    <row r="4" spans="1:13" x14ac:dyDescent="0.25">
      <c r="A4" s="4" t="s">
        <v>10</v>
      </c>
      <c r="B4" s="5">
        <v>1.9596100000000001E-3</v>
      </c>
      <c r="C4" s="5">
        <v>2.1878499999999999E-3</v>
      </c>
      <c r="D4" s="6">
        <f t="shared" si="0"/>
        <v>1.1164721551737333</v>
      </c>
      <c r="E4" s="1">
        <v>0.99995400000000001</v>
      </c>
      <c r="F4" s="1">
        <v>0.99995400000000001</v>
      </c>
      <c r="G4" s="1">
        <v>5.6313199999999997</v>
      </c>
      <c r="J4" s="2"/>
      <c r="K4" s="2"/>
      <c r="L4" s="1"/>
      <c r="M4" s="1"/>
    </row>
    <row r="5" spans="1:13" x14ac:dyDescent="0.25">
      <c r="A5" s="4" t="s">
        <v>9</v>
      </c>
      <c r="B5" s="5">
        <v>2.00059E-3</v>
      </c>
      <c r="C5" s="5">
        <v>3.4273300000000001E-3</v>
      </c>
      <c r="D5" s="6">
        <f t="shared" si="0"/>
        <v>1.7131596179127158</v>
      </c>
      <c r="E5" s="1">
        <v>0.99995100000000003</v>
      </c>
      <c r="F5" s="1">
        <v>0.999888</v>
      </c>
      <c r="G5" s="1">
        <v>5.4149799999999999</v>
      </c>
      <c r="J5" s="2"/>
      <c r="K5" s="2"/>
      <c r="L5" s="1"/>
      <c r="M5" s="1"/>
    </row>
    <row r="6" spans="1:13" x14ac:dyDescent="0.25">
      <c r="A6" s="4" t="s">
        <v>8</v>
      </c>
      <c r="B6" s="5">
        <v>2.0171199999999999E-3</v>
      </c>
      <c r="C6" s="5">
        <v>3.6695500000000002E-3</v>
      </c>
      <c r="D6" s="6">
        <f t="shared" si="0"/>
        <v>1.8192026255255018</v>
      </c>
      <c r="E6" s="1">
        <v>0.99995500000000004</v>
      </c>
      <c r="F6" s="1">
        <v>0.99987199999999998</v>
      </c>
      <c r="G6" s="1">
        <v>5.3662000000000001</v>
      </c>
      <c r="J6" s="2"/>
      <c r="K6" s="2"/>
      <c r="L6" s="1"/>
      <c r="M6" s="1"/>
    </row>
    <row r="7" spans="1:13" x14ac:dyDescent="0.25">
      <c r="A7" s="4" t="s">
        <v>7</v>
      </c>
      <c r="B7" s="5">
        <v>1.7174099999999999E-3</v>
      </c>
      <c r="C7" s="5">
        <v>1.8869799999999999E-3</v>
      </c>
      <c r="D7" s="6">
        <f t="shared" si="0"/>
        <v>1.0987358871789497</v>
      </c>
      <c r="E7" s="1">
        <v>0.999973</v>
      </c>
      <c r="F7" s="1">
        <v>0.99996600000000002</v>
      </c>
      <c r="G7" s="1">
        <v>5.4108200000000002</v>
      </c>
      <c r="J7" s="2"/>
      <c r="K7" s="2"/>
      <c r="L7" s="1"/>
      <c r="M7" s="1"/>
    </row>
    <row r="8" spans="1:13" x14ac:dyDescent="0.25">
      <c r="A8" t="s">
        <v>6</v>
      </c>
      <c r="B8" s="2">
        <v>1.68329E-3</v>
      </c>
      <c r="C8" s="2">
        <v>1.14921E-2</v>
      </c>
      <c r="D8" s="3">
        <f t="shared" si="0"/>
        <v>6.8271658478337063</v>
      </c>
      <c r="E8" s="1">
        <v>0.999977</v>
      </c>
      <c r="F8" s="1">
        <v>0.99878100000000003</v>
      </c>
      <c r="G8" s="1">
        <v>5.7340799999999996</v>
      </c>
      <c r="J8" s="2"/>
      <c r="K8" s="2"/>
      <c r="L8" s="1"/>
      <c r="M8" s="1"/>
    </row>
    <row r="9" spans="1:13" x14ac:dyDescent="0.25">
      <c r="A9" t="s">
        <v>13</v>
      </c>
      <c r="B9" s="2">
        <v>2.01637E-3</v>
      </c>
      <c r="C9" s="2">
        <v>7.3645600000000006E-2</v>
      </c>
      <c r="D9" s="3">
        <f t="shared" si="0"/>
        <v>36.523852269176793</v>
      </c>
      <c r="E9" s="1">
        <v>0.99999400000000005</v>
      </c>
      <c r="F9" s="1">
        <v>0.94832099999999997</v>
      </c>
      <c r="G9" s="1">
        <v>7.1566799999999997</v>
      </c>
      <c r="J9" s="2"/>
      <c r="K9" s="2"/>
      <c r="L9" s="1"/>
      <c r="M9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3"/>
  <sheetViews>
    <sheetView topLeftCell="A14" workbookViewId="0">
      <selection activeCell="D37" sqref="D37"/>
    </sheetView>
  </sheetViews>
  <sheetFormatPr defaultRowHeight="15" x14ac:dyDescent="0.25"/>
  <sheetData>
    <row r="2" spans="1:15" x14ac:dyDescent="0.25">
      <c r="A2" t="s">
        <v>11</v>
      </c>
      <c r="B2" s="1">
        <v>-8427.24</v>
      </c>
      <c r="C2" s="1">
        <v>-88.022400000000005</v>
      </c>
      <c r="D2" s="1">
        <v>272.58300000000003</v>
      </c>
      <c r="E2" s="1">
        <v>4.9506099999999997E-2</v>
      </c>
      <c r="F2" s="1">
        <v>1.59158</v>
      </c>
      <c r="G2" s="1">
        <v>-2.2839399999999999</v>
      </c>
      <c r="H2" s="1">
        <v>1.67106E-3</v>
      </c>
      <c r="I2" s="1">
        <v>-1.60787E-3</v>
      </c>
      <c r="J2" s="1">
        <v>-3.8734300000000002E-3</v>
      </c>
      <c r="K2" s="1">
        <v>6.28817E-3</v>
      </c>
    </row>
    <row r="4" spans="1:15" x14ac:dyDescent="0.25">
      <c r="A4" t="s">
        <v>30</v>
      </c>
      <c r="B4" t="s">
        <v>31</v>
      </c>
      <c r="C4" t="s">
        <v>32</v>
      </c>
      <c r="D4" t="s">
        <v>33</v>
      </c>
      <c r="E4" t="s">
        <v>34</v>
      </c>
      <c r="O4" t="s">
        <v>35</v>
      </c>
    </row>
    <row r="5" spans="1:15" x14ac:dyDescent="0.25">
      <c r="A5" s="7">
        <v>-1.1105555555555549</v>
      </c>
      <c r="B5" s="7">
        <v>48.859999999999992</v>
      </c>
      <c r="C5">
        <f>A5*9/5+32</f>
        <v>30.001000000000001</v>
      </c>
      <c r="D5">
        <f>B5*9/5+32</f>
        <v>119.94799999999999</v>
      </c>
      <c r="E5">
        <v>1</v>
      </c>
      <c r="F5">
        <f>C5</f>
        <v>30.001000000000001</v>
      </c>
      <c r="G5">
        <f>D5</f>
        <v>119.94799999999999</v>
      </c>
      <c r="H5">
        <f>C5^2</f>
        <v>900.06000100000006</v>
      </c>
      <c r="I5">
        <f>C5*D5</f>
        <v>3598.5599480000001</v>
      </c>
      <c r="J5">
        <f>D5^2</f>
        <v>14387.522703999999</v>
      </c>
      <c r="K5">
        <f>C5^3</f>
        <v>27002.700090001003</v>
      </c>
      <c r="L5">
        <f>C5^2*D5</f>
        <v>107960.396999948</v>
      </c>
      <c r="M5">
        <f>C5*D5^2</f>
        <v>431640.06864270399</v>
      </c>
      <c r="N5">
        <f>D5^3</f>
        <v>1725754.5732993919</v>
      </c>
      <c r="O5">
        <f>SUMPRODUCT(E5:N5,B$2:K$2)</f>
        <v>3590.9489520690076</v>
      </c>
    </row>
    <row r="6" spans="1:15" x14ac:dyDescent="0.25">
      <c r="A6" s="7">
        <f>A5-3</f>
        <v>-4.1105555555555551</v>
      </c>
      <c r="B6" s="7">
        <f>B5</f>
        <v>48.859999999999992</v>
      </c>
      <c r="C6">
        <f>A6*9/5+32</f>
        <v>24.600999999999999</v>
      </c>
      <c r="D6">
        <f>B6*9/5+32</f>
        <v>119.94799999999999</v>
      </c>
      <c r="E6">
        <v>1</v>
      </c>
      <c r="F6">
        <f>C6</f>
        <v>24.600999999999999</v>
      </c>
      <c r="G6">
        <f>D6</f>
        <v>119.94799999999999</v>
      </c>
      <c r="H6">
        <f>C6^2</f>
        <v>605.20920100000001</v>
      </c>
      <c r="I6">
        <f>C6*D6</f>
        <v>2950.8407479999996</v>
      </c>
      <c r="J6">
        <f>D6^2</f>
        <v>14387.522703999999</v>
      </c>
      <c r="K6">
        <f>C6^3</f>
        <v>14888.751553800999</v>
      </c>
      <c r="L6">
        <f>C6^2*D6</f>
        <v>72593.633241547999</v>
      </c>
      <c r="M6">
        <f>C6*D6^2</f>
        <v>353947.44604110398</v>
      </c>
      <c r="N6">
        <f>D6^3</f>
        <v>1725754.5732993919</v>
      </c>
      <c r="O6">
        <f>SUMPRODUCT(E6:N6,B$2:K$2)</f>
        <v>3358.3350333101607</v>
      </c>
    </row>
    <row r="7" spans="1:15" x14ac:dyDescent="0.25">
      <c r="A7" s="7">
        <f t="shared" ref="A7:A9" si="0">A6-3</f>
        <v>-7.1105555555555551</v>
      </c>
      <c r="B7" s="7">
        <f t="shared" ref="B7:B10" si="1">B6</f>
        <v>48.859999999999992</v>
      </c>
      <c r="C7">
        <f t="shared" ref="C7:C10" si="2">A7*9/5+32</f>
        <v>19.201000000000001</v>
      </c>
      <c r="D7">
        <f t="shared" ref="D7:D9" si="3">B7*9/5+32</f>
        <v>119.94799999999999</v>
      </c>
      <c r="E7">
        <v>1</v>
      </c>
      <c r="F7">
        <f t="shared" ref="F7:F10" si="4">C7</f>
        <v>19.201000000000001</v>
      </c>
      <c r="G7">
        <f t="shared" ref="G7:G9" si="5">D7</f>
        <v>119.94799999999999</v>
      </c>
      <c r="H7">
        <f t="shared" ref="H7:H10" si="6">C7^2</f>
        <v>368.67840100000001</v>
      </c>
      <c r="I7">
        <f t="shared" ref="I7:I9" si="7">C7*D7</f>
        <v>2303.1215480000001</v>
      </c>
      <c r="J7">
        <f t="shared" ref="J7:J9" si="8">D7^2</f>
        <v>14387.522703999999</v>
      </c>
      <c r="K7">
        <f t="shared" ref="K7:K10" si="9">C7^3</f>
        <v>7078.9939776010006</v>
      </c>
      <c r="L7">
        <f t="shared" ref="L7:L9" si="10">C7^2*D7</f>
        <v>44222.236843147999</v>
      </c>
      <c r="M7">
        <f t="shared" ref="M7:M9" si="11">C7*D7^2</f>
        <v>276254.82343950396</v>
      </c>
      <c r="N7">
        <f t="shared" ref="N7:N9" si="12">D7^3</f>
        <v>1725754.5732993919</v>
      </c>
      <c r="O7">
        <f t="shared" ref="O7:O9" si="13">SUMPRODUCT(E7:N7,B$2:K$2)</f>
        <v>3124.5532303318087</v>
      </c>
    </row>
    <row r="8" spans="1:15" x14ac:dyDescent="0.25">
      <c r="A8" s="7">
        <f t="shared" si="0"/>
        <v>-10.110555555555555</v>
      </c>
      <c r="B8" s="7">
        <f t="shared" si="1"/>
        <v>48.859999999999992</v>
      </c>
      <c r="C8">
        <f t="shared" si="2"/>
        <v>13.801000000000002</v>
      </c>
      <c r="D8">
        <f t="shared" si="3"/>
        <v>119.94799999999999</v>
      </c>
      <c r="E8">
        <v>1</v>
      </c>
      <c r="F8">
        <f t="shared" si="4"/>
        <v>13.801000000000002</v>
      </c>
      <c r="G8">
        <f t="shared" si="5"/>
        <v>119.94799999999999</v>
      </c>
      <c r="H8">
        <f t="shared" si="6"/>
        <v>190.46760100000006</v>
      </c>
      <c r="I8">
        <f t="shared" si="7"/>
        <v>1655.4023480000001</v>
      </c>
      <c r="J8">
        <f t="shared" si="8"/>
        <v>14387.522703999999</v>
      </c>
      <c r="K8">
        <f t="shared" si="9"/>
        <v>2628.6433614010011</v>
      </c>
      <c r="L8">
        <f t="shared" si="10"/>
        <v>22846.207804748006</v>
      </c>
      <c r="M8">
        <f t="shared" si="11"/>
        <v>198562.20083790401</v>
      </c>
      <c r="N8">
        <f t="shared" si="12"/>
        <v>1725754.5732993919</v>
      </c>
      <c r="O8">
        <f t="shared" si="13"/>
        <v>2888.0247523829075</v>
      </c>
    </row>
    <row r="9" spans="1:15" x14ac:dyDescent="0.25">
      <c r="A9" s="7">
        <f t="shared" si="0"/>
        <v>-13.110555555555555</v>
      </c>
      <c r="B9" s="7">
        <f t="shared" si="1"/>
        <v>48.859999999999992</v>
      </c>
      <c r="C9">
        <f t="shared" si="2"/>
        <v>8.4010000000000034</v>
      </c>
      <c r="D9">
        <f t="shared" si="3"/>
        <v>119.94799999999999</v>
      </c>
      <c r="E9">
        <v>1</v>
      </c>
      <c r="F9">
        <f t="shared" si="4"/>
        <v>8.4010000000000034</v>
      </c>
      <c r="G9">
        <f t="shared" si="5"/>
        <v>119.94799999999999</v>
      </c>
      <c r="H9">
        <f t="shared" si="6"/>
        <v>70.57680100000006</v>
      </c>
      <c r="I9">
        <f t="shared" si="7"/>
        <v>1007.6831480000003</v>
      </c>
      <c r="J9">
        <f t="shared" si="8"/>
        <v>14387.522703999999</v>
      </c>
      <c r="K9">
        <f t="shared" si="9"/>
        <v>592.91570520100072</v>
      </c>
      <c r="L9">
        <f t="shared" si="10"/>
        <v>8465.5461263480065</v>
      </c>
      <c r="M9">
        <f t="shared" si="11"/>
        <v>120869.57823630403</v>
      </c>
      <c r="N9">
        <f t="shared" si="12"/>
        <v>1725754.5732993919</v>
      </c>
      <c r="O9">
        <f t="shared" si="13"/>
        <v>2647.1708087124243</v>
      </c>
    </row>
    <row r="10" spans="1:15" x14ac:dyDescent="0.25">
      <c r="A10" s="7">
        <f>A5+3</f>
        <v>1.8894444444444451</v>
      </c>
      <c r="B10" s="7">
        <f t="shared" si="1"/>
        <v>48.859999999999992</v>
      </c>
      <c r="C10">
        <f t="shared" si="2"/>
        <v>35.401000000000003</v>
      </c>
      <c r="D10">
        <f t="shared" ref="D10" si="14">B10*9/5+32</f>
        <v>119.94799999999999</v>
      </c>
      <c r="E10">
        <v>1</v>
      </c>
      <c r="F10">
        <f t="shared" ref="F10" si="15">C10</f>
        <v>35.401000000000003</v>
      </c>
      <c r="G10">
        <f t="shared" ref="G10" si="16">D10</f>
        <v>119.94799999999999</v>
      </c>
      <c r="H10">
        <f t="shared" ref="H10" si="17">C10^2</f>
        <v>1253.2308010000002</v>
      </c>
      <c r="I10">
        <f t="shared" ref="I10" si="18">C10*D10</f>
        <v>4246.2791480000005</v>
      </c>
      <c r="J10">
        <f t="shared" ref="J10" si="19">D10^2</f>
        <v>14387.522703999999</v>
      </c>
      <c r="K10">
        <f t="shared" ref="K10" si="20">C10^3</f>
        <v>44365.623586201007</v>
      </c>
      <c r="L10">
        <f t="shared" ref="L10" si="21">C10^2*D10</f>
        <v>150322.52811834801</v>
      </c>
      <c r="M10">
        <f t="shared" ref="M10" si="22">C10*D10^2</f>
        <v>509332.69124430401</v>
      </c>
      <c r="N10">
        <f t="shared" ref="N10" si="23">D10^3</f>
        <v>1725754.5732993919</v>
      </c>
      <c r="O10">
        <f t="shared" ref="O10" si="24">SUMPRODUCT(E10:N10,B$2:K$2)</f>
        <v>3823.9737773593906</v>
      </c>
    </row>
    <row r="11" spans="1:15" x14ac:dyDescent="0.25">
      <c r="A11" s="7">
        <f>A10+3</f>
        <v>4.8894444444444449</v>
      </c>
      <c r="B11" s="7">
        <f t="shared" ref="B11:B12" si="25">B10</f>
        <v>48.859999999999992</v>
      </c>
      <c r="C11">
        <f t="shared" ref="C11:C12" si="26">A11*9/5+32</f>
        <v>40.801000000000002</v>
      </c>
      <c r="D11">
        <f t="shared" ref="D11:D12" si="27">B11*9/5+32</f>
        <v>119.94799999999999</v>
      </c>
      <c r="E11">
        <v>1</v>
      </c>
      <c r="F11">
        <f t="shared" ref="F11:F12" si="28">C11</f>
        <v>40.801000000000002</v>
      </c>
      <c r="G11">
        <f t="shared" ref="G11:G12" si="29">D11</f>
        <v>119.94799999999999</v>
      </c>
      <c r="H11">
        <f t="shared" ref="H11:H12" si="30">C11^2</f>
        <v>1664.7216010000002</v>
      </c>
      <c r="I11">
        <f t="shared" ref="I11:I12" si="31">C11*D11</f>
        <v>4893.9983480000001</v>
      </c>
      <c r="J11">
        <f t="shared" ref="J11:J12" si="32">D11^2</f>
        <v>14387.522703999999</v>
      </c>
      <c r="K11">
        <f t="shared" ref="K11:K12" si="33">C11^3</f>
        <v>67922.306042401018</v>
      </c>
      <c r="L11">
        <f t="shared" ref="L11:L12" si="34">C11^2*D11</f>
        <v>199680.02659674801</v>
      </c>
      <c r="M11">
        <f t="shared" ref="M11:M12" si="35">C11*D11^2</f>
        <v>587025.31384590396</v>
      </c>
      <c r="N11">
        <f t="shared" ref="N11:N12" si="36">D11^3</f>
        <v>1725754.5732993919</v>
      </c>
      <c r="O11">
        <f t="shared" ref="O11:O12" si="37">SUMPRODUCT(E11:N11,B$2:K$2)</f>
        <v>4058.9882999323509</v>
      </c>
    </row>
    <row r="12" spans="1:15" x14ac:dyDescent="0.25">
      <c r="A12" s="7">
        <f t="shared" ref="A12:A13" si="38">A11+3</f>
        <v>7.8894444444444449</v>
      </c>
      <c r="B12" s="7">
        <f t="shared" si="25"/>
        <v>48.859999999999992</v>
      </c>
      <c r="C12">
        <f t="shared" si="26"/>
        <v>46.201000000000001</v>
      </c>
      <c r="D12">
        <f t="shared" si="27"/>
        <v>119.94799999999999</v>
      </c>
      <c r="E12">
        <v>1</v>
      </c>
      <c r="F12">
        <f t="shared" si="28"/>
        <v>46.201000000000001</v>
      </c>
      <c r="G12">
        <f t="shared" si="29"/>
        <v>119.94799999999999</v>
      </c>
      <c r="H12">
        <f t="shared" si="30"/>
        <v>2134.5324009999999</v>
      </c>
      <c r="I12">
        <f t="shared" si="31"/>
        <v>5541.7175479999996</v>
      </c>
      <c r="J12">
        <f t="shared" si="32"/>
        <v>14387.522703999999</v>
      </c>
      <c r="K12">
        <f t="shared" si="33"/>
        <v>98617.531458600992</v>
      </c>
      <c r="L12">
        <f t="shared" si="34"/>
        <v>256032.89243514798</v>
      </c>
      <c r="M12">
        <f t="shared" si="35"/>
        <v>664717.93644750398</v>
      </c>
      <c r="N12">
        <f t="shared" si="36"/>
        <v>1725754.5732993919</v>
      </c>
      <c r="O12">
        <f t="shared" si="37"/>
        <v>4297.5713105389186</v>
      </c>
    </row>
    <row r="13" spans="1:15" x14ac:dyDescent="0.25">
      <c r="A13" s="7">
        <f t="shared" si="38"/>
        <v>10.889444444444445</v>
      </c>
      <c r="B13" s="7">
        <f t="shared" ref="B13" si="39">B12</f>
        <v>48.859999999999992</v>
      </c>
      <c r="C13">
        <f t="shared" ref="C13" si="40">A13*9/5+32</f>
        <v>51.600999999999999</v>
      </c>
      <c r="D13">
        <f t="shared" ref="D13" si="41">B13*9/5+32</f>
        <v>119.94799999999999</v>
      </c>
      <c r="E13">
        <v>1</v>
      </c>
      <c r="F13">
        <f t="shared" ref="F13" si="42">C13</f>
        <v>51.600999999999999</v>
      </c>
      <c r="G13">
        <f t="shared" ref="G13" si="43">D13</f>
        <v>119.94799999999999</v>
      </c>
      <c r="H13">
        <f t="shared" ref="H13" si="44">C13^2</f>
        <v>2662.6632009999998</v>
      </c>
      <c r="I13">
        <f t="shared" ref="I13" si="45">C13*D13</f>
        <v>6189.4367479999992</v>
      </c>
      <c r="J13">
        <f t="shared" ref="J13" si="46">D13^2</f>
        <v>14387.522703999999</v>
      </c>
      <c r="K13">
        <f t="shared" ref="K13" si="47">C13^3</f>
        <v>137396.08383480099</v>
      </c>
      <c r="L13">
        <f t="shared" ref="L13" si="48">C13^2*D13</f>
        <v>319381.12563354796</v>
      </c>
      <c r="M13">
        <f t="shared" ref="M13" si="49">C13*D13^2</f>
        <v>742410.55904910399</v>
      </c>
      <c r="N13">
        <f t="shared" ref="N13" si="50">D13^3</f>
        <v>1725754.5732993919</v>
      </c>
      <c r="O13">
        <f t="shared" ref="O13" si="51">SUMPRODUCT(E13:N13,B$2:K$2)</f>
        <v>4541.3015999301442</v>
      </c>
    </row>
    <row r="15" spans="1:15" x14ac:dyDescent="0.25">
      <c r="A15" s="7">
        <v>-1.1105555555555549</v>
      </c>
      <c r="B15" s="7">
        <v>48.859999999999992</v>
      </c>
      <c r="C15">
        <f>A15*9/5+32</f>
        <v>30.001000000000001</v>
      </c>
      <c r="D15">
        <f>B15*9/5+32</f>
        <v>119.94799999999999</v>
      </c>
      <c r="E15">
        <v>1</v>
      </c>
      <c r="F15">
        <f>C15</f>
        <v>30.001000000000001</v>
      </c>
      <c r="G15">
        <f>D15</f>
        <v>119.94799999999999</v>
      </c>
      <c r="H15">
        <f>C15^2</f>
        <v>900.06000100000006</v>
      </c>
      <c r="I15">
        <f>C15*D15</f>
        <v>3598.5599480000001</v>
      </c>
      <c r="J15">
        <f>D15^2</f>
        <v>14387.522703999999</v>
      </c>
      <c r="K15">
        <f>C15^3</f>
        <v>27002.700090001003</v>
      </c>
      <c r="L15">
        <f>C15^2*D15</f>
        <v>107960.396999948</v>
      </c>
      <c r="M15">
        <f>C15*D15^2</f>
        <v>431640.06864270399</v>
      </c>
      <c r="N15">
        <f>D15^3</f>
        <v>1725754.5732993919</v>
      </c>
      <c r="O15">
        <f>SUMPRODUCT(E15:N15,B$2:K$2)</f>
        <v>3590.9489520690076</v>
      </c>
    </row>
    <row r="16" spans="1:15" x14ac:dyDescent="0.25">
      <c r="A16" s="7">
        <f>A15</f>
        <v>-1.1105555555555549</v>
      </c>
      <c r="B16" s="7">
        <f>B15+3</f>
        <v>51.859999999999992</v>
      </c>
      <c r="C16">
        <f>A16*9/5+32</f>
        <v>30.001000000000001</v>
      </c>
      <c r="D16">
        <f>B16*9/5+32</f>
        <v>125.34799999999998</v>
      </c>
      <c r="E16">
        <v>1</v>
      </c>
      <c r="F16">
        <f>C16</f>
        <v>30.001000000000001</v>
      </c>
      <c r="G16">
        <f>D16</f>
        <v>125.34799999999998</v>
      </c>
      <c r="H16">
        <f>C16^2</f>
        <v>900.06000100000006</v>
      </c>
      <c r="I16">
        <f>C16*D16</f>
        <v>3760.5653479999996</v>
      </c>
      <c r="J16">
        <f>D16^2</f>
        <v>15712.121103999996</v>
      </c>
      <c r="K16">
        <f>C16^3</f>
        <v>27002.700090001003</v>
      </c>
      <c r="L16">
        <f>C16^2*D16</f>
        <v>112820.72100534799</v>
      </c>
      <c r="M16">
        <f>C16*D16^2</f>
        <v>471379.3452411039</v>
      </c>
      <c r="N16">
        <f>D16^3</f>
        <v>1969482.9561441913</v>
      </c>
      <c r="O16">
        <f>SUMPRODUCT(E16:N16,B$2:K$2)</f>
        <v>3666.3018667450924</v>
      </c>
    </row>
    <row r="17" spans="1:16" x14ac:dyDescent="0.25">
      <c r="A17" s="7">
        <f>A16</f>
        <v>-1.1105555555555549</v>
      </c>
      <c r="B17" s="7">
        <f t="shared" ref="B17:B19" si="52">B16+3</f>
        <v>54.859999999999992</v>
      </c>
      <c r="C17">
        <f>A17*9/5+32</f>
        <v>30.001000000000001</v>
      </c>
      <c r="D17">
        <f>B17*9/5+32</f>
        <v>130.74799999999999</v>
      </c>
      <c r="E17">
        <v>1</v>
      </c>
      <c r="F17">
        <f>C17</f>
        <v>30.001000000000001</v>
      </c>
      <c r="G17">
        <f>D17</f>
        <v>130.74799999999999</v>
      </c>
      <c r="H17">
        <f>C17^2</f>
        <v>900.06000100000006</v>
      </c>
      <c r="I17">
        <f>C17*D17</f>
        <v>3922.5707480000001</v>
      </c>
      <c r="J17">
        <f>D17^2</f>
        <v>17095.039503999997</v>
      </c>
      <c r="K17">
        <f>C17^3</f>
        <v>27002.700090001003</v>
      </c>
      <c r="L17">
        <f>C17^2*D17</f>
        <v>117681.045010748</v>
      </c>
      <c r="M17">
        <f>C17*D17^2</f>
        <v>512868.28015950392</v>
      </c>
      <c r="N17">
        <f>D17^3</f>
        <v>2235142.2250689915</v>
      </c>
      <c r="O17">
        <f>SUMPRODUCT(E17:N17,B$2:K$2)</f>
        <v>3739.5833615164174</v>
      </c>
    </row>
    <row r="18" spans="1:16" x14ac:dyDescent="0.25">
      <c r="A18" s="7">
        <f>A17</f>
        <v>-1.1105555555555549</v>
      </c>
      <c r="B18" s="7">
        <f t="shared" si="52"/>
        <v>57.859999999999992</v>
      </c>
      <c r="C18">
        <f>A18*9/5+32</f>
        <v>30.001000000000001</v>
      </c>
      <c r="D18">
        <f>B18*9/5+32</f>
        <v>136.14799999999997</v>
      </c>
      <c r="E18">
        <v>1</v>
      </c>
      <c r="F18">
        <f>C18</f>
        <v>30.001000000000001</v>
      </c>
      <c r="G18">
        <f>D18</f>
        <v>136.14799999999997</v>
      </c>
      <c r="H18">
        <f>C18^2</f>
        <v>900.06000100000006</v>
      </c>
      <c r="I18">
        <f>C18*D18</f>
        <v>4084.5761479999992</v>
      </c>
      <c r="J18">
        <f>D18^2</f>
        <v>18536.277903999991</v>
      </c>
      <c r="K18">
        <f>C18^3</f>
        <v>27002.700090001003</v>
      </c>
      <c r="L18">
        <f>C18^2*D18</f>
        <v>122541.36901614798</v>
      </c>
      <c r="M18">
        <f>C18*D18^2</f>
        <v>556106.87339790375</v>
      </c>
      <c r="N18">
        <f>D18^3</f>
        <v>2523677.1640737904</v>
      </c>
      <c r="O18">
        <f>SUMPRODUCT(E18:N18,B$2:K$2)</f>
        <v>3816.7343987882487</v>
      </c>
    </row>
    <row r="19" spans="1:16" x14ac:dyDescent="0.25">
      <c r="A19" s="7">
        <f>A18</f>
        <v>-1.1105555555555549</v>
      </c>
      <c r="B19" s="7">
        <f t="shared" si="52"/>
        <v>60.859999999999992</v>
      </c>
      <c r="C19">
        <f>A19*9/5+32</f>
        <v>30.001000000000001</v>
      </c>
      <c r="D19">
        <f>B19*9/5+32</f>
        <v>141.54799999999997</v>
      </c>
      <c r="E19">
        <v>1</v>
      </c>
      <c r="F19">
        <f>C19</f>
        <v>30.001000000000001</v>
      </c>
      <c r="G19">
        <f>D19</f>
        <v>141.54799999999997</v>
      </c>
      <c r="H19">
        <f>C19^2</f>
        <v>900.06000100000006</v>
      </c>
      <c r="I19">
        <f>C19*D19</f>
        <v>4246.5815479999992</v>
      </c>
      <c r="J19">
        <f>D19^2</f>
        <v>20035.836303999993</v>
      </c>
      <c r="K19">
        <f>C19^3</f>
        <v>27002.700090001003</v>
      </c>
      <c r="L19">
        <f>C19^2*D19</f>
        <v>127401.69302154798</v>
      </c>
      <c r="M19">
        <f>C19*D19^2</f>
        <v>601095.12495630386</v>
      </c>
      <c r="N19">
        <f>D19^3</f>
        <v>2836032.5571585903</v>
      </c>
      <c r="O19">
        <f>SUMPRODUCT(E19:N19,B$2:K$2)</f>
        <v>3903.6959409658793</v>
      </c>
    </row>
    <row r="20" spans="1:16" x14ac:dyDescent="0.25">
      <c r="A20" s="7">
        <f>A19</f>
        <v>-1.1105555555555549</v>
      </c>
      <c r="B20" s="7">
        <f>B15-3</f>
        <v>45.859999999999992</v>
      </c>
      <c r="C20">
        <f>A20*9/5+32</f>
        <v>30.001000000000001</v>
      </c>
      <c r="D20">
        <f>B20*9/5+32</f>
        <v>114.54799999999999</v>
      </c>
      <c r="E20">
        <v>1</v>
      </c>
      <c r="F20">
        <f>C20</f>
        <v>30.001000000000001</v>
      </c>
      <c r="G20">
        <f>D20</f>
        <v>114.54799999999999</v>
      </c>
      <c r="H20">
        <f>C20^2</f>
        <v>900.06000100000006</v>
      </c>
      <c r="I20">
        <f>C20*D20</f>
        <v>3436.5545479999996</v>
      </c>
      <c r="J20">
        <f>D20^2</f>
        <v>13121.244303999998</v>
      </c>
      <c r="K20">
        <f>C20^3</f>
        <v>27002.700090001003</v>
      </c>
      <c r="L20">
        <f>C20^2*D20</f>
        <v>103100.072994548</v>
      </c>
      <c r="M20">
        <f>C20*D20^2</f>
        <v>393650.45036430395</v>
      </c>
      <c r="N20">
        <f>D20^3</f>
        <v>1503012.2925345916</v>
      </c>
      <c r="O20">
        <f>SUMPRODUCT(E20:N20,B$2:K$2)</f>
        <v>3507.5836550828826</v>
      </c>
    </row>
    <row r="21" spans="1:16" x14ac:dyDescent="0.25">
      <c r="A21" s="7">
        <f>A20</f>
        <v>-1.1105555555555549</v>
      </c>
      <c r="B21" s="7">
        <f t="shared" ref="B21:B23" si="53">B16-3</f>
        <v>48.859999999999992</v>
      </c>
      <c r="C21">
        <f>A21*9/5+32</f>
        <v>30.001000000000001</v>
      </c>
      <c r="D21">
        <f>B21*9/5+32</f>
        <v>119.94799999999999</v>
      </c>
      <c r="E21">
        <v>1</v>
      </c>
      <c r="F21">
        <f>C21</f>
        <v>30.001000000000001</v>
      </c>
      <c r="G21">
        <f>D21</f>
        <v>119.94799999999999</v>
      </c>
      <c r="H21">
        <f>C21^2</f>
        <v>900.06000100000006</v>
      </c>
      <c r="I21">
        <f>C21*D21</f>
        <v>3598.5599480000001</v>
      </c>
      <c r="J21">
        <f>D21^2</f>
        <v>14387.522703999999</v>
      </c>
      <c r="K21">
        <f>C21^3</f>
        <v>27002.700090001003</v>
      </c>
      <c r="L21">
        <f>C21^2*D21</f>
        <v>107960.396999948</v>
      </c>
      <c r="M21">
        <f>C21*D21^2</f>
        <v>431640.06864270399</v>
      </c>
      <c r="N21">
        <f>D21^3</f>
        <v>1725754.5732993919</v>
      </c>
      <c r="O21">
        <f>SUMPRODUCT(E21:N21,B$2:K$2)</f>
        <v>3590.9489520690076</v>
      </c>
    </row>
    <row r="22" spans="1:16" x14ac:dyDescent="0.25">
      <c r="A22" s="7">
        <f>A21</f>
        <v>-1.1105555555555549</v>
      </c>
      <c r="B22" s="7">
        <f t="shared" si="53"/>
        <v>51.859999999999992</v>
      </c>
      <c r="C22">
        <f>A22*9/5+32</f>
        <v>30.001000000000001</v>
      </c>
      <c r="D22">
        <f>B22*9/5+32</f>
        <v>125.34799999999998</v>
      </c>
      <c r="E22">
        <v>1</v>
      </c>
      <c r="F22">
        <f>C22</f>
        <v>30.001000000000001</v>
      </c>
      <c r="G22">
        <f>D22</f>
        <v>125.34799999999998</v>
      </c>
      <c r="H22">
        <f>C22^2</f>
        <v>900.06000100000006</v>
      </c>
      <c r="I22">
        <f>C22*D22</f>
        <v>3760.5653479999996</v>
      </c>
      <c r="J22">
        <f>D22^2</f>
        <v>15712.121103999996</v>
      </c>
      <c r="K22">
        <f>C22^3</f>
        <v>27002.700090001003</v>
      </c>
      <c r="L22">
        <f>C22^2*D22</f>
        <v>112820.72100534799</v>
      </c>
      <c r="M22">
        <f>C22*D22^2</f>
        <v>471379.3452411039</v>
      </c>
      <c r="N22">
        <f>D22^3</f>
        <v>1969482.9561441913</v>
      </c>
      <c r="O22">
        <f>SUMPRODUCT(E22:N22,B$2:K$2)</f>
        <v>3666.3018667450924</v>
      </c>
    </row>
    <row r="23" spans="1:16" x14ac:dyDescent="0.25">
      <c r="A23" s="7">
        <f>A22</f>
        <v>-1.1105555555555549</v>
      </c>
      <c r="B23" s="7">
        <f t="shared" si="53"/>
        <v>54.859999999999992</v>
      </c>
      <c r="C23">
        <f>A23*9/5+32</f>
        <v>30.001000000000001</v>
      </c>
      <c r="D23">
        <f>B23*9/5+32</f>
        <v>130.74799999999999</v>
      </c>
      <c r="E23">
        <v>1</v>
      </c>
      <c r="F23">
        <f>C23</f>
        <v>30.001000000000001</v>
      </c>
      <c r="G23">
        <f>D23</f>
        <v>130.74799999999999</v>
      </c>
      <c r="H23">
        <f>C23^2</f>
        <v>900.06000100000006</v>
      </c>
      <c r="I23">
        <f>C23*D23</f>
        <v>3922.5707480000001</v>
      </c>
      <c r="J23">
        <f>D23^2</f>
        <v>17095.039503999997</v>
      </c>
      <c r="K23">
        <f>C23^3</f>
        <v>27002.700090001003</v>
      </c>
      <c r="L23">
        <f>C23^2*D23</f>
        <v>117681.045010748</v>
      </c>
      <c r="M23">
        <f>C23*D23^2</f>
        <v>512868.28015950392</v>
      </c>
      <c r="N23">
        <f>D23^3</f>
        <v>2235142.2250689915</v>
      </c>
      <c r="O23">
        <f>SUMPRODUCT(E23:N23,B$2:K$2)</f>
        <v>3739.5833615164174</v>
      </c>
      <c r="P23">
        <f>MAX(O15:O23)-MIN(O15:O23)</f>
        <v>396.11228588299673</v>
      </c>
    </row>
    <row r="25" spans="1:16" x14ac:dyDescent="0.25">
      <c r="A25" s="7">
        <f>A15+2</f>
        <v>0.88944444444444515</v>
      </c>
      <c r="B25" s="7">
        <v>48.859999999999992</v>
      </c>
      <c r="C25">
        <f>A25*9/5+32</f>
        <v>33.600999999999999</v>
      </c>
      <c r="D25">
        <f>B25*9/5+32</f>
        <v>119.94799999999999</v>
      </c>
      <c r="E25">
        <v>1</v>
      </c>
      <c r="F25">
        <f>C25</f>
        <v>33.600999999999999</v>
      </c>
      <c r="G25">
        <f>D25</f>
        <v>119.94799999999999</v>
      </c>
      <c r="H25">
        <f>C25^2</f>
        <v>1129.0272009999999</v>
      </c>
      <c r="I25">
        <f>C25*D25</f>
        <v>4030.3727479999998</v>
      </c>
      <c r="J25">
        <f>D25^2</f>
        <v>14387.522703999999</v>
      </c>
      <c r="K25">
        <f>C25^3</f>
        <v>37936.442980800995</v>
      </c>
      <c r="L25">
        <f>C25^2*D25</f>
        <v>135424.55470554798</v>
      </c>
      <c r="M25">
        <f>C25*D25^2</f>
        <v>483435.15037710394</v>
      </c>
      <c r="N25">
        <f>D25^3</f>
        <v>1725754.5732993919</v>
      </c>
      <c r="O25">
        <f>SUMPRODUCT(E25:N25,B$2:K$2)</f>
        <v>3746.1557230954513</v>
      </c>
    </row>
    <row r="26" spans="1:16" x14ac:dyDescent="0.25">
      <c r="A26" s="7">
        <f>A25</f>
        <v>0.88944444444444515</v>
      </c>
      <c r="B26" s="7">
        <f>B25+3</f>
        <v>51.859999999999992</v>
      </c>
      <c r="C26">
        <f>A26*9/5+32</f>
        <v>33.600999999999999</v>
      </c>
      <c r="D26">
        <f>B26*9/5+32</f>
        <v>125.34799999999998</v>
      </c>
      <c r="E26">
        <v>1</v>
      </c>
      <c r="F26">
        <f>C26</f>
        <v>33.600999999999999</v>
      </c>
      <c r="G26">
        <f>D26</f>
        <v>125.34799999999998</v>
      </c>
      <c r="H26">
        <f>C26^2</f>
        <v>1129.0272009999999</v>
      </c>
      <c r="I26">
        <f>C26*D26</f>
        <v>4211.8181479999994</v>
      </c>
      <c r="J26">
        <f>D26^2</f>
        <v>15712.121103999996</v>
      </c>
      <c r="K26">
        <f>C26^3</f>
        <v>37936.442980800995</v>
      </c>
      <c r="L26">
        <f>C26^2*D26</f>
        <v>141521.30159094796</v>
      </c>
      <c r="M26">
        <f>C26*D26^2</f>
        <v>527942.98121550388</v>
      </c>
      <c r="N26">
        <f>D26^3</f>
        <v>1969482.9561441913</v>
      </c>
      <c r="O26">
        <f>SUMPRODUCT(E26:N26,B$2:K$2)</f>
        <v>3831.9902846656296</v>
      </c>
    </row>
    <row r="27" spans="1:16" x14ac:dyDescent="0.25">
      <c r="A27" s="7">
        <f>A26</f>
        <v>0.88944444444444515</v>
      </c>
      <c r="B27" s="7">
        <f t="shared" ref="B27:B29" si="54">B26+3</f>
        <v>54.859999999999992</v>
      </c>
      <c r="C27">
        <f>A27*9/5+32</f>
        <v>33.600999999999999</v>
      </c>
      <c r="D27">
        <f>B27*9/5+32</f>
        <v>130.74799999999999</v>
      </c>
      <c r="E27">
        <v>1</v>
      </c>
      <c r="F27">
        <f>C27</f>
        <v>33.600999999999999</v>
      </c>
      <c r="G27">
        <f>D27</f>
        <v>130.74799999999999</v>
      </c>
      <c r="H27">
        <f>C27^2</f>
        <v>1129.0272009999999</v>
      </c>
      <c r="I27">
        <f>C27*D27</f>
        <v>4393.2635479999999</v>
      </c>
      <c r="J27">
        <f>D27^2</f>
        <v>17095.039503999997</v>
      </c>
      <c r="K27">
        <f>C27^3</f>
        <v>37936.442980800995</v>
      </c>
      <c r="L27">
        <f>C27^2*D27</f>
        <v>147618.04847634796</v>
      </c>
      <c r="M27">
        <f>C27*D27^2</f>
        <v>574410.42237390392</v>
      </c>
      <c r="N27">
        <f>D27^3</f>
        <v>2235142.2250689915</v>
      </c>
      <c r="O27">
        <f>SUMPRODUCT(E27:N27,B$2:K$2)</f>
        <v>3914.9401919556822</v>
      </c>
    </row>
    <row r="28" spans="1:16" x14ac:dyDescent="0.25">
      <c r="A28" s="7">
        <f>A27</f>
        <v>0.88944444444444515</v>
      </c>
      <c r="B28" s="7">
        <f t="shared" si="54"/>
        <v>57.859999999999992</v>
      </c>
      <c r="C28">
        <f>A28*9/5+32</f>
        <v>33.600999999999999</v>
      </c>
      <c r="D28">
        <f>B28*9/5+32</f>
        <v>136.14799999999997</v>
      </c>
      <c r="E28">
        <v>1</v>
      </c>
      <c r="F28">
        <f>C28</f>
        <v>33.600999999999999</v>
      </c>
      <c r="G28">
        <f>D28</f>
        <v>136.14799999999997</v>
      </c>
      <c r="H28">
        <f>C28^2</f>
        <v>1129.0272009999999</v>
      </c>
      <c r="I28">
        <f>C28*D28</f>
        <v>4574.7089479999986</v>
      </c>
      <c r="J28">
        <f>D28^2</f>
        <v>18536.277903999991</v>
      </c>
      <c r="K28">
        <f>C28^3</f>
        <v>37936.442980800995</v>
      </c>
      <c r="L28">
        <f>C28^2*D28</f>
        <v>153714.79536174794</v>
      </c>
      <c r="M28">
        <f>C28*D28^2</f>
        <v>622837.47385230369</v>
      </c>
      <c r="N28">
        <f>D28^3</f>
        <v>2523677.1640737904</v>
      </c>
      <c r="O28">
        <f>SUMPRODUCT(E28:N28,B$2:K$2)</f>
        <v>4000.9464073708787</v>
      </c>
    </row>
    <row r="29" spans="1:16" x14ac:dyDescent="0.25">
      <c r="A29" s="7">
        <f>A28</f>
        <v>0.88944444444444515</v>
      </c>
      <c r="B29" s="7">
        <f t="shared" si="54"/>
        <v>60.859999999999992</v>
      </c>
      <c r="C29">
        <f>A29*9/5+32</f>
        <v>33.600999999999999</v>
      </c>
      <c r="D29">
        <f>B29*9/5+32</f>
        <v>141.54799999999997</v>
      </c>
      <c r="E29">
        <v>1</v>
      </c>
      <c r="F29">
        <f>C29</f>
        <v>33.600999999999999</v>
      </c>
      <c r="G29">
        <f>D29</f>
        <v>141.54799999999997</v>
      </c>
      <c r="H29">
        <f>C29^2</f>
        <v>1129.0272009999999</v>
      </c>
      <c r="I29">
        <f>C29*D29</f>
        <v>4756.1543479999991</v>
      </c>
      <c r="J29">
        <f>D29^2</f>
        <v>20035.836303999993</v>
      </c>
      <c r="K29">
        <f>C29^3</f>
        <v>37936.442980800995</v>
      </c>
      <c r="L29">
        <f>C29^2*D29</f>
        <v>159811.54224714794</v>
      </c>
      <c r="M29">
        <f>C29*D29^2</f>
        <v>673224.1356507038</v>
      </c>
      <c r="N29">
        <f>D29^3</f>
        <v>2836032.5571585903</v>
      </c>
      <c r="O29">
        <f>SUMPRODUCT(E29:N29,B$2:K$2)</f>
        <v>4095.9498933165232</v>
      </c>
    </row>
    <row r="30" spans="1:16" x14ac:dyDescent="0.25">
      <c r="A30" s="7">
        <f>A29</f>
        <v>0.88944444444444515</v>
      </c>
      <c r="B30" s="7">
        <f>B25-3</f>
        <v>45.859999999999992</v>
      </c>
      <c r="C30">
        <f>A30*9/5+32</f>
        <v>33.600999999999999</v>
      </c>
      <c r="D30">
        <f>B30*9/5+32</f>
        <v>114.54799999999999</v>
      </c>
      <c r="E30">
        <v>1</v>
      </c>
      <c r="F30">
        <f>C30</f>
        <v>33.600999999999999</v>
      </c>
      <c r="G30">
        <f>D30</f>
        <v>114.54799999999999</v>
      </c>
      <c r="H30">
        <f>C30^2</f>
        <v>1129.0272009999999</v>
      </c>
      <c r="I30">
        <f>C30*D30</f>
        <v>3848.9273479999993</v>
      </c>
      <c r="J30">
        <f>D30^2</f>
        <v>13121.244303999998</v>
      </c>
      <c r="K30">
        <f>C30^3</f>
        <v>37936.442980800995</v>
      </c>
      <c r="L30">
        <f>C30^2*D30</f>
        <v>129327.80782014797</v>
      </c>
      <c r="M30">
        <f>C30*D30^2</f>
        <v>440886.92985870392</v>
      </c>
      <c r="N30">
        <f>D30^3</f>
        <v>1503012.2925345916</v>
      </c>
      <c r="O30">
        <f>SUMPRODUCT(E30:N30,B$2:K$2)</f>
        <v>3651.4955448398741</v>
      </c>
    </row>
    <row r="31" spans="1:16" x14ac:dyDescent="0.25">
      <c r="A31" s="7">
        <f>A30</f>
        <v>0.88944444444444515</v>
      </c>
      <c r="B31" s="7">
        <f t="shared" ref="B31:B33" si="55">B26-3</f>
        <v>48.859999999999992</v>
      </c>
      <c r="C31">
        <f>A31*9/5+32</f>
        <v>33.600999999999999</v>
      </c>
      <c r="D31">
        <f>B31*9/5+32</f>
        <v>119.94799999999999</v>
      </c>
      <c r="E31">
        <v>1</v>
      </c>
      <c r="F31">
        <f>C31</f>
        <v>33.600999999999999</v>
      </c>
      <c r="G31">
        <f>D31</f>
        <v>119.94799999999999</v>
      </c>
      <c r="H31">
        <f>C31^2</f>
        <v>1129.0272009999999</v>
      </c>
      <c r="I31">
        <f>C31*D31</f>
        <v>4030.3727479999998</v>
      </c>
      <c r="J31">
        <f>D31^2</f>
        <v>14387.522703999999</v>
      </c>
      <c r="K31">
        <f>C31^3</f>
        <v>37936.442980800995</v>
      </c>
      <c r="L31">
        <f>C31^2*D31</f>
        <v>135424.55470554798</v>
      </c>
      <c r="M31">
        <f>C31*D31^2</f>
        <v>483435.15037710394</v>
      </c>
      <c r="N31">
        <f>D31^3</f>
        <v>1725754.5732993919</v>
      </c>
      <c r="O31">
        <f>SUMPRODUCT(E31:N31,B$2:K$2)</f>
        <v>3746.1557230954513</v>
      </c>
    </row>
    <row r="32" spans="1:16" x14ac:dyDescent="0.25">
      <c r="A32" s="7">
        <f>A31</f>
        <v>0.88944444444444515</v>
      </c>
      <c r="B32" s="7">
        <f t="shared" si="55"/>
        <v>51.859999999999992</v>
      </c>
      <c r="C32">
        <f>A32*9/5+32</f>
        <v>33.600999999999999</v>
      </c>
      <c r="D32">
        <f>B32*9/5+32</f>
        <v>125.34799999999998</v>
      </c>
      <c r="E32">
        <v>1</v>
      </c>
      <c r="F32">
        <f>C32</f>
        <v>33.600999999999999</v>
      </c>
      <c r="G32">
        <f>D32</f>
        <v>125.34799999999998</v>
      </c>
      <c r="H32">
        <f>C32^2</f>
        <v>1129.0272009999999</v>
      </c>
      <c r="I32">
        <f>C32*D32</f>
        <v>4211.8181479999994</v>
      </c>
      <c r="J32">
        <f>D32^2</f>
        <v>15712.121103999996</v>
      </c>
      <c r="K32">
        <f>C32^3</f>
        <v>37936.442980800995</v>
      </c>
      <c r="L32">
        <f>C32^2*D32</f>
        <v>141521.30159094796</v>
      </c>
      <c r="M32">
        <f>C32*D32^2</f>
        <v>527942.98121550388</v>
      </c>
      <c r="N32">
        <f>D32^3</f>
        <v>1969482.9561441913</v>
      </c>
      <c r="O32">
        <f>SUMPRODUCT(E32:N32,B$2:K$2)</f>
        <v>3831.9902846656296</v>
      </c>
    </row>
    <row r="33" spans="1:16" x14ac:dyDescent="0.25">
      <c r="A33" s="7">
        <f>A32</f>
        <v>0.88944444444444515</v>
      </c>
      <c r="B33" s="7">
        <f t="shared" si="55"/>
        <v>54.859999999999992</v>
      </c>
      <c r="C33">
        <f>A33*9/5+32</f>
        <v>33.600999999999999</v>
      </c>
      <c r="D33">
        <f>B33*9/5+32</f>
        <v>130.74799999999999</v>
      </c>
      <c r="E33">
        <v>1</v>
      </c>
      <c r="F33">
        <f>C33</f>
        <v>33.600999999999999</v>
      </c>
      <c r="G33">
        <f>D33</f>
        <v>130.74799999999999</v>
      </c>
      <c r="H33">
        <f>C33^2</f>
        <v>1129.0272009999999</v>
      </c>
      <c r="I33">
        <f>C33*D33</f>
        <v>4393.2635479999999</v>
      </c>
      <c r="J33">
        <f>D33^2</f>
        <v>17095.039503999997</v>
      </c>
      <c r="K33">
        <f>C33^3</f>
        <v>37936.442980800995</v>
      </c>
      <c r="L33">
        <f>C33^2*D33</f>
        <v>147618.04847634796</v>
      </c>
      <c r="M33">
        <f>C33*D33^2</f>
        <v>574410.42237390392</v>
      </c>
      <c r="N33">
        <f>D33^3</f>
        <v>2235142.2250689915</v>
      </c>
      <c r="O33">
        <f>SUMPRODUCT(E33:N33,B$2:K$2)</f>
        <v>3914.9401919556822</v>
      </c>
      <c r="P33">
        <f>MAX(O25:O33)-MIN(O25:O33)</f>
        <v>444.4543484766491</v>
      </c>
    </row>
    <row r="35" spans="1:16" x14ac:dyDescent="0.25">
      <c r="A35" s="7">
        <f>A15-2</f>
        <v>-3.1105555555555551</v>
      </c>
      <c r="B35" s="7">
        <v>48.859999999999992</v>
      </c>
      <c r="C35">
        <f>A35*9/5+32</f>
        <v>26.401</v>
      </c>
      <c r="D35">
        <f>B35*9/5+32</f>
        <v>119.94799999999999</v>
      </c>
      <c r="E35">
        <v>1</v>
      </c>
      <c r="F35">
        <f>C35</f>
        <v>26.401</v>
      </c>
      <c r="G35">
        <f>D35</f>
        <v>119.94799999999999</v>
      </c>
      <c r="H35">
        <f>C35^2</f>
        <v>697.01280099999997</v>
      </c>
      <c r="I35">
        <f>C35*D35</f>
        <v>3166.7471479999999</v>
      </c>
      <c r="J35">
        <f>D35^2</f>
        <v>14387.522703999999</v>
      </c>
      <c r="K35">
        <f>C35^3</f>
        <v>18401.834959200998</v>
      </c>
      <c r="L35">
        <f>C35^2*D35</f>
        <v>83605.291454347986</v>
      </c>
      <c r="M35">
        <f>C35*D35^2</f>
        <v>379844.98690830398</v>
      </c>
      <c r="N35">
        <f>D35^3</f>
        <v>1725754.5732993919</v>
      </c>
      <c r="O35">
        <f>SUMPRODUCT(E35:N35,B$2:K$2)</f>
        <v>3435.9248061676972</v>
      </c>
    </row>
    <row r="36" spans="1:16" x14ac:dyDescent="0.25">
      <c r="A36" s="7">
        <f>A35</f>
        <v>-3.1105555555555551</v>
      </c>
      <c r="B36" s="7">
        <f>B35+3</f>
        <v>51.859999999999992</v>
      </c>
      <c r="C36">
        <f>A36*9/5+32</f>
        <v>26.401</v>
      </c>
      <c r="D36">
        <f>B36*9/5+32</f>
        <v>125.34799999999998</v>
      </c>
      <c r="E36">
        <v>1</v>
      </c>
      <c r="F36">
        <f>C36</f>
        <v>26.401</v>
      </c>
      <c r="G36">
        <f>D36</f>
        <v>125.34799999999998</v>
      </c>
      <c r="H36">
        <f>C36^2</f>
        <v>697.01280099999997</v>
      </c>
      <c r="I36">
        <f>C36*D36</f>
        <v>3309.3125479999994</v>
      </c>
      <c r="J36">
        <f>D36^2</f>
        <v>15712.121103999996</v>
      </c>
      <c r="K36">
        <f>C36^3</f>
        <v>18401.834959200998</v>
      </c>
      <c r="L36">
        <f>C36^2*D36</f>
        <v>87369.160579747986</v>
      </c>
      <c r="M36">
        <f>C36*D36^2</f>
        <v>414815.70926670393</v>
      </c>
      <c r="N36">
        <f>D36^3</f>
        <v>1969482.9561441913</v>
      </c>
      <c r="O36">
        <f>SUMPRODUCT(E36:N36,B$2:K$2)</f>
        <v>3500.5710236015293</v>
      </c>
    </row>
    <row r="37" spans="1:16" x14ac:dyDescent="0.25">
      <c r="A37" s="7">
        <f>A36</f>
        <v>-3.1105555555555551</v>
      </c>
      <c r="B37" s="7">
        <f t="shared" ref="B37:B39" si="56">B36+3</f>
        <v>54.859999999999992</v>
      </c>
      <c r="C37">
        <f>A37*9/5+32</f>
        <v>26.401</v>
      </c>
      <c r="D37">
        <f>B37*9/5+32</f>
        <v>130.74799999999999</v>
      </c>
      <c r="E37">
        <v>1</v>
      </c>
      <c r="F37">
        <f>C37</f>
        <v>26.401</v>
      </c>
      <c r="G37">
        <f>D37</f>
        <v>130.74799999999999</v>
      </c>
      <c r="H37">
        <f>C37^2</f>
        <v>697.01280099999997</v>
      </c>
      <c r="I37">
        <f>C37*D37</f>
        <v>3451.8779479999998</v>
      </c>
      <c r="J37">
        <f>D37^2</f>
        <v>17095.039503999997</v>
      </c>
      <c r="K37">
        <f>C37^3</f>
        <v>18401.834959200998</v>
      </c>
      <c r="L37">
        <f>C37^2*D37</f>
        <v>91133.029705147987</v>
      </c>
      <c r="M37">
        <f>C37*D37^2</f>
        <v>451326.13794510392</v>
      </c>
      <c r="N37">
        <f>D37^3</f>
        <v>2235142.2250689915</v>
      </c>
      <c r="O37">
        <f>SUMPRODUCT(E37:N37,B$2:K$2)</f>
        <v>3563.9590555059622</v>
      </c>
    </row>
    <row r="38" spans="1:16" x14ac:dyDescent="0.25">
      <c r="A38" s="7">
        <f>A37</f>
        <v>-3.1105555555555551</v>
      </c>
      <c r="B38" s="7">
        <f t="shared" si="56"/>
        <v>57.859999999999992</v>
      </c>
      <c r="C38">
        <f>A38*9/5+32</f>
        <v>26.401</v>
      </c>
      <c r="D38">
        <f>B38*9/5+32</f>
        <v>136.14799999999997</v>
      </c>
      <c r="E38">
        <v>1</v>
      </c>
      <c r="F38">
        <f>C38</f>
        <v>26.401</v>
      </c>
      <c r="G38">
        <f>D38</f>
        <v>136.14799999999997</v>
      </c>
      <c r="H38">
        <f>C38^2</f>
        <v>697.01280099999997</v>
      </c>
      <c r="I38">
        <f>C38*D38</f>
        <v>3594.4433479999993</v>
      </c>
      <c r="J38">
        <f>D38^2</f>
        <v>18536.277903999991</v>
      </c>
      <c r="K38">
        <f>C38^3</f>
        <v>18401.834959200998</v>
      </c>
      <c r="L38">
        <f>C38^2*D38</f>
        <v>94896.898830547972</v>
      </c>
      <c r="M38">
        <f>C38*D38^2</f>
        <v>489376.27294350375</v>
      </c>
      <c r="N38">
        <f>D38^3</f>
        <v>2523677.1640737904</v>
      </c>
      <c r="O38">
        <f>SUMPRODUCT(E38:N38,B$2:K$2)</f>
        <v>3632.0298642862599</v>
      </c>
    </row>
    <row r="39" spans="1:16" x14ac:dyDescent="0.25">
      <c r="A39" s="7">
        <f>A38</f>
        <v>-3.1105555555555551</v>
      </c>
      <c r="B39" s="7">
        <f t="shared" si="56"/>
        <v>60.859999999999992</v>
      </c>
      <c r="C39">
        <f>A39*9/5+32</f>
        <v>26.401</v>
      </c>
      <c r="D39">
        <f>B39*9/5+32</f>
        <v>141.54799999999997</v>
      </c>
      <c r="E39">
        <v>1</v>
      </c>
      <c r="F39">
        <f>C39</f>
        <v>26.401</v>
      </c>
      <c r="G39">
        <f>D39</f>
        <v>141.54799999999997</v>
      </c>
      <c r="H39">
        <f>C39^2</f>
        <v>697.01280099999997</v>
      </c>
      <c r="I39">
        <f>C39*D39</f>
        <v>3737.0087479999993</v>
      </c>
      <c r="J39">
        <f>D39^2</f>
        <v>20035.836303999993</v>
      </c>
      <c r="K39">
        <f>C39^3</f>
        <v>18401.834959200998</v>
      </c>
      <c r="L39">
        <f>C39^2*D39</f>
        <v>98660.767955947973</v>
      </c>
      <c r="M39">
        <f>C39*D39^2</f>
        <v>528966.1142619038</v>
      </c>
      <c r="N39">
        <f>D39^3</f>
        <v>2836032.5571585903</v>
      </c>
      <c r="O39">
        <f>SUMPRODUCT(E39:N39,B$2:K$2)</f>
        <v>3710.7244123477194</v>
      </c>
    </row>
    <row r="40" spans="1:16" x14ac:dyDescent="0.25">
      <c r="A40" s="7">
        <f>A39</f>
        <v>-3.1105555555555551</v>
      </c>
      <c r="B40" s="7">
        <f>B35-3</f>
        <v>45.859999999999992</v>
      </c>
      <c r="C40">
        <f>A40*9/5+32</f>
        <v>26.401</v>
      </c>
      <c r="D40">
        <f>B40*9/5+32</f>
        <v>114.54799999999999</v>
      </c>
      <c r="E40">
        <v>1</v>
      </c>
      <c r="F40">
        <f>C40</f>
        <v>26.401</v>
      </c>
      <c r="G40">
        <f>D40</f>
        <v>114.54799999999999</v>
      </c>
      <c r="H40">
        <f>C40^2</f>
        <v>697.01280099999997</v>
      </c>
      <c r="I40">
        <f>C40*D40</f>
        <v>3024.1817479999995</v>
      </c>
      <c r="J40">
        <f>D40^2</f>
        <v>13121.244303999998</v>
      </c>
      <c r="K40">
        <f>C40^3</f>
        <v>18401.834959200998</v>
      </c>
      <c r="L40">
        <f>C40^2*D40</f>
        <v>79841.422328947985</v>
      </c>
      <c r="M40">
        <f>C40*D40^2</f>
        <v>346413.97086990392</v>
      </c>
      <c r="N40">
        <f>D40^3</f>
        <v>1503012.2925345916</v>
      </c>
      <c r="O40">
        <f>SUMPRODUCT(E40:N40,B$2:K$2)</f>
        <v>3364.0794407991825</v>
      </c>
    </row>
    <row r="41" spans="1:16" x14ac:dyDescent="0.25">
      <c r="A41" s="7">
        <f>A40</f>
        <v>-3.1105555555555551</v>
      </c>
      <c r="B41" s="7">
        <f t="shared" ref="B41:B43" si="57">B36-3</f>
        <v>48.859999999999992</v>
      </c>
      <c r="C41">
        <f>A41*9/5+32</f>
        <v>26.401</v>
      </c>
      <c r="D41">
        <f>B41*9/5+32</f>
        <v>119.94799999999999</v>
      </c>
      <c r="E41">
        <v>1</v>
      </c>
      <c r="F41">
        <f>C41</f>
        <v>26.401</v>
      </c>
      <c r="G41">
        <f>D41</f>
        <v>119.94799999999999</v>
      </c>
      <c r="H41">
        <f>C41^2</f>
        <v>697.01280099999997</v>
      </c>
      <c r="I41">
        <f>C41*D41</f>
        <v>3166.7471479999999</v>
      </c>
      <c r="J41">
        <f>D41^2</f>
        <v>14387.522703999999</v>
      </c>
      <c r="K41">
        <f>C41^3</f>
        <v>18401.834959200998</v>
      </c>
      <c r="L41">
        <f>C41^2*D41</f>
        <v>83605.291454347986</v>
      </c>
      <c r="M41">
        <f>C41*D41^2</f>
        <v>379844.98690830398</v>
      </c>
      <c r="N41">
        <f>D41^3</f>
        <v>1725754.5732993919</v>
      </c>
      <c r="O41">
        <f>SUMPRODUCT(E41:N41,B$2:K$2)</f>
        <v>3435.9248061676972</v>
      </c>
    </row>
    <row r="42" spans="1:16" x14ac:dyDescent="0.25">
      <c r="A42" s="7">
        <f>A41</f>
        <v>-3.1105555555555551</v>
      </c>
      <c r="B42" s="7">
        <f t="shared" si="57"/>
        <v>51.859999999999992</v>
      </c>
      <c r="C42">
        <f>A42*9/5+32</f>
        <v>26.401</v>
      </c>
      <c r="D42">
        <f>B42*9/5+32</f>
        <v>125.34799999999998</v>
      </c>
      <c r="E42">
        <v>1</v>
      </c>
      <c r="F42">
        <f>C42</f>
        <v>26.401</v>
      </c>
      <c r="G42">
        <f>D42</f>
        <v>125.34799999999998</v>
      </c>
      <c r="H42">
        <f>C42^2</f>
        <v>697.01280099999997</v>
      </c>
      <c r="I42">
        <f>C42*D42</f>
        <v>3309.3125479999994</v>
      </c>
      <c r="J42">
        <f>D42^2</f>
        <v>15712.121103999996</v>
      </c>
      <c r="K42">
        <f>C42^3</f>
        <v>18401.834959200998</v>
      </c>
      <c r="L42">
        <f>C42^2*D42</f>
        <v>87369.160579747986</v>
      </c>
      <c r="M42">
        <f>C42*D42^2</f>
        <v>414815.70926670393</v>
      </c>
      <c r="N42">
        <f>D42^3</f>
        <v>1969482.9561441913</v>
      </c>
      <c r="O42">
        <f>SUMPRODUCT(E42:N42,B$2:K$2)</f>
        <v>3500.5710236015293</v>
      </c>
    </row>
    <row r="43" spans="1:16" x14ac:dyDescent="0.25">
      <c r="A43" s="7">
        <f>A42</f>
        <v>-3.1105555555555551</v>
      </c>
      <c r="B43" s="7">
        <f t="shared" si="57"/>
        <v>54.859999999999992</v>
      </c>
      <c r="C43">
        <f>A43*9/5+32</f>
        <v>26.401</v>
      </c>
      <c r="D43">
        <f>B43*9/5+32</f>
        <v>130.74799999999999</v>
      </c>
      <c r="E43">
        <v>1</v>
      </c>
      <c r="F43">
        <f>C43</f>
        <v>26.401</v>
      </c>
      <c r="G43">
        <f>D43</f>
        <v>130.74799999999999</v>
      </c>
      <c r="H43">
        <f>C43^2</f>
        <v>697.01280099999997</v>
      </c>
      <c r="I43">
        <f>C43*D43</f>
        <v>3451.8779479999998</v>
      </c>
      <c r="J43">
        <f>D43^2</f>
        <v>17095.039503999997</v>
      </c>
      <c r="K43">
        <f>C43^3</f>
        <v>18401.834959200998</v>
      </c>
      <c r="L43">
        <f>C43^2*D43</f>
        <v>91133.029705147987</v>
      </c>
      <c r="M43">
        <f>C43*D43^2</f>
        <v>451326.13794510392</v>
      </c>
      <c r="N43">
        <f>D43^3</f>
        <v>2235142.2250689915</v>
      </c>
      <c r="O43">
        <f>SUMPRODUCT(E43:N43,B$2:K$2)</f>
        <v>3563.9590555059622</v>
      </c>
      <c r="P43">
        <f>MAX(O35:O43)-MIN(O35:O43)</f>
        <v>346.64497154853689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6"/>
  <sheetViews>
    <sheetView workbookViewId="0">
      <selection activeCell="G2" sqref="G2"/>
    </sheetView>
  </sheetViews>
  <sheetFormatPr defaultRowHeight="15" x14ac:dyDescent="0.25"/>
  <sheetData>
    <row r="1" spans="1:13" x14ac:dyDescent="0.25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</row>
    <row r="2" spans="1:13" x14ac:dyDescent="0.25">
      <c r="A2" t="s">
        <v>27</v>
      </c>
      <c r="B2" s="1">
        <v>1681.26</v>
      </c>
      <c r="C2" s="1">
        <v>10.8748</v>
      </c>
      <c r="D2" s="1">
        <v>80.054199999999994</v>
      </c>
      <c r="E2" s="1">
        <v>-20.037500000000001</v>
      </c>
      <c r="F2" s="1">
        <v>1615.21</v>
      </c>
      <c r="G2" s="1">
        <v>166.43</v>
      </c>
      <c r="H2" s="1">
        <v>9.3866399999999999</v>
      </c>
      <c r="I2" s="1">
        <v>10.3772</v>
      </c>
      <c r="J2" s="1">
        <v>150.86600000000001</v>
      </c>
      <c r="K2" s="1">
        <v>14.341200000000001</v>
      </c>
      <c r="L2" s="1">
        <v>67.355599999999995</v>
      </c>
      <c r="M2" s="1">
        <v>-66.047300000000007</v>
      </c>
    </row>
    <row r="3" spans="1:13" x14ac:dyDescent="0.25">
      <c r="A3" t="s">
        <v>27</v>
      </c>
      <c r="B3" s="1">
        <v>2629.33</v>
      </c>
      <c r="C3" s="1">
        <v>16.518899999999999</v>
      </c>
      <c r="D3" s="1">
        <v>79.973799999999997</v>
      </c>
      <c r="E3" s="1">
        <v>45.001800000000003</v>
      </c>
      <c r="F3" s="1">
        <v>2620.5</v>
      </c>
      <c r="G3" s="1">
        <v>47.498199999999997</v>
      </c>
      <c r="H3" s="1">
        <v>38.418700000000001</v>
      </c>
      <c r="I3" s="1">
        <v>16.835799999999999</v>
      </c>
      <c r="J3" s="1">
        <v>16.055199999999999</v>
      </c>
      <c r="K3" s="1">
        <v>14.341200000000001</v>
      </c>
      <c r="L3" s="1">
        <v>5.7616199999999997</v>
      </c>
      <c r="M3" s="1">
        <v>-8.8346199999999993</v>
      </c>
    </row>
    <row r="4" spans="1:13" x14ac:dyDescent="0.25">
      <c r="A4" t="s">
        <v>27</v>
      </c>
      <c r="B4" s="1">
        <v>2308.17</v>
      </c>
      <c r="C4" s="1">
        <v>15.6137</v>
      </c>
      <c r="D4" s="1">
        <v>89.927899999999994</v>
      </c>
      <c r="E4" s="1">
        <v>4.9716800000000001</v>
      </c>
      <c r="F4" s="1">
        <v>2302.5300000000002</v>
      </c>
      <c r="G4" s="1">
        <v>28.425599999999999</v>
      </c>
      <c r="H4" s="1">
        <v>14.5603</v>
      </c>
      <c r="I4" s="1">
        <v>14.792999999999999</v>
      </c>
      <c r="J4" s="1">
        <v>11.392200000000001</v>
      </c>
      <c r="K4" s="1">
        <v>14.341200000000001</v>
      </c>
      <c r="L4" s="1">
        <v>6.4597800000000003</v>
      </c>
      <c r="M4" s="1">
        <v>-5.6348500000000001</v>
      </c>
    </row>
    <row r="5" spans="1:13" x14ac:dyDescent="0.25">
      <c r="A5" t="s">
        <v>27</v>
      </c>
      <c r="B5" s="1">
        <v>2989.2</v>
      </c>
      <c r="C5" s="1">
        <v>19.4194</v>
      </c>
      <c r="D5" s="1">
        <v>90.018000000000001</v>
      </c>
      <c r="E5" s="1">
        <v>35.029899999999998</v>
      </c>
      <c r="F5" s="1">
        <v>2983.99</v>
      </c>
      <c r="G5" s="1">
        <v>38.392699999999998</v>
      </c>
      <c r="H5" s="1">
        <v>27.759699999999999</v>
      </c>
      <c r="I5" s="1">
        <v>19.171099999999999</v>
      </c>
      <c r="J5" s="1">
        <v>10.563000000000001</v>
      </c>
      <c r="K5" s="1">
        <v>14.341200000000001</v>
      </c>
      <c r="L5" s="1">
        <v>4.31487</v>
      </c>
      <c r="M5" s="1">
        <v>-5.21915</v>
      </c>
    </row>
    <row r="6" spans="1:13" x14ac:dyDescent="0.25">
      <c r="A6" t="s">
        <v>27</v>
      </c>
      <c r="B6" s="1">
        <v>3666.64</v>
      </c>
      <c r="C6" s="1">
        <v>22.824999999999999</v>
      </c>
      <c r="D6" s="1">
        <v>100.078</v>
      </c>
      <c r="E6" s="1">
        <v>45.0244</v>
      </c>
      <c r="F6" s="1">
        <v>3672.26</v>
      </c>
      <c r="G6" s="1">
        <v>41.149099999999997</v>
      </c>
      <c r="H6" s="1">
        <v>27.911100000000001</v>
      </c>
      <c r="I6" s="1">
        <v>23.593</v>
      </c>
      <c r="J6" s="1">
        <v>11.464399999999999</v>
      </c>
      <c r="K6" s="1">
        <v>14.341200000000001</v>
      </c>
      <c r="L6" s="1">
        <v>4.5255599999999996</v>
      </c>
      <c r="M6" s="1">
        <v>5.62066</v>
      </c>
    </row>
    <row r="7" spans="1:13" x14ac:dyDescent="0.25">
      <c r="A7" t="s">
        <v>27</v>
      </c>
      <c r="B7" s="1">
        <v>3433.36</v>
      </c>
      <c r="C7" s="1">
        <v>21.9923</v>
      </c>
      <c r="D7" s="1">
        <v>110.001</v>
      </c>
      <c r="E7" s="1">
        <v>29.962900000000001</v>
      </c>
      <c r="F7" s="1">
        <v>3428.54</v>
      </c>
      <c r="G7" s="1">
        <v>34.627899999999997</v>
      </c>
      <c r="H7" s="1">
        <v>20.680599999999998</v>
      </c>
      <c r="I7" s="1">
        <v>22.027200000000001</v>
      </c>
      <c r="J7" s="1">
        <v>8.1808599999999991</v>
      </c>
      <c r="K7" s="1">
        <v>14.341200000000001</v>
      </c>
      <c r="L7" s="1">
        <v>3.6893199999999999</v>
      </c>
      <c r="M7" s="1">
        <v>-4.81778</v>
      </c>
    </row>
    <row r="8" spans="1:13" x14ac:dyDescent="0.25">
      <c r="A8" t="s">
        <v>27</v>
      </c>
      <c r="B8" s="1">
        <v>3994.64</v>
      </c>
      <c r="C8" s="1">
        <v>25.834599999999998</v>
      </c>
      <c r="D8" s="1">
        <v>110.03100000000001</v>
      </c>
      <c r="E8" s="1">
        <v>45.017499999999998</v>
      </c>
      <c r="F8" s="1">
        <v>3998.21</v>
      </c>
      <c r="G8" s="1">
        <v>40.975700000000003</v>
      </c>
      <c r="H8" s="1">
        <v>25.874099999999999</v>
      </c>
      <c r="I8" s="1">
        <v>25.687100000000001</v>
      </c>
      <c r="J8" s="1">
        <v>11.207100000000001</v>
      </c>
      <c r="K8" s="1">
        <v>14.341200000000001</v>
      </c>
      <c r="L8" s="1">
        <v>4.2949999999999999</v>
      </c>
      <c r="M8" s="1">
        <v>3.5667</v>
      </c>
    </row>
    <row r="9" spans="1:13" x14ac:dyDescent="0.25">
      <c r="A9" t="s">
        <v>27</v>
      </c>
      <c r="B9" s="1">
        <v>4253.3900000000003</v>
      </c>
      <c r="C9" s="1">
        <v>26.2271</v>
      </c>
      <c r="D9" s="1">
        <v>120.136</v>
      </c>
      <c r="E9" s="1">
        <v>44.991900000000001</v>
      </c>
      <c r="F9" s="1">
        <v>4249.3599999999997</v>
      </c>
      <c r="G9" s="1">
        <v>42.151000000000003</v>
      </c>
      <c r="H9" s="1">
        <v>26.108699999999999</v>
      </c>
      <c r="I9" s="1">
        <v>27.300699999999999</v>
      </c>
      <c r="J9" s="1">
        <v>11.2395</v>
      </c>
      <c r="K9" s="1">
        <v>14.341200000000001</v>
      </c>
      <c r="L9" s="1">
        <v>4.20871</v>
      </c>
      <c r="M9" s="1">
        <v>-4.02393</v>
      </c>
    </row>
    <row r="10" spans="1:13" x14ac:dyDescent="0.25">
      <c r="A10" t="s">
        <v>27</v>
      </c>
      <c r="B10" s="1">
        <v>4450.0200000000004</v>
      </c>
      <c r="C10" s="1">
        <v>29.9313</v>
      </c>
      <c r="D10" s="1">
        <v>130.03899999999999</v>
      </c>
      <c r="E10" s="1">
        <v>45.022500000000001</v>
      </c>
      <c r="F10" s="1">
        <v>4459.41</v>
      </c>
      <c r="G10" s="1">
        <v>44.0886</v>
      </c>
      <c r="H10" s="1">
        <v>27.672899999999998</v>
      </c>
      <c r="I10" s="1">
        <v>28.650099999999998</v>
      </c>
      <c r="J10" s="1">
        <v>11.516400000000001</v>
      </c>
      <c r="K10" s="1">
        <v>14.341200000000001</v>
      </c>
      <c r="L10" s="1">
        <v>4.3458800000000002</v>
      </c>
      <c r="M10" s="1">
        <v>9.3881399999999999</v>
      </c>
    </row>
    <row r="11" spans="1:13" x14ac:dyDescent="0.25">
      <c r="A11" t="s">
        <v>28</v>
      </c>
      <c r="B11" s="1">
        <v>1681.26</v>
      </c>
      <c r="C11" s="1">
        <v>10.8748</v>
      </c>
      <c r="D11" s="1">
        <v>80.054199999999994</v>
      </c>
      <c r="E11" s="1">
        <v>-20.037500000000001</v>
      </c>
      <c r="F11" s="1">
        <v>1615.21</v>
      </c>
      <c r="G11" s="1">
        <v>166.43</v>
      </c>
      <c r="H11" s="1">
        <v>9.3866399999999999</v>
      </c>
      <c r="I11" s="1">
        <v>10.3772</v>
      </c>
      <c r="J11" s="1">
        <v>150.86600000000001</v>
      </c>
      <c r="K11" s="1">
        <v>14.341200000000001</v>
      </c>
      <c r="L11" s="1">
        <v>67.355599999999995</v>
      </c>
      <c r="M11" s="1">
        <v>-66.047300000000007</v>
      </c>
    </row>
    <row r="12" spans="1:13" x14ac:dyDescent="0.25">
      <c r="A12" t="s">
        <v>28</v>
      </c>
      <c r="B12" s="1">
        <v>2180.33</v>
      </c>
      <c r="C12" s="1">
        <v>14.402900000000001</v>
      </c>
      <c r="D12" s="1">
        <v>79.998099999999994</v>
      </c>
      <c r="E12" s="1">
        <v>14.9857</v>
      </c>
      <c r="F12" s="1">
        <v>2187.0500000000002</v>
      </c>
      <c r="G12" s="1">
        <v>34.174399999999999</v>
      </c>
      <c r="H12" s="1">
        <v>24.484000000000002</v>
      </c>
      <c r="I12" s="1">
        <v>14.051</v>
      </c>
      <c r="J12" s="1">
        <v>11.519</v>
      </c>
      <c r="K12" s="1">
        <v>14.341200000000001</v>
      </c>
      <c r="L12" s="1">
        <v>5.7127800000000004</v>
      </c>
      <c r="M12" s="1">
        <v>6.7206799999999998</v>
      </c>
    </row>
    <row r="13" spans="1:13" x14ac:dyDescent="0.25">
      <c r="A13" t="s">
        <v>28</v>
      </c>
      <c r="B13" s="1">
        <v>2808.41</v>
      </c>
      <c r="C13" s="1">
        <v>19.054300000000001</v>
      </c>
      <c r="D13" s="1">
        <v>80.017200000000003</v>
      </c>
      <c r="E13" s="1">
        <v>54.972799999999999</v>
      </c>
      <c r="F13" s="1">
        <v>2809.66</v>
      </c>
      <c r="G13" s="1">
        <v>58.153399999999998</v>
      </c>
      <c r="H13" s="1">
        <v>44.654200000000003</v>
      </c>
      <c r="I13" s="1">
        <v>18.051100000000002</v>
      </c>
      <c r="J13" s="1">
        <v>27.783200000000001</v>
      </c>
      <c r="K13" s="1">
        <v>14.341200000000001</v>
      </c>
      <c r="L13" s="1">
        <v>9.1869399999999999</v>
      </c>
      <c r="M13" s="1">
        <v>1.2437400000000001</v>
      </c>
    </row>
    <row r="14" spans="1:13" x14ac:dyDescent="0.25">
      <c r="A14" t="s">
        <v>28</v>
      </c>
      <c r="B14" s="1">
        <v>1596.91</v>
      </c>
      <c r="C14" s="1">
        <v>10.7997</v>
      </c>
      <c r="D14" s="1">
        <v>100.032</v>
      </c>
      <c r="E14" s="1">
        <v>-19.9985</v>
      </c>
      <c r="F14" s="1">
        <v>1547.73</v>
      </c>
      <c r="G14" s="1">
        <v>154.535</v>
      </c>
      <c r="H14" s="1">
        <v>15.312900000000001</v>
      </c>
      <c r="I14" s="1">
        <v>9.9436300000000006</v>
      </c>
      <c r="J14" s="1">
        <v>139.59100000000001</v>
      </c>
      <c r="K14" s="1">
        <v>14.341200000000001</v>
      </c>
      <c r="L14" s="1">
        <v>62.101100000000002</v>
      </c>
      <c r="M14" s="1">
        <v>-49.182699999999997</v>
      </c>
    </row>
    <row r="15" spans="1:13" x14ac:dyDescent="0.25">
      <c r="A15" t="s">
        <v>28</v>
      </c>
      <c r="B15" s="1">
        <v>3046.86</v>
      </c>
      <c r="C15" s="1">
        <v>19.484100000000002</v>
      </c>
      <c r="D15" s="1">
        <v>110.063</v>
      </c>
      <c r="E15" s="1">
        <v>20.0167</v>
      </c>
      <c r="F15" s="1">
        <v>3060.22</v>
      </c>
      <c r="G15" s="1">
        <v>31.844899999999999</v>
      </c>
      <c r="H15" s="1">
        <v>17.982299999999999</v>
      </c>
      <c r="I15" s="1">
        <v>19.660900000000002</v>
      </c>
      <c r="J15" s="1">
        <v>8.8599599999999992</v>
      </c>
      <c r="K15" s="1">
        <v>14.341200000000001</v>
      </c>
      <c r="L15" s="1">
        <v>4.47417</v>
      </c>
      <c r="M15" s="1">
        <v>13.355700000000001</v>
      </c>
    </row>
    <row r="16" spans="1:13" x14ac:dyDescent="0.25">
      <c r="A16" t="s">
        <v>28</v>
      </c>
      <c r="B16" s="1">
        <v>3249.87</v>
      </c>
      <c r="C16" s="1">
        <v>21.272500000000001</v>
      </c>
      <c r="D16" s="1">
        <v>109.96299999999999</v>
      </c>
      <c r="E16" s="1">
        <v>25.006900000000002</v>
      </c>
      <c r="F16" s="1">
        <v>3244.25</v>
      </c>
      <c r="G16" s="1">
        <v>33.075899999999997</v>
      </c>
      <c r="H16" s="1">
        <v>19.2624</v>
      </c>
      <c r="I16" s="1">
        <v>20.8432</v>
      </c>
      <c r="J16" s="1">
        <v>8.1578199999999992</v>
      </c>
      <c r="K16" s="1">
        <v>14.341200000000001</v>
      </c>
      <c r="L16" s="1">
        <v>4.03979</v>
      </c>
      <c r="M16" s="1">
        <v>-5.6258600000000003</v>
      </c>
    </row>
    <row r="17" spans="1:13" x14ac:dyDescent="0.25">
      <c r="A17" t="s">
        <v>28</v>
      </c>
      <c r="B17" s="1">
        <v>1776.83</v>
      </c>
      <c r="C17" s="1">
        <v>11.6928</v>
      </c>
      <c r="D17" s="1">
        <v>120.008</v>
      </c>
      <c r="E17" s="1">
        <v>-9.9777000000000005</v>
      </c>
      <c r="F17" s="1">
        <v>1761.97</v>
      </c>
      <c r="G17" s="1">
        <v>75.090800000000002</v>
      </c>
      <c r="H17" s="1">
        <v>20.504100000000001</v>
      </c>
      <c r="I17" s="1">
        <v>11.32</v>
      </c>
      <c r="J17" s="1">
        <v>63.521500000000003</v>
      </c>
      <c r="K17" s="1">
        <v>14.341200000000001</v>
      </c>
      <c r="L17" s="1">
        <v>29.1447</v>
      </c>
      <c r="M17" s="1">
        <v>-14.857799999999999</v>
      </c>
    </row>
    <row r="18" spans="1:13" x14ac:dyDescent="0.25">
      <c r="A18" t="s">
        <v>28</v>
      </c>
      <c r="B18" s="1">
        <v>3152.66</v>
      </c>
      <c r="C18" s="1">
        <v>19.921199999999999</v>
      </c>
      <c r="D18" s="1">
        <v>120.006</v>
      </c>
      <c r="E18" s="1">
        <v>20.003599999999999</v>
      </c>
      <c r="F18" s="1">
        <v>3160.05</v>
      </c>
      <c r="G18" s="1">
        <v>33.533000000000001</v>
      </c>
      <c r="H18" s="1">
        <v>19.811399999999999</v>
      </c>
      <c r="I18" s="1">
        <v>20.302199999999999</v>
      </c>
      <c r="J18" s="1">
        <v>9.6642100000000006</v>
      </c>
      <c r="K18" s="1">
        <v>14.341200000000001</v>
      </c>
      <c r="L18" s="1">
        <v>4.5523699999999998</v>
      </c>
      <c r="M18" s="1">
        <v>7.3877300000000004</v>
      </c>
    </row>
    <row r="19" spans="1:13" x14ac:dyDescent="0.25">
      <c r="A19" t="s">
        <v>28</v>
      </c>
      <c r="B19" s="1">
        <v>3370.33</v>
      </c>
      <c r="C19" s="1">
        <v>22.0413</v>
      </c>
      <c r="D19" s="1">
        <v>120.012</v>
      </c>
      <c r="E19" s="1">
        <v>24.958200000000001</v>
      </c>
      <c r="F19" s="1">
        <v>3375.1</v>
      </c>
      <c r="G19" s="1">
        <v>34.630400000000002</v>
      </c>
      <c r="H19" s="1">
        <v>20.595199999999998</v>
      </c>
      <c r="I19" s="1">
        <v>21.683900000000001</v>
      </c>
      <c r="J19" s="1">
        <v>9.05992</v>
      </c>
      <c r="K19" s="1">
        <v>14.341200000000001</v>
      </c>
      <c r="L19" s="1">
        <v>4.1425099999999997</v>
      </c>
      <c r="M19" s="1">
        <v>4.7732700000000001</v>
      </c>
    </row>
    <row r="20" spans="1:13" x14ac:dyDescent="0.25">
      <c r="A20" t="s">
        <v>28</v>
      </c>
      <c r="B20" s="1">
        <v>3606.97</v>
      </c>
      <c r="C20" s="1">
        <v>23.186900000000001</v>
      </c>
      <c r="D20" s="1">
        <v>119.94799999999999</v>
      </c>
      <c r="E20" s="1">
        <v>30.001000000000001</v>
      </c>
      <c r="F20" s="1">
        <v>3591.89</v>
      </c>
      <c r="G20" s="1">
        <v>36.078299999999999</v>
      </c>
      <c r="H20" s="1">
        <v>21.6737</v>
      </c>
      <c r="I20" s="1">
        <v>23.076699999999999</v>
      </c>
      <c r="J20" s="1">
        <v>8.9209499999999995</v>
      </c>
      <c r="K20" s="1">
        <v>14.341200000000001</v>
      </c>
      <c r="L20" s="1">
        <v>3.7564700000000002</v>
      </c>
      <c r="M20" s="1">
        <v>-15.0802</v>
      </c>
    </row>
    <row r="21" spans="1:13" x14ac:dyDescent="0.25">
      <c r="A21" t="s">
        <v>28</v>
      </c>
      <c r="B21" s="1">
        <v>4701.42</v>
      </c>
      <c r="C21" s="1">
        <v>30.4512</v>
      </c>
      <c r="D21" s="1">
        <v>120.021</v>
      </c>
      <c r="E21" s="1">
        <v>54.9831</v>
      </c>
      <c r="F21" s="1">
        <v>4701.25</v>
      </c>
      <c r="G21" s="1">
        <v>48.347799999999999</v>
      </c>
      <c r="H21" s="1">
        <v>29.605799999999999</v>
      </c>
      <c r="I21" s="1">
        <v>30.203900000000001</v>
      </c>
      <c r="J21" s="1">
        <v>17.554099999999998</v>
      </c>
      <c r="K21" s="1">
        <v>14.341200000000001</v>
      </c>
      <c r="L21" s="1">
        <v>5.9089499999999999</v>
      </c>
      <c r="M21" s="1">
        <v>-0.17346600000000001</v>
      </c>
    </row>
    <row r="22" spans="1:13" x14ac:dyDescent="0.25">
      <c r="A22" t="s">
        <v>28</v>
      </c>
      <c r="B22" s="1">
        <v>2919.67</v>
      </c>
      <c r="C22" s="1">
        <v>18.73</v>
      </c>
      <c r="D22" s="1">
        <v>150.04900000000001</v>
      </c>
      <c r="E22" s="1">
        <v>9.9973299999999998</v>
      </c>
      <c r="F22" s="1">
        <v>2920.42</v>
      </c>
      <c r="G22" s="1">
        <v>41.918999999999997</v>
      </c>
      <c r="H22" s="1">
        <v>27.729500000000002</v>
      </c>
      <c r="I22" s="1">
        <v>18.762699999999999</v>
      </c>
      <c r="J22" s="1">
        <v>19.1006</v>
      </c>
      <c r="K22" s="1">
        <v>14.341200000000001</v>
      </c>
      <c r="L22" s="1">
        <v>8.10792</v>
      </c>
      <c r="M22" s="1">
        <v>0.74593600000000004</v>
      </c>
    </row>
    <row r="23" spans="1:13" x14ac:dyDescent="0.25">
      <c r="A23" t="s">
        <v>28</v>
      </c>
      <c r="B23" s="1">
        <v>4069.35</v>
      </c>
      <c r="C23" s="1">
        <v>26.4513</v>
      </c>
      <c r="D23" s="1">
        <v>150.024</v>
      </c>
      <c r="E23" s="1">
        <v>29.962199999999999</v>
      </c>
      <c r="F23" s="1">
        <v>4073.47</v>
      </c>
      <c r="G23" s="1">
        <v>45.548000000000002</v>
      </c>
      <c r="H23" s="1">
        <v>30.7029</v>
      </c>
      <c r="I23" s="1">
        <v>26.1706</v>
      </c>
      <c r="J23" s="1">
        <v>14.6082</v>
      </c>
      <c r="K23" s="1">
        <v>14.341200000000001</v>
      </c>
      <c r="L23" s="1">
        <v>5.2895000000000003</v>
      </c>
      <c r="M23" s="1">
        <v>4.1212200000000001</v>
      </c>
    </row>
    <row r="24" spans="1:13" x14ac:dyDescent="0.25">
      <c r="A24" t="s">
        <v>28</v>
      </c>
      <c r="B24" s="1">
        <v>5483.49</v>
      </c>
      <c r="C24" s="1">
        <v>34.754300000000001</v>
      </c>
      <c r="D24" s="1">
        <v>150.011</v>
      </c>
      <c r="E24" s="1">
        <v>54.961500000000001</v>
      </c>
      <c r="F24" s="1">
        <v>5485.12</v>
      </c>
      <c r="G24" s="1">
        <v>61.460999999999999</v>
      </c>
      <c r="H24" s="1">
        <v>36.549599999999998</v>
      </c>
      <c r="I24" s="1">
        <v>35.24</v>
      </c>
      <c r="J24" s="1">
        <v>30.173300000000001</v>
      </c>
      <c r="K24" s="1">
        <v>14.341200000000001</v>
      </c>
      <c r="L24" s="1">
        <v>9.1443700000000003</v>
      </c>
      <c r="M24" s="1">
        <v>1.6360399999999999</v>
      </c>
    </row>
    <row r="25" spans="1:13" x14ac:dyDescent="0.25">
      <c r="A25" t="s">
        <v>29</v>
      </c>
      <c r="B25" s="1">
        <v>1681.26</v>
      </c>
      <c r="C25" s="1">
        <v>10.8748</v>
      </c>
      <c r="D25" s="1">
        <v>80.054199999999994</v>
      </c>
      <c r="E25" s="1">
        <v>-20.037500000000001</v>
      </c>
      <c r="F25" s="1">
        <v>1615.21</v>
      </c>
      <c r="G25" s="1">
        <v>166.43</v>
      </c>
      <c r="H25" s="1">
        <v>9.3866399999999999</v>
      </c>
      <c r="I25" s="1">
        <v>10.3772</v>
      </c>
      <c r="J25" s="1">
        <v>150.86600000000001</v>
      </c>
      <c r="K25" s="1">
        <v>14.341200000000001</v>
      </c>
      <c r="L25" s="1">
        <v>67.355599999999995</v>
      </c>
      <c r="M25" s="1">
        <v>-66.047300000000007</v>
      </c>
    </row>
    <row r="26" spans="1:13" x14ac:dyDescent="0.25">
      <c r="A26" t="s">
        <v>29</v>
      </c>
      <c r="B26" s="1">
        <v>1765.61</v>
      </c>
      <c r="C26" s="1">
        <v>11.257300000000001</v>
      </c>
      <c r="D26" s="1">
        <v>79.943700000000007</v>
      </c>
      <c r="E26" s="1">
        <v>-14.992900000000001</v>
      </c>
      <c r="F26" s="1">
        <v>1716.75</v>
      </c>
      <c r="G26" s="1">
        <v>118.97199999999999</v>
      </c>
      <c r="H26" s="1">
        <v>10.356</v>
      </c>
      <c r="I26" s="1">
        <v>11.029500000000001</v>
      </c>
      <c r="J26" s="1">
        <v>106.648</v>
      </c>
      <c r="K26" s="1">
        <v>14.341200000000001</v>
      </c>
      <c r="L26" s="1">
        <v>48.435899999999997</v>
      </c>
      <c r="M26" s="1">
        <v>-48.856900000000003</v>
      </c>
    </row>
    <row r="27" spans="1:13" x14ac:dyDescent="0.25">
      <c r="A27" t="s">
        <v>29</v>
      </c>
      <c r="B27" s="1">
        <v>1848.22</v>
      </c>
      <c r="C27" s="1">
        <v>11.8179</v>
      </c>
      <c r="D27" s="1">
        <v>80.065799999999996</v>
      </c>
      <c r="E27" s="1">
        <v>-10.0344</v>
      </c>
      <c r="F27" s="1">
        <v>1810.84</v>
      </c>
      <c r="G27" s="1">
        <v>82.798199999999994</v>
      </c>
      <c r="H27" s="1">
        <v>12.2736</v>
      </c>
      <c r="I27" s="1">
        <v>11.634</v>
      </c>
      <c r="J27" s="1">
        <v>72.330600000000004</v>
      </c>
      <c r="K27" s="1">
        <v>14.341200000000001</v>
      </c>
      <c r="L27" s="1">
        <v>33.647599999999997</v>
      </c>
      <c r="M27" s="1">
        <v>-37.3767</v>
      </c>
    </row>
    <row r="28" spans="1:13" x14ac:dyDescent="0.25">
      <c r="A28" t="s">
        <v>29</v>
      </c>
      <c r="B28" s="1">
        <v>1918.39</v>
      </c>
      <c r="C28" s="1">
        <v>12.525499999999999</v>
      </c>
      <c r="D28" s="1">
        <v>80.086299999999994</v>
      </c>
      <c r="E28" s="1">
        <v>-4.97431</v>
      </c>
      <c r="F28" s="1">
        <v>1897.97</v>
      </c>
      <c r="G28" s="1">
        <v>56.332599999999999</v>
      </c>
      <c r="H28" s="1">
        <v>14.509399999999999</v>
      </c>
      <c r="I28" s="1">
        <v>12.1938</v>
      </c>
      <c r="J28" s="1">
        <v>45.992800000000003</v>
      </c>
      <c r="K28" s="1">
        <v>14.341200000000001</v>
      </c>
      <c r="L28" s="1">
        <v>22.206900000000001</v>
      </c>
      <c r="M28" s="1">
        <v>-20.4145</v>
      </c>
    </row>
    <row r="29" spans="1:13" x14ac:dyDescent="0.25">
      <c r="A29" t="s">
        <v>29</v>
      </c>
      <c r="B29" s="1">
        <v>1986.89</v>
      </c>
      <c r="C29" s="1">
        <v>12.6769</v>
      </c>
      <c r="D29" s="1">
        <v>79.983199999999997</v>
      </c>
      <c r="E29" s="1">
        <v>-2.52947E-2</v>
      </c>
      <c r="F29" s="1">
        <v>1973.72</v>
      </c>
      <c r="G29" s="1">
        <v>41.188200000000002</v>
      </c>
      <c r="H29" s="1">
        <v>18.617799999999999</v>
      </c>
      <c r="I29" s="1">
        <v>12.6805</v>
      </c>
      <c r="J29" s="1">
        <v>27.9297</v>
      </c>
      <c r="K29" s="1">
        <v>14.341200000000001</v>
      </c>
      <c r="L29" s="1">
        <v>14.258599999999999</v>
      </c>
      <c r="M29" s="1">
        <v>-13.1676</v>
      </c>
    </row>
    <row r="30" spans="1:13" x14ac:dyDescent="0.25">
      <c r="A30" t="s">
        <v>29</v>
      </c>
      <c r="B30" s="1">
        <v>2054.63</v>
      </c>
      <c r="C30" s="1">
        <v>13.295400000000001</v>
      </c>
      <c r="D30" s="1">
        <v>79.968900000000005</v>
      </c>
      <c r="E30" s="1">
        <v>5.0332499999999998</v>
      </c>
      <c r="F30" s="1">
        <v>2048.12</v>
      </c>
      <c r="G30" s="1">
        <v>33.407800000000002</v>
      </c>
      <c r="H30" s="1">
        <v>19.452400000000001</v>
      </c>
      <c r="I30" s="1">
        <v>13.1585</v>
      </c>
      <c r="J30" s="1">
        <v>16.6296</v>
      </c>
      <c r="K30" s="1">
        <v>14.341200000000001</v>
      </c>
      <c r="L30" s="1">
        <v>9.0732499999999998</v>
      </c>
      <c r="M30" s="1">
        <v>-6.5072900000000002</v>
      </c>
    </row>
    <row r="31" spans="1:13" x14ac:dyDescent="0.25">
      <c r="A31" t="s">
        <v>29</v>
      </c>
      <c r="B31" s="1">
        <v>2118.3200000000002</v>
      </c>
      <c r="C31" s="1">
        <v>13.569699999999999</v>
      </c>
      <c r="D31" s="1">
        <v>80.044499999999999</v>
      </c>
      <c r="E31" s="1">
        <v>9.9974699999999999</v>
      </c>
      <c r="F31" s="1">
        <v>2120.79</v>
      </c>
      <c r="G31" s="1">
        <v>32.568300000000001</v>
      </c>
      <c r="H31" s="1">
        <v>21.962800000000001</v>
      </c>
      <c r="I31" s="1">
        <v>13.625299999999999</v>
      </c>
      <c r="J31" s="1">
        <v>12.020899999999999</v>
      </c>
      <c r="K31" s="1">
        <v>14.341200000000001</v>
      </c>
      <c r="L31" s="1">
        <v>6.5195299999999996</v>
      </c>
      <c r="M31" s="1">
        <v>2.46414</v>
      </c>
    </row>
    <row r="32" spans="1:13" x14ac:dyDescent="0.25">
      <c r="A32" t="s">
        <v>29</v>
      </c>
      <c r="B32" s="1">
        <v>2180.33</v>
      </c>
      <c r="C32" s="1">
        <v>14.402900000000001</v>
      </c>
      <c r="D32" s="1">
        <v>79.998099999999994</v>
      </c>
      <c r="E32" s="1">
        <v>14.9857</v>
      </c>
      <c r="F32" s="1">
        <v>2187.0500000000002</v>
      </c>
      <c r="G32" s="1">
        <v>34.174399999999999</v>
      </c>
      <c r="H32" s="1">
        <v>24.484000000000002</v>
      </c>
      <c r="I32" s="1">
        <v>14.051</v>
      </c>
      <c r="J32" s="1">
        <v>11.519</v>
      </c>
      <c r="K32" s="1">
        <v>14.341200000000001</v>
      </c>
      <c r="L32" s="1">
        <v>5.7127800000000004</v>
      </c>
      <c r="M32" s="1">
        <v>6.7206799999999998</v>
      </c>
    </row>
    <row r="33" spans="1:13" x14ac:dyDescent="0.25">
      <c r="A33" t="s">
        <v>29</v>
      </c>
      <c r="B33" s="1">
        <v>2254.79</v>
      </c>
      <c r="C33" s="1">
        <v>15.5099</v>
      </c>
      <c r="D33" s="1">
        <v>79.971800000000002</v>
      </c>
      <c r="E33" s="1">
        <v>19.996099999999998</v>
      </c>
      <c r="F33" s="1">
        <v>2253.15</v>
      </c>
      <c r="G33" s="1">
        <v>36.4071</v>
      </c>
      <c r="H33" s="1">
        <v>27.178100000000001</v>
      </c>
      <c r="I33" s="1">
        <v>14.4757</v>
      </c>
      <c r="J33" s="1">
        <v>11.888199999999999</v>
      </c>
      <c r="K33" s="1">
        <v>14.341200000000001</v>
      </c>
      <c r="L33" s="1">
        <v>5.5028699999999997</v>
      </c>
      <c r="M33" s="1">
        <v>-1.64699</v>
      </c>
    </row>
    <row r="34" spans="1:13" x14ac:dyDescent="0.25">
      <c r="A34" t="s">
        <v>29</v>
      </c>
      <c r="B34" s="1">
        <v>2316.46</v>
      </c>
      <c r="C34" s="1">
        <v>14.377000000000001</v>
      </c>
      <c r="D34" s="1">
        <v>79.938999999999993</v>
      </c>
      <c r="E34" s="1">
        <v>24.983000000000001</v>
      </c>
      <c r="F34" s="1">
        <v>2318.6999999999998</v>
      </c>
      <c r="G34" s="1">
        <v>38.594700000000003</v>
      </c>
      <c r="H34" s="1">
        <v>29.712199999999999</v>
      </c>
      <c r="I34" s="1">
        <v>14.896800000000001</v>
      </c>
      <c r="J34" s="1">
        <v>12.2476</v>
      </c>
      <c r="K34" s="1">
        <v>14.341200000000001</v>
      </c>
      <c r="L34" s="1">
        <v>5.3983800000000004</v>
      </c>
      <c r="M34" s="1">
        <v>2.2356799999999999</v>
      </c>
    </row>
    <row r="35" spans="1:13" x14ac:dyDescent="0.25">
      <c r="A35" t="s">
        <v>29</v>
      </c>
      <c r="B35" s="1">
        <v>2394.85</v>
      </c>
      <c r="C35" s="1">
        <v>15.705399999999999</v>
      </c>
      <c r="D35" s="1">
        <v>80.006600000000006</v>
      </c>
      <c r="E35" s="1">
        <v>30.043299999999999</v>
      </c>
      <c r="F35" s="1">
        <v>2392.29</v>
      </c>
      <c r="G35" s="1">
        <v>40.779499999999999</v>
      </c>
      <c r="H35" s="1">
        <v>32.103900000000003</v>
      </c>
      <c r="I35" s="1">
        <v>15.3697</v>
      </c>
      <c r="J35" s="1">
        <v>12.7241</v>
      </c>
      <c r="K35" s="1">
        <v>14.341200000000001</v>
      </c>
      <c r="L35" s="1">
        <v>5.3391999999999999</v>
      </c>
      <c r="M35" s="1">
        <v>-2.5539399999999999</v>
      </c>
    </row>
    <row r="36" spans="1:13" x14ac:dyDescent="0.25">
      <c r="A36" t="s">
        <v>29</v>
      </c>
      <c r="B36" s="1">
        <v>2464.96</v>
      </c>
      <c r="C36" s="1">
        <v>16.443999999999999</v>
      </c>
      <c r="D36" s="1">
        <v>79.998999999999995</v>
      </c>
      <c r="E36" s="1">
        <v>35.012099999999997</v>
      </c>
      <c r="F36" s="1">
        <v>2463.66</v>
      </c>
      <c r="G36" s="1">
        <v>43.2547</v>
      </c>
      <c r="H36" s="1">
        <v>34.667200000000001</v>
      </c>
      <c r="I36" s="1">
        <v>15.828200000000001</v>
      </c>
      <c r="J36" s="1">
        <v>13.549200000000001</v>
      </c>
      <c r="K36" s="1">
        <v>14.341200000000001</v>
      </c>
      <c r="L36" s="1">
        <v>5.4196499999999999</v>
      </c>
      <c r="M36" s="1">
        <v>-1.3039499999999999</v>
      </c>
    </row>
    <row r="37" spans="1:13" x14ac:dyDescent="0.25">
      <c r="A37" t="s">
        <v>29</v>
      </c>
      <c r="B37" s="1">
        <v>2542.15</v>
      </c>
      <c r="C37" s="1">
        <v>16.7818</v>
      </c>
      <c r="D37" s="1">
        <v>80.016099999999994</v>
      </c>
      <c r="E37" s="1">
        <v>40.048299999999998</v>
      </c>
      <c r="F37" s="1">
        <v>2541.89</v>
      </c>
      <c r="G37" s="1">
        <v>45.859299999999998</v>
      </c>
      <c r="H37" s="1">
        <v>37.261899999999997</v>
      </c>
      <c r="I37" s="1">
        <v>16.3308</v>
      </c>
      <c r="J37" s="1">
        <v>14.544</v>
      </c>
      <c r="K37" s="1">
        <v>14.341200000000001</v>
      </c>
      <c r="L37" s="1">
        <v>5.5431999999999997</v>
      </c>
      <c r="M37" s="1">
        <v>-0.25873400000000002</v>
      </c>
    </row>
    <row r="38" spans="1:13" x14ac:dyDescent="0.25">
      <c r="A38" t="s">
        <v>29</v>
      </c>
      <c r="B38" s="1">
        <v>2629.33</v>
      </c>
      <c r="C38" s="1">
        <v>16.518899999999999</v>
      </c>
      <c r="D38" s="1">
        <v>79.973799999999997</v>
      </c>
      <c r="E38" s="1">
        <v>45.001800000000003</v>
      </c>
      <c r="F38" s="1">
        <v>2620.5</v>
      </c>
      <c r="G38" s="1">
        <v>47.498199999999997</v>
      </c>
      <c r="H38" s="1">
        <v>38.418700000000001</v>
      </c>
      <c r="I38" s="1">
        <v>16.835799999999999</v>
      </c>
      <c r="J38" s="1">
        <v>16.055199999999999</v>
      </c>
      <c r="K38" s="1">
        <v>14.341200000000001</v>
      </c>
      <c r="L38" s="1">
        <v>5.7616199999999997</v>
      </c>
      <c r="M38" s="1">
        <v>-8.8346199999999993</v>
      </c>
    </row>
    <row r="39" spans="1:13" x14ac:dyDescent="0.25">
      <c r="A39" t="s">
        <v>29</v>
      </c>
      <c r="B39" s="1">
        <v>2709.29</v>
      </c>
      <c r="C39" s="1">
        <v>17.8386</v>
      </c>
      <c r="D39" s="1">
        <v>80.026200000000003</v>
      </c>
      <c r="E39" s="1">
        <v>50.062199999999997</v>
      </c>
      <c r="F39" s="1">
        <v>2714.51</v>
      </c>
      <c r="G39" s="1">
        <v>52.086500000000001</v>
      </c>
      <c r="H39" s="1">
        <v>42.121600000000001</v>
      </c>
      <c r="I39" s="1">
        <v>17.439800000000002</v>
      </c>
      <c r="J39" s="1">
        <v>19.6342</v>
      </c>
      <c r="K39" s="1">
        <v>14.341200000000001</v>
      </c>
      <c r="L39" s="1">
        <v>6.5916100000000002</v>
      </c>
      <c r="M39" s="1">
        <v>5.2228599999999998</v>
      </c>
    </row>
    <row r="40" spans="1:13" x14ac:dyDescent="0.25">
      <c r="A40" t="s">
        <v>29</v>
      </c>
      <c r="B40" s="1">
        <v>2808.41</v>
      </c>
      <c r="C40" s="1">
        <v>19.054300000000001</v>
      </c>
      <c r="D40" s="1">
        <v>80.017200000000003</v>
      </c>
      <c r="E40" s="1">
        <v>54.972799999999999</v>
      </c>
      <c r="F40" s="1">
        <v>2809.66</v>
      </c>
      <c r="G40" s="1">
        <v>58.153399999999998</v>
      </c>
      <c r="H40" s="1">
        <v>44.654200000000003</v>
      </c>
      <c r="I40" s="1">
        <v>18.051100000000002</v>
      </c>
      <c r="J40" s="1">
        <v>27.783200000000001</v>
      </c>
      <c r="K40" s="1">
        <v>14.341200000000001</v>
      </c>
      <c r="L40" s="1">
        <v>9.1869399999999999</v>
      </c>
      <c r="M40" s="1">
        <v>1.2437400000000001</v>
      </c>
    </row>
    <row r="41" spans="1:13" x14ac:dyDescent="0.25">
      <c r="A41" t="s">
        <v>29</v>
      </c>
      <c r="B41" s="1">
        <v>1693.58</v>
      </c>
      <c r="C41" s="1">
        <v>10.9542</v>
      </c>
      <c r="D41" s="1">
        <v>90.006299999999996</v>
      </c>
      <c r="E41" s="1">
        <v>-20.0336</v>
      </c>
      <c r="F41" s="1">
        <v>1632.05</v>
      </c>
      <c r="G41" s="1">
        <v>158.58199999999999</v>
      </c>
      <c r="H41" s="1">
        <v>11.4824</v>
      </c>
      <c r="I41" s="1">
        <v>10.4854</v>
      </c>
      <c r="J41" s="1">
        <v>143.57</v>
      </c>
      <c r="K41" s="1">
        <v>14.341200000000001</v>
      </c>
      <c r="L41" s="1">
        <v>63.940800000000003</v>
      </c>
      <c r="M41" s="1">
        <v>-61.530900000000003</v>
      </c>
    </row>
    <row r="42" spans="1:13" x14ac:dyDescent="0.25">
      <c r="A42" t="s">
        <v>29</v>
      </c>
      <c r="B42" s="1">
        <v>1822.29</v>
      </c>
      <c r="C42" s="1">
        <v>12.375999999999999</v>
      </c>
      <c r="D42" s="1">
        <v>89.983599999999996</v>
      </c>
      <c r="E42" s="1">
        <v>-15.028</v>
      </c>
      <c r="F42" s="1">
        <v>1783.15</v>
      </c>
      <c r="G42" s="1">
        <v>111.88500000000001</v>
      </c>
      <c r="H42" s="1">
        <v>10.7515</v>
      </c>
      <c r="I42" s="1">
        <v>11.456099999999999</v>
      </c>
      <c r="J42" s="1">
        <v>100.08</v>
      </c>
      <c r="K42" s="1">
        <v>14.341200000000001</v>
      </c>
      <c r="L42" s="1">
        <v>45.275300000000001</v>
      </c>
      <c r="M42" s="1">
        <v>-39.143000000000001</v>
      </c>
    </row>
    <row r="43" spans="1:13" x14ac:dyDescent="0.25">
      <c r="A43" t="s">
        <v>29</v>
      </c>
      <c r="B43" s="1">
        <v>1951.29</v>
      </c>
      <c r="C43" s="1">
        <v>12.288399999999999</v>
      </c>
      <c r="D43" s="1">
        <v>90.013199999999998</v>
      </c>
      <c r="E43" s="1">
        <v>-9.9992300000000007</v>
      </c>
      <c r="F43" s="1">
        <v>1925.31</v>
      </c>
      <c r="G43" s="1">
        <v>75.578100000000006</v>
      </c>
      <c r="H43" s="1">
        <v>9.3517600000000005</v>
      </c>
      <c r="I43" s="1">
        <v>12.3695</v>
      </c>
      <c r="J43" s="1">
        <v>65.854900000000001</v>
      </c>
      <c r="K43" s="1">
        <v>14.341200000000001</v>
      </c>
      <c r="L43" s="1">
        <v>30.480499999999999</v>
      </c>
      <c r="M43" s="1">
        <v>-25.979099999999999</v>
      </c>
    </row>
    <row r="44" spans="1:13" x14ac:dyDescent="0.25">
      <c r="A44" t="s">
        <v>29</v>
      </c>
      <c r="B44" s="1">
        <v>2074.29</v>
      </c>
      <c r="C44" s="1">
        <v>12.8527</v>
      </c>
      <c r="D44" s="1">
        <v>90.006500000000003</v>
      </c>
      <c r="E44" s="1">
        <v>-4.9837300000000004</v>
      </c>
      <c r="F44" s="1">
        <v>2058.67</v>
      </c>
      <c r="G44" s="1">
        <v>50.029400000000003</v>
      </c>
      <c r="H44" s="1">
        <v>11.5657</v>
      </c>
      <c r="I44" s="1">
        <v>13.2262</v>
      </c>
      <c r="J44" s="1">
        <v>40.201999999999998</v>
      </c>
      <c r="K44" s="1">
        <v>14.341200000000001</v>
      </c>
      <c r="L44" s="1">
        <v>19.296900000000001</v>
      </c>
      <c r="M44" s="1">
        <v>-15.6213</v>
      </c>
    </row>
    <row r="45" spans="1:13" x14ac:dyDescent="0.25">
      <c r="A45" t="s">
        <v>29</v>
      </c>
      <c r="B45" s="1">
        <v>2186.42</v>
      </c>
      <c r="C45" s="1">
        <v>13.7302</v>
      </c>
      <c r="D45" s="1">
        <v>89.995400000000004</v>
      </c>
      <c r="E45" s="1">
        <v>-2.2848899999999998E-2</v>
      </c>
      <c r="F45" s="1">
        <v>2183.56</v>
      </c>
      <c r="G45" s="1">
        <v>34.5488</v>
      </c>
      <c r="H45" s="1">
        <v>12.8177</v>
      </c>
      <c r="I45" s="1">
        <v>14.028600000000001</v>
      </c>
      <c r="J45" s="1">
        <v>22.289400000000001</v>
      </c>
      <c r="K45" s="1">
        <v>14.341200000000001</v>
      </c>
      <c r="L45" s="1">
        <v>11.4034</v>
      </c>
      <c r="M45" s="1">
        <v>-2.85866</v>
      </c>
    </row>
    <row r="46" spans="1:13" x14ac:dyDescent="0.25">
      <c r="A46" t="s">
        <v>29</v>
      </c>
      <c r="B46" s="1">
        <v>2308.17</v>
      </c>
      <c r="C46" s="1">
        <v>15.6137</v>
      </c>
      <c r="D46" s="1">
        <v>89.927899999999994</v>
      </c>
      <c r="E46" s="1">
        <v>4.9716800000000001</v>
      </c>
      <c r="F46" s="1">
        <v>2302.5300000000002</v>
      </c>
      <c r="G46" s="1">
        <v>28.425599999999999</v>
      </c>
      <c r="H46" s="1">
        <v>14.5603</v>
      </c>
      <c r="I46" s="1">
        <v>14.792999999999999</v>
      </c>
      <c r="J46" s="1">
        <v>11.392200000000001</v>
      </c>
      <c r="K46" s="1">
        <v>14.341200000000001</v>
      </c>
      <c r="L46" s="1">
        <v>6.4597800000000003</v>
      </c>
      <c r="M46" s="1">
        <v>-5.6348500000000001</v>
      </c>
    </row>
    <row r="47" spans="1:13" x14ac:dyDescent="0.25">
      <c r="A47" t="s">
        <v>29</v>
      </c>
      <c r="B47" s="1">
        <v>2423.17</v>
      </c>
      <c r="C47" s="1">
        <v>15.5723</v>
      </c>
      <c r="D47" s="1">
        <v>90.024900000000002</v>
      </c>
      <c r="E47" s="1">
        <v>10.026</v>
      </c>
      <c r="F47" s="1">
        <v>2421.7800000000002</v>
      </c>
      <c r="G47" s="1">
        <v>28.332599999999999</v>
      </c>
      <c r="H47" s="1">
        <v>16.513500000000001</v>
      </c>
      <c r="I47" s="1">
        <v>15.559100000000001</v>
      </c>
      <c r="J47" s="1">
        <v>7.9253499999999999</v>
      </c>
      <c r="K47" s="1">
        <v>14.341200000000001</v>
      </c>
      <c r="L47" s="1">
        <v>4.4131099999999996</v>
      </c>
      <c r="M47" s="1">
        <v>-1.38679</v>
      </c>
    </row>
    <row r="48" spans="1:13" x14ac:dyDescent="0.25">
      <c r="A48" t="s">
        <v>29</v>
      </c>
      <c r="B48" s="1">
        <v>2530.85</v>
      </c>
      <c r="C48" s="1">
        <v>16.012799999999999</v>
      </c>
      <c r="D48" s="1">
        <v>89.982500000000002</v>
      </c>
      <c r="E48" s="1">
        <v>15.0276</v>
      </c>
      <c r="F48" s="1">
        <v>2533.8200000000002</v>
      </c>
      <c r="G48" s="1">
        <v>30.146599999999999</v>
      </c>
      <c r="H48" s="1">
        <v>18.592700000000001</v>
      </c>
      <c r="I48" s="1">
        <v>16.2789</v>
      </c>
      <c r="J48" s="1">
        <v>8.6261600000000005</v>
      </c>
      <c r="K48" s="1">
        <v>14.341200000000001</v>
      </c>
      <c r="L48" s="1">
        <v>4.2482499999999996</v>
      </c>
      <c r="M48" s="1">
        <v>2.9638800000000001</v>
      </c>
    </row>
    <row r="49" spans="1:13" x14ac:dyDescent="0.25">
      <c r="A49" t="s">
        <v>29</v>
      </c>
      <c r="B49" s="1">
        <v>2636.15</v>
      </c>
      <c r="C49" s="1">
        <v>16.2239</v>
      </c>
      <c r="D49" s="1">
        <v>90.007900000000006</v>
      </c>
      <c r="E49" s="1">
        <v>20.000299999999999</v>
      </c>
      <c r="F49" s="1">
        <v>2645.33</v>
      </c>
      <c r="G49" s="1">
        <v>32.120800000000003</v>
      </c>
      <c r="H49" s="1">
        <v>20.810500000000001</v>
      </c>
      <c r="I49" s="1">
        <v>16.9954</v>
      </c>
      <c r="J49" s="1">
        <v>9.2375000000000007</v>
      </c>
      <c r="K49" s="1">
        <v>14.341200000000001</v>
      </c>
      <c r="L49" s="1">
        <v>4.3385199999999999</v>
      </c>
      <c r="M49" s="1">
        <v>9.1883499999999998</v>
      </c>
    </row>
    <row r="50" spans="1:13" x14ac:dyDescent="0.25">
      <c r="A50" t="s">
        <v>29</v>
      </c>
      <c r="B50" s="1">
        <v>2750.29</v>
      </c>
      <c r="C50" s="1">
        <v>17.761500000000002</v>
      </c>
      <c r="D50" s="1">
        <v>89.931100000000001</v>
      </c>
      <c r="E50" s="1">
        <v>25.014900000000001</v>
      </c>
      <c r="F50" s="1">
        <v>2753.99</v>
      </c>
      <c r="G50" s="1">
        <v>34.055500000000002</v>
      </c>
      <c r="H50" s="1">
        <v>23.115200000000002</v>
      </c>
      <c r="I50" s="1">
        <v>17.6935</v>
      </c>
      <c r="J50" s="1">
        <v>9.4088999999999992</v>
      </c>
      <c r="K50" s="1">
        <v>14.341200000000001</v>
      </c>
      <c r="L50" s="1">
        <v>4.2675400000000003</v>
      </c>
      <c r="M50" s="1">
        <v>3.70695</v>
      </c>
    </row>
    <row r="51" spans="1:13" x14ac:dyDescent="0.25">
      <c r="A51" t="s">
        <v>29</v>
      </c>
      <c r="B51" s="1">
        <v>2878.31</v>
      </c>
      <c r="C51" s="1">
        <v>18.684999999999999</v>
      </c>
      <c r="D51" s="1">
        <v>90.018699999999995</v>
      </c>
      <c r="E51" s="1">
        <v>29.972000000000001</v>
      </c>
      <c r="F51" s="1">
        <v>2868.28</v>
      </c>
      <c r="G51" s="1">
        <v>36.127200000000002</v>
      </c>
      <c r="H51" s="1">
        <v>25.4209</v>
      </c>
      <c r="I51" s="1">
        <v>18.427700000000002</v>
      </c>
      <c r="J51" s="1">
        <v>9.7940100000000001</v>
      </c>
      <c r="K51" s="1">
        <v>14.341200000000001</v>
      </c>
      <c r="L51" s="1">
        <v>4.2169699999999999</v>
      </c>
      <c r="M51" s="1">
        <v>-10.036099999999999</v>
      </c>
    </row>
    <row r="52" spans="1:13" x14ac:dyDescent="0.25">
      <c r="A52" t="s">
        <v>29</v>
      </c>
      <c r="B52" s="1">
        <v>2989.2</v>
      </c>
      <c r="C52" s="1">
        <v>19.4194</v>
      </c>
      <c r="D52" s="1">
        <v>90.018000000000001</v>
      </c>
      <c r="E52" s="1">
        <v>35.029899999999998</v>
      </c>
      <c r="F52" s="1">
        <v>2983.99</v>
      </c>
      <c r="G52" s="1">
        <v>38.392699999999998</v>
      </c>
      <c r="H52" s="1">
        <v>27.759699999999999</v>
      </c>
      <c r="I52" s="1">
        <v>19.171099999999999</v>
      </c>
      <c r="J52" s="1">
        <v>10.563000000000001</v>
      </c>
      <c r="K52" s="1">
        <v>14.341200000000001</v>
      </c>
      <c r="L52" s="1">
        <v>4.31487</v>
      </c>
      <c r="M52" s="1">
        <v>-5.21915</v>
      </c>
    </row>
    <row r="53" spans="1:13" x14ac:dyDescent="0.25">
      <c r="A53" t="s">
        <v>29</v>
      </c>
      <c r="B53" s="1">
        <v>3115.06</v>
      </c>
      <c r="C53" s="1">
        <v>19.6938</v>
      </c>
      <c r="D53" s="1">
        <v>89.994799999999998</v>
      </c>
      <c r="E53" s="1">
        <v>40.005299999999998</v>
      </c>
      <c r="F53" s="1">
        <v>3100.34</v>
      </c>
      <c r="G53" s="1">
        <v>40.6629</v>
      </c>
      <c r="H53" s="1">
        <v>30.108799999999999</v>
      </c>
      <c r="I53" s="1">
        <v>19.918600000000001</v>
      </c>
      <c r="J53" s="1">
        <v>11.179600000000001</v>
      </c>
      <c r="K53" s="1">
        <v>14.341200000000001</v>
      </c>
      <c r="L53" s="1">
        <v>4.41812</v>
      </c>
      <c r="M53" s="1">
        <v>-14.720599999999999</v>
      </c>
    </row>
    <row r="54" spans="1:13" x14ac:dyDescent="0.25">
      <c r="A54" t="s">
        <v>29</v>
      </c>
      <c r="B54" s="1">
        <v>3219.73</v>
      </c>
      <c r="C54" s="1">
        <v>20.9847</v>
      </c>
      <c r="D54" s="1">
        <v>90.029300000000006</v>
      </c>
      <c r="E54" s="1">
        <v>45.025599999999997</v>
      </c>
      <c r="F54" s="1">
        <v>3225.52</v>
      </c>
      <c r="G54" s="1">
        <v>42.9681</v>
      </c>
      <c r="H54" s="1">
        <v>32.578800000000001</v>
      </c>
      <c r="I54" s="1">
        <v>20.722899999999999</v>
      </c>
      <c r="J54" s="1">
        <v>11.4381</v>
      </c>
      <c r="K54" s="1">
        <v>14.341200000000001</v>
      </c>
      <c r="L54" s="1">
        <v>4.3523399999999999</v>
      </c>
      <c r="M54" s="1">
        <v>5.7976900000000002</v>
      </c>
    </row>
    <row r="55" spans="1:13" x14ac:dyDescent="0.25">
      <c r="A55" t="s">
        <v>29</v>
      </c>
      <c r="B55" s="1">
        <v>3357.8</v>
      </c>
      <c r="C55" s="1">
        <v>21.6083</v>
      </c>
      <c r="D55" s="1">
        <v>89.969499999999996</v>
      </c>
      <c r="E55" s="1">
        <v>49.960799999999999</v>
      </c>
      <c r="F55" s="1">
        <v>3349.81</v>
      </c>
      <c r="G55" s="1">
        <v>45.575600000000001</v>
      </c>
      <c r="H55" s="1">
        <v>34.9238</v>
      </c>
      <c r="I55" s="1">
        <v>21.5214</v>
      </c>
      <c r="J55" s="1">
        <v>12.9655</v>
      </c>
      <c r="K55" s="1">
        <v>14.341200000000001</v>
      </c>
      <c r="L55" s="1">
        <v>4.52935</v>
      </c>
      <c r="M55" s="1">
        <v>-7.9889299999999999</v>
      </c>
    </row>
    <row r="56" spans="1:13" x14ac:dyDescent="0.25">
      <c r="A56" t="s">
        <v>29</v>
      </c>
      <c r="B56" s="1">
        <v>3479.21</v>
      </c>
      <c r="C56" s="1">
        <v>23.328600000000002</v>
      </c>
      <c r="D56" s="1">
        <v>89.949399999999997</v>
      </c>
      <c r="E56" s="1">
        <v>55.008400000000002</v>
      </c>
      <c r="F56" s="1">
        <v>3486.56</v>
      </c>
      <c r="G56" s="1">
        <v>50.418999999999997</v>
      </c>
      <c r="H56" s="1">
        <v>37.460099999999997</v>
      </c>
      <c r="I56" s="1">
        <v>22.399899999999999</v>
      </c>
      <c r="J56" s="1">
        <v>19.711500000000001</v>
      </c>
      <c r="K56" s="1">
        <v>14.341200000000001</v>
      </c>
      <c r="L56" s="1">
        <v>6.54542</v>
      </c>
      <c r="M56" s="1">
        <v>7.3480400000000001</v>
      </c>
    </row>
    <row r="57" spans="1:13" x14ac:dyDescent="0.25">
      <c r="A57" t="s">
        <v>29</v>
      </c>
      <c r="B57" s="1">
        <v>1596.91</v>
      </c>
      <c r="C57" s="1">
        <v>10.7997</v>
      </c>
      <c r="D57" s="1">
        <v>100.032</v>
      </c>
      <c r="E57" s="1">
        <v>-19.9985</v>
      </c>
      <c r="F57" s="1">
        <v>1547.73</v>
      </c>
      <c r="G57" s="1">
        <v>154.535</v>
      </c>
      <c r="H57" s="1">
        <v>15.312900000000001</v>
      </c>
      <c r="I57" s="1">
        <v>9.9436300000000006</v>
      </c>
      <c r="J57" s="1">
        <v>139.59100000000001</v>
      </c>
      <c r="K57" s="1">
        <v>14.341200000000001</v>
      </c>
      <c r="L57" s="1">
        <v>62.101100000000002</v>
      </c>
      <c r="M57" s="1">
        <v>-49.182699999999997</v>
      </c>
    </row>
    <row r="58" spans="1:13" x14ac:dyDescent="0.25">
      <c r="A58" t="s">
        <v>29</v>
      </c>
      <c r="B58" s="1">
        <v>1781.65</v>
      </c>
      <c r="C58" s="1">
        <v>11.5548</v>
      </c>
      <c r="D58" s="1">
        <v>100.023</v>
      </c>
      <c r="E58" s="1">
        <v>-15.018000000000001</v>
      </c>
      <c r="F58" s="1">
        <v>1743</v>
      </c>
      <c r="G58" s="1">
        <v>108.676</v>
      </c>
      <c r="H58" s="1">
        <v>14.850300000000001</v>
      </c>
      <c r="I58" s="1">
        <v>11.1982</v>
      </c>
      <c r="J58" s="1">
        <v>96.706400000000002</v>
      </c>
      <c r="K58" s="1">
        <v>14.341200000000001</v>
      </c>
      <c r="L58" s="1">
        <v>43.665999999999997</v>
      </c>
      <c r="M58" s="1">
        <v>-38.649000000000001</v>
      </c>
    </row>
    <row r="59" spans="1:13" x14ac:dyDescent="0.25">
      <c r="A59" t="s">
        <v>29</v>
      </c>
      <c r="B59" s="1">
        <v>1952.62</v>
      </c>
      <c r="C59" s="1">
        <v>12.5091</v>
      </c>
      <c r="D59" s="1">
        <v>99.986199999999997</v>
      </c>
      <c r="E59" s="1">
        <v>-10.0037</v>
      </c>
      <c r="F59" s="1">
        <v>1929.3</v>
      </c>
      <c r="G59" s="1">
        <v>73.264600000000002</v>
      </c>
      <c r="H59" s="1">
        <v>13.863300000000001</v>
      </c>
      <c r="I59" s="1">
        <v>12.395099999999999</v>
      </c>
      <c r="J59" s="1">
        <v>63.014099999999999</v>
      </c>
      <c r="K59" s="1">
        <v>14.341200000000001</v>
      </c>
      <c r="L59" s="1">
        <v>29.0761</v>
      </c>
      <c r="M59" s="1">
        <v>-23.3246</v>
      </c>
    </row>
    <row r="60" spans="1:13" x14ac:dyDescent="0.25">
      <c r="A60" t="s">
        <v>29</v>
      </c>
      <c r="B60" s="1">
        <v>2115.54</v>
      </c>
      <c r="C60" s="1">
        <v>13.429500000000001</v>
      </c>
      <c r="D60" s="1">
        <v>100.044</v>
      </c>
      <c r="E60" s="1">
        <v>-4.9866999999999999</v>
      </c>
      <c r="F60" s="1">
        <v>2106.38</v>
      </c>
      <c r="G60" s="1">
        <v>48.220599999999997</v>
      </c>
      <c r="H60" s="1">
        <v>13.3719</v>
      </c>
      <c r="I60" s="1">
        <v>13.5328</v>
      </c>
      <c r="J60" s="1">
        <v>37.828099999999999</v>
      </c>
      <c r="K60" s="1">
        <v>14.341200000000001</v>
      </c>
      <c r="L60" s="1">
        <v>18.073399999999999</v>
      </c>
      <c r="M60" s="1">
        <v>-9.1606699999999996</v>
      </c>
    </row>
    <row r="61" spans="1:13" x14ac:dyDescent="0.25">
      <c r="A61" t="s">
        <v>29</v>
      </c>
      <c r="B61" s="1">
        <v>2276.5300000000002</v>
      </c>
      <c r="C61" s="1">
        <v>14.774900000000001</v>
      </c>
      <c r="D61" s="1">
        <v>100.01</v>
      </c>
      <c r="E61" s="1">
        <v>-1.60211E-2</v>
      </c>
      <c r="F61" s="1">
        <v>2274.29</v>
      </c>
      <c r="G61" s="1">
        <v>33.5929</v>
      </c>
      <c r="H61" s="1">
        <v>13.358599999999999</v>
      </c>
      <c r="I61" s="1">
        <v>14.611599999999999</v>
      </c>
      <c r="J61" s="1">
        <v>20.5397</v>
      </c>
      <c r="K61" s="1">
        <v>14.341200000000001</v>
      </c>
      <c r="L61" s="1">
        <v>10.439500000000001</v>
      </c>
      <c r="M61" s="1">
        <v>-2.2326899999999998</v>
      </c>
    </row>
    <row r="62" spans="1:13" x14ac:dyDescent="0.25">
      <c r="A62" t="s">
        <v>29</v>
      </c>
      <c r="B62" s="1">
        <v>2439.9</v>
      </c>
      <c r="C62" s="1">
        <v>15.206799999999999</v>
      </c>
      <c r="D62" s="1">
        <v>99.981300000000005</v>
      </c>
      <c r="E62" s="1">
        <v>4.9935</v>
      </c>
      <c r="F62" s="1">
        <v>2436.96</v>
      </c>
      <c r="G62" s="1">
        <v>28.1968</v>
      </c>
      <c r="H62" s="1">
        <v>13.9468</v>
      </c>
      <c r="I62" s="1">
        <v>15.656599999999999</v>
      </c>
      <c r="J62" s="1">
        <v>10.696</v>
      </c>
      <c r="K62" s="1">
        <v>14.341200000000001</v>
      </c>
      <c r="L62" s="1">
        <v>5.9446300000000001</v>
      </c>
      <c r="M62" s="1">
        <v>-2.9424700000000001</v>
      </c>
    </row>
    <row r="63" spans="1:13" x14ac:dyDescent="0.25">
      <c r="A63" t="s">
        <v>29</v>
      </c>
      <c r="B63" s="1">
        <v>2584.7199999999998</v>
      </c>
      <c r="C63" s="1">
        <v>15.5831</v>
      </c>
      <c r="D63" s="1">
        <v>100.041</v>
      </c>
      <c r="E63" s="1">
        <v>9.98874</v>
      </c>
      <c r="F63" s="1">
        <v>2595.02</v>
      </c>
      <c r="G63" s="1">
        <v>28.2546</v>
      </c>
      <c r="H63" s="1">
        <v>14.934699999999999</v>
      </c>
      <c r="I63" s="1">
        <v>16.6721</v>
      </c>
      <c r="J63" s="1">
        <v>8.4386700000000001</v>
      </c>
      <c r="K63" s="1">
        <v>14.341200000000001</v>
      </c>
      <c r="L63" s="1">
        <v>4.5204899999999997</v>
      </c>
      <c r="M63" s="1">
        <v>10.295199999999999</v>
      </c>
    </row>
    <row r="64" spans="1:13" x14ac:dyDescent="0.25">
      <c r="A64" t="s">
        <v>29</v>
      </c>
      <c r="B64" s="1">
        <v>2741.01</v>
      </c>
      <c r="C64" s="1">
        <v>17.894400000000001</v>
      </c>
      <c r="D64" s="1">
        <v>99.997299999999996</v>
      </c>
      <c r="E64" s="1">
        <v>14.9741</v>
      </c>
      <c r="F64" s="1">
        <v>2747.88</v>
      </c>
      <c r="G64" s="1">
        <v>29.796299999999999</v>
      </c>
      <c r="H64" s="1">
        <v>16.3093</v>
      </c>
      <c r="I64" s="1">
        <v>17.654199999999999</v>
      </c>
      <c r="J64" s="1">
        <v>9.1438199999999998</v>
      </c>
      <c r="K64" s="1">
        <v>14.341200000000001</v>
      </c>
      <c r="L64" s="1">
        <v>4.5692899999999996</v>
      </c>
      <c r="M64" s="1">
        <v>6.8717699999999997</v>
      </c>
    </row>
    <row r="65" spans="1:13" x14ac:dyDescent="0.25">
      <c r="A65" t="s">
        <v>29</v>
      </c>
      <c r="B65" s="1">
        <v>2888.81</v>
      </c>
      <c r="C65" s="1">
        <v>19.256499999999999</v>
      </c>
      <c r="D65" s="1">
        <v>100.053</v>
      </c>
      <c r="E65" s="1">
        <v>20.0029</v>
      </c>
      <c r="F65" s="1">
        <v>2901.34</v>
      </c>
      <c r="G65" s="1">
        <v>31.302</v>
      </c>
      <c r="H65" s="1">
        <v>17.880099999999999</v>
      </c>
      <c r="I65" s="1">
        <v>18.6401</v>
      </c>
      <c r="J65" s="1">
        <v>9.2802699999999998</v>
      </c>
      <c r="K65" s="1">
        <v>14.341200000000001</v>
      </c>
      <c r="L65" s="1">
        <v>4.5681900000000004</v>
      </c>
      <c r="M65" s="1">
        <v>12.5345</v>
      </c>
    </row>
    <row r="66" spans="1:13" x14ac:dyDescent="0.25">
      <c r="A66" t="s">
        <v>29</v>
      </c>
      <c r="B66" s="1">
        <v>3051.16</v>
      </c>
      <c r="C66" s="1">
        <v>17.628</v>
      </c>
      <c r="D66" s="1">
        <v>100.01</v>
      </c>
      <c r="E66" s="1">
        <v>25.0181</v>
      </c>
      <c r="F66" s="1">
        <v>3051.44</v>
      </c>
      <c r="G66" s="1">
        <v>32.805199999999999</v>
      </c>
      <c r="H66" s="1">
        <v>19.670000000000002</v>
      </c>
      <c r="I66" s="1">
        <v>19.604500000000002</v>
      </c>
      <c r="J66" s="1">
        <v>8.9799199999999999</v>
      </c>
      <c r="K66" s="1">
        <v>14.341200000000001</v>
      </c>
      <c r="L66" s="1">
        <v>4.3158899999999996</v>
      </c>
      <c r="M66" s="1">
        <v>0.28001199999999998</v>
      </c>
    </row>
    <row r="67" spans="1:13" x14ac:dyDescent="0.25">
      <c r="A67" t="s">
        <v>29</v>
      </c>
      <c r="B67" s="1">
        <v>3197.46</v>
      </c>
      <c r="C67" s="1">
        <v>20.318100000000001</v>
      </c>
      <c r="D67" s="1">
        <v>100.026</v>
      </c>
      <c r="E67" s="1">
        <v>30.0183</v>
      </c>
      <c r="F67" s="1">
        <v>3202.67</v>
      </c>
      <c r="G67" s="1">
        <v>35.465200000000003</v>
      </c>
      <c r="H67" s="1">
        <v>22.9511</v>
      </c>
      <c r="I67" s="1">
        <v>20.576000000000001</v>
      </c>
      <c r="J67" s="1">
        <v>9.2152399999999997</v>
      </c>
      <c r="K67" s="1">
        <v>14.341200000000001</v>
      </c>
      <c r="L67" s="1">
        <v>4.1308699999999998</v>
      </c>
      <c r="M67" s="1">
        <v>5.2097300000000004</v>
      </c>
    </row>
    <row r="68" spans="1:13" x14ac:dyDescent="0.25">
      <c r="A68" t="s">
        <v>29</v>
      </c>
      <c r="B68" s="1">
        <v>3340.97</v>
      </c>
      <c r="C68" s="1">
        <v>20.6297</v>
      </c>
      <c r="D68" s="1">
        <v>100.062</v>
      </c>
      <c r="E68" s="1">
        <v>35.000399999999999</v>
      </c>
      <c r="F68" s="1">
        <v>3355.67</v>
      </c>
      <c r="G68" s="1">
        <v>37.508499999999998</v>
      </c>
      <c r="H68" s="1">
        <v>24.792400000000001</v>
      </c>
      <c r="I68" s="1">
        <v>21.559000000000001</v>
      </c>
      <c r="J68" s="1">
        <v>10.1899</v>
      </c>
      <c r="K68" s="1">
        <v>14.341200000000001</v>
      </c>
      <c r="L68" s="1">
        <v>4.2343099999999998</v>
      </c>
      <c r="M68" s="1">
        <v>14.6936</v>
      </c>
    </row>
    <row r="69" spans="1:13" x14ac:dyDescent="0.25">
      <c r="A69" t="s">
        <v>29</v>
      </c>
      <c r="B69" s="1">
        <v>3510.64</v>
      </c>
      <c r="C69" s="1">
        <v>22.857800000000001</v>
      </c>
      <c r="D69" s="1">
        <v>99.940200000000004</v>
      </c>
      <c r="E69" s="1">
        <v>40.020099999999999</v>
      </c>
      <c r="F69" s="1">
        <v>3507.56</v>
      </c>
      <c r="G69" s="1">
        <v>38.980400000000003</v>
      </c>
      <c r="H69" s="1">
        <v>25.722000000000001</v>
      </c>
      <c r="I69" s="1">
        <v>22.5349</v>
      </c>
      <c r="J69" s="1">
        <v>11.152799999999999</v>
      </c>
      <c r="K69" s="1">
        <v>14.341200000000001</v>
      </c>
      <c r="L69" s="1">
        <v>4.4693800000000001</v>
      </c>
      <c r="M69" s="1">
        <v>-3.0760999999999998</v>
      </c>
    </row>
    <row r="70" spans="1:13" x14ac:dyDescent="0.25">
      <c r="A70" t="s">
        <v>29</v>
      </c>
      <c r="B70" s="1">
        <v>3666.64</v>
      </c>
      <c r="C70" s="1">
        <v>22.824999999999999</v>
      </c>
      <c r="D70" s="1">
        <v>100.078</v>
      </c>
      <c r="E70" s="1">
        <v>45.0244</v>
      </c>
      <c r="F70" s="1">
        <v>3672.26</v>
      </c>
      <c r="G70" s="1">
        <v>41.149099999999997</v>
      </c>
      <c r="H70" s="1">
        <v>27.911100000000001</v>
      </c>
      <c r="I70" s="1">
        <v>23.593</v>
      </c>
      <c r="J70" s="1">
        <v>11.464399999999999</v>
      </c>
      <c r="K70" s="1">
        <v>14.341200000000001</v>
      </c>
      <c r="L70" s="1">
        <v>4.5255599999999996</v>
      </c>
      <c r="M70" s="1">
        <v>5.62066</v>
      </c>
    </row>
    <row r="71" spans="1:13" x14ac:dyDescent="0.25">
      <c r="A71" t="s">
        <v>29</v>
      </c>
      <c r="B71" s="1">
        <v>3836.12</v>
      </c>
      <c r="C71" s="1">
        <v>25.4558</v>
      </c>
      <c r="D71" s="1">
        <v>100.033</v>
      </c>
      <c r="E71" s="1">
        <v>49.977600000000002</v>
      </c>
      <c r="F71" s="1">
        <v>3834.25</v>
      </c>
      <c r="G71" s="1">
        <v>43.4818</v>
      </c>
      <c r="H71" s="1">
        <v>30.119399999999999</v>
      </c>
      <c r="I71" s="1">
        <v>24.633700000000001</v>
      </c>
      <c r="J71" s="1">
        <v>12.2423</v>
      </c>
      <c r="K71" s="1">
        <v>14.341200000000001</v>
      </c>
      <c r="L71" s="1">
        <v>4.5960900000000002</v>
      </c>
      <c r="M71" s="1">
        <v>-1.87382</v>
      </c>
    </row>
    <row r="72" spans="1:13" x14ac:dyDescent="0.25">
      <c r="A72" t="s">
        <v>29</v>
      </c>
      <c r="B72" s="1">
        <v>4006.82</v>
      </c>
      <c r="C72" s="1">
        <v>24.401199999999999</v>
      </c>
      <c r="D72" s="1">
        <v>100.05800000000001</v>
      </c>
      <c r="E72" s="1">
        <v>54.994100000000003</v>
      </c>
      <c r="F72" s="1">
        <v>4008.01</v>
      </c>
      <c r="G72" s="1">
        <v>47.572099999999999</v>
      </c>
      <c r="H72" s="1">
        <v>32.408999999999999</v>
      </c>
      <c r="I72" s="1">
        <v>25.7501</v>
      </c>
      <c r="J72" s="1">
        <v>17.523399999999999</v>
      </c>
      <c r="K72" s="1">
        <v>14.341200000000001</v>
      </c>
      <c r="L72" s="1">
        <v>6.0789299999999997</v>
      </c>
      <c r="M72" s="1">
        <v>1.19093</v>
      </c>
    </row>
    <row r="73" spans="1:13" x14ac:dyDescent="0.25">
      <c r="A73" t="s">
        <v>29</v>
      </c>
      <c r="B73" s="1">
        <v>1668.98</v>
      </c>
      <c r="C73" s="1">
        <v>10.668200000000001</v>
      </c>
      <c r="D73" s="1">
        <v>109.974</v>
      </c>
      <c r="E73" s="1">
        <v>-14.996700000000001</v>
      </c>
      <c r="F73" s="1">
        <v>1636.46</v>
      </c>
      <c r="G73" s="1">
        <v>108.206</v>
      </c>
      <c r="H73" s="1">
        <v>18.8093</v>
      </c>
      <c r="I73" s="1">
        <v>10.5137</v>
      </c>
      <c r="J73" s="1">
        <v>95.773200000000003</v>
      </c>
      <c r="K73" s="1">
        <v>14.341200000000001</v>
      </c>
      <c r="L73" s="1">
        <v>43.197600000000001</v>
      </c>
      <c r="M73" s="1">
        <v>-32.515900000000002</v>
      </c>
    </row>
    <row r="74" spans="1:13" x14ac:dyDescent="0.25">
      <c r="A74" t="s">
        <v>29</v>
      </c>
      <c r="B74" s="1">
        <v>1887.52</v>
      </c>
      <c r="C74" s="1">
        <v>11.645300000000001</v>
      </c>
      <c r="D74" s="1">
        <v>110.014</v>
      </c>
      <c r="E74" s="1">
        <v>-10.000500000000001</v>
      </c>
      <c r="F74" s="1">
        <v>1861.49</v>
      </c>
      <c r="G74" s="1">
        <v>73.170299999999997</v>
      </c>
      <c r="H74" s="1">
        <v>17.569500000000001</v>
      </c>
      <c r="I74" s="1">
        <v>11.9594</v>
      </c>
      <c r="J74" s="1">
        <v>62.244799999999998</v>
      </c>
      <c r="K74" s="1">
        <v>14.341200000000001</v>
      </c>
      <c r="L74" s="1">
        <v>28.672000000000001</v>
      </c>
      <c r="M74" s="1">
        <v>-26.028300000000002</v>
      </c>
    </row>
    <row r="75" spans="1:13" x14ac:dyDescent="0.25">
      <c r="A75" t="s">
        <v>29</v>
      </c>
      <c r="B75" s="1">
        <v>2082.15</v>
      </c>
      <c r="C75" s="1">
        <v>12.905200000000001</v>
      </c>
      <c r="D75" s="1">
        <v>110.033</v>
      </c>
      <c r="E75" s="1">
        <v>-4.9685499999999996</v>
      </c>
      <c r="F75" s="1">
        <v>2078.79</v>
      </c>
      <c r="G75" s="1">
        <v>53.529600000000002</v>
      </c>
      <c r="H75" s="1">
        <v>28.167999999999999</v>
      </c>
      <c r="I75" s="1">
        <v>13.355499999999999</v>
      </c>
      <c r="J75" s="1">
        <v>37.0854</v>
      </c>
      <c r="K75" s="1">
        <v>14.341200000000001</v>
      </c>
      <c r="L75" s="1">
        <v>17.680800000000001</v>
      </c>
      <c r="M75" s="1">
        <v>-3.3605299999999998</v>
      </c>
    </row>
    <row r="76" spans="1:13" x14ac:dyDescent="0.25">
      <c r="A76" t="s">
        <v>29</v>
      </c>
      <c r="B76" s="1">
        <v>2292.9299999999998</v>
      </c>
      <c r="C76" s="1">
        <v>15.180899999999999</v>
      </c>
      <c r="D76" s="1">
        <v>110.092</v>
      </c>
      <c r="E76" s="1">
        <v>2.1155E-2</v>
      </c>
      <c r="F76" s="1">
        <v>2285.98</v>
      </c>
      <c r="G76" s="1">
        <v>34.413800000000002</v>
      </c>
      <c r="H76" s="1">
        <v>16.247199999999999</v>
      </c>
      <c r="I76" s="1">
        <v>14.6866</v>
      </c>
      <c r="J76" s="1">
        <v>19.919699999999999</v>
      </c>
      <c r="K76" s="1">
        <v>14.341200000000001</v>
      </c>
      <c r="L76" s="1">
        <v>10.1083</v>
      </c>
      <c r="M76" s="1">
        <v>-6.9495300000000002</v>
      </c>
    </row>
    <row r="77" spans="1:13" x14ac:dyDescent="0.25">
      <c r="A77" t="s">
        <v>29</v>
      </c>
      <c r="B77" s="1">
        <v>2485.6</v>
      </c>
      <c r="C77" s="1">
        <v>15.4701</v>
      </c>
      <c r="D77" s="1">
        <v>109.99299999999999</v>
      </c>
      <c r="E77" s="1">
        <v>4.9939900000000002</v>
      </c>
      <c r="F77" s="1">
        <v>2485.64</v>
      </c>
      <c r="G77" s="1">
        <v>29.3674</v>
      </c>
      <c r="H77" s="1">
        <v>16.071999999999999</v>
      </c>
      <c r="I77" s="1">
        <v>15.9694</v>
      </c>
      <c r="J77" s="1">
        <v>10.473000000000001</v>
      </c>
      <c r="K77" s="1">
        <v>14.341200000000001</v>
      </c>
      <c r="L77" s="1">
        <v>5.8106</v>
      </c>
      <c r="M77" s="1">
        <v>4.2926699999999998E-2</v>
      </c>
    </row>
    <row r="78" spans="1:13" x14ac:dyDescent="0.25">
      <c r="A78" t="s">
        <v>29</v>
      </c>
      <c r="B78" s="1">
        <v>2681.72</v>
      </c>
      <c r="C78" s="1">
        <v>16.657599999999999</v>
      </c>
      <c r="D78" s="1">
        <v>110.119</v>
      </c>
      <c r="E78" s="1">
        <v>10.0497</v>
      </c>
      <c r="F78" s="1">
        <v>2683.37</v>
      </c>
      <c r="G78" s="1">
        <v>29.441400000000002</v>
      </c>
      <c r="H78" s="1">
        <v>16.466699999999999</v>
      </c>
      <c r="I78" s="1">
        <v>17.239699999999999</v>
      </c>
      <c r="J78" s="1">
        <v>8.4892299999999992</v>
      </c>
      <c r="K78" s="1">
        <v>14.341200000000001</v>
      </c>
      <c r="L78" s="1">
        <v>4.5498000000000003</v>
      </c>
      <c r="M78" s="1">
        <v>1.6439900000000001</v>
      </c>
    </row>
    <row r="79" spans="1:13" x14ac:dyDescent="0.25">
      <c r="A79" t="s">
        <v>29</v>
      </c>
      <c r="B79" s="1">
        <v>2876.87</v>
      </c>
      <c r="C79" s="1">
        <v>17.839600000000001</v>
      </c>
      <c r="D79" s="1">
        <v>110.001</v>
      </c>
      <c r="E79" s="1">
        <v>15.0055</v>
      </c>
      <c r="F79" s="1">
        <v>2871.56</v>
      </c>
      <c r="G79" s="1">
        <v>30.659400000000002</v>
      </c>
      <c r="H79" s="1">
        <v>17.046199999999999</v>
      </c>
      <c r="I79" s="1">
        <v>18.448799999999999</v>
      </c>
      <c r="J79" s="1">
        <v>9.0672999999999995</v>
      </c>
      <c r="K79" s="1">
        <v>14.341200000000001</v>
      </c>
      <c r="L79" s="1">
        <v>4.6023100000000001</v>
      </c>
      <c r="M79" s="1">
        <v>-5.3089599999999999</v>
      </c>
    </row>
    <row r="80" spans="1:13" x14ac:dyDescent="0.25">
      <c r="A80" t="s">
        <v>29</v>
      </c>
      <c r="B80" s="1">
        <v>3046.86</v>
      </c>
      <c r="C80" s="1">
        <v>19.484100000000002</v>
      </c>
      <c r="D80" s="1">
        <v>110.063</v>
      </c>
      <c r="E80" s="1">
        <v>20.0167</v>
      </c>
      <c r="F80" s="1">
        <v>3060.22</v>
      </c>
      <c r="G80" s="1">
        <v>31.844899999999999</v>
      </c>
      <c r="H80" s="1">
        <v>17.982299999999999</v>
      </c>
      <c r="I80" s="1">
        <v>19.660900000000002</v>
      </c>
      <c r="J80" s="1">
        <v>8.8599599999999992</v>
      </c>
      <c r="K80" s="1">
        <v>14.341200000000001</v>
      </c>
      <c r="L80" s="1">
        <v>4.47417</v>
      </c>
      <c r="M80" s="1">
        <v>13.355700000000001</v>
      </c>
    </row>
    <row r="81" spans="1:13" x14ac:dyDescent="0.25">
      <c r="A81" t="s">
        <v>29</v>
      </c>
      <c r="B81" s="1">
        <v>3249.87</v>
      </c>
      <c r="C81" s="1">
        <v>21.272500000000001</v>
      </c>
      <c r="D81" s="1">
        <v>109.96299999999999</v>
      </c>
      <c r="E81" s="1">
        <v>25.006900000000002</v>
      </c>
      <c r="F81" s="1">
        <v>3244.25</v>
      </c>
      <c r="G81" s="1">
        <v>33.075899999999997</v>
      </c>
      <c r="H81" s="1">
        <v>19.2624</v>
      </c>
      <c r="I81" s="1">
        <v>20.8432</v>
      </c>
      <c r="J81" s="1">
        <v>8.1578199999999992</v>
      </c>
      <c r="K81" s="1">
        <v>14.341200000000001</v>
      </c>
      <c r="L81" s="1">
        <v>4.03979</v>
      </c>
      <c r="M81" s="1">
        <v>-5.6258600000000003</v>
      </c>
    </row>
    <row r="82" spans="1:13" x14ac:dyDescent="0.25">
      <c r="A82" t="s">
        <v>29</v>
      </c>
      <c r="B82" s="1">
        <v>3433.36</v>
      </c>
      <c r="C82" s="1">
        <v>21.9923</v>
      </c>
      <c r="D82" s="1">
        <v>110.001</v>
      </c>
      <c r="E82" s="1">
        <v>29.962900000000001</v>
      </c>
      <c r="F82" s="1">
        <v>3428.54</v>
      </c>
      <c r="G82" s="1">
        <v>34.627899999999997</v>
      </c>
      <c r="H82" s="1">
        <v>20.680599999999998</v>
      </c>
      <c r="I82" s="1">
        <v>22.027200000000001</v>
      </c>
      <c r="J82" s="1">
        <v>8.1808599999999991</v>
      </c>
      <c r="K82" s="1">
        <v>14.341200000000001</v>
      </c>
      <c r="L82" s="1">
        <v>3.6893199999999999</v>
      </c>
      <c r="M82" s="1">
        <v>-4.81778</v>
      </c>
    </row>
    <row r="83" spans="1:13" x14ac:dyDescent="0.25">
      <c r="A83" t="s">
        <v>29</v>
      </c>
      <c r="B83" s="1">
        <v>3621.16</v>
      </c>
      <c r="C83" s="1">
        <v>24.0656</v>
      </c>
      <c r="D83" s="1">
        <v>109.971</v>
      </c>
      <c r="E83" s="1">
        <v>34.976999999999997</v>
      </c>
      <c r="F83" s="1">
        <v>3614.64</v>
      </c>
      <c r="G83" s="1">
        <v>36.644300000000001</v>
      </c>
      <c r="H83" s="1">
        <v>22.297699999999999</v>
      </c>
      <c r="I83" s="1">
        <v>23.222799999999999</v>
      </c>
      <c r="J83" s="1">
        <v>9.3014299999999999</v>
      </c>
      <c r="K83" s="1">
        <v>14.341200000000001</v>
      </c>
      <c r="L83" s="1">
        <v>3.7582100000000001</v>
      </c>
      <c r="M83" s="1">
        <v>-6.5185199999999996</v>
      </c>
    </row>
    <row r="84" spans="1:13" x14ac:dyDescent="0.25">
      <c r="A84" t="s">
        <v>29</v>
      </c>
      <c r="B84" s="1">
        <v>3801.85</v>
      </c>
      <c r="C84" s="1">
        <v>25.3522</v>
      </c>
      <c r="D84" s="1">
        <v>110.024</v>
      </c>
      <c r="E84" s="1">
        <v>39.959000000000003</v>
      </c>
      <c r="F84" s="1">
        <v>3803.66</v>
      </c>
      <c r="G84" s="1">
        <v>38.822299999999998</v>
      </c>
      <c r="H84" s="1">
        <v>24.0002</v>
      </c>
      <c r="I84" s="1">
        <v>24.437200000000001</v>
      </c>
      <c r="J84" s="1">
        <v>10.565099999999999</v>
      </c>
      <c r="K84" s="1">
        <v>14.341200000000001</v>
      </c>
      <c r="L84" s="1">
        <v>4.0852700000000004</v>
      </c>
      <c r="M84" s="1">
        <v>1.8076000000000001</v>
      </c>
    </row>
    <row r="85" spans="1:13" x14ac:dyDescent="0.25">
      <c r="A85" t="s">
        <v>29</v>
      </c>
      <c r="B85" s="1">
        <v>3994.64</v>
      </c>
      <c r="C85" s="1">
        <v>25.834599999999998</v>
      </c>
      <c r="D85" s="1">
        <v>110.03100000000001</v>
      </c>
      <c r="E85" s="1">
        <v>45.017499999999998</v>
      </c>
      <c r="F85" s="1">
        <v>3998.21</v>
      </c>
      <c r="G85" s="1">
        <v>40.975700000000003</v>
      </c>
      <c r="H85" s="1">
        <v>25.874099999999999</v>
      </c>
      <c r="I85" s="1">
        <v>25.687100000000001</v>
      </c>
      <c r="J85" s="1">
        <v>11.207100000000001</v>
      </c>
      <c r="K85" s="1">
        <v>14.341200000000001</v>
      </c>
      <c r="L85" s="1">
        <v>4.2949999999999999</v>
      </c>
      <c r="M85" s="1">
        <v>3.5667</v>
      </c>
    </row>
    <row r="86" spans="1:13" x14ac:dyDescent="0.25">
      <c r="A86" t="s">
        <v>29</v>
      </c>
      <c r="B86" s="1">
        <v>4191.0200000000004</v>
      </c>
      <c r="C86" s="1">
        <v>25.998699999999999</v>
      </c>
      <c r="D86" s="1">
        <v>109.968</v>
      </c>
      <c r="E86" s="1">
        <v>49.977200000000003</v>
      </c>
      <c r="F86" s="1">
        <v>4191.66</v>
      </c>
      <c r="G86" s="1">
        <v>43.324599999999997</v>
      </c>
      <c r="H86" s="1">
        <v>27.914400000000001</v>
      </c>
      <c r="I86" s="1">
        <v>26.9299</v>
      </c>
      <c r="J86" s="1">
        <v>12.1197</v>
      </c>
      <c r="K86" s="1">
        <v>14.341200000000001</v>
      </c>
      <c r="L86" s="1">
        <v>4.4745799999999996</v>
      </c>
      <c r="M86" s="1">
        <v>0.63558400000000004</v>
      </c>
    </row>
    <row r="87" spans="1:13" x14ac:dyDescent="0.25">
      <c r="A87" t="s">
        <v>29</v>
      </c>
      <c r="B87" s="1">
        <v>4404.16</v>
      </c>
      <c r="C87" s="1">
        <v>28.730899999999998</v>
      </c>
      <c r="D87" s="1">
        <v>110.042</v>
      </c>
      <c r="E87" s="1">
        <v>55.044400000000003</v>
      </c>
      <c r="F87" s="1">
        <v>4399.97</v>
      </c>
      <c r="G87" s="1">
        <v>47.323300000000003</v>
      </c>
      <c r="H87" s="1">
        <v>30.038900000000002</v>
      </c>
      <c r="I87" s="1">
        <v>28.2683</v>
      </c>
      <c r="J87" s="1">
        <v>17.2378</v>
      </c>
      <c r="K87" s="1">
        <v>14.341200000000001</v>
      </c>
      <c r="L87" s="1">
        <v>5.9370099999999999</v>
      </c>
      <c r="M87" s="1">
        <v>-4.1863400000000004</v>
      </c>
    </row>
    <row r="88" spans="1:13" x14ac:dyDescent="0.25">
      <c r="A88" t="s">
        <v>29</v>
      </c>
      <c r="B88" s="1">
        <v>1776.83</v>
      </c>
      <c r="C88" s="1">
        <v>11.6928</v>
      </c>
      <c r="D88" s="1">
        <v>120.008</v>
      </c>
      <c r="E88" s="1">
        <v>-9.9777000000000005</v>
      </c>
      <c r="F88" s="1">
        <v>1761.97</v>
      </c>
      <c r="G88" s="1">
        <v>75.090800000000002</v>
      </c>
      <c r="H88" s="1">
        <v>20.504100000000001</v>
      </c>
      <c r="I88" s="1">
        <v>11.32</v>
      </c>
      <c r="J88" s="1">
        <v>63.521500000000003</v>
      </c>
      <c r="K88" s="1">
        <v>14.341200000000001</v>
      </c>
      <c r="L88" s="1">
        <v>29.1447</v>
      </c>
      <c r="M88" s="1">
        <v>-14.857799999999999</v>
      </c>
    </row>
    <row r="89" spans="1:13" x14ac:dyDescent="0.25">
      <c r="A89" t="s">
        <v>29</v>
      </c>
      <c r="B89" s="1">
        <v>2022.31</v>
      </c>
      <c r="C89" s="1">
        <v>13.1424</v>
      </c>
      <c r="D89" s="1">
        <v>120.041</v>
      </c>
      <c r="E89" s="1">
        <v>-5.0236400000000003</v>
      </c>
      <c r="F89" s="1">
        <v>2010.81</v>
      </c>
      <c r="G89" s="1">
        <v>50.626300000000001</v>
      </c>
      <c r="H89" s="1">
        <v>19.636600000000001</v>
      </c>
      <c r="I89" s="1">
        <v>12.918699999999999</v>
      </c>
      <c r="J89" s="1">
        <v>38.403500000000001</v>
      </c>
      <c r="K89" s="1">
        <v>14.341200000000001</v>
      </c>
      <c r="L89" s="1">
        <v>18.166699999999999</v>
      </c>
      <c r="M89" s="1">
        <v>-11.500299999999999</v>
      </c>
    </row>
    <row r="90" spans="1:13" x14ac:dyDescent="0.25">
      <c r="A90" t="s">
        <v>29</v>
      </c>
      <c r="B90" s="1">
        <v>2250.89</v>
      </c>
      <c r="C90" s="1">
        <v>13.3432</v>
      </c>
      <c r="D90" s="1">
        <v>120.063</v>
      </c>
      <c r="E90" s="1">
        <v>5.7800799999999999E-2</v>
      </c>
      <c r="F90" s="1">
        <v>2257.09</v>
      </c>
      <c r="G90" s="1">
        <v>36.238300000000002</v>
      </c>
      <c r="H90" s="1">
        <v>19.1235</v>
      </c>
      <c r="I90" s="1">
        <v>14.500999999999999</v>
      </c>
      <c r="J90" s="1">
        <v>20.625900000000001</v>
      </c>
      <c r="K90" s="1">
        <v>14.341200000000001</v>
      </c>
      <c r="L90" s="1">
        <v>10.302</v>
      </c>
      <c r="M90" s="1">
        <v>6.1986100000000004</v>
      </c>
    </row>
    <row r="91" spans="1:13" x14ac:dyDescent="0.25">
      <c r="A91" t="s">
        <v>29</v>
      </c>
      <c r="B91" s="1">
        <v>2490.2199999999998</v>
      </c>
      <c r="C91" s="1">
        <v>15.2456</v>
      </c>
      <c r="D91" s="1">
        <v>120.029</v>
      </c>
      <c r="E91" s="1">
        <v>4.9743700000000004</v>
      </c>
      <c r="F91" s="1">
        <v>2487.96</v>
      </c>
      <c r="G91" s="1">
        <v>31.2194</v>
      </c>
      <c r="H91" s="1">
        <v>18.849399999999999</v>
      </c>
      <c r="I91" s="1">
        <v>15.984299999999999</v>
      </c>
      <c r="J91" s="1">
        <v>11.0992</v>
      </c>
      <c r="K91" s="1">
        <v>14.341200000000001</v>
      </c>
      <c r="L91" s="1">
        <v>5.9151999999999996</v>
      </c>
      <c r="M91" s="1">
        <v>-2.26362</v>
      </c>
    </row>
    <row r="92" spans="1:13" x14ac:dyDescent="0.25">
      <c r="A92" t="s">
        <v>29</v>
      </c>
      <c r="B92" s="1">
        <v>2716.04</v>
      </c>
      <c r="C92" s="1">
        <v>17.747</v>
      </c>
      <c r="D92" s="1">
        <v>119.93300000000001</v>
      </c>
      <c r="E92" s="1">
        <v>9.9986999999999995</v>
      </c>
      <c r="F92" s="1">
        <v>2717.13</v>
      </c>
      <c r="G92" s="1">
        <v>31.101500000000001</v>
      </c>
      <c r="H92" s="1">
        <v>18.842500000000001</v>
      </c>
      <c r="I92" s="1">
        <v>17.456600000000002</v>
      </c>
      <c r="J92" s="1">
        <v>9.0018999999999991</v>
      </c>
      <c r="K92" s="1">
        <v>14.341200000000001</v>
      </c>
      <c r="L92" s="1">
        <v>4.5636000000000001</v>
      </c>
      <c r="M92" s="1">
        <v>1.0868599999999999</v>
      </c>
    </row>
    <row r="93" spans="1:13" x14ac:dyDescent="0.25">
      <c r="A93" t="s">
        <v>29</v>
      </c>
      <c r="B93" s="1">
        <v>2939.86</v>
      </c>
      <c r="C93" s="1">
        <v>18.608699999999999</v>
      </c>
      <c r="D93" s="1">
        <v>119.93300000000001</v>
      </c>
      <c r="E93" s="1">
        <v>14.998799999999999</v>
      </c>
      <c r="F93" s="1">
        <v>2940.04</v>
      </c>
      <c r="G93" s="1">
        <v>32.3369</v>
      </c>
      <c r="H93" s="1">
        <v>19.180599999999998</v>
      </c>
      <c r="I93" s="1">
        <v>18.8888</v>
      </c>
      <c r="J93" s="1">
        <v>9.6874199999999995</v>
      </c>
      <c r="K93" s="1">
        <v>14.341200000000001</v>
      </c>
      <c r="L93" s="1">
        <v>4.6340899999999996</v>
      </c>
      <c r="M93" s="1">
        <v>0.181779</v>
      </c>
    </row>
    <row r="94" spans="1:13" x14ac:dyDescent="0.25">
      <c r="A94" t="s">
        <v>29</v>
      </c>
      <c r="B94" s="1">
        <v>3152.66</v>
      </c>
      <c r="C94" s="1">
        <v>19.921199999999999</v>
      </c>
      <c r="D94" s="1">
        <v>120.006</v>
      </c>
      <c r="E94" s="1">
        <v>20.003599999999999</v>
      </c>
      <c r="F94" s="1">
        <v>3160.05</v>
      </c>
      <c r="G94" s="1">
        <v>33.533000000000001</v>
      </c>
      <c r="H94" s="1">
        <v>19.811399999999999</v>
      </c>
      <c r="I94" s="1">
        <v>20.302199999999999</v>
      </c>
      <c r="J94" s="1">
        <v>9.6642100000000006</v>
      </c>
      <c r="K94" s="1">
        <v>14.341200000000001</v>
      </c>
      <c r="L94" s="1">
        <v>4.5523699999999998</v>
      </c>
      <c r="M94" s="1">
        <v>7.3877300000000004</v>
      </c>
    </row>
    <row r="95" spans="1:13" x14ac:dyDescent="0.25">
      <c r="A95" t="s">
        <v>29</v>
      </c>
      <c r="B95" s="1">
        <v>3370.33</v>
      </c>
      <c r="C95" s="1">
        <v>22.0413</v>
      </c>
      <c r="D95" s="1">
        <v>120.012</v>
      </c>
      <c r="E95" s="1">
        <v>24.958200000000001</v>
      </c>
      <c r="F95" s="1">
        <v>3375.1</v>
      </c>
      <c r="G95" s="1">
        <v>34.630400000000002</v>
      </c>
      <c r="H95" s="1">
        <v>20.595199999999998</v>
      </c>
      <c r="I95" s="1">
        <v>21.683900000000001</v>
      </c>
      <c r="J95" s="1">
        <v>9.05992</v>
      </c>
      <c r="K95" s="1">
        <v>14.341200000000001</v>
      </c>
      <c r="L95" s="1">
        <v>4.1425099999999997</v>
      </c>
      <c r="M95" s="1">
        <v>4.7732700000000001</v>
      </c>
    </row>
    <row r="96" spans="1:13" x14ac:dyDescent="0.25">
      <c r="A96" t="s">
        <v>29</v>
      </c>
      <c r="B96" s="1">
        <v>3606.97</v>
      </c>
      <c r="C96" s="1">
        <v>23.186900000000001</v>
      </c>
      <c r="D96" s="1">
        <v>119.94799999999999</v>
      </c>
      <c r="E96" s="1">
        <v>30.001000000000001</v>
      </c>
      <c r="F96" s="1">
        <v>3591.89</v>
      </c>
      <c r="G96" s="1">
        <v>36.078299999999999</v>
      </c>
      <c r="H96" s="1">
        <v>21.6737</v>
      </c>
      <c r="I96" s="1">
        <v>23.076699999999999</v>
      </c>
      <c r="J96" s="1">
        <v>8.9209499999999995</v>
      </c>
      <c r="K96" s="1">
        <v>14.341200000000001</v>
      </c>
      <c r="L96" s="1">
        <v>3.7564700000000002</v>
      </c>
      <c r="M96" s="1">
        <v>-15.0802</v>
      </c>
    </row>
    <row r="97" spans="1:13" x14ac:dyDescent="0.25">
      <c r="A97" t="s">
        <v>29</v>
      </c>
      <c r="B97" s="1">
        <v>3815.17</v>
      </c>
      <c r="C97" s="1">
        <v>25.332599999999999</v>
      </c>
      <c r="D97" s="1">
        <v>119.947</v>
      </c>
      <c r="E97" s="1">
        <v>34.994999999999997</v>
      </c>
      <c r="F97" s="1">
        <v>3807.52</v>
      </c>
      <c r="G97" s="1">
        <v>37.975999999999999</v>
      </c>
      <c r="H97" s="1">
        <v>23.0154</v>
      </c>
      <c r="I97" s="1">
        <v>24.462</v>
      </c>
      <c r="J97" s="1">
        <v>9.7108100000000004</v>
      </c>
      <c r="K97" s="1">
        <v>14.341200000000001</v>
      </c>
      <c r="L97" s="1">
        <v>3.7555399999999999</v>
      </c>
      <c r="M97" s="1">
        <v>-7.6536400000000002</v>
      </c>
    </row>
    <row r="98" spans="1:13" x14ac:dyDescent="0.25">
      <c r="A98" t="s">
        <v>29</v>
      </c>
      <c r="B98" s="1">
        <v>4030.67</v>
      </c>
      <c r="C98" s="1">
        <v>26.9055</v>
      </c>
      <c r="D98" s="1">
        <v>120.006</v>
      </c>
      <c r="E98" s="1">
        <v>40.041600000000003</v>
      </c>
      <c r="F98" s="1">
        <v>4028.16</v>
      </c>
      <c r="G98" s="1">
        <v>40.062600000000003</v>
      </c>
      <c r="H98" s="1">
        <v>24.464600000000001</v>
      </c>
      <c r="I98" s="1">
        <v>25.8795</v>
      </c>
      <c r="J98" s="1">
        <v>10.7172</v>
      </c>
      <c r="K98" s="1">
        <v>14.341200000000001</v>
      </c>
      <c r="L98" s="1">
        <v>4.0269199999999996</v>
      </c>
      <c r="M98" s="1">
        <v>-2.50475</v>
      </c>
    </row>
    <row r="99" spans="1:13" x14ac:dyDescent="0.25">
      <c r="A99" t="s">
        <v>29</v>
      </c>
      <c r="B99" s="1">
        <v>4253.3900000000003</v>
      </c>
      <c r="C99" s="1">
        <v>26.2271</v>
      </c>
      <c r="D99" s="1">
        <v>120.136</v>
      </c>
      <c r="E99" s="1">
        <v>44.991900000000001</v>
      </c>
      <c r="F99" s="1">
        <v>4249.3599999999997</v>
      </c>
      <c r="G99" s="1">
        <v>42.151000000000003</v>
      </c>
      <c r="H99" s="1">
        <v>26.108699999999999</v>
      </c>
      <c r="I99" s="1">
        <v>27.300699999999999</v>
      </c>
      <c r="J99" s="1">
        <v>11.2395</v>
      </c>
      <c r="K99" s="1">
        <v>14.341200000000001</v>
      </c>
      <c r="L99" s="1">
        <v>4.20871</v>
      </c>
      <c r="M99" s="1">
        <v>-4.02393</v>
      </c>
    </row>
    <row r="100" spans="1:13" x14ac:dyDescent="0.25">
      <c r="A100" t="s">
        <v>29</v>
      </c>
      <c r="B100" s="1">
        <v>4476.67</v>
      </c>
      <c r="C100" s="1">
        <v>28.1282</v>
      </c>
      <c r="D100" s="1">
        <v>119.89</v>
      </c>
      <c r="E100" s="1">
        <v>50.045200000000001</v>
      </c>
      <c r="F100" s="1">
        <v>4470.6099999999997</v>
      </c>
      <c r="G100" s="1">
        <v>44.4375</v>
      </c>
      <c r="H100" s="1">
        <v>27.8049</v>
      </c>
      <c r="I100" s="1">
        <v>28.722100000000001</v>
      </c>
      <c r="J100" s="1">
        <v>12.304500000000001</v>
      </c>
      <c r="K100" s="1">
        <v>14.341200000000001</v>
      </c>
      <c r="L100" s="1">
        <v>4.4204299999999996</v>
      </c>
      <c r="M100" s="1">
        <v>-6.0579400000000003</v>
      </c>
    </row>
    <row r="101" spans="1:13" x14ac:dyDescent="0.25">
      <c r="A101" t="s">
        <v>29</v>
      </c>
      <c r="B101" s="1">
        <v>4701.42</v>
      </c>
      <c r="C101" s="1">
        <v>30.4512</v>
      </c>
      <c r="D101" s="1">
        <v>120.021</v>
      </c>
      <c r="E101" s="1">
        <v>54.9831</v>
      </c>
      <c r="F101" s="1">
        <v>4701.25</v>
      </c>
      <c r="G101" s="1">
        <v>48.347799999999999</v>
      </c>
      <c r="H101" s="1">
        <v>29.605799999999999</v>
      </c>
      <c r="I101" s="1">
        <v>30.203900000000001</v>
      </c>
      <c r="J101" s="1">
        <v>17.554099999999998</v>
      </c>
      <c r="K101" s="1">
        <v>14.341200000000001</v>
      </c>
      <c r="L101" s="1">
        <v>5.9089499999999999</v>
      </c>
      <c r="M101" s="1">
        <v>-0.17346600000000001</v>
      </c>
    </row>
    <row r="102" spans="1:13" x14ac:dyDescent="0.25">
      <c r="A102" t="s">
        <v>29</v>
      </c>
      <c r="B102" s="1">
        <v>1960.51</v>
      </c>
      <c r="C102" s="1">
        <v>12.717599999999999</v>
      </c>
      <c r="D102" s="1">
        <v>130.05199999999999</v>
      </c>
      <c r="E102" s="1">
        <v>-5.02583</v>
      </c>
      <c r="F102" s="1">
        <v>1947.03</v>
      </c>
      <c r="G102" s="1">
        <v>54.426400000000001</v>
      </c>
      <c r="H102" s="1">
        <v>21.824300000000001</v>
      </c>
      <c r="I102" s="1">
        <v>12.509</v>
      </c>
      <c r="J102" s="1">
        <v>41.774299999999997</v>
      </c>
      <c r="K102" s="1">
        <v>14.341200000000001</v>
      </c>
      <c r="L102" s="1">
        <v>19.459900000000001</v>
      </c>
      <c r="M102" s="1">
        <v>-13.485099999999999</v>
      </c>
    </row>
    <row r="103" spans="1:13" x14ac:dyDescent="0.25">
      <c r="A103" t="s">
        <v>29</v>
      </c>
      <c r="B103" s="1">
        <v>2219.33</v>
      </c>
      <c r="C103" s="1">
        <v>14.484500000000001</v>
      </c>
      <c r="D103" s="1">
        <v>129.947</v>
      </c>
      <c r="E103" s="1">
        <v>-1.46225E-2</v>
      </c>
      <c r="F103" s="1">
        <v>2220.92</v>
      </c>
      <c r="G103" s="1">
        <v>39.200099999999999</v>
      </c>
      <c r="H103" s="1">
        <v>21.317599999999999</v>
      </c>
      <c r="I103" s="1">
        <v>14.268599999999999</v>
      </c>
      <c r="J103" s="1">
        <v>23.350300000000001</v>
      </c>
      <c r="K103" s="1">
        <v>14.341200000000001</v>
      </c>
      <c r="L103" s="1">
        <v>11.300599999999999</v>
      </c>
      <c r="M103" s="1">
        <v>1.5862000000000001</v>
      </c>
    </row>
    <row r="104" spans="1:13" x14ac:dyDescent="0.25">
      <c r="A104" t="s">
        <v>29</v>
      </c>
      <c r="B104" s="1">
        <v>2483.4499999999998</v>
      </c>
      <c r="C104" s="1">
        <v>15.8268</v>
      </c>
      <c r="D104" s="1">
        <v>129.97399999999999</v>
      </c>
      <c r="E104" s="1">
        <v>4.9933399999999999</v>
      </c>
      <c r="F104" s="1">
        <v>2485.69</v>
      </c>
      <c r="G104" s="1">
        <v>33.316200000000002</v>
      </c>
      <c r="H104" s="1">
        <v>21.185400000000001</v>
      </c>
      <c r="I104" s="1">
        <v>15.9697</v>
      </c>
      <c r="J104" s="1">
        <v>12.6472</v>
      </c>
      <c r="K104" s="1">
        <v>14.341200000000001</v>
      </c>
      <c r="L104" s="1">
        <v>6.3637300000000003</v>
      </c>
      <c r="M104" s="1">
        <v>2.2393800000000001</v>
      </c>
    </row>
    <row r="105" spans="1:13" x14ac:dyDescent="0.25">
      <c r="A105" t="s">
        <v>29</v>
      </c>
      <c r="B105" s="1">
        <v>2750.41</v>
      </c>
      <c r="C105" s="1">
        <v>18.0215</v>
      </c>
      <c r="D105" s="1">
        <v>129.995</v>
      </c>
      <c r="E105" s="1">
        <v>10.0212</v>
      </c>
      <c r="F105" s="1">
        <v>2744.48</v>
      </c>
      <c r="G105" s="1">
        <v>32.919699999999999</v>
      </c>
      <c r="H105" s="1">
        <v>21.300899999999999</v>
      </c>
      <c r="I105" s="1">
        <v>17.632300000000001</v>
      </c>
      <c r="J105" s="1">
        <v>9.6131700000000002</v>
      </c>
      <c r="K105" s="1">
        <v>14.341200000000001</v>
      </c>
      <c r="L105" s="1">
        <v>4.5824600000000002</v>
      </c>
      <c r="M105" s="1">
        <v>-5.9387299999999996</v>
      </c>
    </row>
    <row r="106" spans="1:13" x14ac:dyDescent="0.25">
      <c r="A106" t="s">
        <v>29</v>
      </c>
      <c r="B106" s="1">
        <v>2987.71</v>
      </c>
      <c r="C106" s="1">
        <v>19.9741</v>
      </c>
      <c r="D106" s="1">
        <v>129.96100000000001</v>
      </c>
      <c r="E106" s="1">
        <v>14.936</v>
      </c>
      <c r="F106" s="1">
        <v>2991.59</v>
      </c>
      <c r="G106" s="1">
        <v>34.177</v>
      </c>
      <c r="H106" s="1">
        <v>21.607099999999999</v>
      </c>
      <c r="I106" s="1">
        <v>19.219899999999999</v>
      </c>
      <c r="J106" s="1">
        <v>10.248699999999999</v>
      </c>
      <c r="K106" s="1">
        <v>14.341200000000001</v>
      </c>
      <c r="L106" s="1">
        <v>4.5926299999999998</v>
      </c>
      <c r="M106" s="1">
        <v>3.8782800000000002</v>
      </c>
    </row>
    <row r="107" spans="1:13" x14ac:dyDescent="0.25">
      <c r="A107" t="s">
        <v>29</v>
      </c>
      <c r="B107" s="1">
        <v>3251.1</v>
      </c>
      <c r="C107" s="1">
        <v>20.670300000000001</v>
      </c>
      <c r="D107" s="1">
        <v>130.00299999999999</v>
      </c>
      <c r="E107" s="1">
        <v>20.012</v>
      </c>
      <c r="F107" s="1">
        <v>3242.78</v>
      </c>
      <c r="G107" s="1">
        <v>35.6081</v>
      </c>
      <c r="H107" s="1">
        <v>22.1877</v>
      </c>
      <c r="I107" s="1">
        <v>20.8337</v>
      </c>
      <c r="J107" s="1">
        <v>10.679600000000001</v>
      </c>
      <c r="K107" s="1">
        <v>14.341200000000001</v>
      </c>
      <c r="L107" s="1">
        <v>4.6767399999999997</v>
      </c>
      <c r="M107" s="1">
        <v>-8.3208199999999994</v>
      </c>
    </row>
    <row r="108" spans="1:13" x14ac:dyDescent="0.25">
      <c r="A108" t="s">
        <v>29</v>
      </c>
      <c r="B108" s="1">
        <v>3492</v>
      </c>
      <c r="C108" s="1">
        <v>23.116199999999999</v>
      </c>
      <c r="D108" s="1">
        <v>130.012</v>
      </c>
      <c r="E108" s="1">
        <v>24.9985</v>
      </c>
      <c r="F108" s="1">
        <v>3486.24</v>
      </c>
      <c r="G108" s="1">
        <v>36.922800000000002</v>
      </c>
      <c r="H108" s="1">
        <v>22.9175</v>
      </c>
      <c r="I108" s="1">
        <v>22.3979</v>
      </c>
      <c r="J108" s="1">
        <v>10.5229</v>
      </c>
      <c r="K108" s="1">
        <v>14.341200000000001</v>
      </c>
      <c r="L108" s="1">
        <v>4.4734499999999997</v>
      </c>
      <c r="M108" s="1">
        <v>-5.7539499999999997</v>
      </c>
    </row>
    <row r="109" spans="1:13" x14ac:dyDescent="0.25">
      <c r="A109" t="s">
        <v>29</v>
      </c>
      <c r="B109" s="1">
        <v>3730.77</v>
      </c>
      <c r="C109" s="1">
        <v>21.9724</v>
      </c>
      <c r="D109" s="1">
        <v>129.98099999999999</v>
      </c>
      <c r="E109" s="1">
        <v>30.001300000000001</v>
      </c>
      <c r="F109" s="1">
        <v>3728.22</v>
      </c>
      <c r="G109" s="1">
        <v>38.404800000000002</v>
      </c>
      <c r="H109" s="1">
        <v>23.8292</v>
      </c>
      <c r="I109" s="1">
        <v>23.952500000000001</v>
      </c>
      <c r="J109" s="1">
        <v>10.477399999999999</v>
      </c>
      <c r="K109" s="1">
        <v>14.341200000000001</v>
      </c>
      <c r="L109" s="1">
        <v>4.2337600000000002</v>
      </c>
      <c r="M109" s="1">
        <v>-2.55226</v>
      </c>
    </row>
    <row r="110" spans="1:13" x14ac:dyDescent="0.25">
      <c r="A110" t="s">
        <v>29</v>
      </c>
      <c r="B110" s="1">
        <v>3958.45</v>
      </c>
      <c r="C110" s="1">
        <v>25.8126</v>
      </c>
      <c r="D110" s="1">
        <v>130.012</v>
      </c>
      <c r="E110" s="1">
        <v>35.0276</v>
      </c>
      <c r="F110" s="1">
        <v>3971.68</v>
      </c>
      <c r="G110" s="1">
        <v>40.184399999999997</v>
      </c>
      <c r="H110" s="1">
        <v>24.937200000000001</v>
      </c>
      <c r="I110" s="1">
        <v>25.5166</v>
      </c>
      <c r="J110" s="1">
        <v>10.8834</v>
      </c>
      <c r="K110" s="1">
        <v>14.341200000000001</v>
      </c>
      <c r="L110" s="1">
        <v>4.2068300000000001</v>
      </c>
      <c r="M110" s="1">
        <v>13.226000000000001</v>
      </c>
    </row>
    <row r="111" spans="1:13" x14ac:dyDescent="0.25">
      <c r="A111" t="s">
        <v>29</v>
      </c>
      <c r="B111" s="1">
        <v>4215.8599999999997</v>
      </c>
      <c r="C111" s="1">
        <v>26.4755</v>
      </c>
      <c r="D111" s="1">
        <v>129.911</v>
      </c>
      <c r="E111" s="1">
        <v>40.008000000000003</v>
      </c>
      <c r="F111" s="1">
        <v>4211.5200000000004</v>
      </c>
      <c r="G111" s="1">
        <v>42.081200000000003</v>
      </c>
      <c r="H111" s="1">
        <v>26.192599999999999</v>
      </c>
      <c r="I111" s="1">
        <v>27.057500000000001</v>
      </c>
      <c r="J111" s="1">
        <v>11.3294</v>
      </c>
      <c r="K111" s="1">
        <v>14.341200000000001</v>
      </c>
      <c r="L111" s="1">
        <v>4.31724</v>
      </c>
      <c r="M111" s="1">
        <v>-4.3451899999999997</v>
      </c>
    </row>
    <row r="112" spans="1:13" x14ac:dyDescent="0.25">
      <c r="A112" t="s">
        <v>29</v>
      </c>
      <c r="B112" s="1">
        <v>4450.0200000000004</v>
      </c>
      <c r="C112" s="1">
        <v>29.9313</v>
      </c>
      <c r="D112" s="1">
        <v>130.03899999999999</v>
      </c>
      <c r="E112" s="1">
        <v>45.022500000000001</v>
      </c>
      <c r="F112" s="1">
        <v>4459.41</v>
      </c>
      <c r="G112" s="1">
        <v>44.0886</v>
      </c>
      <c r="H112" s="1">
        <v>27.672899999999998</v>
      </c>
      <c r="I112" s="1">
        <v>28.650099999999998</v>
      </c>
      <c r="J112" s="1">
        <v>11.516400000000001</v>
      </c>
      <c r="K112" s="1">
        <v>14.341200000000001</v>
      </c>
      <c r="L112" s="1">
        <v>4.3458800000000002</v>
      </c>
      <c r="M112" s="1">
        <v>9.3881399999999999</v>
      </c>
    </row>
    <row r="113" spans="1:13" x14ac:dyDescent="0.25">
      <c r="A113" t="s">
        <v>29</v>
      </c>
      <c r="B113" s="1">
        <v>4705.7299999999996</v>
      </c>
      <c r="C113" s="1">
        <v>29.809200000000001</v>
      </c>
      <c r="D113" s="1">
        <v>129.99799999999999</v>
      </c>
      <c r="E113" s="1">
        <v>50.002299999999998</v>
      </c>
      <c r="F113" s="1">
        <v>4705.83</v>
      </c>
      <c r="G113" s="1">
        <v>46.354900000000001</v>
      </c>
      <c r="H113" s="1">
        <v>29.084399999999999</v>
      </c>
      <c r="I113" s="1">
        <v>30.2333</v>
      </c>
      <c r="J113" s="1">
        <v>12.759499999999999</v>
      </c>
      <c r="K113" s="1">
        <v>14.341200000000001</v>
      </c>
      <c r="L113" s="1">
        <v>4.5105000000000004</v>
      </c>
      <c r="M113" s="1">
        <v>0.100521</v>
      </c>
    </row>
    <row r="114" spans="1:13" x14ac:dyDescent="0.25">
      <c r="A114" t="s">
        <v>29</v>
      </c>
      <c r="B114" s="1">
        <v>4970.3900000000003</v>
      </c>
      <c r="C114" s="1">
        <v>33.234999999999999</v>
      </c>
      <c r="D114" s="1">
        <v>129.97</v>
      </c>
      <c r="E114" s="1">
        <v>55.024799999999999</v>
      </c>
      <c r="F114" s="1">
        <v>4959.3500000000004</v>
      </c>
      <c r="G114" s="1">
        <v>50.599499999999999</v>
      </c>
      <c r="H114" s="1">
        <v>30.796800000000001</v>
      </c>
      <c r="I114" s="1">
        <v>31.862100000000002</v>
      </c>
      <c r="J114" s="1">
        <v>18.790700000000001</v>
      </c>
      <c r="K114" s="1">
        <v>14.341200000000001</v>
      </c>
      <c r="L114" s="1">
        <v>6.1568800000000001</v>
      </c>
      <c r="M114" s="1">
        <v>-11.042899999999999</v>
      </c>
    </row>
    <row r="115" spans="1:13" x14ac:dyDescent="0.25">
      <c r="A115" t="s">
        <v>29</v>
      </c>
      <c r="B115" s="1">
        <v>2229.3000000000002</v>
      </c>
      <c r="C115" s="1">
        <v>14.0745</v>
      </c>
      <c r="D115" s="1">
        <v>140.05799999999999</v>
      </c>
      <c r="E115" s="1">
        <v>1.27974E-2</v>
      </c>
      <c r="F115" s="1">
        <v>2226.21</v>
      </c>
      <c r="G115" s="1">
        <v>44.413200000000003</v>
      </c>
      <c r="H115" s="1">
        <v>23.5289</v>
      </c>
      <c r="I115" s="1">
        <v>14.3026</v>
      </c>
      <c r="J115" s="1">
        <v>28.808299999999999</v>
      </c>
      <c r="K115" s="1">
        <v>14.341200000000001</v>
      </c>
      <c r="L115" s="1">
        <v>13.370699999999999</v>
      </c>
      <c r="M115" s="1">
        <v>-3.0958199999999998</v>
      </c>
    </row>
    <row r="116" spans="1:13" x14ac:dyDescent="0.25">
      <c r="A116" t="s">
        <v>29</v>
      </c>
      <c r="B116" s="1">
        <v>2511.06</v>
      </c>
      <c r="C116" s="1">
        <v>15.4788</v>
      </c>
      <c r="D116" s="1">
        <v>139.965</v>
      </c>
      <c r="E116" s="1">
        <v>4.9907700000000004</v>
      </c>
      <c r="F116" s="1">
        <v>2514.7399999999998</v>
      </c>
      <c r="G116" s="1">
        <v>36.689</v>
      </c>
      <c r="H116" s="1">
        <v>23.5641</v>
      </c>
      <c r="I116" s="1">
        <v>16.156400000000001</v>
      </c>
      <c r="J116" s="1">
        <v>16.270700000000001</v>
      </c>
      <c r="K116" s="1">
        <v>14.341200000000001</v>
      </c>
      <c r="L116" s="1">
        <v>7.70573</v>
      </c>
      <c r="M116" s="1">
        <v>3.6828699999999999</v>
      </c>
    </row>
    <row r="117" spans="1:13" x14ac:dyDescent="0.25">
      <c r="A117" t="s">
        <v>29</v>
      </c>
      <c r="B117" s="1">
        <v>2789.24</v>
      </c>
      <c r="C117" s="1">
        <v>17.851600000000001</v>
      </c>
      <c r="D117" s="1">
        <v>139.92500000000001</v>
      </c>
      <c r="E117" s="1">
        <v>9.9844399999999993</v>
      </c>
      <c r="F117" s="1">
        <v>2796.43</v>
      </c>
      <c r="G117" s="1">
        <v>35.162999999999997</v>
      </c>
      <c r="H117" s="1">
        <v>23.930599999999998</v>
      </c>
      <c r="I117" s="1">
        <v>17.966100000000001</v>
      </c>
      <c r="J117" s="1">
        <v>10.5528</v>
      </c>
      <c r="K117" s="1">
        <v>14.341200000000001</v>
      </c>
      <c r="L117" s="1">
        <v>4.8939199999999996</v>
      </c>
      <c r="M117" s="1">
        <v>7.19909</v>
      </c>
    </row>
    <row r="118" spans="1:13" x14ac:dyDescent="0.25">
      <c r="A118" t="s">
        <v>29</v>
      </c>
      <c r="B118" s="1">
        <v>3076.72</v>
      </c>
      <c r="C118" s="1">
        <v>19.414999999999999</v>
      </c>
      <c r="D118" s="1">
        <v>140.029</v>
      </c>
      <c r="E118" s="1">
        <v>14.942399999999999</v>
      </c>
      <c r="F118" s="1">
        <v>3071.04</v>
      </c>
      <c r="G118" s="1">
        <v>36.129800000000003</v>
      </c>
      <c r="H118" s="1">
        <v>24.425799999999999</v>
      </c>
      <c r="I118" s="1">
        <v>19.730399999999999</v>
      </c>
      <c r="J118" s="1">
        <v>9.7719400000000007</v>
      </c>
      <c r="K118" s="1">
        <v>14.341200000000001</v>
      </c>
      <c r="L118" s="1">
        <v>4.2772699999999997</v>
      </c>
      <c r="M118" s="1">
        <v>-5.6820899999999996</v>
      </c>
    </row>
    <row r="119" spans="1:13" x14ac:dyDescent="0.25">
      <c r="A119" t="s">
        <v>29</v>
      </c>
      <c r="B119" s="1">
        <v>3336.81</v>
      </c>
      <c r="C119" s="1">
        <v>21.424800000000001</v>
      </c>
      <c r="D119" s="1">
        <v>140.05699999999999</v>
      </c>
      <c r="E119" s="1">
        <v>19.9984</v>
      </c>
      <c r="F119" s="1">
        <v>3345.35</v>
      </c>
      <c r="G119" s="1">
        <v>37.606900000000003</v>
      </c>
      <c r="H119" s="1">
        <v>24.9848</v>
      </c>
      <c r="I119" s="1">
        <v>21.492699999999999</v>
      </c>
      <c r="J119" s="1">
        <v>10.189500000000001</v>
      </c>
      <c r="K119" s="1">
        <v>14.341200000000001</v>
      </c>
      <c r="L119" s="1">
        <v>4.3133800000000004</v>
      </c>
      <c r="M119" s="1">
        <v>8.5452399999999997</v>
      </c>
    </row>
    <row r="120" spans="1:13" x14ac:dyDescent="0.25">
      <c r="A120" t="s">
        <v>29</v>
      </c>
      <c r="B120" s="1">
        <v>3623.79</v>
      </c>
      <c r="C120" s="1">
        <v>24.339600000000001</v>
      </c>
      <c r="D120" s="1">
        <v>140.00200000000001</v>
      </c>
      <c r="E120" s="1">
        <v>24.935199999999998</v>
      </c>
      <c r="F120" s="1">
        <v>3608.32</v>
      </c>
      <c r="G120" s="1">
        <v>39.122</v>
      </c>
      <c r="H120" s="1">
        <v>25.693999999999999</v>
      </c>
      <c r="I120" s="1">
        <v>23.182200000000002</v>
      </c>
      <c r="J120" s="1">
        <v>10.4382</v>
      </c>
      <c r="K120" s="1">
        <v>14.341200000000001</v>
      </c>
      <c r="L120" s="1">
        <v>4.2785599999999997</v>
      </c>
      <c r="M120" s="1">
        <v>-15.4635</v>
      </c>
    </row>
    <row r="121" spans="1:13" x14ac:dyDescent="0.25">
      <c r="A121" t="s">
        <v>29</v>
      </c>
      <c r="B121" s="1">
        <v>3890.02</v>
      </c>
      <c r="C121" s="1">
        <v>24.790700000000001</v>
      </c>
      <c r="D121" s="1">
        <v>139.93700000000001</v>
      </c>
      <c r="E121" s="1">
        <v>29.962499999999999</v>
      </c>
      <c r="F121" s="1">
        <v>3873.22</v>
      </c>
      <c r="G121" s="1">
        <v>40.8187</v>
      </c>
      <c r="H121" s="1">
        <v>26.634799999999998</v>
      </c>
      <c r="I121" s="1">
        <v>24.8841</v>
      </c>
      <c r="J121" s="1">
        <v>10.6873</v>
      </c>
      <c r="K121" s="1">
        <v>14.341200000000001</v>
      </c>
      <c r="L121" s="1">
        <v>4.2004999999999999</v>
      </c>
      <c r="M121" s="1">
        <v>-16.794599999999999</v>
      </c>
    </row>
    <row r="122" spans="1:13" x14ac:dyDescent="0.25">
      <c r="A122" t="s">
        <v>29</v>
      </c>
      <c r="B122" s="1">
        <v>4122.04</v>
      </c>
      <c r="C122" s="1">
        <v>27.764500000000002</v>
      </c>
      <c r="D122" s="1">
        <v>139.94399999999999</v>
      </c>
      <c r="E122" s="1">
        <v>35.0015</v>
      </c>
      <c r="F122" s="1">
        <v>4138.63</v>
      </c>
      <c r="G122" s="1">
        <v>42.662700000000001</v>
      </c>
      <c r="H122" s="1">
        <v>27.686599999999999</v>
      </c>
      <c r="I122" s="1">
        <v>26.589200000000002</v>
      </c>
      <c r="J122" s="1">
        <v>11.0967</v>
      </c>
      <c r="K122" s="1">
        <v>14.341200000000001</v>
      </c>
      <c r="L122" s="1">
        <v>4.2146100000000004</v>
      </c>
      <c r="M122" s="1">
        <v>16.590900000000001</v>
      </c>
    </row>
    <row r="123" spans="1:13" x14ac:dyDescent="0.25">
      <c r="A123" t="s">
        <v>29</v>
      </c>
      <c r="B123" s="1">
        <v>4397.54</v>
      </c>
      <c r="C123" s="1">
        <v>30.6218</v>
      </c>
      <c r="D123" s="1">
        <v>140.02500000000001</v>
      </c>
      <c r="E123" s="1">
        <v>40.066400000000002</v>
      </c>
      <c r="F123" s="1">
        <v>4407.1099999999997</v>
      </c>
      <c r="G123" s="1">
        <v>44.622500000000002</v>
      </c>
      <c r="H123" s="1">
        <v>28.8826</v>
      </c>
      <c r="I123" s="1">
        <v>28.3141</v>
      </c>
      <c r="J123" s="1">
        <v>11.4649</v>
      </c>
      <c r="K123" s="1">
        <v>14.341200000000001</v>
      </c>
      <c r="L123" s="1">
        <v>4.2613899999999996</v>
      </c>
      <c r="M123" s="1">
        <v>9.5676900000000007</v>
      </c>
    </row>
    <row r="124" spans="1:13" x14ac:dyDescent="0.25">
      <c r="A124" t="s">
        <v>29</v>
      </c>
      <c r="B124" s="1">
        <v>4664.33</v>
      </c>
      <c r="C124" s="1">
        <v>28.715699999999998</v>
      </c>
      <c r="D124" s="1">
        <v>140.00399999999999</v>
      </c>
      <c r="E124" s="1">
        <v>45.025399999999998</v>
      </c>
      <c r="F124" s="1">
        <v>4669.49</v>
      </c>
      <c r="G124" s="1">
        <v>46.638800000000003</v>
      </c>
      <c r="H124" s="1">
        <v>30.165700000000001</v>
      </c>
      <c r="I124" s="1">
        <v>29.9998</v>
      </c>
      <c r="J124" s="1">
        <v>11.8985</v>
      </c>
      <c r="K124" s="1">
        <v>14.341200000000001</v>
      </c>
      <c r="L124" s="1">
        <v>4.2392300000000001</v>
      </c>
      <c r="M124" s="1">
        <v>5.1559100000000004</v>
      </c>
    </row>
    <row r="125" spans="1:13" x14ac:dyDescent="0.25">
      <c r="A125" t="s">
        <v>29</v>
      </c>
      <c r="B125" s="1">
        <v>4949.93</v>
      </c>
      <c r="C125" s="1">
        <v>31.75</v>
      </c>
      <c r="D125" s="1">
        <v>139.999</v>
      </c>
      <c r="E125" s="1">
        <v>49.997700000000002</v>
      </c>
      <c r="F125" s="1">
        <v>4935.67</v>
      </c>
      <c r="G125" s="1">
        <v>49.295299999999997</v>
      </c>
      <c r="H125" s="1">
        <v>31.565300000000001</v>
      </c>
      <c r="I125" s="1">
        <v>31.71</v>
      </c>
      <c r="J125" s="1">
        <v>14.194000000000001</v>
      </c>
      <c r="K125" s="1">
        <v>14.341200000000001</v>
      </c>
      <c r="L125" s="1">
        <v>4.5817500000000004</v>
      </c>
      <c r="M125" s="1">
        <v>-14.2555</v>
      </c>
    </row>
    <row r="126" spans="1:13" x14ac:dyDescent="0.25">
      <c r="A126" t="s">
        <v>29</v>
      </c>
      <c r="B126" s="1">
        <v>5201.1899999999996</v>
      </c>
      <c r="C126" s="1">
        <v>36.1873</v>
      </c>
      <c r="D126" s="1">
        <v>140.001</v>
      </c>
      <c r="E126" s="1">
        <v>54.952100000000002</v>
      </c>
      <c r="F126" s="1">
        <v>5205.1099999999997</v>
      </c>
      <c r="G126" s="1">
        <v>54.066099999999999</v>
      </c>
      <c r="H126" s="1">
        <v>33.073799999999999</v>
      </c>
      <c r="I126" s="1">
        <v>33.441000000000003</v>
      </c>
      <c r="J126" s="1">
        <v>21.4758</v>
      </c>
      <c r="K126" s="1">
        <v>14.341200000000001</v>
      </c>
      <c r="L126" s="1">
        <v>6.6392100000000003</v>
      </c>
      <c r="M126" s="1">
        <v>3.91642</v>
      </c>
    </row>
    <row r="127" spans="1:13" x14ac:dyDescent="0.25">
      <c r="A127" t="s">
        <v>29</v>
      </c>
      <c r="B127" s="1">
        <v>2919.67</v>
      </c>
      <c r="C127" s="1">
        <v>18.73</v>
      </c>
      <c r="D127" s="1">
        <v>150.04900000000001</v>
      </c>
      <c r="E127" s="1">
        <v>9.9973299999999998</v>
      </c>
      <c r="F127" s="1">
        <v>2920.42</v>
      </c>
      <c r="G127" s="1">
        <v>41.918999999999997</v>
      </c>
      <c r="H127" s="1">
        <v>27.729500000000002</v>
      </c>
      <c r="I127" s="1">
        <v>18.762699999999999</v>
      </c>
      <c r="J127" s="1">
        <v>19.1006</v>
      </c>
      <c r="K127" s="1">
        <v>14.341200000000001</v>
      </c>
      <c r="L127" s="1">
        <v>8.10792</v>
      </c>
      <c r="M127" s="1">
        <v>0.74593600000000004</v>
      </c>
    </row>
    <row r="128" spans="1:13" x14ac:dyDescent="0.25">
      <c r="A128" t="s">
        <v>29</v>
      </c>
      <c r="B128" s="1">
        <v>3217.03</v>
      </c>
      <c r="C128" s="1">
        <v>20.058599999999998</v>
      </c>
      <c r="D128" s="1">
        <v>150.005</v>
      </c>
      <c r="E128" s="1">
        <v>15.014900000000001</v>
      </c>
      <c r="F128" s="1">
        <v>3216.97</v>
      </c>
      <c r="G128" s="1">
        <v>41.363199999999999</v>
      </c>
      <c r="H128" s="1">
        <v>28.2532</v>
      </c>
      <c r="I128" s="1">
        <v>20.667899999999999</v>
      </c>
      <c r="J128" s="1">
        <v>15.482900000000001</v>
      </c>
      <c r="K128" s="1">
        <v>14.341200000000001</v>
      </c>
      <c r="L128" s="1">
        <v>6.3338400000000004</v>
      </c>
      <c r="M128" s="1">
        <v>-5.7853099999999998E-2</v>
      </c>
    </row>
    <row r="129" spans="1:13" x14ac:dyDescent="0.25">
      <c r="A129" t="s">
        <v>29</v>
      </c>
      <c r="B129" s="1">
        <v>3502.98</v>
      </c>
      <c r="C129" s="1">
        <v>22.300799999999999</v>
      </c>
      <c r="D129" s="1">
        <v>150.02799999999999</v>
      </c>
      <c r="E129" s="1">
        <v>20.016100000000002</v>
      </c>
      <c r="F129" s="1">
        <v>3507.91</v>
      </c>
      <c r="G129" s="1">
        <v>42.348999999999997</v>
      </c>
      <c r="H129" s="1">
        <v>29.016200000000001</v>
      </c>
      <c r="I129" s="1">
        <v>22.537099999999999</v>
      </c>
      <c r="J129" s="1">
        <v>14.349600000000001</v>
      </c>
      <c r="K129" s="1">
        <v>14.341200000000001</v>
      </c>
      <c r="L129" s="1">
        <v>5.6559600000000003</v>
      </c>
      <c r="M129" s="1">
        <v>4.9345699999999999</v>
      </c>
    </row>
    <row r="130" spans="1:13" x14ac:dyDescent="0.25">
      <c r="A130" t="s">
        <v>29</v>
      </c>
      <c r="B130" s="1">
        <v>3805.58</v>
      </c>
      <c r="C130" s="1">
        <v>24.0319</v>
      </c>
      <c r="D130" s="1">
        <v>149.95500000000001</v>
      </c>
      <c r="E130" s="1">
        <v>25.045000000000002</v>
      </c>
      <c r="F130" s="1">
        <v>3793.88</v>
      </c>
      <c r="G130" s="1">
        <v>40.573</v>
      </c>
      <c r="H130" s="1">
        <v>24.8599</v>
      </c>
      <c r="I130" s="1">
        <v>24.374400000000001</v>
      </c>
      <c r="J130" s="1">
        <v>14.134</v>
      </c>
      <c r="K130" s="1">
        <v>14.341200000000001</v>
      </c>
      <c r="L130" s="1">
        <v>5.3478500000000002</v>
      </c>
      <c r="M130" s="1">
        <v>-11.6967</v>
      </c>
    </row>
    <row r="131" spans="1:13" x14ac:dyDescent="0.25">
      <c r="A131" t="s">
        <v>29</v>
      </c>
      <c r="B131" s="1">
        <v>4069.35</v>
      </c>
      <c r="C131" s="1">
        <v>26.4513</v>
      </c>
      <c r="D131" s="1">
        <v>150.024</v>
      </c>
      <c r="E131" s="1">
        <v>29.962199999999999</v>
      </c>
      <c r="F131" s="1">
        <v>4073.47</v>
      </c>
      <c r="G131" s="1">
        <v>45.548000000000002</v>
      </c>
      <c r="H131" s="1">
        <v>30.7029</v>
      </c>
      <c r="I131" s="1">
        <v>26.1706</v>
      </c>
      <c r="J131" s="1">
        <v>14.6082</v>
      </c>
      <c r="K131" s="1">
        <v>14.341200000000001</v>
      </c>
      <c r="L131" s="1">
        <v>5.2895000000000003</v>
      </c>
      <c r="M131" s="1">
        <v>4.1212200000000001</v>
      </c>
    </row>
    <row r="132" spans="1:13" x14ac:dyDescent="0.25">
      <c r="A132" t="s">
        <v>29</v>
      </c>
      <c r="B132" s="1">
        <v>4366.66</v>
      </c>
      <c r="C132" s="1">
        <v>26.820799999999998</v>
      </c>
      <c r="D132" s="1">
        <v>149.97300000000001</v>
      </c>
      <c r="E132" s="1">
        <v>35.010100000000001</v>
      </c>
      <c r="F132" s="1">
        <v>4355.74</v>
      </c>
      <c r="G132" s="1">
        <v>47.560899999999997</v>
      </c>
      <c r="H132" s="1">
        <v>31.7638</v>
      </c>
      <c r="I132" s="1">
        <v>27.984100000000002</v>
      </c>
      <c r="J132" s="1">
        <v>15.354100000000001</v>
      </c>
      <c r="K132" s="1">
        <v>14.341200000000001</v>
      </c>
      <c r="L132" s="1">
        <v>5.3447699999999996</v>
      </c>
      <c r="M132" s="1">
        <v>-10.9276</v>
      </c>
    </row>
    <row r="133" spans="1:13" x14ac:dyDescent="0.25">
      <c r="A133" t="s">
        <v>29</v>
      </c>
      <c r="B133" s="1">
        <v>4627.66</v>
      </c>
      <c r="C133" s="1">
        <v>30.270499999999998</v>
      </c>
      <c r="D133" s="1">
        <v>149.935</v>
      </c>
      <c r="E133" s="1">
        <v>39.984699999999997</v>
      </c>
      <c r="F133" s="1">
        <v>4633.57</v>
      </c>
      <c r="G133" s="1">
        <v>49.647300000000001</v>
      </c>
      <c r="H133" s="1">
        <v>32.783000000000001</v>
      </c>
      <c r="I133" s="1">
        <v>29.769100000000002</v>
      </c>
      <c r="J133" s="1">
        <v>16.372699999999998</v>
      </c>
      <c r="K133" s="1">
        <v>14.341200000000001</v>
      </c>
      <c r="L133" s="1">
        <v>5.4945599999999999</v>
      </c>
      <c r="M133" s="1">
        <v>5.9167800000000002</v>
      </c>
    </row>
    <row r="134" spans="1:13" x14ac:dyDescent="0.25">
      <c r="A134" t="s">
        <v>29</v>
      </c>
      <c r="B134" s="1">
        <v>4910.51</v>
      </c>
      <c r="C134" s="1">
        <v>30.977</v>
      </c>
      <c r="D134" s="1">
        <v>149.946</v>
      </c>
      <c r="E134" s="1">
        <v>44.967799999999997</v>
      </c>
      <c r="F134" s="1">
        <v>4913.8900000000003</v>
      </c>
      <c r="G134" s="1">
        <v>52.110300000000002</v>
      </c>
      <c r="H134" s="1">
        <v>33.956099999999999</v>
      </c>
      <c r="I134" s="1">
        <v>31.5701</v>
      </c>
      <c r="J134" s="1">
        <v>18.077100000000002</v>
      </c>
      <c r="K134" s="1">
        <v>14.341200000000001</v>
      </c>
      <c r="L134" s="1">
        <v>5.7745499999999996</v>
      </c>
      <c r="M134" s="1">
        <v>3.3795299999999999</v>
      </c>
    </row>
    <row r="135" spans="1:13" x14ac:dyDescent="0.25">
      <c r="A135" t="s">
        <v>29</v>
      </c>
      <c r="B135" s="1">
        <v>5212.47</v>
      </c>
      <c r="C135" s="1">
        <v>31.967500000000001</v>
      </c>
      <c r="D135" s="1">
        <v>149.964</v>
      </c>
      <c r="E135" s="1">
        <v>50.011800000000001</v>
      </c>
      <c r="F135" s="1">
        <v>5200.0200000000004</v>
      </c>
      <c r="G135" s="1">
        <v>55.564900000000002</v>
      </c>
      <c r="H135" s="1">
        <v>35.207599999999999</v>
      </c>
      <c r="I135" s="1">
        <v>33.408299999999997</v>
      </c>
      <c r="J135" s="1">
        <v>21.949000000000002</v>
      </c>
      <c r="K135" s="1">
        <v>14.341200000000001</v>
      </c>
      <c r="L135" s="1">
        <v>6.6593200000000001</v>
      </c>
      <c r="M135" s="1">
        <v>-12.456</v>
      </c>
    </row>
    <row r="136" spans="1:13" x14ac:dyDescent="0.25">
      <c r="A136" t="s">
        <v>29</v>
      </c>
      <c r="B136" s="1">
        <v>5483.49</v>
      </c>
      <c r="C136" s="1">
        <v>34.754300000000001</v>
      </c>
      <c r="D136" s="1">
        <v>150.011</v>
      </c>
      <c r="E136" s="1">
        <v>54.961500000000001</v>
      </c>
      <c r="F136" s="1">
        <v>5485.12</v>
      </c>
      <c r="G136" s="1">
        <v>61.460999999999999</v>
      </c>
      <c r="H136" s="1">
        <v>36.549599999999998</v>
      </c>
      <c r="I136" s="1">
        <v>35.24</v>
      </c>
      <c r="J136" s="1">
        <v>30.173300000000001</v>
      </c>
      <c r="K136" s="1">
        <v>14.341200000000001</v>
      </c>
      <c r="L136" s="1">
        <v>9.1443700000000003</v>
      </c>
      <c r="M136" s="1">
        <v>1.6360399999999999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6"/>
  <sheetViews>
    <sheetView workbookViewId="0">
      <selection activeCell="M20" sqref="M20"/>
    </sheetView>
  </sheetViews>
  <sheetFormatPr defaultRowHeight="15" x14ac:dyDescent="0.25"/>
  <sheetData>
    <row r="1" spans="1:13" x14ac:dyDescent="0.25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</row>
    <row r="2" spans="1:13" x14ac:dyDescent="0.25">
      <c r="A2" t="s">
        <v>27</v>
      </c>
      <c r="B2" s="1">
        <v>1681.26</v>
      </c>
      <c r="C2" s="1">
        <v>10.8748</v>
      </c>
      <c r="D2" s="1">
        <v>80.054199999999994</v>
      </c>
      <c r="E2" s="1">
        <v>-20.037500000000001</v>
      </c>
      <c r="F2" s="1">
        <v>1632.84</v>
      </c>
      <c r="G2" s="1">
        <v>111.98</v>
      </c>
      <c r="H2" s="1">
        <v>9.0275599999999994</v>
      </c>
      <c r="I2" s="1">
        <v>10.4602</v>
      </c>
      <c r="J2" s="1">
        <v>98.548699999999997</v>
      </c>
      <c r="K2" s="1">
        <v>14.703099999999999</v>
      </c>
      <c r="L2" s="1">
        <v>49.198599999999999</v>
      </c>
      <c r="M2" s="1">
        <v>-48.422899999999998</v>
      </c>
    </row>
    <row r="3" spans="1:13" x14ac:dyDescent="0.25">
      <c r="A3" t="s">
        <v>27</v>
      </c>
      <c r="B3" s="1">
        <v>2629.33</v>
      </c>
      <c r="C3" s="1">
        <v>16.518899999999999</v>
      </c>
      <c r="D3" s="1">
        <v>79.973799999999997</v>
      </c>
      <c r="E3" s="1">
        <v>45.001800000000003</v>
      </c>
      <c r="F3" s="1">
        <v>2622.16</v>
      </c>
      <c r="G3" s="1">
        <v>48.669699999999999</v>
      </c>
      <c r="H3" s="1">
        <v>38.398299999999999</v>
      </c>
      <c r="I3" s="1">
        <v>16.797899999999998</v>
      </c>
      <c r="J3" s="1">
        <v>18.687100000000001</v>
      </c>
      <c r="K3" s="1">
        <v>14.703099999999999</v>
      </c>
      <c r="L3" s="1">
        <v>6.8374199999999998</v>
      </c>
      <c r="M3" s="1">
        <v>-7.1696099999999996</v>
      </c>
    </row>
    <row r="4" spans="1:13" x14ac:dyDescent="0.25">
      <c r="A4" t="s">
        <v>27</v>
      </c>
      <c r="B4" s="1">
        <v>2308.17</v>
      </c>
      <c r="C4" s="1">
        <v>15.6137</v>
      </c>
      <c r="D4" s="1">
        <v>89.927899999999994</v>
      </c>
      <c r="E4" s="1">
        <v>4.9716800000000001</v>
      </c>
      <c r="F4" s="1">
        <v>2304.81</v>
      </c>
      <c r="G4" s="1">
        <v>26.829899999999999</v>
      </c>
      <c r="H4" s="1">
        <v>14.426600000000001</v>
      </c>
      <c r="I4" s="1">
        <v>14.764900000000001</v>
      </c>
      <c r="J4" s="1">
        <v>7.5162100000000001</v>
      </c>
      <c r="K4" s="1">
        <v>14.703099999999999</v>
      </c>
      <c r="L4" s="1">
        <v>4.5869400000000002</v>
      </c>
      <c r="M4" s="1">
        <v>-3.3608199999999999</v>
      </c>
    </row>
    <row r="5" spans="1:13" x14ac:dyDescent="0.25">
      <c r="A5" t="s">
        <v>27</v>
      </c>
      <c r="B5" s="1">
        <v>2989.2</v>
      </c>
      <c r="C5" s="1">
        <v>19.4194</v>
      </c>
      <c r="D5" s="1">
        <v>90.018000000000001</v>
      </c>
      <c r="E5" s="1">
        <v>35.029899999999998</v>
      </c>
      <c r="F5" s="1">
        <v>2983.22</v>
      </c>
      <c r="G5" s="1">
        <v>38.552100000000003</v>
      </c>
      <c r="H5" s="1">
        <v>27.7593</v>
      </c>
      <c r="I5" s="1">
        <v>19.110900000000001</v>
      </c>
      <c r="J5" s="1">
        <v>10.640599999999999</v>
      </c>
      <c r="K5" s="1">
        <v>14.703099999999999</v>
      </c>
      <c r="L5" s="1">
        <v>4.5886399999999998</v>
      </c>
      <c r="M5" s="1">
        <v>-5.98963</v>
      </c>
    </row>
    <row r="6" spans="1:13" x14ac:dyDescent="0.25">
      <c r="A6" t="s">
        <v>27</v>
      </c>
      <c r="B6" s="1">
        <v>3666.64</v>
      </c>
      <c r="C6" s="1">
        <v>22.824999999999999</v>
      </c>
      <c r="D6" s="1">
        <v>100.078</v>
      </c>
      <c r="E6" s="1">
        <v>45.0244</v>
      </c>
      <c r="F6" s="1">
        <v>3672.87</v>
      </c>
      <c r="G6" s="1">
        <v>41.270499999999998</v>
      </c>
      <c r="H6" s="1">
        <v>27.961099999999998</v>
      </c>
      <c r="I6" s="1">
        <v>23.5289</v>
      </c>
      <c r="J6" s="1">
        <v>11.400600000000001</v>
      </c>
      <c r="K6" s="1">
        <v>14.703099999999999</v>
      </c>
      <c r="L6" s="1">
        <v>4.6553100000000001</v>
      </c>
      <c r="M6" s="1">
        <v>6.2302600000000004</v>
      </c>
    </row>
    <row r="7" spans="1:13" x14ac:dyDescent="0.25">
      <c r="A7" t="s">
        <v>27</v>
      </c>
      <c r="B7" s="1">
        <v>3433.36</v>
      </c>
      <c r="C7" s="1">
        <v>21.9923</v>
      </c>
      <c r="D7" s="1">
        <v>110.001</v>
      </c>
      <c r="E7" s="1">
        <v>29.962900000000001</v>
      </c>
      <c r="F7" s="1">
        <v>3427.36</v>
      </c>
      <c r="G7" s="1">
        <v>34.957099999999997</v>
      </c>
      <c r="H7" s="1">
        <v>20.706199999999999</v>
      </c>
      <c r="I7" s="1">
        <v>21.956199999999999</v>
      </c>
      <c r="J7" s="1">
        <v>8.9257000000000009</v>
      </c>
      <c r="K7" s="1">
        <v>14.703099999999999</v>
      </c>
      <c r="L7" s="1">
        <v>3.91527</v>
      </c>
      <c r="M7" s="1">
        <v>-5.9953099999999999</v>
      </c>
    </row>
    <row r="8" spans="1:13" x14ac:dyDescent="0.25">
      <c r="A8" t="s">
        <v>27</v>
      </c>
      <c r="B8" s="1">
        <v>3994.64</v>
      </c>
      <c r="C8" s="1">
        <v>25.834599999999998</v>
      </c>
      <c r="D8" s="1">
        <v>110.03100000000001</v>
      </c>
      <c r="E8" s="1">
        <v>45.017499999999998</v>
      </c>
      <c r="F8" s="1">
        <v>3998.76</v>
      </c>
      <c r="G8" s="1">
        <v>41.103099999999998</v>
      </c>
      <c r="H8" s="1">
        <v>25.942799999999998</v>
      </c>
      <c r="I8" s="1">
        <v>25.616599999999998</v>
      </c>
      <c r="J8" s="1">
        <v>11.138199999999999</v>
      </c>
      <c r="K8" s="1">
        <v>14.703099999999999</v>
      </c>
      <c r="L8" s="1">
        <v>4.4702900000000003</v>
      </c>
      <c r="M8" s="1">
        <v>4.1203799999999999</v>
      </c>
    </row>
    <row r="9" spans="1:13" x14ac:dyDescent="0.25">
      <c r="A9" t="s">
        <v>27</v>
      </c>
      <c r="B9" s="1">
        <v>4253.3900000000003</v>
      </c>
      <c r="C9" s="1">
        <v>26.2271</v>
      </c>
      <c r="D9" s="1">
        <v>120.136</v>
      </c>
      <c r="E9" s="1">
        <v>44.991900000000001</v>
      </c>
      <c r="F9" s="1">
        <v>4250.07</v>
      </c>
      <c r="G9" s="1">
        <v>42.2746</v>
      </c>
      <c r="H9" s="1">
        <v>26.180499999999999</v>
      </c>
      <c r="I9" s="1">
        <v>27.226500000000001</v>
      </c>
      <c r="J9" s="1">
        <v>11.1883</v>
      </c>
      <c r="K9" s="1">
        <v>14.703099999999999</v>
      </c>
      <c r="L9" s="1">
        <v>4.3685700000000001</v>
      </c>
      <c r="M9" s="1">
        <v>-3.3174800000000002</v>
      </c>
    </row>
    <row r="10" spans="1:13" x14ac:dyDescent="0.25">
      <c r="A10" t="s">
        <v>27</v>
      </c>
      <c r="B10" s="1">
        <v>4450.0200000000004</v>
      </c>
      <c r="C10" s="1">
        <v>29.9313</v>
      </c>
      <c r="D10" s="1">
        <v>130.03899999999999</v>
      </c>
      <c r="E10" s="1">
        <v>45.022500000000001</v>
      </c>
      <c r="F10" s="1">
        <v>4460.3999999999996</v>
      </c>
      <c r="G10" s="1">
        <v>44.2361</v>
      </c>
      <c r="H10" s="1">
        <v>27.736999999999998</v>
      </c>
      <c r="I10" s="1">
        <v>28.574000000000002</v>
      </c>
      <c r="J10" s="1">
        <v>11.6157</v>
      </c>
      <c r="K10" s="1">
        <v>14.703099999999999</v>
      </c>
      <c r="L10" s="1">
        <v>4.4626700000000001</v>
      </c>
      <c r="M10" s="1">
        <v>10.382099999999999</v>
      </c>
    </row>
    <row r="11" spans="1:13" x14ac:dyDescent="0.25">
      <c r="A11" t="s">
        <v>28</v>
      </c>
      <c r="B11" s="1">
        <v>1681.26</v>
      </c>
      <c r="C11" s="1">
        <v>10.8748</v>
      </c>
      <c r="D11" s="1">
        <v>80.054199999999994</v>
      </c>
      <c r="E11" s="1">
        <v>-20.037500000000001</v>
      </c>
      <c r="F11" s="1">
        <v>1632.84</v>
      </c>
      <c r="G11" s="1">
        <v>111.98</v>
      </c>
      <c r="H11" s="1">
        <v>9.0275599999999994</v>
      </c>
      <c r="I11" s="1">
        <v>10.4602</v>
      </c>
      <c r="J11" s="1">
        <v>98.548699999999997</v>
      </c>
      <c r="K11" s="1">
        <v>14.703099999999999</v>
      </c>
      <c r="L11" s="1">
        <v>49.198599999999999</v>
      </c>
      <c r="M11" s="1">
        <v>-48.422899999999998</v>
      </c>
    </row>
    <row r="12" spans="1:13" x14ac:dyDescent="0.25">
      <c r="A12" t="s">
        <v>28</v>
      </c>
      <c r="B12" s="1">
        <v>2180.33</v>
      </c>
      <c r="C12" s="1">
        <v>14.402900000000001</v>
      </c>
      <c r="D12" s="1">
        <v>79.998099999999994</v>
      </c>
      <c r="E12" s="1">
        <v>14.9857</v>
      </c>
      <c r="F12" s="1">
        <v>2187.86</v>
      </c>
      <c r="G12" s="1">
        <v>34.037700000000001</v>
      </c>
      <c r="H12" s="1">
        <v>24.401</v>
      </c>
      <c r="I12" s="1">
        <v>14.015700000000001</v>
      </c>
      <c r="J12" s="1">
        <v>10.9191</v>
      </c>
      <c r="K12" s="1">
        <v>14.703099999999999</v>
      </c>
      <c r="L12" s="1">
        <v>5.5953099999999996</v>
      </c>
      <c r="M12" s="1">
        <v>7.5290900000000001</v>
      </c>
    </row>
    <row r="13" spans="1:13" x14ac:dyDescent="0.25">
      <c r="A13" t="s">
        <v>28</v>
      </c>
      <c r="B13" s="1">
        <v>2808.41</v>
      </c>
      <c r="C13" s="1">
        <v>19.054300000000001</v>
      </c>
      <c r="D13" s="1">
        <v>80.017200000000003</v>
      </c>
      <c r="E13" s="1">
        <v>54.972799999999999</v>
      </c>
      <c r="F13" s="1">
        <v>2814.78</v>
      </c>
      <c r="G13" s="1">
        <v>66.211500000000001</v>
      </c>
      <c r="H13" s="1">
        <v>44.635300000000001</v>
      </c>
      <c r="I13" s="1">
        <v>18.0319</v>
      </c>
      <c r="J13" s="1">
        <v>40.328600000000002</v>
      </c>
      <c r="K13" s="1">
        <v>14.703099999999999</v>
      </c>
      <c r="L13" s="1">
        <v>14.964399999999999</v>
      </c>
      <c r="M13" s="1">
        <v>6.3674499999999998</v>
      </c>
    </row>
    <row r="14" spans="1:13" x14ac:dyDescent="0.25">
      <c r="A14" t="s">
        <v>28</v>
      </c>
      <c r="B14" s="1">
        <v>1596.91</v>
      </c>
      <c r="C14" s="1">
        <v>10.7997</v>
      </c>
      <c r="D14" s="1">
        <v>100.032</v>
      </c>
      <c r="E14" s="1">
        <v>-19.9985</v>
      </c>
      <c r="F14" s="1">
        <v>1558.56</v>
      </c>
      <c r="G14" s="1">
        <v>102.967</v>
      </c>
      <c r="H14" s="1">
        <v>15.251899999999999</v>
      </c>
      <c r="I14" s="1">
        <v>9.9843399999999995</v>
      </c>
      <c r="J14" s="1">
        <v>89.897599999999997</v>
      </c>
      <c r="K14" s="1">
        <v>14.703099999999999</v>
      </c>
      <c r="L14" s="1">
        <v>44.408700000000003</v>
      </c>
      <c r="M14" s="1">
        <v>-38.3553</v>
      </c>
    </row>
    <row r="15" spans="1:13" x14ac:dyDescent="0.25">
      <c r="A15" t="s">
        <v>28</v>
      </c>
      <c r="B15" s="1">
        <v>3046.86</v>
      </c>
      <c r="C15" s="1">
        <v>19.484100000000002</v>
      </c>
      <c r="D15" s="1">
        <v>110.063</v>
      </c>
      <c r="E15" s="1">
        <v>20.0167</v>
      </c>
      <c r="F15" s="1">
        <v>3059.06</v>
      </c>
      <c r="G15" s="1">
        <v>31.581800000000001</v>
      </c>
      <c r="H15" s="1">
        <v>17.9663</v>
      </c>
      <c r="I15" s="1">
        <v>19.596800000000002</v>
      </c>
      <c r="J15" s="1">
        <v>7.5805400000000001</v>
      </c>
      <c r="K15" s="1">
        <v>14.703099999999999</v>
      </c>
      <c r="L15" s="1">
        <v>4.1155400000000002</v>
      </c>
      <c r="M15" s="1">
        <v>12.1999</v>
      </c>
    </row>
    <row r="16" spans="1:13" x14ac:dyDescent="0.25">
      <c r="A16" t="s">
        <v>28</v>
      </c>
      <c r="B16" s="1">
        <v>3249.87</v>
      </c>
      <c r="C16" s="1">
        <v>21.272500000000001</v>
      </c>
      <c r="D16" s="1">
        <v>109.96299999999999</v>
      </c>
      <c r="E16" s="1">
        <v>25.006900000000002</v>
      </c>
      <c r="F16" s="1">
        <v>3242.96</v>
      </c>
      <c r="G16" s="1">
        <v>33.078899999999997</v>
      </c>
      <c r="H16" s="1">
        <v>19.2682</v>
      </c>
      <c r="I16" s="1">
        <v>20.774899999999999</v>
      </c>
      <c r="J16" s="1">
        <v>7.7854999999999999</v>
      </c>
      <c r="K16" s="1">
        <v>14.703099999999999</v>
      </c>
      <c r="L16" s="1">
        <v>3.8153299999999999</v>
      </c>
      <c r="M16" s="1">
        <v>-6.90855</v>
      </c>
    </row>
    <row r="17" spans="1:13" x14ac:dyDescent="0.25">
      <c r="A17" t="s">
        <v>28</v>
      </c>
      <c r="B17" s="1">
        <v>1776.83</v>
      </c>
      <c r="C17" s="1">
        <v>11.6928</v>
      </c>
      <c r="D17" s="1">
        <v>120.008</v>
      </c>
      <c r="E17" s="1">
        <v>-9.9777000000000005</v>
      </c>
      <c r="F17" s="1">
        <v>1764.86</v>
      </c>
      <c r="G17" s="1">
        <v>49.111499999999999</v>
      </c>
      <c r="H17" s="1">
        <v>20.451899999999998</v>
      </c>
      <c r="I17" s="1">
        <v>11.305999999999999</v>
      </c>
      <c r="J17" s="1">
        <v>36.108899999999998</v>
      </c>
      <c r="K17" s="1">
        <v>14.703099999999999</v>
      </c>
      <c r="L17" s="1">
        <v>18.595800000000001</v>
      </c>
      <c r="M17" s="1">
        <v>-11.9658</v>
      </c>
    </row>
    <row r="18" spans="1:13" x14ac:dyDescent="0.25">
      <c r="A18" t="s">
        <v>28</v>
      </c>
      <c r="B18" s="1">
        <v>3152.66</v>
      </c>
      <c r="C18" s="1">
        <v>19.921199999999999</v>
      </c>
      <c r="D18" s="1">
        <v>120.006</v>
      </c>
      <c r="E18" s="1">
        <v>20.003599999999999</v>
      </c>
      <c r="F18" s="1">
        <v>3159.11</v>
      </c>
      <c r="G18" s="1">
        <v>33.353200000000001</v>
      </c>
      <c r="H18" s="1">
        <v>19.807099999999998</v>
      </c>
      <c r="I18" s="1">
        <v>20.2377</v>
      </c>
      <c r="J18" s="1">
        <v>8.7108899999999991</v>
      </c>
      <c r="K18" s="1">
        <v>14.703099999999999</v>
      </c>
      <c r="L18" s="1">
        <v>4.3002099999999999</v>
      </c>
      <c r="M18" s="1">
        <v>6.4474799999999997</v>
      </c>
    </row>
    <row r="19" spans="1:13" x14ac:dyDescent="0.25">
      <c r="A19" t="s">
        <v>28</v>
      </c>
      <c r="B19" s="1">
        <v>3370.33</v>
      </c>
      <c r="C19" s="1">
        <v>22.0413</v>
      </c>
      <c r="D19" s="1">
        <v>120.012</v>
      </c>
      <c r="E19" s="1">
        <v>24.958200000000001</v>
      </c>
      <c r="F19" s="1">
        <v>3374.13</v>
      </c>
      <c r="G19" s="1">
        <v>34.656599999999997</v>
      </c>
      <c r="H19" s="1">
        <v>20.609300000000001</v>
      </c>
      <c r="I19" s="1">
        <v>21.615200000000002</v>
      </c>
      <c r="J19" s="1">
        <v>8.7770700000000001</v>
      </c>
      <c r="K19" s="1">
        <v>14.703099999999999</v>
      </c>
      <c r="L19" s="1">
        <v>3.9877600000000002</v>
      </c>
      <c r="M19" s="1">
        <v>3.8028499999999998</v>
      </c>
    </row>
    <row r="20" spans="1:13" x14ac:dyDescent="0.25">
      <c r="A20" t="s">
        <v>28</v>
      </c>
      <c r="B20" s="1">
        <v>3606.97</v>
      </c>
      <c r="C20" s="1">
        <v>23.186900000000001</v>
      </c>
      <c r="D20" s="1">
        <v>119.94799999999999</v>
      </c>
      <c r="E20" s="1">
        <v>30.001000000000001</v>
      </c>
      <c r="F20" s="1">
        <v>3591.07</v>
      </c>
      <c r="G20" s="1">
        <v>36.384700000000002</v>
      </c>
      <c r="H20" s="1">
        <v>21.705400000000001</v>
      </c>
      <c r="I20" s="1">
        <v>23.004899999999999</v>
      </c>
      <c r="J20" s="1">
        <v>9.5569100000000002</v>
      </c>
      <c r="K20" s="1">
        <v>14.703099999999999</v>
      </c>
      <c r="L20" s="1">
        <v>3.99803</v>
      </c>
      <c r="M20" s="1">
        <v>-15.9049</v>
      </c>
    </row>
    <row r="21" spans="1:13" x14ac:dyDescent="0.25">
      <c r="A21" t="s">
        <v>28</v>
      </c>
      <c r="B21" s="1">
        <v>4701.42</v>
      </c>
      <c r="C21" s="1">
        <v>30.4512</v>
      </c>
      <c r="D21" s="1">
        <v>120.021</v>
      </c>
      <c r="E21" s="1">
        <v>54.9831</v>
      </c>
      <c r="F21" s="1">
        <v>4703.88</v>
      </c>
      <c r="G21" s="1">
        <v>53.474600000000002</v>
      </c>
      <c r="H21" s="1">
        <v>29.692699999999999</v>
      </c>
      <c r="I21" s="1">
        <v>30.133800000000001</v>
      </c>
      <c r="J21" s="1">
        <v>27.374600000000001</v>
      </c>
      <c r="K21" s="1">
        <v>14.703099999999999</v>
      </c>
      <c r="L21" s="1">
        <v>10.2117</v>
      </c>
      <c r="M21" s="1">
        <v>2.4617399999999998</v>
      </c>
    </row>
    <row r="22" spans="1:13" x14ac:dyDescent="0.25">
      <c r="A22" t="s">
        <v>28</v>
      </c>
      <c r="B22" s="1">
        <v>2919.67</v>
      </c>
      <c r="C22" s="1">
        <v>18.73</v>
      </c>
      <c r="D22" s="1">
        <v>150.04900000000001</v>
      </c>
      <c r="E22" s="1">
        <v>9.9973299999999998</v>
      </c>
      <c r="F22" s="1">
        <v>2920.38</v>
      </c>
      <c r="G22" s="1">
        <v>41.209899999999998</v>
      </c>
      <c r="H22" s="1">
        <v>27.747699999999998</v>
      </c>
      <c r="I22" s="1">
        <v>18.708400000000001</v>
      </c>
      <c r="J22" s="1">
        <v>17.4267</v>
      </c>
      <c r="K22" s="1">
        <v>14.703099999999999</v>
      </c>
      <c r="L22" s="1">
        <v>7.6451700000000002</v>
      </c>
      <c r="M22" s="1">
        <v>0.70740199999999998</v>
      </c>
    </row>
    <row r="23" spans="1:13" x14ac:dyDescent="0.25">
      <c r="A23" t="s">
        <v>28</v>
      </c>
      <c r="B23" s="1">
        <v>4069.35</v>
      </c>
      <c r="C23" s="1">
        <v>26.4513</v>
      </c>
      <c r="D23" s="1">
        <v>150.024</v>
      </c>
      <c r="E23" s="1">
        <v>29.962199999999999</v>
      </c>
      <c r="F23" s="1">
        <v>4074.29</v>
      </c>
      <c r="G23" s="1">
        <v>45.691400000000002</v>
      </c>
      <c r="H23" s="1">
        <v>30.7425</v>
      </c>
      <c r="I23" s="1">
        <v>26.1005</v>
      </c>
      <c r="J23" s="1">
        <v>14.6556</v>
      </c>
      <c r="K23" s="1">
        <v>14.703099999999999</v>
      </c>
      <c r="L23" s="1">
        <v>5.51309</v>
      </c>
      <c r="M23" s="1">
        <v>4.9413799999999997</v>
      </c>
    </row>
    <row r="24" spans="1:13" x14ac:dyDescent="0.25">
      <c r="A24" t="s">
        <v>28</v>
      </c>
      <c r="B24" s="1">
        <v>5483.49</v>
      </c>
      <c r="C24" s="1">
        <v>34.754300000000001</v>
      </c>
      <c r="D24" s="1">
        <v>150.011</v>
      </c>
      <c r="E24" s="1">
        <v>54.961500000000001</v>
      </c>
      <c r="F24" s="1">
        <v>5487.41</v>
      </c>
      <c r="G24" s="1">
        <v>68.441000000000003</v>
      </c>
      <c r="H24" s="1">
        <v>36.570399999999999</v>
      </c>
      <c r="I24" s="1">
        <v>35.153100000000002</v>
      </c>
      <c r="J24" s="1">
        <v>41.113599999999998</v>
      </c>
      <c r="K24" s="1">
        <v>14.703099999999999</v>
      </c>
      <c r="L24" s="1">
        <v>14.3011</v>
      </c>
      <c r="M24" s="1">
        <v>3.9205000000000001</v>
      </c>
    </row>
    <row r="25" spans="1:13" x14ac:dyDescent="0.25">
      <c r="A25" t="s">
        <v>29</v>
      </c>
      <c r="B25" s="1">
        <v>1681.26</v>
      </c>
      <c r="C25" s="1">
        <v>10.8748</v>
      </c>
      <c r="D25" s="1">
        <v>80.054199999999994</v>
      </c>
      <c r="E25" s="1">
        <v>-20.037500000000001</v>
      </c>
      <c r="F25" s="1">
        <v>1632.84</v>
      </c>
      <c r="G25" s="1">
        <v>111.98</v>
      </c>
      <c r="H25" s="1">
        <v>9.0275599999999994</v>
      </c>
      <c r="I25" s="1">
        <v>10.4602</v>
      </c>
      <c r="J25" s="1">
        <v>98.548699999999997</v>
      </c>
      <c r="K25" s="1">
        <v>14.703099999999999</v>
      </c>
      <c r="L25" s="1">
        <v>49.198599999999999</v>
      </c>
      <c r="M25" s="1">
        <v>-48.422899999999998</v>
      </c>
    </row>
    <row r="26" spans="1:13" x14ac:dyDescent="0.25">
      <c r="A26" t="s">
        <v>29</v>
      </c>
      <c r="B26" s="1">
        <v>1765.61</v>
      </c>
      <c r="C26" s="1">
        <v>11.257300000000001</v>
      </c>
      <c r="D26" s="1">
        <v>79.943700000000007</v>
      </c>
      <c r="E26" s="1">
        <v>-14.992900000000001</v>
      </c>
      <c r="F26" s="1">
        <v>1730.83</v>
      </c>
      <c r="G26" s="1">
        <v>77.580500000000001</v>
      </c>
      <c r="H26" s="1">
        <v>10.0504</v>
      </c>
      <c r="I26" s="1">
        <v>11.087899999999999</v>
      </c>
      <c r="J26" s="1">
        <v>66.471400000000003</v>
      </c>
      <c r="K26" s="1">
        <v>14.703099999999999</v>
      </c>
      <c r="L26" s="1">
        <v>34.061100000000003</v>
      </c>
      <c r="M26" s="1">
        <v>-34.784500000000001</v>
      </c>
    </row>
    <row r="27" spans="1:13" x14ac:dyDescent="0.25">
      <c r="A27" t="s">
        <v>29</v>
      </c>
      <c r="B27" s="1">
        <v>1848.22</v>
      </c>
      <c r="C27" s="1">
        <v>11.8179</v>
      </c>
      <c r="D27" s="1">
        <v>80.065799999999996</v>
      </c>
      <c r="E27" s="1">
        <v>-10.0344</v>
      </c>
      <c r="F27" s="1">
        <v>1821.72</v>
      </c>
      <c r="G27" s="1">
        <v>53.129800000000003</v>
      </c>
      <c r="H27" s="1">
        <v>12.017300000000001</v>
      </c>
      <c r="I27" s="1">
        <v>11.670199999999999</v>
      </c>
      <c r="J27" s="1">
        <v>42.569600000000001</v>
      </c>
      <c r="K27" s="1">
        <v>14.703099999999999</v>
      </c>
      <c r="L27" s="1">
        <v>22.667400000000001</v>
      </c>
      <c r="M27" s="1">
        <v>-26.491599999999998</v>
      </c>
    </row>
    <row r="28" spans="1:13" x14ac:dyDescent="0.25">
      <c r="A28" t="s">
        <v>29</v>
      </c>
      <c r="B28" s="1">
        <v>1918.39</v>
      </c>
      <c r="C28" s="1">
        <v>12.525499999999999</v>
      </c>
      <c r="D28" s="1">
        <v>80.086299999999994</v>
      </c>
      <c r="E28" s="1">
        <v>-4.97431</v>
      </c>
      <c r="F28" s="1">
        <v>1906.03</v>
      </c>
      <c r="G28" s="1">
        <v>37.753599999999999</v>
      </c>
      <c r="H28" s="1">
        <v>14.302300000000001</v>
      </c>
      <c r="I28" s="1">
        <v>12.2103</v>
      </c>
      <c r="J28" s="1">
        <v>25.462599999999998</v>
      </c>
      <c r="K28" s="1">
        <v>14.703099999999999</v>
      </c>
      <c r="L28" s="1">
        <v>14.393000000000001</v>
      </c>
      <c r="M28" s="1">
        <v>-12.356</v>
      </c>
    </row>
    <row r="29" spans="1:13" x14ac:dyDescent="0.25">
      <c r="A29" t="s">
        <v>29</v>
      </c>
      <c r="B29" s="1">
        <v>1986.89</v>
      </c>
      <c r="C29" s="1">
        <v>12.6769</v>
      </c>
      <c r="D29" s="1">
        <v>79.983199999999997</v>
      </c>
      <c r="E29" s="1">
        <v>-2.52947E-2</v>
      </c>
      <c r="F29" s="1">
        <v>1979.42</v>
      </c>
      <c r="G29" s="1">
        <v>32.269300000000001</v>
      </c>
      <c r="H29" s="1">
        <v>18.450299999999999</v>
      </c>
      <c r="I29" s="1">
        <v>12.680400000000001</v>
      </c>
      <c r="J29" s="1">
        <v>15.4046</v>
      </c>
      <c r="K29" s="1">
        <v>14.703099999999999</v>
      </c>
      <c r="L29" s="1">
        <v>9.3069100000000002</v>
      </c>
      <c r="M29" s="1">
        <v>-7.4653799999999997</v>
      </c>
    </row>
    <row r="30" spans="1:13" x14ac:dyDescent="0.25">
      <c r="A30" t="s">
        <v>29</v>
      </c>
      <c r="B30" s="1">
        <v>2054.63</v>
      </c>
      <c r="C30" s="1">
        <v>13.295400000000001</v>
      </c>
      <c r="D30" s="1">
        <v>79.968900000000005</v>
      </c>
      <c r="E30" s="1">
        <v>5.0332499999999998</v>
      </c>
      <c r="F30" s="1">
        <v>2051.7800000000002</v>
      </c>
      <c r="G30" s="1">
        <v>30.530200000000001</v>
      </c>
      <c r="H30" s="1">
        <v>19.3201</v>
      </c>
      <c r="I30" s="1">
        <v>13.144</v>
      </c>
      <c r="J30" s="1">
        <v>11.178699999999999</v>
      </c>
      <c r="K30" s="1">
        <v>14.703099999999999</v>
      </c>
      <c r="L30" s="1">
        <v>6.7017499999999997</v>
      </c>
      <c r="M30" s="1">
        <v>-2.8435899999999998</v>
      </c>
    </row>
    <row r="31" spans="1:13" x14ac:dyDescent="0.25">
      <c r="A31" t="s">
        <v>29</v>
      </c>
      <c r="B31" s="1">
        <v>2118.3200000000002</v>
      </c>
      <c r="C31" s="1">
        <v>13.569699999999999</v>
      </c>
      <c r="D31" s="1">
        <v>80.044499999999999</v>
      </c>
      <c r="E31" s="1">
        <v>9.9974699999999999</v>
      </c>
      <c r="F31" s="1">
        <v>2122.83</v>
      </c>
      <c r="G31" s="1">
        <v>32.012799999999999</v>
      </c>
      <c r="H31" s="1">
        <v>21.857800000000001</v>
      </c>
      <c r="I31" s="1">
        <v>13.5991</v>
      </c>
      <c r="J31" s="1">
        <v>10.5883</v>
      </c>
      <c r="K31" s="1">
        <v>14.703099999999999</v>
      </c>
      <c r="L31" s="1">
        <v>5.8161899999999997</v>
      </c>
      <c r="M31" s="1">
        <v>4.5014799999999999</v>
      </c>
    </row>
    <row r="32" spans="1:13" x14ac:dyDescent="0.25">
      <c r="A32" t="s">
        <v>29</v>
      </c>
      <c r="B32" s="1">
        <v>2180.33</v>
      </c>
      <c r="C32" s="1">
        <v>14.402900000000001</v>
      </c>
      <c r="D32" s="1">
        <v>79.998099999999994</v>
      </c>
      <c r="E32" s="1">
        <v>14.9857</v>
      </c>
      <c r="F32" s="1">
        <v>2187.86</v>
      </c>
      <c r="G32" s="1">
        <v>34.037700000000001</v>
      </c>
      <c r="H32" s="1">
        <v>24.401</v>
      </c>
      <c r="I32" s="1">
        <v>14.015700000000001</v>
      </c>
      <c r="J32" s="1">
        <v>10.9191</v>
      </c>
      <c r="K32" s="1">
        <v>14.703099999999999</v>
      </c>
      <c r="L32" s="1">
        <v>5.5953099999999996</v>
      </c>
      <c r="M32" s="1">
        <v>7.5290900000000001</v>
      </c>
    </row>
    <row r="33" spans="1:13" x14ac:dyDescent="0.25">
      <c r="A33" t="s">
        <v>29</v>
      </c>
      <c r="B33" s="1">
        <v>2254.79</v>
      </c>
      <c r="C33" s="1">
        <v>15.5099</v>
      </c>
      <c r="D33" s="1">
        <v>79.971800000000002</v>
      </c>
      <c r="E33" s="1">
        <v>19.996099999999998</v>
      </c>
      <c r="F33" s="1">
        <v>2253.11</v>
      </c>
      <c r="G33" s="1">
        <v>36.288800000000002</v>
      </c>
      <c r="H33" s="1">
        <v>27.1126</v>
      </c>
      <c r="I33" s="1">
        <v>14.4337</v>
      </c>
      <c r="J33" s="1">
        <v>11.276300000000001</v>
      </c>
      <c r="K33" s="1">
        <v>14.703099999999999</v>
      </c>
      <c r="L33" s="1">
        <v>5.4874799999999997</v>
      </c>
      <c r="M33" s="1">
        <v>-1.6840599999999999</v>
      </c>
    </row>
    <row r="34" spans="1:13" x14ac:dyDescent="0.25">
      <c r="A34" t="s">
        <v>29</v>
      </c>
      <c r="B34" s="1">
        <v>2316.46</v>
      </c>
      <c r="C34" s="1">
        <v>14.377000000000001</v>
      </c>
      <c r="D34" s="1">
        <v>79.938999999999993</v>
      </c>
      <c r="E34" s="1">
        <v>24.983000000000001</v>
      </c>
      <c r="F34" s="1">
        <v>2318.21</v>
      </c>
      <c r="G34" s="1">
        <v>38.566000000000003</v>
      </c>
      <c r="H34" s="1">
        <v>29.660499999999999</v>
      </c>
      <c r="I34" s="1">
        <v>14.8508</v>
      </c>
      <c r="J34" s="1">
        <v>11.868399999999999</v>
      </c>
      <c r="K34" s="1">
        <v>14.703099999999999</v>
      </c>
      <c r="L34" s="1">
        <v>5.4778000000000002</v>
      </c>
      <c r="M34" s="1">
        <v>1.7493099999999999</v>
      </c>
    </row>
    <row r="35" spans="1:13" x14ac:dyDescent="0.25">
      <c r="A35" t="s">
        <v>29</v>
      </c>
      <c r="B35" s="1">
        <v>2394.85</v>
      </c>
      <c r="C35" s="1">
        <v>15.705399999999999</v>
      </c>
      <c r="D35" s="1">
        <v>80.006600000000006</v>
      </c>
      <c r="E35" s="1">
        <v>30.043299999999999</v>
      </c>
      <c r="F35" s="1">
        <v>2391.7399999999998</v>
      </c>
      <c r="G35" s="1">
        <v>40.881900000000002</v>
      </c>
      <c r="H35" s="1">
        <v>32.063000000000002</v>
      </c>
      <c r="I35" s="1">
        <v>15.321899999999999</v>
      </c>
      <c r="J35" s="1">
        <v>12.7065</v>
      </c>
      <c r="K35" s="1">
        <v>14.703099999999999</v>
      </c>
      <c r="L35" s="1">
        <v>5.5583900000000002</v>
      </c>
      <c r="M35" s="1">
        <v>-3.1029499999999999</v>
      </c>
    </row>
    <row r="36" spans="1:13" x14ac:dyDescent="0.25">
      <c r="A36" t="s">
        <v>29</v>
      </c>
      <c r="B36" s="1">
        <v>2464.96</v>
      </c>
      <c r="C36" s="1">
        <v>16.443999999999999</v>
      </c>
      <c r="D36" s="1">
        <v>79.998999999999995</v>
      </c>
      <c r="E36" s="1">
        <v>35.012099999999997</v>
      </c>
      <c r="F36" s="1">
        <v>2463.4499999999998</v>
      </c>
      <c r="G36" s="1">
        <v>43.432299999999998</v>
      </c>
      <c r="H36" s="1">
        <v>34.634500000000003</v>
      </c>
      <c r="I36" s="1">
        <v>15.7812</v>
      </c>
      <c r="J36" s="1">
        <v>13.746600000000001</v>
      </c>
      <c r="K36" s="1">
        <v>14.703099999999999</v>
      </c>
      <c r="L36" s="1">
        <v>5.7112499999999997</v>
      </c>
      <c r="M36" s="1">
        <v>-1.51325</v>
      </c>
    </row>
    <row r="37" spans="1:13" x14ac:dyDescent="0.25">
      <c r="A37" t="s">
        <v>29</v>
      </c>
      <c r="B37" s="1">
        <v>2542.15</v>
      </c>
      <c r="C37" s="1">
        <v>16.7818</v>
      </c>
      <c r="D37" s="1">
        <v>80.016099999999994</v>
      </c>
      <c r="E37" s="1">
        <v>40.048299999999998</v>
      </c>
      <c r="F37" s="1">
        <v>2542.4299999999998</v>
      </c>
      <c r="G37" s="1">
        <v>46.206200000000003</v>
      </c>
      <c r="H37" s="1">
        <v>37.234900000000003</v>
      </c>
      <c r="I37" s="1">
        <v>16.287199999999999</v>
      </c>
      <c r="J37" s="1">
        <v>15.2272</v>
      </c>
      <c r="K37" s="1">
        <v>14.703099999999999</v>
      </c>
      <c r="L37" s="1">
        <v>5.9377300000000002</v>
      </c>
      <c r="M37" s="1">
        <v>0.27510200000000001</v>
      </c>
    </row>
    <row r="38" spans="1:13" x14ac:dyDescent="0.25">
      <c r="A38" t="s">
        <v>29</v>
      </c>
      <c r="B38" s="1">
        <v>2629.33</v>
      </c>
      <c r="C38" s="1">
        <v>16.518899999999999</v>
      </c>
      <c r="D38" s="1">
        <v>79.973799999999997</v>
      </c>
      <c r="E38" s="1">
        <v>45.001800000000003</v>
      </c>
      <c r="F38" s="1">
        <v>2622.16</v>
      </c>
      <c r="G38" s="1">
        <v>48.669699999999999</v>
      </c>
      <c r="H38" s="1">
        <v>38.398299999999999</v>
      </c>
      <c r="I38" s="1">
        <v>16.797899999999998</v>
      </c>
      <c r="J38" s="1">
        <v>18.687100000000001</v>
      </c>
      <c r="K38" s="1">
        <v>14.703099999999999</v>
      </c>
      <c r="L38" s="1">
        <v>6.8374199999999998</v>
      </c>
      <c r="M38" s="1">
        <v>-7.1696099999999996</v>
      </c>
    </row>
    <row r="39" spans="1:13" x14ac:dyDescent="0.25">
      <c r="A39" t="s">
        <v>29</v>
      </c>
      <c r="B39" s="1">
        <v>2709.29</v>
      </c>
      <c r="C39" s="1">
        <v>17.8386</v>
      </c>
      <c r="D39" s="1">
        <v>80.026200000000003</v>
      </c>
      <c r="E39" s="1">
        <v>50.062199999999997</v>
      </c>
      <c r="F39" s="1">
        <v>2717.73</v>
      </c>
      <c r="G39" s="1">
        <v>55.586799999999997</v>
      </c>
      <c r="H39" s="1">
        <v>42.101599999999998</v>
      </c>
      <c r="I39" s="1">
        <v>17.4102</v>
      </c>
      <c r="J39" s="1">
        <v>26.571899999999999</v>
      </c>
      <c r="K39" s="1">
        <v>14.703099999999999</v>
      </c>
      <c r="L39" s="1">
        <v>9.5906900000000004</v>
      </c>
      <c r="M39" s="1">
        <v>8.4404500000000002</v>
      </c>
    </row>
    <row r="40" spans="1:13" x14ac:dyDescent="0.25">
      <c r="A40" t="s">
        <v>29</v>
      </c>
      <c r="B40" s="1">
        <v>2808.41</v>
      </c>
      <c r="C40" s="1">
        <v>19.054300000000001</v>
      </c>
      <c r="D40" s="1">
        <v>80.017200000000003</v>
      </c>
      <c r="E40" s="1">
        <v>54.972799999999999</v>
      </c>
      <c r="F40" s="1">
        <v>2814.78</v>
      </c>
      <c r="G40" s="1">
        <v>66.211500000000001</v>
      </c>
      <c r="H40" s="1">
        <v>44.635300000000001</v>
      </c>
      <c r="I40" s="1">
        <v>18.0319</v>
      </c>
      <c r="J40" s="1">
        <v>40.328600000000002</v>
      </c>
      <c r="K40" s="1">
        <v>14.703099999999999</v>
      </c>
      <c r="L40" s="1">
        <v>14.964399999999999</v>
      </c>
      <c r="M40" s="1">
        <v>6.3674499999999998</v>
      </c>
    </row>
    <row r="41" spans="1:13" x14ac:dyDescent="0.25">
      <c r="A41" t="s">
        <v>29</v>
      </c>
      <c r="B41" s="1">
        <v>1693.58</v>
      </c>
      <c r="C41" s="1">
        <v>10.9542</v>
      </c>
      <c r="D41" s="1">
        <v>90.006299999999996</v>
      </c>
      <c r="E41" s="1">
        <v>-20.0336</v>
      </c>
      <c r="F41" s="1">
        <v>1646.07</v>
      </c>
      <c r="G41" s="1">
        <v>105.754</v>
      </c>
      <c r="H41" s="1">
        <v>11.3019</v>
      </c>
      <c r="I41" s="1">
        <v>10.545</v>
      </c>
      <c r="J41" s="1">
        <v>92.784000000000006</v>
      </c>
      <c r="K41" s="1">
        <v>14.703099999999999</v>
      </c>
      <c r="L41" s="1">
        <v>46.043300000000002</v>
      </c>
      <c r="M41" s="1">
        <v>-47.508400000000002</v>
      </c>
    </row>
    <row r="42" spans="1:13" x14ac:dyDescent="0.25">
      <c r="A42" t="s">
        <v>29</v>
      </c>
      <c r="B42" s="1">
        <v>1822.29</v>
      </c>
      <c r="C42" s="1">
        <v>12.375999999999999</v>
      </c>
      <c r="D42" s="1">
        <v>89.983599999999996</v>
      </c>
      <c r="E42" s="1">
        <v>-15.028</v>
      </c>
      <c r="F42" s="1">
        <v>1794.16</v>
      </c>
      <c r="G42" s="1">
        <v>71.959500000000006</v>
      </c>
      <c r="H42" s="1">
        <v>10.536899999999999</v>
      </c>
      <c r="I42" s="1">
        <v>11.493600000000001</v>
      </c>
      <c r="J42" s="1">
        <v>61.241900000000001</v>
      </c>
      <c r="K42" s="1">
        <v>14.703099999999999</v>
      </c>
      <c r="L42" s="1">
        <v>31.1174</v>
      </c>
      <c r="M42" s="1">
        <v>-28.1294</v>
      </c>
    </row>
    <row r="43" spans="1:13" x14ac:dyDescent="0.25">
      <c r="A43" t="s">
        <v>29</v>
      </c>
      <c r="B43" s="1">
        <v>1951.29</v>
      </c>
      <c r="C43" s="1">
        <v>12.288399999999999</v>
      </c>
      <c r="D43" s="1">
        <v>90.013199999999998</v>
      </c>
      <c r="E43" s="1">
        <v>-9.9992300000000007</v>
      </c>
      <c r="F43" s="1">
        <v>1933.62</v>
      </c>
      <c r="G43" s="1">
        <v>47.3703</v>
      </c>
      <c r="H43" s="1">
        <v>9.1539300000000008</v>
      </c>
      <c r="I43" s="1">
        <v>12.387</v>
      </c>
      <c r="J43" s="1">
        <v>37.427999999999997</v>
      </c>
      <c r="K43" s="1">
        <v>14.703099999999999</v>
      </c>
      <c r="L43" s="1">
        <v>19.740300000000001</v>
      </c>
      <c r="M43" s="1">
        <v>-17.6708</v>
      </c>
    </row>
    <row r="44" spans="1:13" x14ac:dyDescent="0.25">
      <c r="A44" t="s">
        <v>29</v>
      </c>
      <c r="B44" s="1">
        <v>2074.29</v>
      </c>
      <c r="C44" s="1">
        <v>12.8527</v>
      </c>
      <c r="D44" s="1">
        <v>90.006500000000003</v>
      </c>
      <c r="E44" s="1">
        <v>-4.9837300000000004</v>
      </c>
      <c r="F44" s="1">
        <v>2064.62</v>
      </c>
      <c r="G44" s="1">
        <v>32.971699999999998</v>
      </c>
      <c r="H44" s="1">
        <v>11.3635</v>
      </c>
      <c r="I44" s="1">
        <v>13.2263</v>
      </c>
      <c r="J44" s="1">
        <v>20.751799999999999</v>
      </c>
      <c r="K44" s="1">
        <v>14.703099999999999</v>
      </c>
      <c r="L44" s="1">
        <v>11.672599999999999</v>
      </c>
      <c r="M44" s="1">
        <v>-9.6686399999999999</v>
      </c>
    </row>
    <row r="45" spans="1:13" x14ac:dyDescent="0.25">
      <c r="A45" t="s">
        <v>29</v>
      </c>
      <c r="B45" s="1">
        <v>2186.42</v>
      </c>
      <c r="C45" s="1">
        <v>13.7302</v>
      </c>
      <c r="D45" s="1">
        <v>89.995400000000004</v>
      </c>
      <c r="E45" s="1">
        <v>-2.2848899999999998E-2</v>
      </c>
      <c r="F45" s="1">
        <v>2187.5100000000002</v>
      </c>
      <c r="G45" s="1">
        <v>27.102599999999999</v>
      </c>
      <c r="H45" s="1">
        <v>12.6488</v>
      </c>
      <c r="I45" s="1">
        <v>14.013500000000001</v>
      </c>
      <c r="J45" s="1">
        <v>10.820399999999999</v>
      </c>
      <c r="K45" s="1">
        <v>14.703099999999999</v>
      </c>
      <c r="L45" s="1">
        <v>6.7020299999999997</v>
      </c>
      <c r="M45" s="1">
        <v>1.09273</v>
      </c>
    </row>
    <row r="46" spans="1:13" x14ac:dyDescent="0.25">
      <c r="A46" t="s">
        <v>29</v>
      </c>
      <c r="B46" s="1">
        <v>2308.17</v>
      </c>
      <c r="C46" s="1">
        <v>15.6137</v>
      </c>
      <c r="D46" s="1">
        <v>89.927899999999994</v>
      </c>
      <c r="E46" s="1">
        <v>4.9716800000000001</v>
      </c>
      <c r="F46" s="1">
        <v>2304.81</v>
      </c>
      <c r="G46" s="1">
        <v>26.829899999999999</v>
      </c>
      <c r="H46" s="1">
        <v>14.426600000000001</v>
      </c>
      <c r="I46" s="1">
        <v>14.764900000000001</v>
      </c>
      <c r="J46" s="1">
        <v>7.5162100000000001</v>
      </c>
      <c r="K46" s="1">
        <v>14.703099999999999</v>
      </c>
      <c r="L46" s="1">
        <v>4.5869400000000002</v>
      </c>
      <c r="M46" s="1">
        <v>-3.3608199999999999</v>
      </c>
    </row>
    <row r="47" spans="1:13" x14ac:dyDescent="0.25">
      <c r="A47" t="s">
        <v>29</v>
      </c>
      <c r="B47" s="1">
        <v>2423.17</v>
      </c>
      <c r="C47" s="1">
        <v>15.5723</v>
      </c>
      <c r="D47" s="1">
        <v>90.024900000000002</v>
      </c>
      <c r="E47" s="1">
        <v>10.026</v>
      </c>
      <c r="F47" s="1">
        <v>2422.6799999999998</v>
      </c>
      <c r="G47" s="1">
        <v>28.4373</v>
      </c>
      <c r="H47" s="1">
        <v>16.4133</v>
      </c>
      <c r="I47" s="1">
        <v>15.52</v>
      </c>
      <c r="J47" s="1">
        <v>7.9722200000000001</v>
      </c>
      <c r="K47" s="1">
        <v>14.703099999999999</v>
      </c>
      <c r="L47" s="1">
        <v>4.3212200000000003</v>
      </c>
      <c r="M47" s="1">
        <v>-0.48893999999999999</v>
      </c>
    </row>
    <row r="48" spans="1:13" x14ac:dyDescent="0.25">
      <c r="A48" t="s">
        <v>29</v>
      </c>
      <c r="B48" s="1">
        <v>2530.85</v>
      </c>
      <c r="C48" s="1">
        <v>16.012799999999999</v>
      </c>
      <c r="D48" s="1">
        <v>89.982500000000002</v>
      </c>
      <c r="E48" s="1">
        <v>15.0276</v>
      </c>
      <c r="F48" s="1">
        <v>2533.71</v>
      </c>
      <c r="G48" s="1">
        <v>30.226299999999998</v>
      </c>
      <c r="H48" s="1">
        <v>18.521100000000001</v>
      </c>
      <c r="I48" s="1">
        <v>16.231300000000001</v>
      </c>
      <c r="J48" s="1">
        <v>8.4730399999999992</v>
      </c>
      <c r="K48" s="1">
        <v>14.703099999999999</v>
      </c>
      <c r="L48" s="1">
        <v>4.3779700000000004</v>
      </c>
      <c r="M48" s="1">
        <v>2.8524500000000002</v>
      </c>
    </row>
    <row r="49" spans="1:13" x14ac:dyDescent="0.25">
      <c r="A49" t="s">
        <v>29</v>
      </c>
      <c r="B49" s="1">
        <v>2636.15</v>
      </c>
      <c r="C49" s="1">
        <v>16.2239</v>
      </c>
      <c r="D49" s="1">
        <v>90.007900000000006</v>
      </c>
      <c r="E49" s="1">
        <v>20.000299999999999</v>
      </c>
      <c r="F49" s="1">
        <v>2644.55</v>
      </c>
      <c r="G49" s="1">
        <v>32.0687</v>
      </c>
      <c r="H49" s="1">
        <v>20.762599999999999</v>
      </c>
      <c r="I49" s="1">
        <v>16.941400000000002</v>
      </c>
      <c r="J49" s="1">
        <v>8.6852900000000002</v>
      </c>
      <c r="K49" s="1">
        <v>14.703099999999999</v>
      </c>
      <c r="L49" s="1">
        <v>4.3235999999999999</v>
      </c>
      <c r="M49" s="1">
        <v>8.4034099999999992</v>
      </c>
    </row>
    <row r="50" spans="1:13" x14ac:dyDescent="0.25">
      <c r="A50" t="s">
        <v>29</v>
      </c>
      <c r="B50" s="1">
        <v>2750.29</v>
      </c>
      <c r="C50" s="1">
        <v>17.761500000000002</v>
      </c>
      <c r="D50" s="1">
        <v>89.931100000000001</v>
      </c>
      <c r="E50" s="1">
        <v>25.014900000000001</v>
      </c>
      <c r="F50" s="1">
        <v>2752.87</v>
      </c>
      <c r="G50" s="1">
        <v>34.105899999999998</v>
      </c>
      <c r="H50" s="1">
        <v>23.086600000000001</v>
      </c>
      <c r="I50" s="1">
        <v>17.635300000000001</v>
      </c>
      <c r="J50" s="1">
        <v>9.1864399999999993</v>
      </c>
      <c r="K50" s="1">
        <v>14.703099999999999</v>
      </c>
      <c r="L50" s="1">
        <v>4.3183299999999996</v>
      </c>
      <c r="M50" s="1">
        <v>2.5875699999999999</v>
      </c>
    </row>
    <row r="51" spans="1:13" x14ac:dyDescent="0.25">
      <c r="A51" t="s">
        <v>29</v>
      </c>
      <c r="B51" s="1">
        <v>2878.31</v>
      </c>
      <c r="C51" s="1">
        <v>18.684999999999999</v>
      </c>
      <c r="D51" s="1">
        <v>90.018699999999995</v>
      </c>
      <c r="E51" s="1">
        <v>29.972000000000001</v>
      </c>
      <c r="F51" s="1">
        <v>2867.16</v>
      </c>
      <c r="G51" s="1">
        <v>36.320599999999999</v>
      </c>
      <c r="H51" s="1">
        <v>25.408000000000001</v>
      </c>
      <c r="I51" s="1">
        <v>18.3674</v>
      </c>
      <c r="J51" s="1">
        <v>10.008100000000001</v>
      </c>
      <c r="K51" s="1">
        <v>14.703099999999999</v>
      </c>
      <c r="L51" s="1">
        <v>4.4627499999999998</v>
      </c>
      <c r="M51" s="1">
        <v>-11.1561</v>
      </c>
    </row>
    <row r="52" spans="1:13" x14ac:dyDescent="0.25">
      <c r="A52" t="s">
        <v>29</v>
      </c>
      <c r="B52" s="1">
        <v>2989.2</v>
      </c>
      <c r="C52" s="1">
        <v>19.4194</v>
      </c>
      <c r="D52" s="1">
        <v>90.018000000000001</v>
      </c>
      <c r="E52" s="1">
        <v>35.029899999999998</v>
      </c>
      <c r="F52" s="1">
        <v>2983.22</v>
      </c>
      <c r="G52" s="1">
        <v>38.552100000000003</v>
      </c>
      <c r="H52" s="1">
        <v>27.7593</v>
      </c>
      <c r="I52" s="1">
        <v>19.110900000000001</v>
      </c>
      <c r="J52" s="1">
        <v>10.640599999999999</v>
      </c>
      <c r="K52" s="1">
        <v>14.703099999999999</v>
      </c>
      <c r="L52" s="1">
        <v>4.5886399999999998</v>
      </c>
      <c r="M52" s="1">
        <v>-5.98963</v>
      </c>
    </row>
    <row r="53" spans="1:13" x14ac:dyDescent="0.25">
      <c r="A53" t="s">
        <v>29</v>
      </c>
      <c r="B53" s="1">
        <v>3115.06</v>
      </c>
      <c r="C53" s="1">
        <v>19.6938</v>
      </c>
      <c r="D53" s="1">
        <v>89.994799999999998</v>
      </c>
      <c r="E53" s="1">
        <v>40.005299999999998</v>
      </c>
      <c r="F53" s="1">
        <v>3100.26</v>
      </c>
      <c r="G53" s="1">
        <v>40.685000000000002</v>
      </c>
      <c r="H53" s="1">
        <v>30.117999999999999</v>
      </c>
      <c r="I53" s="1">
        <v>19.860700000000001</v>
      </c>
      <c r="J53" s="1">
        <v>10.830299999999999</v>
      </c>
      <c r="K53" s="1">
        <v>14.703099999999999</v>
      </c>
      <c r="L53" s="1">
        <v>4.5000999999999998</v>
      </c>
      <c r="M53" s="1">
        <v>-14.8034</v>
      </c>
    </row>
    <row r="54" spans="1:13" x14ac:dyDescent="0.25">
      <c r="A54" t="s">
        <v>29</v>
      </c>
      <c r="B54" s="1">
        <v>3219.73</v>
      </c>
      <c r="C54" s="1">
        <v>20.9847</v>
      </c>
      <c r="D54" s="1">
        <v>90.029300000000006</v>
      </c>
      <c r="E54" s="1">
        <v>45.025599999999997</v>
      </c>
      <c r="F54" s="1">
        <v>3226.48</v>
      </c>
      <c r="G54" s="1">
        <v>43.298499999999997</v>
      </c>
      <c r="H54" s="1">
        <v>32.5959</v>
      </c>
      <c r="I54" s="1">
        <v>20.6693</v>
      </c>
      <c r="J54" s="1">
        <v>12.143000000000001</v>
      </c>
      <c r="K54" s="1">
        <v>14.703099999999999</v>
      </c>
      <c r="L54" s="1">
        <v>4.6275500000000003</v>
      </c>
      <c r="M54" s="1">
        <v>6.7525300000000001</v>
      </c>
    </row>
    <row r="55" spans="1:13" x14ac:dyDescent="0.25">
      <c r="A55" t="s">
        <v>29</v>
      </c>
      <c r="B55" s="1">
        <v>3357.8</v>
      </c>
      <c r="C55" s="1">
        <v>21.6083</v>
      </c>
      <c r="D55" s="1">
        <v>89.969499999999996</v>
      </c>
      <c r="E55" s="1">
        <v>49.960799999999999</v>
      </c>
      <c r="F55" s="1">
        <v>3352.13</v>
      </c>
      <c r="G55" s="1">
        <v>47.686900000000001</v>
      </c>
      <c r="H55" s="1">
        <v>34.946199999999997</v>
      </c>
      <c r="I55" s="1">
        <v>21.474299999999999</v>
      </c>
      <c r="J55" s="1">
        <v>18.221</v>
      </c>
      <c r="K55" s="1">
        <v>14.703099999999999</v>
      </c>
      <c r="L55" s="1">
        <v>6.59328</v>
      </c>
      <c r="M55" s="1">
        <v>-5.6683599999999998</v>
      </c>
    </row>
    <row r="56" spans="1:13" x14ac:dyDescent="0.25">
      <c r="A56" t="s">
        <v>29</v>
      </c>
      <c r="B56" s="1">
        <v>3479.21</v>
      </c>
      <c r="C56" s="1">
        <v>23.328600000000002</v>
      </c>
      <c r="D56" s="1">
        <v>89.949399999999997</v>
      </c>
      <c r="E56" s="1">
        <v>55.008400000000002</v>
      </c>
      <c r="F56" s="1">
        <v>3490.62</v>
      </c>
      <c r="G56" s="1">
        <v>56.954799999999999</v>
      </c>
      <c r="H56" s="1">
        <v>37.4863</v>
      </c>
      <c r="I56" s="1">
        <v>22.3614</v>
      </c>
      <c r="J56" s="1">
        <v>31.400300000000001</v>
      </c>
      <c r="K56" s="1">
        <v>14.703099999999999</v>
      </c>
      <c r="L56" s="1">
        <v>11.680300000000001</v>
      </c>
      <c r="M56" s="1">
        <v>11.414899999999999</v>
      </c>
    </row>
    <row r="57" spans="1:13" x14ac:dyDescent="0.25">
      <c r="A57" t="s">
        <v>29</v>
      </c>
      <c r="B57" s="1">
        <v>1596.91</v>
      </c>
      <c r="C57" s="1">
        <v>10.7997</v>
      </c>
      <c r="D57" s="1">
        <v>100.032</v>
      </c>
      <c r="E57" s="1">
        <v>-19.9985</v>
      </c>
      <c r="F57" s="1">
        <v>1558.56</v>
      </c>
      <c r="G57" s="1">
        <v>102.967</v>
      </c>
      <c r="H57" s="1">
        <v>15.251899999999999</v>
      </c>
      <c r="I57" s="1">
        <v>9.9843399999999995</v>
      </c>
      <c r="J57" s="1">
        <v>89.897599999999997</v>
      </c>
      <c r="K57" s="1">
        <v>14.703099999999999</v>
      </c>
      <c r="L57" s="1">
        <v>44.408700000000003</v>
      </c>
      <c r="M57" s="1">
        <v>-38.3553</v>
      </c>
    </row>
    <row r="58" spans="1:13" x14ac:dyDescent="0.25">
      <c r="A58" t="s">
        <v>29</v>
      </c>
      <c r="B58" s="1">
        <v>1781.65</v>
      </c>
      <c r="C58" s="1">
        <v>11.5548</v>
      </c>
      <c r="D58" s="1">
        <v>100.023</v>
      </c>
      <c r="E58" s="1">
        <v>-15.018000000000001</v>
      </c>
      <c r="F58" s="1">
        <v>1751.38</v>
      </c>
      <c r="G58" s="1">
        <v>70.051199999999994</v>
      </c>
      <c r="H58" s="1">
        <v>14.738300000000001</v>
      </c>
      <c r="I58" s="1">
        <v>11.2196</v>
      </c>
      <c r="J58" s="1">
        <v>58.866799999999998</v>
      </c>
      <c r="K58" s="1">
        <v>14.703099999999999</v>
      </c>
      <c r="L58" s="1">
        <v>29.708500000000001</v>
      </c>
      <c r="M58" s="1">
        <v>-30.276399999999999</v>
      </c>
    </row>
    <row r="59" spans="1:13" x14ac:dyDescent="0.25">
      <c r="A59" t="s">
        <v>29</v>
      </c>
      <c r="B59" s="1">
        <v>1952.62</v>
      </c>
      <c r="C59" s="1">
        <v>12.5091</v>
      </c>
      <c r="D59" s="1">
        <v>99.986199999999997</v>
      </c>
      <c r="E59" s="1">
        <v>-10.0037</v>
      </c>
      <c r="F59" s="1">
        <v>1935.48</v>
      </c>
      <c r="G59" s="1">
        <v>46.547699999999999</v>
      </c>
      <c r="H59" s="1">
        <v>13.7303</v>
      </c>
      <c r="I59" s="1">
        <v>12.398899999999999</v>
      </c>
      <c r="J59" s="1">
        <v>35.551200000000001</v>
      </c>
      <c r="K59" s="1">
        <v>14.703099999999999</v>
      </c>
      <c r="L59" s="1">
        <v>18.557099999999998</v>
      </c>
      <c r="M59" s="1">
        <v>-17.143999999999998</v>
      </c>
    </row>
    <row r="60" spans="1:13" x14ac:dyDescent="0.25">
      <c r="A60" t="s">
        <v>29</v>
      </c>
      <c r="B60" s="1">
        <v>2115.54</v>
      </c>
      <c r="C60" s="1">
        <v>13.429500000000001</v>
      </c>
      <c r="D60" s="1">
        <v>100.044</v>
      </c>
      <c r="E60" s="1">
        <v>-4.9866999999999999</v>
      </c>
      <c r="F60" s="1">
        <v>2110.63</v>
      </c>
      <c r="G60" s="1">
        <v>32.668300000000002</v>
      </c>
      <c r="H60" s="1">
        <v>13.2334</v>
      </c>
      <c r="I60" s="1">
        <v>13.521000000000001</v>
      </c>
      <c r="J60" s="1">
        <v>19.432200000000002</v>
      </c>
      <c r="K60" s="1">
        <v>14.703099999999999</v>
      </c>
      <c r="L60" s="1">
        <v>10.7463</v>
      </c>
      <c r="M60" s="1">
        <v>-4.9125800000000002</v>
      </c>
    </row>
    <row r="61" spans="1:13" x14ac:dyDescent="0.25">
      <c r="A61" t="s">
        <v>29</v>
      </c>
      <c r="B61" s="1">
        <v>2276.5300000000002</v>
      </c>
      <c r="C61" s="1">
        <v>14.774900000000001</v>
      </c>
      <c r="D61" s="1">
        <v>100.01</v>
      </c>
      <c r="E61" s="1">
        <v>-1.60211E-2</v>
      </c>
      <c r="F61" s="1">
        <v>2276.92</v>
      </c>
      <c r="G61" s="1">
        <v>27.3962</v>
      </c>
      <c r="H61" s="1">
        <v>13.2288</v>
      </c>
      <c r="I61" s="1">
        <v>14.5863</v>
      </c>
      <c r="J61" s="1">
        <v>10.3957</v>
      </c>
      <c r="K61" s="1">
        <v>14.703099999999999</v>
      </c>
      <c r="L61" s="1">
        <v>6.2079800000000001</v>
      </c>
      <c r="M61" s="1">
        <v>0.39129799999999998</v>
      </c>
    </row>
    <row r="62" spans="1:13" x14ac:dyDescent="0.25">
      <c r="A62" t="s">
        <v>29</v>
      </c>
      <c r="B62" s="1">
        <v>2439.9</v>
      </c>
      <c r="C62" s="1">
        <v>15.206799999999999</v>
      </c>
      <c r="D62" s="1">
        <v>99.981300000000005</v>
      </c>
      <c r="E62" s="1">
        <v>4.9935</v>
      </c>
      <c r="F62" s="1">
        <v>2438.2199999999998</v>
      </c>
      <c r="G62" s="1">
        <v>27.1599</v>
      </c>
      <c r="H62" s="1">
        <v>13.836399999999999</v>
      </c>
      <c r="I62" s="1">
        <v>15.6196</v>
      </c>
      <c r="J62" s="1">
        <v>8.0215700000000005</v>
      </c>
      <c r="K62" s="1">
        <v>14.703099999999999</v>
      </c>
      <c r="L62" s="1">
        <v>4.6596599999999997</v>
      </c>
      <c r="M62" s="1">
        <v>-1.67909</v>
      </c>
    </row>
    <row r="63" spans="1:13" x14ac:dyDescent="0.25">
      <c r="A63" t="s">
        <v>29</v>
      </c>
      <c r="B63" s="1">
        <v>2584.7199999999998</v>
      </c>
      <c r="C63" s="1">
        <v>15.5831</v>
      </c>
      <c r="D63" s="1">
        <v>100.041</v>
      </c>
      <c r="E63" s="1">
        <v>9.98874</v>
      </c>
      <c r="F63" s="1">
        <v>2595.1999999999998</v>
      </c>
      <c r="G63" s="1">
        <v>28.382200000000001</v>
      </c>
      <c r="H63" s="1">
        <v>14.8506</v>
      </c>
      <c r="I63" s="1">
        <v>16.6252</v>
      </c>
      <c r="J63" s="1">
        <v>8.4292200000000008</v>
      </c>
      <c r="K63" s="1">
        <v>14.703099999999999</v>
      </c>
      <c r="L63" s="1">
        <v>4.6233500000000003</v>
      </c>
      <c r="M63" s="1">
        <v>10.476000000000001</v>
      </c>
    </row>
    <row r="64" spans="1:13" x14ac:dyDescent="0.25">
      <c r="A64" t="s">
        <v>29</v>
      </c>
      <c r="B64" s="1">
        <v>2741.01</v>
      </c>
      <c r="C64" s="1">
        <v>17.894400000000001</v>
      </c>
      <c r="D64" s="1">
        <v>99.997299999999996</v>
      </c>
      <c r="E64" s="1">
        <v>14.9741</v>
      </c>
      <c r="F64" s="1">
        <v>2747.27</v>
      </c>
      <c r="G64" s="1">
        <v>29.717199999999998</v>
      </c>
      <c r="H64" s="1">
        <v>16.252300000000002</v>
      </c>
      <c r="I64" s="1">
        <v>17.599399999999999</v>
      </c>
      <c r="J64" s="1">
        <v>8.4820700000000002</v>
      </c>
      <c r="K64" s="1">
        <v>14.703099999999999</v>
      </c>
      <c r="L64" s="1">
        <v>4.5940000000000003</v>
      </c>
      <c r="M64" s="1">
        <v>6.2589499999999996</v>
      </c>
    </row>
    <row r="65" spans="1:13" x14ac:dyDescent="0.25">
      <c r="A65" t="s">
        <v>29</v>
      </c>
      <c r="B65" s="1">
        <v>2888.81</v>
      </c>
      <c r="C65" s="1">
        <v>19.256499999999999</v>
      </c>
      <c r="D65" s="1">
        <v>100.053</v>
      </c>
      <c r="E65" s="1">
        <v>20.0029</v>
      </c>
      <c r="F65" s="1">
        <v>2900.21</v>
      </c>
      <c r="G65" s="1">
        <v>31.101099999999999</v>
      </c>
      <c r="H65" s="1">
        <v>17.849299999999999</v>
      </c>
      <c r="I65" s="1">
        <v>18.5792</v>
      </c>
      <c r="J65" s="1">
        <v>8.2658699999999996</v>
      </c>
      <c r="K65" s="1">
        <v>14.703099999999999</v>
      </c>
      <c r="L65" s="1">
        <v>4.3571200000000001</v>
      </c>
      <c r="M65" s="1">
        <v>11.4034</v>
      </c>
    </row>
    <row r="66" spans="1:13" x14ac:dyDescent="0.25">
      <c r="A66" t="s">
        <v>29</v>
      </c>
      <c r="B66" s="1">
        <v>3051.16</v>
      </c>
      <c r="C66" s="1">
        <v>17.628</v>
      </c>
      <c r="D66" s="1">
        <v>100.01</v>
      </c>
      <c r="E66" s="1">
        <v>25.0181</v>
      </c>
      <c r="F66" s="1">
        <v>3050.08</v>
      </c>
      <c r="G66" s="1">
        <v>32.822699999999998</v>
      </c>
      <c r="H66" s="1">
        <v>19.661899999999999</v>
      </c>
      <c r="I66" s="1">
        <v>19.539300000000001</v>
      </c>
      <c r="J66" s="1">
        <v>8.6570900000000002</v>
      </c>
      <c r="K66" s="1">
        <v>14.703099999999999</v>
      </c>
      <c r="L66" s="1">
        <v>4.22241</v>
      </c>
      <c r="M66" s="1">
        <v>-1.0790200000000001</v>
      </c>
    </row>
    <row r="67" spans="1:13" x14ac:dyDescent="0.25">
      <c r="A67" t="s">
        <v>29</v>
      </c>
      <c r="B67" s="1">
        <v>3197.46</v>
      </c>
      <c r="C67" s="1">
        <v>20.318100000000001</v>
      </c>
      <c r="D67" s="1">
        <v>100.026</v>
      </c>
      <c r="E67" s="1">
        <v>30.0183</v>
      </c>
      <c r="F67" s="1">
        <v>3201.37</v>
      </c>
      <c r="G67" s="1">
        <v>35.744399999999999</v>
      </c>
      <c r="H67" s="1">
        <v>22.965</v>
      </c>
      <c r="I67" s="1">
        <v>20.508400000000002</v>
      </c>
      <c r="J67" s="1">
        <v>9.7116000000000007</v>
      </c>
      <c r="K67" s="1">
        <v>14.703099999999999</v>
      </c>
      <c r="L67" s="1">
        <v>4.3790199999999997</v>
      </c>
      <c r="M67" s="1">
        <v>3.90957</v>
      </c>
    </row>
    <row r="68" spans="1:13" x14ac:dyDescent="0.25">
      <c r="A68" t="s">
        <v>29</v>
      </c>
      <c r="B68" s="1">
        <v>3340.97</v>
      </c>
      <c r="C68" s="1">
        <v>20.6297</v>
      </c>
      <c r="D68" s="1">
        <v>100.062</v>
      </c>
      <c r="E68" s="1">
        <v>35.000399999999999</v>
      </c>
      <c r="F68" s="1">
        <v>3354.71</v>
      </c>
      <c r="G68" s="1">
        <v>37.796300000000002</v>
      </c>
      <c r="H68" s="1">
        <v>24.817900000000002</v>
      </c>
      <c r="I68" s="1">
        <v>21.4908</v>
      </c>
      <c r="J68" s="1">
        <v>10.639099999999999</v>
      </c>
      <c r="K68" s="1">
        <v>14.703099999999999</v>
      </c>
      <c r="L68" s="1">
        <v>4.6265299999999998</v>
      </c>
      <c r="M68" s="1">
        <v>13.738300000000001</v>
      </c>
    </row>
    <row r="69" spans="1:13" x14ac:dyDescent="0.25">
      <c r="A69" t="s">
        <v>29</v>
      </c>
      <c r="B69" s="1">
        <v>3510.64</v>
      </c>
      <c r="C69" s="1">
        <v>22.857800000000001</v>
      </c>
      <c r="D69" s="1">
        <v>99.940200000000004</v>
      </c>
      <c r="E69" s="1">
        <v>40.020099999999999</v>
      </c>
      <c r="F69" s="1">
        <v>3507.25</v>
      </c>
      <c r="G69" s="1">
        <v>39.043300000000002</v>
      </c>
      <c r="H69" s="1">
        <v>25.761700000000001</v>
      </c>
      <c r="I69" s="1">
        <v>22.4679</v>
      </c>
      <c r="J69" s="1">
        <v>10.8643</v>
      </c>
      <c r="K69" s="1">
        <v>14.703099999999999</v>
      </c>
      <c r="L69" s="1">
        <v>4.6573599999999997</v>
      </c>
      <c r="M69" s="1">
        <v>-3.3925800000000002</v>
      </c>
    </row>
    <row r="70" spans="1:13" x14ac:dyDescent="0.25">
      <c r="A70" t="s">
        <v>29</v>
      </c>
      <c r="B70" s="1">
        <v>3666.64</v>
      </c>
      <c r="C70" s="1">
        <v>22.824999999999999</v>
      </c>
      <c r="D70" s="1">
        <v>100.078</v>
      </c>
      <c r="E70" s="1">
        <v>45.0244</v>
      </c>
      <c r="F70" s="1">
        <v>3672.87</v>
      </c>
      <c r="G70" s="1">
        <v>41.270499999999998</v>
      </c>
      <c r="H70" s="1">
        <v>27.961099999999998</v>
      </c>
      <c r="I70" s="1">
        <v>23.5289</v>
      </c>
      <c r="J70" s="1">
        <v>11.400600000000001</v>
      </c>
      <c r="K70" s="1">
        <v>14.703099999999999</v>
      </c>
      <c r="L70" s="1">
        <v>4.6553100000000001</v>
      </c>
      <c r="M70" s="1">
        <v>6.2302600000000004</v>
      </c>
    </row>
    <row r="71" spans="1:13" x14ac:dyDescent="0.25">
      <c r="A71" t="s">
        <v>29</v>
      </c>
      <c r="B71" s="1">
        <v>3836.12</v>
      </c>
      <c r="C71" s="1">
        <v>25.4558</v>
      </c>
      <c r="D71" s="1">
        <v>100.033</v>
      </c>
      <c r="E71" s="1">
        <v>49.977600000000002</v>
      </c>
      <c r="F71" s="1">
        <v>3836.06</v>
      </c>
      <c r="G71" s="1">
        <v>45.020600000000002</v>
      </c>
      <c r="H71" s="1">
        <v>30.177499999999998</v>
      </c>
      <c r="I71" s="1">
        <v>24.574400000000001</v>
      </c>
      <c r="J71" s="1">
        <v>16.0945</v>
      </c>
      <c r="K71" s="1">
        <v>14.703099999999999</v>
      </c>
      <c r="L71" s="1">
        <v>6.0877800000000004</v>
      </c>
      <c r="M71" s="1">
        <v>-5.7119400000000001E-2</v>
      </c>
    </row>
    <row r="72" spans="1:13" x14ac:dyDescent="0.25">
      <c r="A72" t="s">
        <v>29</v>
      </c>
      <c r="B72" s="1">
        <v>4006.82</v>
      </c>
      <c r="C72" s="1">
        <v>24.401199999999999</v>
      </c>
      <c r="D72" s="1">
        <v>100.05800000000001</v>
      </c>
      <c r="E72" s="1">
        <v>54.994100000000003</v>
      </c>
      <c r="F72" s="1">
        <v>4011.34</v>
      </c>
      <c r="G72" s="1">
        <v>53.185299999999998</v>
      </c>
      <c r="H72" s="1">
        <v>32.473599999999998</v>
      </c>
      <c r="I72" s="1">
        <v>25.697199999999999</v>
      </c>
      <c r="J72" s="1">
        <v>28.030799999999999</v>
      </c>
      <c r="K72" s="1">
        <v>14.703099999999999</v>
      </c>
      <c r="L72" s="1">
        <v>10.5778</v>
      </c>
      <c r="M72" s="1">
        <v>4.5215199999999998</v>
      </c>
    </row>
    <row r="73" spans="1:13" x14ac:dyDescent="0.25">
      <c r="A73" t="s">
        <v>29</v>
      </c>
      <c r="B73" s="1">
        <v>1668.98</v>
      </c>
      <c r="C73" s="1">
        <v>10.668200000000001</v>
      </c>
      <c r="D73" s="1">
        <v>109.974</v>
      </c>
      <c r="E73" s="1">
        <v>-14.996700000000001</v>
      </c>
      <c r="F73" s="1">
        <v>1642.57</v>
      </c>
      <c r="G73" s="1">
        <v>70.228700000000003</v>
      </c>
      <c r="H73" s="1">
        <v>18.7454</v>
      </c>
      <c r="I73" s="1">
        <v>10.522600000000001</v>
      </c>
      <c r="J73" s="1">
        <v>58.275500000000001</v>
      </c>
      <c r="K73" s="1">
        <v>14.703099999999999</v>
      </c>
      <c r="L73" s="1">
        <v>29.287299999999998</v>
      </c>
      <c r="M73" s="1">
        <v>-26.402100000000001</v>
      </c>
    </row>
    <row r="74" spans="1:13" x14ac:dyDescent="0.25">
      <c r="A74" t="s">
        <v>29</v>
      </c>
      <c r="B74" s="1">
        <v>1887.52</v>
      </c>
      <c r="C74" s="1">
        <v>11.645300000000001</v>
      </c>
      <c r="D74" s="1">
        <v>110.014</v>
      </c>
      <c r="E74" s="1">
        <v>-10.000500000000001</v>
      </c>
      <c r="F74" s="1">
        <v>1865.88</v>
      </c>
      <c r="G74" s="1">
        <v>47.161099999999998</v>
      </c>
      <c r="H74" s="1">
        <v>17.489100000000001</v>
      </c>
      <c r="I74" s="1">
        <v>11.953099999999999</v>
      </c>
      <c r="J74" s="1">
        <v>35.049500000000002</v>
      </c>
      <c r="K74" s="1">
        <v>14.703099999999999</v>
      </c>
      <c r="L74" s="1">
        <v>18.1873</v>
      </c>
      <c r="M74" s="1">
        <v>-21.632200000000001</v>
      </c>
    </row>
    <row r="75" spans="1:13" x14ac:dyDescent="0.25">
      <c r="A75" t="s">
        <v>29</v>
      </c>
      <c r="B75" s="1">
        <v>2082.15</v>
      </c>
      <c r="C75" s="1">
        <v>12.905200000000001</v>
      </c>
      <c r="D75" s="1">
        <v>110.033</v>
      </c>
      <c r="E75" s="1">
        <v>-4.9685499999999996</v>
      </c>
      <c r="F75" s="1">
        <v>2081.6799999999998</v>
      </c>
      <c r="G75" s="1">
        <v>40.568199999999997</v>
      </c>
      <c r="H75" s="1">
        <v>27.996600000000001</v>
      </c>
      <c r="I75" s="1">
        <v>13.335599999999999</v>
      </c>
      <c r="J75" s="1">
        <v>18.961500000000001</v>
      </c>
      <c r="K75" s="1">
        <v>14.703099999999999</v>
      </c>
      <c r="L75" s="1">
        <v>10.4122</v>
      </c>
      <c r="M75" s="1">
        <v>-0.46429300000000001</v>
      </c>
    </row>
    <row r="76" spans="1:13" x14ac:dyDescent="0.25">
      <c r="A76" t="s">
        <v>29</v>
      </c>
      <c r="B76" s="1">
        <v>2292.9299999999998</v>
      </c>
      <c r="C76" s="1">
        <v>15.180899999999999</v>
      </c>
      <c r="D76" s="1">
        <v>110.092</v>
      </c>
      <c r="E76" s="1">
        <v>2.1155E-2</v>
      </c>
      <c r="F76" s="1">
        <v>2287.61</v>
      </c>
      <c r="G76" s="1">
        <v>28.8155</v>
      </c>
      <c r="H76" s="1">
        <v>16.159600000000001</v>
      </c>
      <c r="I76" s="1">
        <v>14.6548</v>
      </c>
      <c r="J76" s="1">
        <v>10.111000000000001</v>
      </c>
      <c r="K76" s="1">
        <v>14.703099999999999</v>
      </c>
      <c r="L76" s="1">
        <v>6.0022500000000001</v>
      </c>
      <c r="M76" s="1">
        <v>-5.3190200000000001</v>
      </c>
    </row>
    <row r="77" spans="1:13" x14ac:dyDescent="0.25">
      <c r="A77" t="s">
        <v>29</v>
      </c>
      <c r="B77" s="1">
        <v>2485.6</v>
      </c>
      <c r="C77" s="1">
        <v>15.4701</v>
      </c>
      <c r="D77" s="1">
        <v>109.99299999999999</v>
      </c>
      <c r="E77" s="1">
        <v>4.9939900000000002</v>
      </c>
      <c r="F77" s="1">
        <v>2486.2399999999998</v>
      </c>
      <c r="G77" s="1">
        <v>28.4833</v>
      </c>
      <c r="H77" s="1">
        <v>15.994400000000001</v>
      </c>
      <c r="I77" s="1">
        <v>15.927199999999999</v>
      </c>
      <c r="J77" s="1">
        <v>7.9972599999999998</v>
      </c>
      <c r="K77" s="1">
        <v>14.703099999999999</v>
      </c>
      <c r="L77" s="1">
        <v>4.6540499999999998</v>
      </c>
      <c r="M77" s="1">
        <v>0.64661900000000005</v>
      </c>
    </row>
    <row r="78" spans="1:13" x14ac:dyDescent="0.25">
      <c r="A78" t="s">
        <v>29</v>
      </c>
      <c r="B78" s="1">
        <v>2681.72</v>
      </c>
      <c r="C78" s="1">
        <v>16.657599999999999</v>
      </c>
      <c r="D78" s="1">
        <v>110.119</v>
      </c>
      <c r="E78" s="1">
        <v>10.0497</v>
      </c>
      <c r="F78" s="1">
        <v>2683.14</v>
      </c>
      <c r="G78" s="1">
        <v>29.532900000000001</v>
      </c>
      <c r="H78" s="1">
        <v>16.406700000000001</v>
      </c>
      <c r="I78" s="1">
        <v>17.188600000000001</v>
      </c>
      <c r="J78" s="1">
        <v>8.3505699999999994</v>
      </c>
      <c r="K78" s="1">
        <v>14.703099999999999</v>
      </c>
      <c r="L78" s="1">
        <v>4.6534300000000002</v>
      </c>
      <c r="M78" s="1">
        <v>1.42194</v>
      </c>
    </row>
    <row r="79" spans="1:13" x14ac:dyDescent="0.25">
      <c r="A79" t="s">
        <v>29</v>
      </c>
      <c r="B79" s="1">
        <v>2876.87</v>
      </c>
      <c r="C79" s="1">
        <v>17.839600000000001</v>
      </c>
      <c r="D79" s="1">
        <v>110.001</v>
      </c>
      <c r="E79" s="1">
        <v>15.0055</v>
      </c>
      <c r="F79" s="1">
        <v>2870.76</v>
      </c>
      <c r="G79" s="1">
        <v>30.499400000000001</v>
      </c>
      <c r="H79" s="1">
        <v>17.007200000000001</v>
      </c>
      <c r="I79" s="1">
        <v>18.390499999999999</v>
      </c>
      <c r="J79" s="1">
        <v>8.1304200000000009</v>
      </c>
      <c r="K79" s="1">
        <v>14.703099999999999</v>
      </c>
      <c r="L79" s="1">
        <v>4.5246700000000004</v>
      </c>
      <c r="M79" s="1">
        <v>-6.1080800000000002</v>
      </c>
    </row>
    <row r="80" spans="1:13" x14ac:dyDescent="0.25">
      <c r="A80" t="s">
        <v>29</v>
      </c>
      <c r="B80" s="1">
        <v>3046.86</v>
      </c>
      <c r="C80" s="1">
        <v>19.484100000000002</v>
      </c>
      <c r="D80" s="1">
        <v>110.063</v>
      </c>
      <c r="E80" s="1">
        <v>20.0167</v>
      </c>
      <c r="F80" s="1">
        <v>3059.06</v>
      </c>
      <c r="G80" s="1">
        <v>31.581800000000001</v>
      </c>
      <c r="H80" s="1">
        <v>17.9663</v>
      </c>
      <c r="I80" s="1">
        <v>19.596800000000002</v>
      </c>
      <c r="J80" s="1">
        <v>7.5805400000000001</v>
      </c>
      <c r="K80" s="1">
        <v>14.703099999999999</v>
      </c>
      <c r="L80" s="1">
        <v>4.1155400000000002</v>
      </c>
      <c r="M80" s="1">
        <v>12.1999</v>
      </c>
    </row>
    <row r="81" spans="1:13" x14ac:dyDescent="0.25">
      <c r="A81" t="s">
        <v>29</v>
      </c>
      <c r="B81" s="1">
        <v>3249.87</v>
      </c>
      <c r="C81" s="1">
        <v>21.272500000000001</v>
      </c>
      <c r="D81" s="1">
        <v>109.96299999999999</v>
      </c>
      <c r="E81" s="1">
        <v>25.006900000000002</v>
      </c>
      <c r="F81" s="1">
        <v>3242.96</v>
      </c>
      <c r="G81" s="1">
        <v>33.078899999999997</v>
      </c>
      <c r="H81" s="1">
        <v>19.2682</v>
      </c>
      <c r="I81" s="1">
        <v>20.774899999999999</v>
      </c>
      <c r="J81" s="1">
        <v>7.7854999999999999</v>
      </c>
      <c r="K81" s="1">
        <v>14.703099999999999</v>
      </c>
      <c r="L81" s="1">
        <v>3.8153299999999999</v>
      </c>
      <c r="M81" s="1">
        <v>-6.90855</v>
      </c>
    </row>
    <row r="82" spans="1:13" x14ac:dyDescent="0.25">
      <c r="A82" t="s">
        <v>29</v>
      </c>
      <c r="B82" s="1">
        <v>3433.36</v>
      </c>
      <c r="C82" s="1">
        <v>21.9923</v>
      </c>
      <c r="D82" s="1">
        <v>110.001</v>
      </c>
      <c r="E82" s="1">
        <v>29.962900000000001</v>
      </c>
      <c r="F82" s="1">
        <v>3427.36</v>
      </c>
      <c r="G82" s="1">
        <v>34.957099999999997</v>
      </c>
      <c r="H82" s="1">
        <v>20.706199999999999</v>
      </c>
      <c r="I82" s="1">
        <v>21.956199999999999</v>
      </c>
      <c r="J82" s="1">
        <v>8.9257000000000009</v>
      </c>
      <c r="K82" s="1">
        <v>14.703099999999999</v>
      </c>
      <c r="L82" s="1">
        <v>3.91527</v>
      </c>
      <c r="M82" s="1">
        <v>-5.9953099999999999</v>
      </c>
    </row>
    <row r="83" spans="1:13" x14ac:dyDescent="0.25">
      <c r="A83" t="s">
        <v>29</v>
      </c>
      <c r="B83" s="1">
        <v>3621.16</v>
      </c>
      <c r="C83" s="1">
        <v>24.0656</v>
      </c>
      <c r="D83" s="1">
        <v>109.971</v>
      </c>
      <c r="E83" s="1">
        <v>34.976999999999997</v>
      </c>
      <c r="F83" s="1">
        <v>3613.81</v>
      </c>
      <c r="G83" s="1">
        <v>37.029200000000003</v>
      </c>
      <c r="H83" s="1">
        <v>22.340599999999998</v>
      </c>
      <c r="I83" s="1">
        <v>23.150600000000001</v>
      </c>
      <c r="J83" s="1">
        <v>10.099299999999999</v>
      </c>
      <c r="K83" s="1">
        <v>14.703099999999999</v>
      </c>
      <c r="L83" s="1">
        <v>4.2347099999999998</v>
      </c>
      <c r="M83" s="1">
        <v>-7.3575100000000004</v>
      </c>
    </row>
    <row r="84" spans="1:13" x14ac:dyDescent="0.25">
      <c r="A84" t="s">
        <v>29</v>
      </c>
      <c r="B84" s="1">
        <v>3801.85</v>
      </c>
      <c r="C84" s="1">
        <v>25.3522</v>
      </c>
      <c r="D84" s="1">
        <v>110.024</v>
      </c>
      <c r="E84" s="1">
        <v>39.959000000000003</v>
      </c>
      <c r="F84" s="1">
        <v>3803.4</v>
      </c>
      <c r="G84" s="1">
        <v>38.975200000000001</v>
      </c>
      <c r="H84" s="1">
        <v>24.057200000000002</v>
      </c>
      <c r="I84" s="1">
        <v>24.365100000000002</v>
      </c>
      <c r="J84" s="1">
        <v>10.548999999999999</v>
      </c>
      <c r="K84" s="1">
        <v>14.703099999999999</v>
      </c>
      <c r="L84" s="1">
        <v>4.3810799999999999</v>
      </c>
      <c r="M84" s="1">
        <v>1.54108</v>
      </c>
    </row>
    <row r="85" spans="1:13" x14ac:dyDescent="0.25">
      <c r="A85" t="s">
        <v>29</v>
      </c>
      <c r="B85" s="1">
        <v>3994.64</v>
      </c>
      <c r="C85" s="1">
        <v>25.834599999999998</v>
      </c>
      <c r="D85" s="1">
        <v>110.03100000000001</v>
      </c>
      <c r="E85" s="1">
        <v>45.017499999999998</v>
      </c>
      <c r="F85" s="1">
        <v>3998.76</v>
      </c>
      <c r="G85" s="1">
        <v>41.103099999999998</v>
      </c>
      <c r="H85" s="1">
        <v>25.942799999999998</v>
      </c>
      <c r="I85" s="1">
        <v>25.616599999999998</v>
      </c>
      <c r="J85" s="1">
        <v>11.138199999999999</v>
      </c>
      <c r="K85" s="1">
        <v>14.703099999999999</v>
      </c>
      <c r="L85" s="1">
        <v>4.4702900000000003</v>
      </c>
      <c r="M85" s="1">
        <v>4.1203799999999999</v>
      </c>
    </row>
    <row r="86" spans="1:13" x14ac:dyDescent="0.25">
      <c r="A86" t="s">
        <v>29</v>
      </c>
      <c r="B86" s="1">
        <v>4191.0200000000004</v>
      </c>
      <c r="C86" s="1">
        <v>25.998699999999999</v>
      </c>
      <c r="D86" s="1">
        <v>109.968</v>
      </c>
      <c r="E86" s="1">
        <v>49.977200000000003</v>
      </c>
      <c r="F86" s="1">
        <v>4193.25</v>
      </c>
      <c r="G86" s="1">
        <v>44.699599999999997</v>
      </c>
      <c r="H86" s="1">
        <v>27.992999999999999</v>
      </c>
      <c r="I86" s="1">
        <v>26.8626</v>
      </c>
      <c r="J86" s="1">
        <v>15.563000000000001</v>
      </c>
      <c r="K86" s="1">
        <v>14.703099999999999</v>
      </c>
      <c r="L86" s="1">
        <v>5.8704499999999999</v>
      </c>
      <c r="M86" s="1">
        <v>2.2304200000000001</v>
      </c>
    </row>
    <row r="87" spans="1:13" x14ac:dyDescent="0.25">
      <c r="A87" t="s">
        <v>29</v>
      </c>
      <c r="B87" s="1">
        <v>4404.16</v>
      </c>
      <c r="C87" s="1">
        <v>28.730899999999998</v>
      </c>
      <c r="D87" s="1">
        <v>110.042</v>
      </c>
      <c r="E87" s="1">
        <v>55.044400000000003</v>
      </c>
      <c r="F87" s="1">
        <v>4402.87</v>
      </c>
      <c r="G87" s="1">
        <v>52.599800000000002</v>
      </c>
      <c r="H87" s="1">
        <v>30.1248</v>
      </c>
      <c r="I87" s="1">
        <v>28.205400000000001</v>
      </c>
      <c r="J87" s="1">
        <v>27.241</v>
      </c>
      <c r="K87" s="1">
        <v>14.703099999999999</v>
      </c>
      <c r="L87" s="1">
        <v>10.267899999999999</v>
      </c>
      <c r="M87" s="1">
        <v>-1.2863100000000001</v>
      </c>
    </row>
    <row r="88" spans="1:13" x14ac:dyDescent="0.25">
      <c r="A88" t="s">
        <v>29</v>
      </c>
      <c r="B88" s="1">
        <v>1776.83</v>
      </c>
      <c r="C88" s="1">
        <v>11.6928</v>
      </c>
      <c r="D88" s="1">
        <v>120.008</v>
      </c>
      <c r="E88" s="1">
        <v>-9.9777000000000005</v>
      </c>
      <c r="F88" s="1">
        <v>1764.86</v>
      </c>
      <c r="G88" s="1">
        <v>49.111499999999999</v>
      </c>
      <c r="H88" s="1">
        <v>20.451899999999998</v>
      </c>
      <c r="I88" s="1">
        <v>11.305999999999999</v>
      </c>
      <c r="J88" s="1">
        <v>36.108899999999998</v>
      </c>
      <c r="K88" s="1">
        <v>14.703099999999999</v>
      </c>
      <c r="L88" s="1">
        <v>18.595800000000001</v>
      </c>
      <c r="M88" s="1">
        <v>-11.9658</v>
      </c>
    </row>
    <row r="89" spans="1:13" x14ac:dyDescent="0.25">
      <c r="A89" t="s">
        <v>29</v>
      </c>
      <c r="B89" s="1">
        <v>2022.31</v>
      </c>
      <c r="C89" s="1">
        <v>13.1424</v>
      </c>
      <c r="D89" s="1">
        <v>120.041</v>
      </c>
      <c r="E89" s="1">
        <v>-5.0236400000000003</v>
      </c>
      <c r="F89" s="1">
        <v>2012.64</v>
      </c>
      <c r="G89" s="1">
        <v>35.728900000000003</v>
      </c>
      <c r="H89" s="1">
        <v>19.5776</v>
      </c>
      <c r="I89" s="1">
        <v>12.8932</v>
      </c>
      <c r="J89" s="1">
        <v>19.886099999999999</v>
      </c>
      <c r="K89" s="1">
        <v>14.703099999999999</v>
      </c>
      <c r="L89" s="1">
        <v>10.742100000000001</v>
      </c>
      <c r="M89" s="1">
        <v>-9.6693999999999996</v>
      </c>
    </row>
    <row r="90" spans="1:13" x14ac:dyDescent="0.25">
      <c r="A90" t="s">
        <v>29</v>
      </c>
      <c r="B90" s="1">
        <v>2250.89</v>
      </c>
      <c r="C90" s="1">
        <v>13.3432</v>
      </c>
      <c r="D90" s="1">
        <v>120.063</v>
      </c>
      <c r="E90" s="1">
        <v>5.7800799999999999E-2</v>
      </c>
      <c r="F90" s="1">
        <v>2258.0100000000002</v>
      </c>
      <c r="G90" s="1">
        <v>30.616700000000002</v>
      </c>
      <c r="H90" s="1">
        <v>19.064699999999998</v>
      </c>
      <c r="I90" s="1">
        <v>14.4651</v>
      </c>
      <c r="J90" s="1">
        <v>10.576000000000001</v>
      </c>
      <c r="K90" s="1">
        <v>14.703099999999999</v>
      </c>
      <c r="L90" s="1">
        <v>6.0533599999999996</v>
      </c>
      <c r="M90" s="1">
        <v>7.1170099999999996</v>
      </c>
    </row>
    <row r="91" spans="1:13" x14ac:dyDescent="0.25">
      <c r="A91" t="s">
        <v>29</v>
      </c>
      <c r="B91" s="1">
        <v>2490.2199999999998</v>
      </c>
      <c r="C91" s="1">
        <v>15.2456</v>
      </c>
      <c r="D91" s="1">
        <v>120.029</v>
      </c>
      <c r="E91" s="1">
        <v>4.9743700000000004</v>
      </c>
      <c r="F91" s="1">
        <v>2488.16</v>
      </c>
      <c r="G91" s="1">
        <v>30.2759</v>
      </c>
      <c r="H91" s="1">
        <v>18.797599999999999</v>
      </c>
      <c r="I91" s="1">
        <v>15.939500000000001</v>
      </c>
      <c r="J91" s="1">
        <v>8.4584899999999994</v>
      </c>
      <c r="K91" s="1">
        <v>14.703099999999999</v>
      </c>
      <c r="L91" s="1">
        <v>4.6351399999999998</v>
      </c>
      <c r="M91" s="1">
        <v>-2.0574599999999998</v>
      </c>
    </row>
    <row r="92" spans="1:13" x14ac:dyDescent="0.25">
      <c r="A92" t="s">
        <v>29</v>
      </c>
      <c r="B92" s="1">
        <v>2716.04</v>
      </c>
      <c r="C92" s="1">
        <v>17.747</v>
      </c>
      <c r="D92" s="1">
        <v>119.93300000000001</v>
      </c>
      <c r="E92" s="1">
        <v>9.9986999999999995</v>
      </c>
      <c r="F92" s="1">
        <v>2716.78</v>
      </c>
      <c r="G92" s="1">
        <v>31.24</v>
      </c>
      <c r="H92" s="1">
        <v>18.8032</v>
      </c>
      <c r="I92" s="1">
        <v>17.4041</v>
      </c>
      <c r="J92" s="1">
        <v>9.0172299999999996</v>
      </c>
      <c r="K92" s="1">
        <v>14.703099999999999</v>
      </c>
      <c r="L92" s="1">
        <v>4.68865</v>
      </c>
      <c r="M92" s="1">
        <v>0.73541299999999998</v>
      </c>
    </row>
    <row r="93" spans="1:13" x14ac:dyDescent="0.25">
      <c r="A93" t="s">
        <v>29</v>
      </c>
      <c r="B93" s="1">
        <v>2939.86</v>
      </c>
      <c r="C93" s="1">
        <v>18.608699999999999</v>
      </c>
      <c r="D93" s="1">
        <v>119.93300000000001</v>
      </c>
      <c r="E93" s="1">
        <v>14.998799999999999</v>
      </c>
      <c r="F93" s="1">
        <v>2939.31</v>
      </c>
      <c r="G93" s="1">
        <v>32.276899999999998</v>
      </c>
      <c r="H93" s="1">
        <v>19.157800000000002</v>
      </c>
      <c r="I93" s="1">
        <v>18.829599999999999</v>
      </c>
      <c r="J93" s="1">
        <v>9.07986</v>
      </c>
      <c r="K93" s="1">
        <v>14.703099999999999</v>
      </c>
      <c r="L93" s="1">
        <v>4.6471999999999998</v>
      </c>
      <c r="M93" s="1">
        <v>-0.55291500000000005</v>
      </c>
    </row>
    <row r="94" spans="1:13" x14ac:dyDescent="0.25">
      <c r="A94" t="s">
        <v>29</v>
      </c>
      <c r="B94" s="1">
        <v>3152.66</v>
      </c>
      <c r="C94" s="1">
        <v>19.921199999999999</v>
      </c>
      <c r="D94" s="1">
        <v>120.006</v>
      </c>
      <c r="E94" s="1">
        <v>20.003599999999999</v>
      </c>
      <c r="F94" s="1">
        <v>3159.11</v>
      </c>
      <c r="G94" s="1">
        <v>33.353200000000001</v>
      </c>
      <c r="H94" s="1">
        <v>19.807099999999998</v>
      </c>
      <c r="I94" s="1">
        <v>20.2377</v>
      </c>
      <c r="J94" s="1">
        <v>8.7108899999999991</v>
      </c>
      <c r="K94" s="1">
        <v>14.703099999999999</v>
      </c>
      <c r="L94" s="1">
        <v>4.3002099999999999</v>
      </c>
      <c r="M94" s="1">
        <v>6.4474799999999997</v>
      </c>
    </row>
    <row r="95" spans="1:13" x14ac:dyDescent="0.25">
      <c r="A95" t="s">
        <v>29</v>
      </c>
      <c r="B95" s="1">
        <v>3370.33</v>
      </c>
      <c r="C95" s="1">
        <v>22.0413</v>
      </c>
      <c r="D95" s="1">
        <v>120.012</v>
      </c>
      <c r="E95" s="1">
        <v>24.958200000000001</v>
      </c>
      <c r="F95" s="1">
        <v>3374.13</v>
      </c>
      <c r="G95" s="1">
        <v>34.656599999999997</v>
      </c>
      <c r="H95" s="1">
        <v>20.609300000000001</v>
      </c>
      <c r="I95" s="1">
        <v>21.615200000000002</v>
      </c>
      <c r="J95" s="1">
        <v>8.7770700000000001</v>
      </c>
      <c r="K95" s="1">
        <v>14.703099999999999</v>
      </c>
      <c r="L95" s="1">
        <v>3.9877600000000002</v>
      </c>
      <c r="M95" s="1">
        <v>3.8028499999999998</v>
      </c>
    </row>
    <row r="96" spans="1:13" x14ac:dyDescent="0.25">
      <c r="A96" t="s">
        <v>29</v>
      </c>
      <c r="B96" s="1">
        <v>3606.97</v>
      </c>
      <c r="C96" s="1">
        <v>23.186900000000001</v>
      </c>
      <c r="D96" s="1">
        <v>119.94799999999999</v>
      </c>
      <c r="E96" s="1">
        <v>30.001000000000001</v>
      </c>
      <c r="F96" s="1">
        <v>3591.07</v>
      </c>
      <c r="G96" s="1">
        <v>36.384700000000002</v>
      </c>
      <c r="H96" s="1">
        <v>21.705400000000001</v>
      </c>
      <c r="I96" s="1">
        <v>23.004899999999999</v>
      </c>
      <c r="J96" s="1">
        <v>9.5569100000000002</v>
      </c>
      <c r="K96" s="1">
        <v>14.703099999999999</v>
      </c>
      <c r="L96" s="1">
        <v>3.99803</v>
      </c>
      <c r="M96" s="1">
        <v>-15.9049</v>
      </c>
    </row>
    <row r="97" spans="1:13" x14ac:dyDescent="0.25">
      <c r="A97" t="s">
        <v>29</v>
      </c>
      <c r="B97" s="1">
        <v>3815.17</v>
      </c>
      <c r="C97" s="1">
        <v>25.332599999999999</v>
      </c>
      <c r="D97" s="1">
        <v>119.947</v>
      </c>
      <c r="E97" s="1">
        <v>34.994999999999997</v>
      </c>
      <c r="F97" s="1">
        <v>3807.02</v>
      </c>
      <c r="G97" s="1">
        <v>38.319400000000002</v>
      </c>
      <c r="H97" s="1">
        <v>23.062799999999999</v>
      </c>
      <c r="I97" s="1">
        <v>24.388300000000001</v>
      </c>
      <c r="J97" s="1">
        <v>10.380800000000001</v>
      </c>
      <c r="K97" s="1">
        <v>14.703099999999999</v>
      </c>
      <c r="L97" s="1">
        <v>4.2125500000000002</v>
      </c>
      <c r="M97" s="1">
        <v>-8.1512200000000004</v>
      </c>
    </row>
    <row r="98" spans="1:13" x14ac:dyDescent="0.25">
      <c r="A98" t="s">
        <v>29</v>
      </c>
      <c r="B98" s="1">
        <v>4030.67</v>
      </c>
      <c r="C98" s="1">
        <v>26.9055</v>
      </c>
      <c r="D98" s="1">
        <v>120.006</v>
      </c>
      <c r="E98" s="1">
        <v>40.041600000000003</v>
      </c>
      <c r="F98" s="1">
        <v>4028.18</v>
      </c>
      <c r="G98" s="1">
        <v>40.185400000000001</v>
      </c>
      <c r="H98" s="1">
        <v>24.525400000000001</v>
      </c>
      <c r="I98" s="1">
        <v>25.805099999999999</v>
      </c>
      <c r="J98" s="1">
        <v>10.6242</v>
      </c>
      <c r="K98" s="1">
        <v>14.703099999999999</v>
      </c>
      <c r="L98" s="1">
        <v>4.2908499999999998</v>
      </c>
      <c r="M98" s="1">
        <v>-2.4859499999999999</v>
      </c>
    </row>
    <row r="99" spans="1:13" x14ac:dyDescent="0.25">
      <c r="A99" t="s">
        <v>29</v>
      </c>
      <c r="B99" s="1">
        <v>4253.3900000000003</v>
      </c>
      <c r="C99" s="1">
        <v>26.2271</v>
      </c>
      <c r="D99" s="1">
        <v>120.136</v>
      </c>
      <c r="E99" s="1">
        <v>44.991900000000001</v>
      </c>
      <c r="F99" s="1">
        <v>4250.07</v>
      </c>
      <c r="G99" s="1">
        <v>42.2746</v>
      </c>
      <c r="H99" s="1">
        <v>26.180499999999999</v>
      </c>
      <c r="I99" s="1">
        <v>27.226500000000001</v>
      </c>
      <c r="J99" s="1">
        <v>11.1883</v>
      </c>
      <c r="K99" s="1">
        <v>14.703099999999999</v>
      </c>
      <c r="L99" s="1">
        <v>4.3685700000000001</v>
      </c>
      <c r="M99" s="1">
        <v>-3.3174800000000002</v>
      </c>
    </row>
    <row r="100" spans="1:13" x14ac:dyDescent="0.25">
      <c r="A100" t="s">
        <v>29</v>
      </c>
      <c r="B100" s="1">
        <v>4476.67</v>
      </c>
      <c r="C100" s="1">
        <v>28.1282</v>
      </c>
      <c r="D100" s="1">
        <v>119.89</v>
      </c>
      <c r="E100" s="1">
        <v>50.045200000000001</v>
      </c>
      <c r="F100" s="1">
        <v>4472.2</v>
      </c>
      <c r="G100" s="1">
        <v>45.834600000000002</v>
      </c>
      <c r="H100" s="1">
        <v>27.885400000000001</v>
      </c>
      <c r="I100" s="1">
        <v>28.6496</v>
      </c>
      <c r="J100" s="1">
        <v>15.8675</v>
      </c>
      <c r="K100" s="1">
        <v>14.703099999999999</v>
      </c>
      <c r="L100" s="1">
        <v>5.8703799999999999</v>
      </c>
      <c r="M100" s="1">
        <v>-4.4704100000000002</v>
      </c>
    </row>
    <row r="101" spans="1:13" x14ac:dyDescent="0.25">
      <c r="A101" t="s">
        <v>29</v>
      </c>
      <c r="B101" s="1">
        <v>4701.42</v>
      </c>
      <c r="C101" s="1">
        <v>30.4512</v>
      </c>
      <c r="D101" s="1">
        <v>120.021</v>
      </c>
      <c r="E101" s="1">
        <v>54.9831</v>
      </c>
      <c r="F101" s="1">
        <v>4703.88</v>
      </c>
      <c r="G101" s="1">
        <v>53.474600000000002</v>
      </c>
      <c r="H101" s="1">
        <v>29.692699999999999</v>
      </c>
      <c r="I101" s="1">
        <v>30.133800000000001</v>
      </c>
      <c r="J101" s="1">
        <v>27.374600000000001</v>
      </c>
      <c r="K101" s="1">
        <v>14.703099999999999</v>
      </c>
      <c r="L101" s="1">
        <v>10.2117</v>
      </c>
      <c r="M101" s="1">
        <v>2.4617399999999998</v>
      </c>
    </row>
    <row r="102" spans="1:13" x14ac:dyDescent="0.25">
      <c r="A102" t="s">
        <v>29</v>
      </c>
      <c r="B102" s="1">
        <v>1960.51</v>
      </c>
      <c r="C102" s="1">
        <v>12.717599999999999</v>
      </c>
      <c r="D102" s="1">
        <v>130.05199999999999</v>
      </c>
      <c r="E102" s="1">
        <v>-5.02583</v>
      </c>
      <c r="F102" s="1">
        <v>1947.97</v>
      </c>
      <c r="G102" s="1">
        <v>38.826099999999997</v>
      </c>
      <c r="H102" s="1">
        <v>21.787099999999999</v>
      </c>
      <c r="I102" s="1">
        <v>12.478999999999999</v>
      </c>
      <c r="J102" s="1">
        <v>22.758199999999999</v>
      </c>
      <c r="K102" s="1">
        <v>14.703099999999999</v>
      </c>
      <c r="L102" s="1">
        <v>11.956</v>
      </c>
      <c r="M102" s="1">
        <v>-12.541600000000001</v>
      </c>
    </row>
    <row r="103" spans="1:13" x14ac:dyDescent="0.25">
      <c r="A103" t="s">
        <v>29</v>
      </c>
      <c r="B103" s="1">
        <v>2219.33</v>
      </c>
      <c r="C103" s="1">
        <v>14.484500000000001</v>
      </c>
      <c r="D103" s="1">
        <v>129.947</v>
      </c>
      <c r="E103" s="1">
        <v>-1.46225E-2</v>
      </c>
      <c r="F103" s="1">
        <v>2221.33</v>
      </c>
      <c r="G103" s="1">
        <v>32.749099999999999</v>
      </c>
      <c r="H103" s="1">
        <v>21.281600000000001</v>
      </c>
      <c r="I103" s="1">
        <v>14.2302</v>
      </c>
      <c r="J103" s="1">
        <v>12.4573</v>
      </c>
      <c r="K103" s="1">
        <v>14.703099999999999</v>
      </c>
      <c r="L103" s="1">
        <v>6.7624599999999999</v>
      </c>
      <c r="M103" s="1">
        <v>1.9971000000000001</v>
      </c>
    </row>
    <row r="104" spans="1:13" x14ac:dyDescent="0.25">
      <c r="A104" t="s">
        <v>29</v>
      </c>
      <c r="B104" s="1">
        <v>2483.4499999999998</v>
      </c>
      <c r="C104" s="1">
        <v>15.8268</v>
      </c>
      <c r="D104" s="1">
        <v>129.97399999999999</v>
      </c>
      <c r="E104" s="1">
        <v>4.9933399999999999</v>
      </c>
      <c r="F104" s="1">
        <v>2485.67</v>
      </c>
      <c r="G104" s="1">
        <v>32.003700000000002</v>
      </c>
      <c r="H104" s="1">
        <v>21.1556</v>
      </c>
      <c r="I104" s="1">
        <v>15.9236</v>
      </c>
      <c r="J104" s="1">
        <v>9.1893899999999995</v>
      </c>
      <c r="K104" s="1">
        <v>14.703099999999999</v>
      </c>
      <c r="L104" s="1">
        <v>4.7422899999999997</v>
      </c>
      <c r="M104" s="1">
        <v>2.2262900000000001</v>
      </c>
    </row>
    <row r="105" spans="1:13" x14ac:dyDescent="0.25">
      <c r="A105" t="s">
        <v>29</v>
      </c>
      <c r="B105" s="1">
        <v>2750.41</v>
      </c>
      <c r="C105" s="1">
        <v>18.0215</v>
      </c>
      <c r="D105" s="1">
        <v>129.995</v>
      </c>
      <c r="E105" s="1">
        <v>10.0212</v>
      </c>
      <c r="F105" s="1">
        <v>2744.16</v>
      </c>
      <c r="G105" s="1">
        <v>33.0456</v>
      </c>
      <c r="H105" s="1">
        <v>21.281400000000001</v>
      </c>
      <c r="I105" s="1">
        <v>17.579499999999999</v>
      </c>
      <c r="J105" s="1">
        <v>9.6054899999999996</v>
      </c>
      <c r="K105" s="1">
        <v>14.703099999999999</v>
      </c>
      <c r="L105" s="1">
        <v>4.6508799999999999</v>
      </c>
      <c r="M105" s="1">
        <v>-6.25678</v>
      </c>
    </row>
    <row r="106" spans="1:13" x14ac:dyDescent="0.25">
      <c r="A106" t="s">
        <v>29</v>
      </c>
      <c r="B106" s="1">
        <v>2987.71</v>
      </c>
      <c r="C106" s="1">
        <v>19.9741</v>
      </c>
      <c r="D106" s="1">
        <v>129.96100000000001</v>
      </c>
      <c r="E106" s="1">
        <v>14.936</v>
      </c>
      <c r="F106" s="1">
        <v>2991.09</v>
      </c>
      <c r="G106" s="1">
        <v>34.267099999999999</v>
      </c>
      <c r="H106" s="1">
        <v>21.600200000000001</v>
      </c>
      <c r="I106" s="1">
        <v>19.1614</v>
      </c>
      <c r="J106" s="1">
        <v>10.081099999999999</v>
      </c>
      <c r="K106" s="1">
        <v>14.703099999999999</v>
      </c>
      <c r="L106" s="1">
        <v>4.7641200000000001</v>
      </c>
      <c r="M106" s="1">
        <v>3.3782899999999998</v>
      </c>
    </row>
    <row r="107" spans="1:13" x14ac:dyDescent="0.25">
      <c r="A107" t="s">
        <v>29</v>
      </c>
      <c r="B107" s="1">
        <v>3251.1</v>
      </c>
      <c r="C107" s="1">
        <v>20.670300000000001</v>
      </c>
      <c r="D107" s="1">
        <v>130.00299999999999</v>
      </c>
      <c r="E107" s="1">
        <v>20.012</v>
      </c>
      <c r="F107" s="1">
        <v>3242.21</v>
      </c>
      <c r="G107" s="1">
        <v>35.563299999999998</v>
      </c>
      <c r="H107" s="1">
        <v>22.1952</v>
      </c>
      <c r="I107" s="1">
        <v>20.770099999999999</v>
      </c>
      <c r="J107" s="1">
        <v>10.1493</v>
      </c>
      <c r="K107" s="1">
        <v>14.703099999999999</v>
      </c>
      <c r="L107" s="1">
        <v>4.6411300000000004</v>
      </c>
      <c r="M107" s="1">
        <v>-8.8836499999999994</v>
      </c>
    </row>
    <row r="108" spans="1:13" x14ac:dyDescent="0.25">
      <c r="A108" t="s">
        <v>29</v>
      </c>
      <c r="B108" s="1">
        <v>3492</v>
      </c>
      <c r="C108" s="1">
        <v>23.116199999999999</v>
      </c>
      <c r="D108" s="1">
        <v>130.012</v>
      </c>
      <c r="E108" s="1">
        <v>24.9985</v>
      </c>
      <c r="F108" s="1">
        <v>3485.74</v>
      </c>
      <c r="G108" s="1">
        <v>36.980400000000003</v>
      </c>
      <c r="H108" s="1">
        <v>22.939</v>
      </c>
      <c r="I108" s="1">
        <v>22.330200000000001</v>
      </c>
      <c r="J108" s="1">
        <v>10.315899999999999</v>
      </c>
      <c r="K108" s="1">
        <v>14.703099999999999</v>
      </c>
      <c r="L108" s="1">
        <v>4.4850899999999996</v>
      </c>
      <c r="M108" s="1">
        <v>-6.2564299999999999</v>
      </c>
    </row>
    <row r="109" spans="1:13" x14ac:dyDescent="0.25">
      <c r="A109" t="s">
        <v>29</v>
      </c>
      <c r="B109" s="1">
        <v>3730.77</v>
      </c>
      <c r="C109" s="1">
        <v>21.9724</v>
      </c>
      <c r="D109" s="1">
        <v>129.98099999999999</v>
      </c>
      <c r="E109" s="1">
        <v>30.001300000000001</v>
      </c>
      <c r="F109" s="1">
        <v>3727.9</v>
      </c>
      <c r="G109" s="1">
        <v>38.627000000000002</v>
      </c>
      <c r="H109" s="1">
        <v>23.864000000000001</v>
      </c>
      <c r="I109" s="1">
        <v>23.881399999999999</v>
      </c>
      <c r="J109" s="1">
        <v>10.7674</v>
      </c>
      <c r="K109" s="1">
        <v>14.703099999999999</v>
      </c>
      <c r="L109" s="1">
        <v>4.4850000000000003</v>
      </c>
      <c r="M109" s="1">
        <v>-2.8725000000000001</v>
      </c>
    </row>
    <row r="110" spans="1:13" x14ac:dyDescent="0.25">
      <c r="A110" t="s">
        <v>29</v>
      </c>
      <c r="B110" s="1">
        <v>3958.45</v>
      </c>
      <c r="C110" s="1">
        <v>25.8126</v>
      </c>
      <c r="D110" s="1">
        <v>130.012</v>
      </c>
      <c r="E110" s="1">
        <v>35.0276</v>
      </c>
      <c r="F110" s="1">
        <v>3971.67</v>
      </c>
      <c r="G110" s="1">
        <v>40.392699999999998</v>
      </c>
      <c r="H110" s="1">
        <v>24.983799999999999</v>
      </c>
      <c r="I110" s="1">
        <v>25.443100000000001</v>
      </c>
      <c r="J110" s="1">
        <v>11.0974</v>
      </c>
      <c r="K110" s="1">
        <v>14.703099999999999</v>
      </c>
      <c r="L110" s="1">
        <v>4.5487900000000003</v>
      </c>
      <c r="M110" s="1">
        <v>13.218500000000001</v>
      </c>
    </row>
    <row r="111" spans="1:13" x14ac:dyDescent="0.25">
      <c r="A111" t="s">
        <v>29</v>
      </c>
      <c r="B111" s="1">
        <v>4215.8599999999997</v>
      </c>
      <c r="C111" s="1">
        <v>26.4755</v>
      </c>
      <c r="D111" s="1">
        <v>129.911</v>
      </c>
      <c r="E111" s="1">
        <v>40.008000000000003</v>
      </c>
      <c r="F111" s="1">
        <v>4211.9399999999996</v>
      </c>
      <c r="G111" s="1">
        <v>42.111800000000002</v>
      </c>
      <c r="H111" s="1">
        <v>26.248999999999999</v>
      </c>
      <c r="I111" s="1">
        <v>26.982299999999999</v>
      </c>
      <c r="J111" s="1">
        <v>10.9695</v>
      </c>
      <c r="K111" s="1">
        <v>14.703099999999999</v>
      </c>
      <c r="L111" s="1">
        <v>4.4540699999999998</v>
      </c>
      <c r="M111" s="1">
        <v>-3.9226800000000002</v>
      </c>
    </row>
    <row r="112" spans="1:13" x14ac:dyDescent="0.25">
      <c r="A112" t="s">
        <v>29</v>
      </c>
      <c r="B112" s="1">
        <v>4450.0200000000004</v>
      </c>
      <c r="C112" s="1">
        <v>29.9313</v>
      </c>
      <c r="D112" s="1">
        <v>130.03899999999999</v>
      </c>
      <c r="E112" s="1">
        <v>45.022500000000001</v>
      </c>
      <c r="F112" s="1">
        <v>4460.3999999999996</v>
      </c>
      <c r="G112" s="1">
        <v>44.2361</v>
      </c>
      <c r="H112" s="1">
        <v>27.736999999999998</v>
      </c>
      <c r="I112" s="1">
        <v>28.574000000000002</v>
      </c>
      <c r="J112" s="1">
        <v>11.6157</v>
      </c>
      <c r="K112" s="1">
        <v>14.703099999999999</v>
      </c>
      <c r="L112" s="1">
        <v>4.4626700000000001</v>
      </c>
      <c r="M112" s="1">
        <v>10.382099999999999</v>
      </c>
    </row>
    <row r="113" spans="1:13" x14ac:dyDescent="0.25">
      <c r="A113" t="s">
        <v>29</v>
      </c>
      <c r="B113" s="1">
        <v>4705.7299999999996</v>
      </c>
      <c r="C113" s="1">
        <v>29.809200000000001</v>
      </c>
      <c r="D113" s="1">
        <v>129.99799999999999</v>
      </c>
      <c r="E113" s="1">
        <v>50.002299999999998</v>
      </c>
      <c r="F113" s="1">
        <v>4707.51</v>
      </c>
      <c r="G113" s="1">
        <v>47.892400000000002</v>
      </c>
      <c r="H113" s="1">
        <v>29.153600000000001</v>
      </c>
      <c r="I113" s="1">
        <v>30.157</v>
      </c>
      <c r="J113" s="1">
        <v>16.7745</v>
      </c>
      <c r="K113" s="1">
        <v>14.703099999999999</v>
      </c>
      <c r="L113" s="1">
        <v>6.0607800000000003</v>
      </c>
      <c r="M113" s="1">
        <v>1.7845299999999999</v>
      </c>
    </row>
    <row r="114" spans="1:13" x14ac:dyDescent="0.25">
      <c r="A114" t="s">
        <v>29</v>
      </c>
      <c r="B114" s="1">
        <v>4970.3900000000003</v>
      </c>
      <c r="C114" s="1">
        <v>33.234999999999999</v>
      </c>
      <c r="D114" s="1">
        <v>129.97</v>
      </c>
      <c r="E114" s="1">
        <v>55.024799999999999</v>
      </c>
      <c r="F114" s="1">
        <v>4961.8599999999997</v>
      </c>
      <c r="G114" s="1">
        <v>55.9861</v>
      </c>
      <c r="H114" s="1">
        <v>30.869900000000001</v>
      </c>
      <c r="I114" s="1">
        <v>31.7864</v>
      </c>
      <c r="J114" s="1">
        <v>29.007200000000001</v>
      </c>
      <c r="K114" s="1">
        <v>14.703099999999999</v>
      </c>
      <c r="L114" s="1">
        <v>10.654500000000001</v>
      </c>
      <c r="M114" s="1">
        <v>-8.5295500000000004</v>
      </c>
    </row>
    <row r="115" spans="1:13" x14ac:dyDescent="0.25">
      <c r="A115" t="s">
        <v>29</v>
      </c>
      <c r="B115" s="1">
        <v>2229.3000000000002</v>
      </c>
      <c r="C115" s="1">
        <v>14.0745</v>
      </c>
      <c r="D115" s="1">
        <v>140.05799999999999</v>
      </c>
      <c r="E115" s="1">
        <v>1.27974E-2</v>
      </c>
      <c r="F115" s="1">
        <v>2226.1999999999998</v>
      </c>
      <c r="G115" s="1">
        <v>36.824399999999997</v>
      </c>
      <c r="H115" s="1">
        <v>23.514199999999999</v>
      </c>
      <c r="I115" s="1">
        <v>14.2613</v>
      </c>
      <c r="J115" s="1">
        <v>17.456299999999999</v>
      </c>
      <c r="K115" s="1">
        <v>14.703099999999999</v>
      </c>
      <c r="L115" s="1">
        <v>8.8783799999999999</v>
      </c>
      <c r="M115" s="1">
        <v>-3.1077400000000002</v>
      </c>
    </row>
    <row r="116" spans="1:13" x14ac:dyDescent="0.25">
      <c r="A116" t="s">
        <v>29</v>
      </c>
      <c r="B116" s="1">
        <v>2511.06</v>
      </c>
      <c r="C116" s="1">
        <v>15.4788</v>
      </c>
      <c r="D116" s="1">
        <v>139.965</v>
      </c>
      <c r="E116" s="1">
        <v>4.9907700000000004</v>
      </c>
      <c r="F116" s="1">
        <v>2514.61</v>
      </c>
      <c r="G116" s="1">
        <v>34.534100000000002</v>
      </c>
      <c r="H116" s="1">
        <v>23.555900000000001</v>
      </c>
      <c r="I116" s="1">
        <v>16.109000000000002</v>
      </c>
      <c r="J116" s="1">
        <v>11.399100000000001</v>
      </c>
      <c r="K116" s="1">
        <v>14.703099999999999</v>
      </c>
      <c r="L116" s="1">
        <v>5.6665200000000002</v>
      </c>
      <c r="M116" s="1">
        <v>3.5535600000000001</v>
      </c>
    </row>
    <row r="117" spans="1:13" x14ac:dyDescent="0.25">
      <c r="A117" t="s">
        <v>29</v>
      </c>
      <c r="B117" s="1">
        <v>2789.24</v>
      </c>
      <c r="C117" s="1">
        <v>17.851600000000001</v>
      </c>
      <c r="D117" s="1">
        <v>139.92500000000001</v>
      </c>
      <c r="E117" s="1">
        <v>9.9844399999999993</v>
      </c>
      <c r="F117" s="1">
        <v>2796.25</v>
      </c>
      <c r="G117" s="1">
        <v>35.008600000000001</v>
      </c>
      <c r="H117" s="1">
        <v>23.931000000000001</v>
      </c>
      <c r="I117" s="1">
        <v>17.9132</v>
      </c>
      <c r="J117" s="1">
        <v>9.7320399999999996</v>
      </c>
      <c r="K117" s="1">
        <v>14.703099999999999</v>
      </c>
      <c r="L117" s="1">
        <v>4.5971000000000002</v>
      </c>
      <c r="M117" s="1">
        <v>7.01159</v>
      </c>
    </row>
    <row r="118" spans="1:13" x14ac:dyDescent="0.25">
      <c r="A118" t="s">
        <v>29</v>
      </c>
      <c r="B118" s="1">
        <v>3076.72</v>
      </c>
      <c r="C118" s="1">
        <v>19.414999999999999</v>
      </c>
      <c r="D118" s="1">
        <v>140.029</v>
      </c>
      <c r="E118" s="1">
        <v>14.942399999999999</v>
      </c>
      <c r="F118" s="1">
        <v>3070.87</v>
      </c>
      <c r="G118" s="1">
        <v>36.243899999999996</v>
      </c>
      <c r="H118" s="1">
        <v>24.4361</v>
      </c>
      <c r="I118" s="1">
        <v>19.6724</v>
      </c>
      <c r="J118" s="1">
        <v>9.6825799999999997</v>
      </c>
      <c r="K118" s="1">
        <v>14.703099999999999</v>
      </c>
      <c r="L118" s="1">
        <v>4.4230700000000001</v>
      </c>
      <c r="M118" s="1">
        <v>-5.8593400000000004</v>
      </c>
    </row>
    <row r="119" spans="1:13" x14ac:dyDescent="0.25">
      <c r="A119" t="s">
        <v>29</v>
      </c>
      <c r="B119" s="1">
        <v>3336.81</v>
      </c>
      <c r="C119" s="1">
        <v>21.424800000000001</v>
      </c>
      <c r="D119" s="1">
        <v>140.05699999999999</v>
      </c>
      <c r="E119" s="1">
        <v>19.9984</v>
      </c>
      <c r="F119" s="1">
        <v>3345.25</v>
      </c>
      <c r="G119" s="1">
        <v>37.644199999999998</v>
      </c>
      <c r="H119" s="1">
        <v>25.005199999999999</v>
      </c>
      <c r="I119" s="1">
        <v>21.430199999999999</v>
      </c>
      <c r="J119" s="1">
        <v>9.8678399999999993</v>
      </c>
      <c r="K119" s="1">
        <v>14.703099999999999</v>
      </c>
      <c r="L119" s="1">
        <v>4.3607800000000001</v>
      </c>
      <c r="M119" s="1">
        <v>8.4456299999999995</v>
      </c>
    </row>
    <row r="120" spans="1:13" x14ac:dyDescent="0.25">
      <c r="A120" t="s">
        <v>29</v>
      </c>
      <c r="B120" s="1">
        <v>3623.79</v>
      </c>
      <c r="C120" s="1">
        <v>24.339600000000001</v>
      </c>
      <c r="D120" s="1">
        <v>140.00200000000001</v>
      </c>
      <c r="E120" s="1">
        <v>24.935199999999998</v>
      </c>
      <c r="F120" s="1">
        <v>3608.36</v>
      </c>
      <c r="G120" s="1">
        <v>39.185200000000002</v>
      </c>
      <c r="H120" s="1">
        <v>25.723500000000001</v>
      </c>
      <c r="I120" s="1">
        <v>23.1157</v>
      </c>
      <c r="J120" s="1">
        <v>10.2187</v>
      </c>
      <c r="K120" s="1">
        <v>14.703099999999999</v>
      </c>
      <c r="L120" s="1">
        <v>4.3406799999999999</v>
      </c>
      <c r="M120" s="1">
        <v>-15.424300000000001</v>
      </c>
    </row>
    <row r="121" spans="1:13" x14ac:dyDescent="0.25">
      <c r="A121" t="s">
        <v>29</v>
      </c>
      <c r="B121" s="1">
        <v>3890.02</v>
      </c>
      <c r="C121" s="1">
        <v>24.790700000000001</v>
      </c>
      <c r="D121" s="1">
        <v>139.93700000000001</v>
      </c>
      <c r="E121" s="1">
        <v>29.962499999999999</v>
      </c>
      <c r="F121" s="1">
        <v>3873.47</v>
      </c>
      <c r="G121" s="1">
        <v>40.956600000000002</v>
      </c>
      <c r="H121" s="1">
        <v>26.672599999999999</v>
      </c>
      <c r="I121" s="1">
        <v>24.814</v>
      </c>
      <c r="J121" s="1">
        <v>10.710100000000001</v>
      </c>
      <c r="K121" s="1">
        <v>14.703099999999999</v>
      </c>
      <c r="L121" s="1">
        <v>4.4036600000000004</v>
      </c>
      <c r="M121" s="1">
        <v>-16.545400000000001</v>
      </c>
    </row>
    <row r="122" spans="1:13" x14ac:dyDescent="0.25">
      <c r="A122" t="s">
        <v>29</v>
      </c>
      <c r="B122" s="1">
        <v>4122.04</v>
      </c>
      <c r="C122" s="1">
        <v>27.764500000000002</v>
      </c>
      <c r="D122" s="1">
        <v>139.94399999999999</v>
      </c>
      <c r="E122" s="1">
        <v>35.0015</v>
      </c>
      <c r="F122" s="1">
        <v>4139.16</v>
      </c>
      <c r="G122" s="1">
        <v>42.772199999999998</v>
      </c>
      <c r="H122" s="1">
        <v>27.730799999999999</v>
      </c>
      <c r="I122" s="1">
        <v>26.516100000000002</v>
      </c>
      <c r="J122" s="1">
        <v>11.0238</v>
      </c>
      <c r="K122" s="1">
        <v>14.703099999999999</v>
      </c>
      <c r="L122" s="1">
        <v>4.43316</v>
      </c>
      <c r="M122" s="1">
        <v>17.127099999999999</v>
      </c>
    </row>
    <row r="123" spans="1:13" x14ac:dyDescent="0.25">
      <c r="A123" t="s">
        <v>29</v>
      </c>
      <c r="B123" s="1">
        <v>4397.54</v>
      </c>
      <c r="C123" s="1">
        <v>30.6218</v>
      </c>
      <c r="D123" s="1">
        <v>140.02500000000001</v>
      </c>
      <c r="E123" s="1">
        <v>40.066400000000002</v>
      </c>
      <c r="F123" s="1">
        <v>4408.01</v>
      </c>
      <c r="G123" s="1">
        <v>44.660899999999998</v>
      </c>
      <c r="H123" s="1">
        <v>28.9313</v>
      </c>
      <c r="I123" s="1">
        <v>28.238399999999999</v>
      </c>
      <c r="J123" s="1">
        <v>11.199</v>
      </c>
      <c r="K123" s="1">
        <v>14.703099999999999</v>
      </c>
      <c r="L123" s="1">
        <v>4.3089199999999996</v>
      </c>
      <c r="M123" s="1">
        <v>10.4704</v>
      </c>
    </row>
    <row r="124" spans="1:13" x14ac:dyDescent="0.25">
      <c r="A124" t="s">
        <v>29</v>
      </c>
      <c r="B124" s="1">
        <v>4664.33</v>
      </c>
      <c r="C124" s="1">
        <v>28.715699999999998</v>
      </c>
      <c r="D124" s="1">
        <v>140.00399999999999</v>
      </c>
      <c r="E124" s="1">
        <v>45.025399999999998</v>
      </c>
      <c r="F124" s="1">
        <v>4670.82</v>
      </c>
      <c r="G124" s="1">
        <v>47.023899999999998</v>
      </c>
      <c r="H124" s="1">
        <v>30.216799999999999</v>
      </c>
      <c r="I124" s="1">
        <v>29.921900000000001</v>
      </c>
      <c r="J124" s="1">
        <v>12.8949</v>
      </c>
      <c r="K124" s="1">
        <v>14.703099999999999</v>
      </c>
      <c r="L124" s="1">
        <v>4.5182799999999999</v>
      </c>
      <c r="M124" s="1">
        <v>6.48583</v>
      </c>
    </row>
    <row r="125" spans="1:13" x14ac:dyDescent="0.25">
      <c r="A125" t="s">
        <v>29</v>
      </c>
      <c r="B125" s="1">
        <v>4949.93</v>
      </c>
      <c r="C125" s="1">
        <v>31.75</v>
      </c>
      <c r="D125" s="1">
        <v>139.999</v>
      </c>
      <c r="E125" s="1">
        <v>49.997700000000002</v>
      </c>
      <c r="F125" s="1">
        <v>4937.51</v>
      </c>
      <c r="G125" s="1">
        <v>51.339300000000001</v>
      </c>
      <c r="H125" s="1">
        <v>31.616700000000002</v>
      </c>
      <c r="I125" s="1">
        <v>31.630400000000002</v>
      </c>
      <c r="J125" s="1">
        <v>19.388999999999999</v>
      </c>
      <c r="K125" s="1">
        <v>14.703099999999999</v>
      </c>
      <c r="L125" s="1">
        <v>6.5964400000000003</v>
      </c>
      <c r="M125" s="1">
        <v>-12.421799999999999</v>
      </c>
    </row>
    <row r="126" spans="1:13" x14ac:dyDescent="0.25">
      <c r="A126" t="s">
        <v>29</v>
      </c>
      <c r="B126" s="1">
        <v>5201.1899999999996</v>
      </c>
      <c r="C126" s="1">
        <v>36.1873</v>
      </c>
      <c r="D126" s="1">
        <v>140.001</v>
      </c>
      <c r="E126" s="1">
        <v>54.952100000000002</v>
      </c>
      <c r="F126" s="1">
        <v>5207.5200000000004</v>
      </c>
      <c r="G126" s="1">
        <v>60.0289</v>
      </c>
      <c r="H126" s="1">
        <v>33.1235</v>
      </c>
      <c r="I126" s="1">
        <v>33.360100000000003</v>
      </c>
      <c r="J126" s="1">
        <v>32.321599999999997</v>
      </c>
      <c r="K126" s="1">
        <v>14.703099999999999</v>
      </c>
      <c r="L126" s="1">
        <v>11.512700000000001</v>
      </c>
      <c r="M126" s="1">
        <v>6.3279800000000002</v>
      </c>
    </row>
    <row r="127" spans="1:13" x14ac:dyDescent="0.25">
      <c r="A127" t="s">
        <v>29</v>
      </c>
      <c r="B127" s="1">
        <v>2919.67</v>
      </c>
      <c r="C127" s="1">
        <v>18.73</v>
      </c>
      <c r="D127" s="1">
        <v>150.04900000000001</v>
      </c>
      <c r="E127" s="1">
        <v>9.9973299999999998</v>
      </c>
      <c r="F127" s="1">
        <v>2920.38</v>
      </c>
      <c r="G127" s="1">
        <v>41.209899999999998</v>
      </c>
      <c r="H127" s="1">
        <v>27.747699999999998</v>
      </c>
      <c r="I127" s="1">
        <v>18.708400000000001</v>
      </c>
      <c r="J127" s="1">
        <v>17.4267</v>
      </c>
      <c r="K127" s="1">
        <v>14.703099999999999</v>
      </c>
      <c r="L127" s="1">
        <v>7.6451700000000002</v>
      </c>
      <c r="M127" s="1">
        <v>0.70740199999999998</v>
      </c>
    </row>
    <row r="128" spans="1:13" x14ac:dyDescent="0.25">
      <c r="A128" t="s">
        <v>29</v>
      </c>
      <c r="B128" s="1">
        <v>3217.03</v>
      </c>
      <c r="C128" s="1">
        <v>20.058599999999998</v>
      </c>
      <c r="D128" s="1">
        <v>150.005</v>
      </c>
      <c r="E128" s="1">
        <v>15.014900000000001</v>
      </c>
      <c r="F128" s="1">
        <v>3217.13</v>
      </c>
      <c r="G128" s="1">
        <v>41.310600000000001</v>
      </c>
      <c r="H128" s="1">
        <v>28.2788</v>
      </c>
      <c r="I128" s="1">
        <v>20.609400000000001</v>
      </c>
      <c r="J128" s="1">
        <v>15.0215</v>
      </c>
      <c r="K128" s="1">
        <v>14.703099999999999</v>
      </c>
      <c r="L128" s="1">
        <v>6.34849</v>
      </c>
      <c r="M128" s="1">
        <v>9.8470000000000002E-2</v>
      </c>
    </row>
    <row r="129" spans="1:13" x14ac:dyDescent="0.25">
      <c r="A129" t="s">
        <v>29</v>
      </c>
      <c r="B129" s="1">
        <v>3502.98</v>
      </c>
      <c r="C129" s="1">
        <v>22.300799999999999</v>
      </c>
      <c r="D129" s="1">
        <v>150.02799999999999</v>
      </c>
      <c r="E129" s="1">
        <v>20.016100000000002</v>
      </c>
      <c r="F129" s="1">
        <v>3508.28</v>
      </c>
      <c r="G129" s="1">
        <v>42.381900000000002</v>
      </c>
      <c r="H129" s="1">
        <v>29.048100000000002</v>
      </c>
      <c r="I129" s="1">
        <v>22.474499999999999</v>
      </c>
      <c r="J129" s="1">
        <v>14.0854</v>
      </c>
      <c r="K129" s="1">
        <v>14.703099999999999</v>
      </c>
      <c r="L129" s="1">
        <v>5.7221599999999997</v>
      </c>
      <c r="M129" s="1">
        <v>5.2992600000000003</v>
      </c>
    </row>
    <row r="130" spans="1:13" x14ac:dyDescent="0.25">
      <c r="A130" t="s">
        <v>29</v>
      </c>
      <c r="B130" s="1">
        <v>3805.58</v>
      </c>
      <c r="C130" s="1">
        <v>24.0319</v>
      </c>
      <c r="D130" s="1">
        <v>149.95500000000001</v>
      </c>
      <c r="E130" s="1">
        <v>25.045000000000002</v>
      </c>
      <c r="F130" s="1">
        <v>3794.47</v>
      </c>
      <c r="G130" s="1">
        <v>40.648600000000002</v>
      </c>
      <c r="H130" s="1">
        <v>24.895099999999999</v>
      </c>
      <c r="I130" s="1">
        <v>24.3079</v>
      </c>
      <c r="J130" s="1">
        <v>13.99</v>
      </c>
      <c r="K130" s="1">
        <v>14.703099999999999</v>
      </c>
      <c r="L130" s="1">
        <v>5.4560500000000003</v>
      </c>
      <c r="M130" s="1">
        <v>-11.113</v>
      </c>
    </row>
    <row r="131" spans="1:13" x14ac:dyDescent="0.25">
      <c r="A131" t="s">
        <v>29</v>
      </c>
      <c r="B131" s="1">
        <v>4069.35</v>
      </c>
      <c r="C131" s="1">
        <v>26.4513</v>
      </c>
      <c r="D131" s="1">
        <v>150.024</v>
      </c>
      <c r="E131" s="1">
        <v>29.962199999999999</v>
      </c>
      <c r="F131" s="1">
        <v>4074.29</v>
      </c>
      <c r="G131" s="1">
        <v>45.691400000000002</v>
      </c>
      <c r="H131" s="1">
        <v>30.7425</v>
      </c>
      <c r="I131" s="1">
        <v>26.1005</v>
      </c>
      <c r="J131" s="1">
        <v>14.6556</v>
      </c>
      <c r="K131" s="1">
        <v>14.703099999999999</v>
      </c>
      <c r="L131" s="1">
        <v>5.51309</v>
      </c>
      <c r="M131" s="1">
        <v>4.9413799999999997</v>
      </c>
    </row>
    <row r="132" spans="1:13" x14ac:dyDescent="0.25">
      <c r="A132" t="s">
        <v>29</v>
      </c>
      <c r="B132" s="1">
        <v>4366.66</v>
      </c>
      <c r="C132" s="1">
        <v>26.820799999999998</v>
      </c>
      <c r="D132" s="1">
        <v>149.97300000000001</v>
      </c>
      <c r="E132" s="1">
        <v>35.010100000000001</v>
      </c>
      <c r="F132" s="1">
        <v>4356.8100000000004</v>
      </c>
      <c r="G132" s="1">
        <v>47.757100000000001</v>
      </c>
      <c r="H132" s="1">
        <v>31.804400000000001</v>
      </c>
      <c r="I132" s="1">
        <v>27.910299999999999</v>
      </c>
      <c r="J132" s="1">
        <v>15.562799999999999</v>
      </c>
      <c r="K132" s="1">
        <v>14.703099999999999</v>
      </c>
      <c r="L132" s="1">
        <v>5.64351</v>
      </c>
      <c r="M132" s="1">
        <v>-9.8540399999999995</v>
      </c>
    </row>
    <row r="133" spans="1:13" x14ac:dyDescent="0.25">
      <c r="A133" t="s">
        <v>29</v>
      </c>
      <c r="B133" s="1">
        <v>4627.66</v>
      </c>
      <c r="C133" s="1">
        <v>30.270499999999998</v>
      </c>
      <c r="D133" s="1">
        <v>149.935</v>
      </c>
      <c r="E133" s="1">
        <v>39.984699999999997</v>
      </c>
      <c r="F133" s="1">
        <v>4634.92</v>
      </c>
      <c r="G133" s="1">
        <v>49.988900000000001</v>
      </c>
      <c r="H133" s="1">
        <v>32.822000000000003</v>
      </c>
      <c r="I133" s="1">
        <v>29.6919</v>
      </c>
      <c r="J133" s="1">
        <v>17.011199999999999</v>
      </c>
      <c r="K133" s="1">
        <v>14.703099999999999</v>
      </c>
      <c r="L133" s="1">
        <v>5.8675199999999998</v>
      </c>
      <c r="M133" s="1">
        <v>7.2596400000000001</v>
      </c>
    </row>
    <row r="134" spans="1:13" x14ac:dyDescent="0.25">
      <c r="A134" t="s">
        <v>29</v>
      </c>
      <c r="B134" s="1">
        <v>4910.51</v>
      </c>
      <c r="C134" s="1">
        <v>30.977</v>
      </c>
      <c r="D134" s="1">
        <v>149.946</v>
      </c>
      <c r="E134" s="1">
        <v>44.967799999999997</v>
      </c>
      <c r="F134" s="1">
        <v>4915.53</v>
      </c>
      <c r="G134" s="1">
        <v>53.122599999999998</v>
      </c>
      <c r="H134" s="1">
        <v>33.991399999999999</v>
      </c>
      <c r="I134" s="1">
        <v>31.489599999999999</v>
      </c>
      <c r="J134" s="1">
        <v>20.349799999999998</v>
      </c>
      <c r="K134" s="1">
        <v>14.703099999999999</v>
      </c>
      <c r="L134" s="1">
        <v>6.6860999999999997</v>
      </c>
      <c r="M134" s="1">
        <v>5.0143800000000001</v>
      </c>
    </row>
    <row r="135" spans="1:13" x14ac:dyDescent="0.25">
      <c r="A135" t="s">
        <v>29</v>
      </c>
      <c r="B135" s="1">
        <v>5212.47</v>
      </c>
      <c r="C135" s="1">
        <v>31.967500000000001</v>
      </c>
      <c r="D135" s="1">
        <v>149.964</v>
      </c>
      <c r="E135" s="1">
        <v>50.011800000000001</v>
      </c>
      <c r="F135" s="1">
        <v>5201.97</v>
      </c>
      <c r="G135" s="1">
        <v>58.566000000000003</v>
      </c>
      <c r="H135" s="1">
        <v>35.236699999999999</v>
      </c>
      <c r="I135" s="1">
        <v>33.3245</v>
      </c>
      <c r="J135" s="1">
        <v>27.865600000000001</v>
      </c>
      <c r="K135" s="1">
        <v>14.703099999999999</v>
      </c>
      <c r="L135" s="1">
        <v>9.2279599999999995</v>
      </c>
      <c r="M135" s="1">
        <v>-10.504099999999999</v>
      </c>
    </row>
    <row r="136" spans="1:13" x14ac:dyDescent="0.25">
      <c r="A136" t="s">
        <v>29</v>
      </c>
      <c r="B136" s="1">
        <v>5483.49</v>
      </c>
      <c r="C136" s="1">
        <v>34.754300000000001</v>
      </c>
      <c r="D136" s="1">
        <v>150.011</v>
      </c>
      <c r="E136" s="1">
        <v>54.961500000000001</v>
      </c>
      <c r="F136" s="1">
        <v>5487.41</v>
      </c>
      <c r="G136" s="1">
        <v>68.441000000000003</v>
      </c>
      <c r="H136" s="1">
        <v>36.570399999999999</v>
      </c>
      <c r="I136" s="1">
        <v>35.153100000000002</v>
      </c>
      <c r="J136" s="1">
        <v>41.113599999999998</v>
      </c>
      <c r="K136" s="1">
        <v>14.703099999999999</v>
      </c>
      <c r="L136" s="1">
        <v>14.3011</v>
      </c>
      <c r="M136" s="1">
        <v>3.9205000000000001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6"/>
  <sheetViews>
    <sheetView workbookViewId="0"/>
  </sheetViews>
  <sheetFormatPr defaultRowHeight="15" x14ac:dyDescent="0.25"/>
  <sheetData>
    <row r="1" spans="1:13" x14ac:dyDescent="0.25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</row>
    <row r="2" spans="1:13" x14ac:dyDescent="0.25">
      <c r="A2" t="s">
        <v>27</v>
      </c>
      <c r="B2" s="1">
        <v>1681.26</v>
      </c>
      <c r="C2" s="1">
        <v>10.8748</v>
      </c>
      <c r="D2" s="1">
        <v>80.054199999999994</v>
      </c>
      <c r="E2" s="1">
        <v>-20.037500000000001</v>
      </c>
      <c r="F2" s="1">
        <v>1694.88</v>
      </c>
      <c r="G2" s="1">
        <v>43.014299999999999</v>
      </c>
      <c r="H2" s="1">
        <v>7.1985099999999997</v>
      </c>
      <c r="I2" s="1">
        <v>10.879099999999999</v>
      </c>
      <c r="J2" s="1">
        <v>34.042400000000001</v>
      </c>
      <c r="K2" s="1">
        <v>12.9755</v>
      </c>
      <c r="L2" s="1">
        <v>18.783200000000001</v>
      </c>
      <c r="M2" s="1">
        <v>13.6233</v>
      </c>
    </row>
    <row r="3" spans="1:13" x14ac:dyDescent="0.25">
      <c r="A3" t="s">
        <v>27</v>
      </c>
      <c r="B3" s="1">
        <v>2629.33</v>
      </c>
      <c r="C3" s="1">
        <v>16.518899999999999</v>
      </c>
      <c r="D3" s="1">
        <v>79.973799999999997</v>
      </c>
      <c r="E3" s="1">
        <v>45.001800000000003</v>
      </c>
      <c r="F3" s="1">
        <v>2625.19</v>
      </c>
      <c r="G3" s="1">
        <v>51.152900000000002</v>
      </c>
      <c r="H3" s="1">
        <v>38.111899999999999</v>
      </c>
      <c r="I3" s="1">
        <v>16.8506</v>
      </c>
      <c r="J3" s="1">
        <v>25.242100000000001</v>
      </c>
      <c r="K3" s="1">
        <v>12.9755</v>
      </c>
      <c r="L3" s="1">
        <v>8.6390600000000006</v>
      </c>
      <c r="M3" s="1">
        <v>-4.1441100000000004</v>
      </c>
    </row>
    <row r="4" spans="1:13" x14ac:dyDescent="0.25">
      <c r="A4" t="s">
        <v>27</v>
      </c>
      <c r="B4" s="1">
        <v>2308.17</v>
      </c>
      <c r="C4" s="1">
        <v>15.6137</v>
      </c>
      <c r="D4" s="1">
        <v>89.927899999999994</v>
      </c>
      <c r="E4" s="1">
        <v>4.9716800000000001</v>
      </c>
      <c r="F4" s="1">
        <v>2303.25</v>
      </c>
      <c r="G4" s="1">
        <v>25.717400000000001</v>
      </c>
      <c r="H4" s="1">
        <v>14.2493</v>
      </c>
      <c r="I4" s="1">
        <v>14.7841</v>
      </c>
      <c r="J4" s="1">
        <v>7.4906899999999998</v>
      </c>
      <c r="K4" s="1">
        <v>12.9755</v>
      </c>
      <c r="L4" s="1">
        <v>3.9109799999999999</v>
      </c>
      <c r="M4" s="1">
        <v>-4.9130900000000004</v>
      </c>
    </row>
    <row r="5" spans="1:13" x14ac:dyDescent="0.25">
      <c r="A5" t="s">
        <v>27</v>
      </c>
      <c r="B5" s="1">
        <v>2989.2</v>
      </c>
      <c r="C5" s="1">
        <v>19.4194</v>
      </c>
      <c r="D5" s="1">
        <v>90.018000000000001</v>
      </c>
      <c r="E5" s="1">
        <v>35.029899999999998</v>
      </c>
      <c r="F5" s="1">
        <v>2985.39</v>
      </c>
      <c r="G5" s="1">
        <v>37.598500000000001</v>
      </c>
      <c r="H5" s="1">
        <v>27.746700000000001</v>
      </c>
      <c r="I5" s="1">
        <v>19.162600000000001</v>
      </c>
      <c r="J5" s="1">
        <v>9.6557200000000005</v>
      </c>
      <c r="K5" s="1">
        <v>12.9755</v>
      </c>
      <c r="L5" s="1">
        <v>3.8684500000000002</v>
      </c>
      <c r="M5" s="1">
        <v>-3.8145099999999998</v>
      </c>
    </row>
    <row r="6" spans="1:13" x14ac:dyDescent="0.25">
      <c r="A6" t="s">
        <v>27</v>
      </c>
      <c r="B6" s="1">
        <v>3666.64</v>
      </c>
      <c r="C6" s="1">
        <v>22.824999999999999</v>
      </c>
      <c r="D6" s="1">
        <v>100.078</v>
      </c>
      <c r="E6" s="1">
        <v>45.0244</v>
      </c>
      <c r="F6" s="1">
        <v>3671.08</v>
      </c>
      <c r="G6" s="1">
        <v>41.794199999999996</v>
      </c>
      <c r="H6" s="1">
        <v>27.670400000000001</v>
      </c>
      <c r="I6" s="1">
        <v>23.564</v>
      </c>
      <c r="J6" s="1">
        <v>15.0756</v>
      </c>
      <c r="K6" s="1">
        <v>12.9755</v>
      </c>
      <c r="L6" s="1">
        <v>5.4963699999999998</v>
      </c>
      <c r="M6" s="1">
        <v>4.4373300000000002</v>
      </c>
    </row>
    <row r="7" spans="1:13" x14ac:dyDescent="0.25">
      <c r="A7" t="s">
        <v>27</v>
      </c>
      <c r="B7" s="1">
        <v>3433.36</v>
      </c>
      <c r="C7" s="1">
        <v>21.9923</v>
      </c>
      <c r="D7" s="1">
        <v>110.001</v>
      </c>
      <c r="E7" s="1">
        <v>29.962900000000001</v>
      </c>
      <c r="F7" s="1">
        <v>3430.86</v>
      </c>
      <c r="G7" s="1">
        <v>34.592799999999997</v>
      </c>
      <c r="H7" s="1">
        <v>20.797499999999999</v>
      </c>
      <c r="I7" s="1">
        <v>22.021999999999998</v>
      </c>
      <c r="J7" s="1">
        <v>9.7946899999999992</v>
      </c>
      <c r="K7" s="1">
        <v>12.9755</v>
      </c>
      <c r="L7" s="1">
        <v>3.8544299999999998</v>
      </c>
      <c r="M7" s="1">
        <v>-2.5034000000000001</v>
      </c>
    </row>
    <row r="8" spans="1:13" x14ac:dyDescent="0.25">
      <c r="A8" t="s">
        <v>27</v>
      </c>
      <c r="B8" s="1">
        <v>3994.64</v>
      </c>
      <c r="C8" s="1">
        <v>25.834599999999998</v>
      </c>
      <c r="D8" s="1">
        <v>110.03100000000001</v>
      </c>
      <c r="E8" s="1">
        <v>45.017499999999998</v>
      </c>
      <c r="F8" s="1">
        <v>3996.06</v>
      </c>
      <c r="G8" s="1">
        <v>41.503100000000003</v>
      </c>
      <c r="H8" s="1">
        <v>25.511900000000001</v>
      </c>
      <c r="I8" s="1">
        <v>25.649899999999999</v>
      </c>
      <c r="J8" s="1">
        <v>14.733000000000001</v>
      </c>
      <c r="K8" s="1">
        <v>12.9755</v>
      </c>
      <c r="L8" s="1">
        <v>5.3204799999999999</v>
      </c>
      <c r="M8" s="1">
        <v>1.4184300000000001</v>
      </c>
    </row>
    <row r="9" spans="1:13" x14ac:dyDescent="0.25">
      <c r="A9" t="s">
        <v>27</v>
      </c>
      <c r="B9" s="1">
        <v>4253.3900000000003</v>
      </c>
      <c r="C9" s="1">
        <v>26.2271</v>
      </c>
      <c r="D9" s="1">
        <v>120.136</v>
      </c>
      <c r="E9" s="1">
        <v>44.991900000000001</v>
      </c>
      <c r="F9" s="1">
        <v>4245.92</v>
      </c>
      <c r="G9" s="1">
        <v>42.726599999999998</v>
      </c>
      <c r="H9" s="1">
        <v>25.562799999999999</v>
      </c>
      <c r="I9" s="1">
        <v>27.253699999999998</v>
      </c>
      <c r="J9" s="1">
        <v>15.21</v>
      </c>
      <c r="K9" s="1">
        <v>12.9755</v>
      </c>
      <c r="L9" s="1">
        <v>5.4437600000000002</v>
      </c>
      <c r="M9" s="1">
        <v>-7.4683400000000004</v>
      </c>
    </row>
    <row r="10" spans="1:13" x14ac:dyDescent="0.25">
      <c r="A10" t="s">
        <v>27</v>
      </c>
      <c r="B10" s="1">
        <v>4450.0200000000004</v>
      </c>
      <c r="C10" s="1">
        <v>29.9313</v>
      </c>
      <c r="D10" s="1">
        <v>130.03899999999999</v>
      </c>
      <c r="E10" s="1">
        <v>45.022500000000001</v>
      </c>
      <c r="F10" s="1">
        <v>4453.08</v>
      </c>
      <c r="G10" s="1">
        <v>45.137500000000003</v>
      </c>
      <c r="H10" s="1">
        <v>26.9178</v>
      </c>
      <c r="I10" s="1">
        <v>28.583500000000001</v>
      </c>
      <c r="J10" s="1">
        <v>17.119499999999999</v>
      </c>
      <c r="K10" s="1">
        <v>12.9755</v>
      </c>
      <c r="L10" s="1">
        <v>5.8620700000000001</v>
      </c>
      <c r="M10" s="1">
        <v>3.0663</v>
      </c>
    </row>
    <row r="11" spans="1:13" x14ac:dyDescent="0.25">
      <c r="A11" t="s">
        <v>28</v>
      </c>
      <c r="B11" s="1">
        <v>1681.26</v>
      </c>
      <c r="C11" s="1">
        <v>10.8748</v>
      </c>
      <c r="D11" s="1">
        <v>80.054199999999994</v>
      </c>
      <c r="E11" s="1">
        <v>-20.037500000000001</v>
      </c>
      <c r="F11" s="1">
        <v>1694.88</v>
      </c>
      <c r="G11" s="1">
        <v>43.014299999999999</v>
      </c>
      <c r="H11" s="1">
        <v>7.1985099999999997</v>
      </c>
      <c r="I11" s="1">
        <v>10.879099999999999</v>
      </c>
      <c r="J11" s="1">
        <v>34.042400000000001</v>
      </c>
      <c r="K11" s="1">
        <v>12.9755</v>
      </c>
      <c r="L11" s="1">
        <v>18.783200000000001</v>
      </c>
      <c r="M11" s="1">
        <v>13.6233</v>
      </c>
    </row>
    <row r="12" spans="1:13" x14ac:dyDescent="0.25">
      <c r="A12" t="s">
        <v>28</v>
      </c>
      <c r="B12" s="1">
        <v>2180.33</v>
      </c>
      <c r="C12" s="1">
        <v>14.402900000000001</v>
      </c>
      <c r="D12" s="1">
        <v>79.998099999999994</v>
      </c>
      <c r="E12" s="1">
        <v>14.9857</v>
      </c>
      <c r="F12" s="1">
        <v>2185.59</v>
      </c>
      <c r="G12" s="1">
        <v>32.804499999999997</v>
      </c>
      <c r="H12" s="1">
        <v>24.276800000000001</v>
      </c>
      <c r="I12" s="1">
        <v>14.0289</v>
      </c>
      <c r="J12" s="1">
        <v>9.9839500000000001</v>
      </c>
      <c r="K12" s="1">
        <v>12.9755</v>
      </c>
      <c r="L12" s="1">
        <v>4.6817000000000002</v>
      </c>
      <c r="M12" s="1">
        <v>5.26166</v>
      </c>
    </row>
    <row r="13" spans="1:13" x14ac:dyDescent="0.25">
      <c r="A13" t="s">
        <v>28</v>
      </c>
      <c r="B13" s="1">
        <v>2808.41</v>
      </c>
      <c r="C13" s="1">
        <v>19.054300000000001</v>
      </c>
      <c r="D13" s="1">
        <v>80.017200000000003</v>
      </c>
      <c r="E13" s="1">
        <v>54.972799999999999</v>
      </c>
      <c r="F13" s="1">
        <v>2808.07</v>
      </c>
      <c r="G13" s="1">
        <v>77.575000000000003</v>
      </c>
      <c r="H13" s="1">
        <v>44.075099999999999</v>
      </c>
      <c r="I13" s="1">
        <v>18.0245</v>
      </c>
      <c r="J13" s="1">
        <v>56.253999999999998</v>
      </c>
      <c r="K13" s="1">
        <v>12.9755</v>
      </c>
      <c r="L13" s="1">
        <v>20.4328</v>
      </c>
      <c r="M13" s="1">
        <v>-0.33730700000000002</v>
      </c>
    </row>
    <row r="14" spans="1:13" x14ac:dyDescent="0.25">
      <c r="A14" t="s">
        <v>28</v>
      </c>
      <c r="B14" s="1">
        <v>1596.91</v>
      </c>
      <c r="C14" s="1">
        <v>10.7997</v>
      </c>
      <c r="D14" s="1">
        <v>100.032</v>
      </c>
      <c r="E14" s="1">
        <v>-19.9985</v>
      </c>
      <c r="F14" s="1">
        <v>1606.82</v>
      </c>
      <c r="G14" s="1">
        <v>40.258499999999998</v>
      </c>
      <c r="H14" s="1">
        <v>14.266999999999999</v>
      </c>
      <c r="I14" s="1">
        <v>10.3139</v>
      </c>
      <c r="J14" s="1">
        <v>29.907699999999998</v>
      </c>
      <c r="K14" s="1">
        <v>12.9755</v>
      </c>
      <c r="L14" s="1">
        <v>15.7477</v>
      </c>
      <c r="M14" s="1">
        <v>9.9083600000000001</v>
      </c>
    </row>
    <row r="15" spans="1:13" x14ac:dyDescent="0.25">
      <c r="A15" t="s">
        <v>28</v>
      </c>
      <c r="B15" s="1">
        <v>3046.86</v>
      </c>
      <c r="C15" s="1">
        <v>19.484100000000002</v>
      </c>
      <c r="D15" s="1">
        <v>110.063</v>
      </c>
      <c r="E15" s="1">
        <v>20.0167</v>
      </c>
      <c r="F15" s="1">
        <v>3060.28</v>
      </c>
      <c r="G15" s="1">
        <v>30.936800000000002</v>
      </c>
      <c r="H15" s="1">
        <v>18.138000000000002</v>
      </c>
      <c r="I15" s="1">
        <v>19.6433</v>
      </c>
      <c r="J15" s="1">
        <v>7.8690800000000003</v>
      </c>
      <c r="K15" s="1">
        <v>12.9755</v>
      </c>
      <c r="L15" s="1">
        <v>3.45743</v>
      </c>
      <c r="M15" s="1">
        <v>13.4117</v>
      </c>
    </row>
    <row r="16" spans="1:13" x14ac:dyDescent="0.25">
      <c r="A16" t="s">
        <v>28</v>
      </c>
      <c r="B16" s="1">
        <v>3249.87</v>
      </c>
      <c r="C16" s="1">
        <v>21.272500000000001</v>
      </c>
      <c r="D16" s="1">
        <v>109.96299999999999</v>
      </c>
      <c r="E16" s="1">
        <v>25.006900000000002</v>
      </c>
      <c r="F16" s="1">
        <v>3245.55</v>
      </c>
      <c r="G16" s="1">
        <v>32.764800000000001</v>
      </c>
      <c r="H16" s="1">
        <v>19.427499999999998</v>
      </c>
      <c r="I16" s="1">
        <v>20.8325</v>
      </c>
      <c r="J16" s="1">
        <v>8.9733699999999992</v>
      </c>
      <c r="K16" s="1">
        <v>12.9755</v>
      </c>
      <c r="L16" s="1">
        <v>3.63639</v>
      </c>
      <c r="M16" s="1">
        <v>-4.3259400000000001</v>
      </c>
    </row>
    <row r="17" spans="1:13" x14ac:dyDescent="0.25">
      <c r="A17" t="s">
        <v>28</v>
      </c>
      <c r="B17" s="1">
        <v>1776.83</v>
      </c>
      <c r="C17" s="1">
        <v>11.6928</v>
      </c>
      <c r="D17" s="1">
        <v>120.008</v>
      </c>
      <c r="E17" s="1">
        <v>-9.9777000000000005</v>
      </c>
      <c r="F17" s="1">
        <v>1779.64</v>
      </c>
      <c r="G17" s="1">
        <v>30.137899999999998</v>
      </c>
      <c r="H17" s="1">
        <v>19.860800000000001</v>
      </c>
      <c r="I17" s="1">
        <v>11.4232</v>
      </c>
      <c r="J17" s="1">
        <v>12.9908</v>
      </c>
      <c r="K17" s="1">
        <v>12.9755</v>
      </c>
      <c r="L17" s="1">
        <v>6.7990300000000001</v>
      </c>
      <c r="M17" s="1">
        <v>2.81751</v>
      </c>
    </row>
    <row r="18" spans="1:13" x14ac:dyDescent="0.25">
      <c r="A18" t="s">
        <v>28</v>
      </c>
      <c r="B18" s="1">
        <v>3152.66</v>
      </c>
      <c r="C18" s="1">
        <v>19.921199999999999</v>
      </c>
      <c r="D18" s="1">
        <v>120.006</v>
      </c>
      <c r="E18" s="1">
        <v>20.003599999999999</v>
      </c>
      <c r="F18" s="1">
        <v>3162.17</v>
      </c>
      <c r="G18" s="1">
        <v>32.898600000000002</v>
      </c>
      <c r="H18" s="1">
        <v>19.941800000000001</v>
      </c>
      <c r="I18" s="1">
        <v>20.2974</v>
      </c>
      <c r="J18" s="1">
        <v>9.4010599999999993</v>
      </c>
      <c r="K18" s="1">
        <v>12.9755</v>
      </c>
      <c r="L18" s="1">
        <v>3.9897300000000002</v>
      </c>
      <c r="M18" s="1">
        <v>9.5128699999999995</v>
      </c>
    </row>
    <row r="19" spans="1:13" x14ac:dyDescent="0.25">
      <c r="A19" t="s">
        <v>28</v>
      </c>
      <c r="B19" s="1">
        <v>3370.33</v>
      </c>
      <c r="C19" s="1">
        <v>22.0413</v>
      </c>
      <c r="D19" s="1">
        <v>120.012</v>
      </c>
      <c r="E19" s="1">
        <v>24.958200000000001</v>
      </c>
      <c r="F19" s="1">
        <v>3378.35</v>
      </c>
      <c r="G19" s="1">
        <v>34.4178</v>
      </c>
      <c r="H19" s="1">
        <v>20.710799999999999</v>
      </c>
      <c r="I19" s="1">
        <v>21.684999999999999</v>
      </c>
      <c r="J19" s="1">
        <v>10.018700000000001</v>
      </c>
      <c r="K19" s="1">
        <v>12.9755</v>
      </c>
      <c r="L19" s="1">
        <v>4.0829800000000001</v>
      </c>
      <c r="M19" s="1">
        <v>8.0175199999999993</v>
      </c>
    </row>
    <row r="20" spans="1:13" x14ac:dyDescent="0.25">
      <c r="A20" t="s">
        <v>28</v>
      </c>
      <c r="B20" s="1">
        <v>3606.97</v>
      </c>
      <c r="C20" s="1">
        <v>23.186900000000001</v>
      </c>
      <c r="D20" s="1">
        <v>119.94799999999999</v>
      </c>
      <c r="E20" s="1">
        <v>30.001000000000001</v>
      </c>
      <c r="F20" s="1">
        <v>3595.74</v>
      </c>
      <c r="G20" s="1">
        <v>36.014099999999999</v>
      </c>
      <c r="H20" s="1">
        <v>21.715399999999999</v>
      </c>
      <c r="I20" s="1">
        <v>23.080400000000001</v>
      </c>
      <c r="J20" s="1">
        <v>10.3535</v>
      </c>
      <c r="K20" s="1">
        <v>12.9755</v>
      </c>
      <c r="L20" s="1">
        <v>4.1467499999999999</v>
      </c>
      <c r="M20" s="1">
        <v>-11.231299999999999</v>
      </c>
    </row>
    <row r="21" spans="1:13" x14ac:dyDescent="0.25">
      <c r="A21" t="s">
        <v>28</v>
      </c>
      <c r="B21" s="1">
        <v>4701.42</v>
      </c>
      <c r="C21" s="1">
        <v>30.4512</v>
      </c>
      <c r="D21" s="1">
        <v>120.021</v>
      </c>
      <c r="E21" s="1">
        <v>54.9831</v>
      </c>
      <c r="F21" s="1">
        <v>4679.46</v>
      </c>
      <c r="G21" s="1">
        <v>61.204999999999998</v>
      </c>
      <c r="H21" s="1">
        <v>28.363299999999999</v>
      </c>
      <c r="I21" s="1">
        <v>30.0366</v>
      </c>
      <c r="J21" s="1">
        <v>40.549399999999999</v>
      </c>
      <c r="K21" s="1">
        <v>12.9755</v>
      </c>
      <c r="L21" s="1">
        <v>15.0585</v>
      </c>
      <c r="M21" s="1">
        <v>-21.959099999999999</v>
      </c>
    </row>
    <row r="22" spans="1:13" x14ac:dyDescent="0.25">
      <c r="A22" t="s">
        <v>28</v>
      </c>
      <c r="B22" s="1">
        <v>2919.67</v>
      </c>
      <c r="C22" s="1">
        <v>18.73</v>
      </c>
      <c r="D22" s="1">
        <v>150.04900000000001</v>
      </c>
      <c r="E22" s="1">
        <v>9.9973299999999998</v>
      </c>
      <c r="F22" s="1">
        <v>2914.4</v>
      </c>
      <c r="G22" s="1">
        <v>49.7637</v>
      </c>
      <c r="H22" s="1">
        <v>27.579699999999999</v>
      </c>
      <c r="I22" s="1">
        <v>18.707000000000001</v>
      </c>
      <c r="J22" s="1">
        <v>31.8901</v>
      </c>
      <c r="K22" s="1">
        <v>12.9755</v>
      </c>
      <c r="L22" s="1">
        <v>13.4345</v>
      </c>
      <c r="M22" s="1">
        <v>-5.2675700000000001</v>
      </c>
    </row>
    <row r="23" spans="1:13" x14ac:dyDescent="0.25">
      <c r="A23" t="s">
        <v>28</v>
      </c>
      <c r="B23" s="1">
        <v>4069.35</v>
      </c>
      <c r="C23" s="1">
        <v>26.4513</v>
      </c>
      <c r="D23" s="1">
        <v>150.024</v>
      </c>
      <c r="E23" s="1">
        <v>29.962199999999999</v>
      </c>
      <c r="F23" s="1">
        <v>4068.97</v>
      </c>
      <c r="G23" s="1">
        <v>54.668599999999998</v>
      </c>
      <c r="H23" s="1">
        <v>30.2318</v>
      </c>
      <c r="I23" s="1">
        <v>26.117899999999999</v>
      </c>
      <c r="J23" s="1">
        <v>32.657699999999998</v>
      </c>
      <c r="K23" s="1">
        <v>12.9755</v>
      </c>
      <c r="L23" s="1">
        <v>12.5563</v>
      </c>
      <c r="M23" s="1">
        <v>-0.37522299999999997</v>
      </c>
    </row>
    <row r="24" spans="1:13" x14ac:dyDescent="0.25">
      <c r="A24" t="s">
        <v>28</v>
      </c>
      <c r="B24" s="1">
        <v>5483.49</v>
      </c>
      <c r="C24" s="1">
        <v>34.754300000000001</v>
      </c>
      <c r="D24" s="1">
        <v>150.011</v>
      </c>
      <c r="E24" s="1">
        <v>54.961500000000001</v>
      </c>
      <c r="F24" s="1">
        <v>5434.9</v>
      </c>
      <c r="G24" s="1">
        <v>92.174499999999995</v>
      </c>
      <c r="H24" s="1">
        <v>34.347299999999997</v>
      </c>
      <c r="I24" s="1">
        <v>34.885599999999997</v>
      </c>
      <c r="J24" s="1">
        <v>72.408600000000007</v>
      </c>
      <c r="K24" s="1">
        <v>12.9755</v>
      </c>
      <c r="L24" s="1">
        <v>26.230399999999999</v>
      </c>
      <c r="M24" s="1">
        <v>-48.5854</v>
      </c>
    </row>
    <row r="25" spans="1:13" x14ac:dyDescent="0.25">
      <c r="A25" t="s">
        <v>29</v>
      </c>
      <c r="B25" s="1">
        <v>1681.26</v>
      </c>
      <c r="C25" s="1">
        <v>10.8748</v>
      </c>
      <c r="D25" s="1">
        <v>80.054199999999994</v>
      </c>
      <c r="E25" s="1">
        <v>-20.037500000000001</v>
      </c>
      <c r="F25" s="1">
        <v>1694.88</v>
      </c>
      <c r="G25" s="1">
        <v>43.014299999999999</v>
      </c>
      <c r="H25" s="1">
        <v>7.1985099999999997</v>
      </c>
      <c r="I25" s="1">
        <v>10.879099999999999</v>
      </c>
      <c r="J25" s="1">
        <v>34.042400000000001</v>
      </c>
      <c r="K25" s="1">
        <v>12.9755</v>
      </c>
      <c r="L25" s="1">
        <v>18.783200000000001</v>
      </c>
      <c r="M25" s="1">
        <v>13.6233</v>
      </c>
    </row>
    <row r="26" spans="1:13" x14ac:dyDescent="0.25">
      <c r="A26" t="s">
        <v>29</v>
      </c>
      <c r="B26" s="1">
        <v>1765.61</v>
      </c>
      <c r="C26" s="1">
        <v>11.257300000000001</v>
      </c>
      <c r="D26" s="1">
        <v>79.943700000000007</v>
      </c>
      <c r="E26" s="1">
        <v>-14.992900000000001</v>
      </c>
      <c r="F26" s="1">
        <v>1771.79</v>
      </c>
      <c r="G26" s="1">
        <v>30.9956</v>
      </c>
      <c r="H26" s="1">
        <v>8.8193699999999993</v>
      </c>
      <c r="I26" s="1">
        <v>11.3728</v>
      </c>
      <c r="J26" s="1">
        <v>20.790700000000001</v>
      </c>
      <c r="K26" s="1">
        <v>12.9755</v>
      </c>
      <c r="L26" s="1">
        <v>12.3689</v>
      </c>
      <c r="M26" s="1">
        <v>6.1838600000000001</v>
      </c>
    </row>
    <row r="27" spans="1:13" x14ac:dyDescent="0.25">
      <c r="A27" t="s">
        <v>29</v>
      </c>
      <c r="B27" s="1">
        <v>1848.22</v>
      </c>
      <c r="C27" s="1">
        <v>11.8179</v>
      </c>
      <c r="D27" s="1">
        <v>80.065799999999996</v>
      </c>
      <c r="E27" s="1">
        <v>-10.0344</v>
      </c>
      <c r="F27" s="1">
        <v>1846.68</v>
      </c>
      <c r="G27" s="1">
        <v>25.6829</v>
      </c>
      <c r="H27" s="1">
        <v>11.1591</v>
      </c>
      <c r="I27" s="1">
        <v>11.8535</v>
      </c>
      <c r="J27" s="1">
        <v>12.617100000000001</v>
      </c>
      <c r="K27" s="1">
        <v>12.9755</v>
      </c>
      <c r="L27" s="1">
        <v>8.1869499999999995</v>
      </c>
      <c r="M27" s="1">
        <v>-1.53365</v>
      </c>
    </row>
    <row r="28" spans="1:13" x14ac:dyDescent="0.25">
      <c r="A28" t="s">
        <v>29</v>
      </c>
      <c r="B28" s="1">
        <v>1918.39</v>
      </c>
      <c r="C28" s="1">
        <v>12.525499999999999</v>
      </c>
      <c r="D28" s="1">
        <v>80.086299999999994</v>
      </c>
      <c r="E28" s="1">
        <v>-4.97431</v>
      </c>
      <c r="F28" s="1">
        <v>1919.13</v>
      </c>
      <c r="G28" s="1">
        <v>25.0624</v>
      </c>
      <c r="H28" s="1">
        <v>13.7211</v>
      </c>
      <c r="I28" s="1">
        <v>12.3185</v>
      </c>
      <c r="J28" s="1">
        <v>9.1778899999999997</v>
      </c>
      <c r="K28" s="1">
        <v>12.9755</v>
      </c>
      <c r="L28" s="1">
        <v>5.9591799999999999</v>
      </c>
      <c r="M28" s="1">
        <v>0.74368199999999995</v>
      </c>
    </row>
    <row r="29" spans="1:13" x14ac:dyDescent="0.25">
      <c r="A29" t="s">
        <v>29</v>
      </c>
      <c r="B29" s="1">
        <v>1986.89</v>
      </c>
      <c r="C29" s="1">
        <v>12.6769</v>
      </c>
      <c r="D29" s="1">
        <v>79.983199999999997</v>
      </c>
      <c r="E29" s="1">
        <v>-2.52947E-2</v>
      </c>
      <c r="F29" s="1">
        <v>1984.68</v>
      </c>
      <c r="G29" s="1">
        <v>27.61</v>
      </c>
      <c r="H29" s="1">
        <v>18.060099999999998</v>
      </c>
      <c r="I29" s="1">
        <v>12.7393</v>
      </c>
      <c r="J29" s="1">
        <v>8.8728300000000004</v>
      </c>
      <c r="K29" s="1">
        <v>12.9755</v>
      </c>
      <c r="L29" s="1">
        <v>5.1735600000000002</v>
      </c>
      <c r="M29" s="1">
        <v>-2.2065800000000002</v>
      </c>
    </row>
    <row r="30" spans="1:13" x14ac:dyDescent="0.25">
      <c r="A30" t="s">
        <v>29</v>
      </c>
      <c r="B30" s="1">
        <v>2054.63</v>
      </c>
      <c r="C30" s="1">
        <v>13.295400000000001</v>
      </c>
      <c r="D30" s="1">
        <v>79.968900000000005</v>
      </c>
      <c r="E30" s="1">
        <v>5.0332499999999998</v>
      </c>
      <c r="F30" s="1">
        <v>2052.15</v>
      </c>
      <c r="G30" s="1">
        <v>28.522500000000001</v>
      </c>
      <c r="H30" s="1">
        <v>19.053599999999999</v>
      </c>
      <c r="I30" s="1">
        <v>13.1724</v>
      </c>
      <c r="J30" s="1">
        <v>9.2008200000000002</v>
      </c>
      <c r="K30" s="1">
        <v>12.9755</v>
      </c>
      <c r="L30" s="1">
        <v>4.8949400000000001</v>
      </c>
      <c r="M30" s="1">
        <v>-2.4738099999999998</v>
      </c>
    </row>
    <row r="31" spans="1:13" x14ac:dyDescent="0.25">
      <c r="A31" t="s">
        <v>29</v>
      </c>
      <c r="B31" s="1">
        <v>2118.3200000000002</v>
      </c>
      <c r="C31" s="1">
        <v>13.569699999999999</v>
      </c>
      <c r="D31" s="1">
        <v>80.044499999999999</v>
      </c>
      <c r="E31" s="1">
        <v>9.9974699999999999</v>
      </c>
      <c r="F31" s="1">
        <v>2120.9</v>
      </c>
      <c r="G31" s="1">
        <v>30.589700000000001</v>
      </c>
      <c r="H31" s="1">
        <v>21.678699999999999</v>
      </c>
      <c r="I31" s="1">
        <v>13.6136</v>
      </c>
      <c r="J31" s="1">
        <v>9.4722399999999993</v>
      </c>
      <c r="K31" s="1">
        <v>12.9755</v>
      </c>
      <c r="L31" s="1">
        <v>4.7269300000000003</v>
      </c>
      <c r="M31" s="1">
        <v>2.5751400000000002</v>
      </c>
    </row>
    <row r="32" spans="1:13" x14ac:dyDescent="0.25">
      <c r="A32" t="s">
        <v>29</v>
      </c>
      <c r="B32" s="1">
        <v>2180.33</v>
      </c>
      <c r="C32" s="1">
        <v>14.402900000000001</v>
      </c>
      <c r="D32" s="1">
        <v>79.998099999999994</v>
      </c>
      <c r="E32" s="1">
        <v>14.9857</v>
      </c>
      <c r="F32" s="1">
        <v>2185.59</v>
      </c>
      <c r="G32" s="1">
        <v>32.804499999999997</v>
      </c>
      <c r="H32" s="1">
        <v>24.276800000000001</v>
      </c>
      <c r="I32" s="1">
        <v>14.0289</v>
      </c>
      <c r="J32" s="1">
        <v>9.9839500000000001</v>
      </c>
      <c r="K32" s="1">
        <v>12.9755</v>
      </c>
      <c r="L32" s="1">
        <v>4.6817000000000002</v>
      </c>
      <c r="M32" s="1">
        <v>5.26166</v>
      </c>
    </row>
    <row r="33" spans="1:13" x14ac:dyDescent="0.25">
      <c r="A33" t="s">
        <v>29</v>
      </c>
      <c r="B33" s="1">
        <v>2254.79</v>
      </c>
      <c r="C33" s="1">
        <v>15.5099</v>
      </c>
      <c r="D33" s="1">
        <v>79.971800000000002</v>
      </c>
      <c r="E33" s="1">
        <v>19.996099999999998</v>
      </c>
      <c r="F33" s="1">
        <v>2251.84</v>
      </c>
      <c r="G33" s="1">
        <v>35.284599999999998</v>
      </c>
      <c r="H33" s="1">
        <v>27.016400000000001</v>
      </c>
      <c r="I33" s="1">
        <v>14.4541</v>
      </c>
      <c r="J33" s="1">
        <v>10.739000000000001</v>
      </c>
      <c r="K33" s="1">
        <v>12.9755</v>
      </c>
      <c r="L33" s="1">
        <v>4.74383</v>
      </c>
      <c r="M33" s="1">
        <v>-2.95072</v>
      </c>
    </row>
    <row r="34" spans="1:13" x14ac:dyDescent="0.25">
      <c r="A34" t="s">
        <v>29</v>
      </c>
      <c r="B34" s="1">
        <v>2316.46</v>
      </c>
      <c r="C34" s="1">
        <v>14.377000000000001</v>
      </c>
      <c r="D34" s="1">
        <v>79.938999999999993</v>
      </c>
      <c r="E34" s="1">
        <v>24.983000000000001</v>
      </c>
      <c r="F34" s="1">
        <v>2318.69</v>
      </c>
      <c r="G34" s="1">
        <v>37.720599999999997</v>
      </c>
      <c r="H34" s="1">
        <v>29.5701</v>
      </c>
      <c r="I34" s="1">
        <v>14.8832</v>
      </c>
      <c r="J34" s="1">
        <v>11.61</v>
      </c>
      <c r="K34" s="1">
        <v>12.9755</v>
      </c>
      <c r="L34" s="1">
        <v>4.8775700000000004</v>
      </c>
      <c r="M34" s="1">
        <v>2.2298100000000001</v>
      </c>
    </row>
    <row r="35" spans="1:13" x14ac:dyDescent="0.25">
      <c r="A35" t="s">
        <v>29</v>
      </c>
      <c r="B35" s="1">
        <v>2394.85</v>
      </c>
      <c r="C35" s="1">
        <v>15.705399999999999</v>
      </c>
      <c r="D35" s="1">
        <v>80.006600000000006</v>
      </c>
      <c r="E35" s="1">
        <v>30.043299999999999</v>
      </c>
      <c r="F35" s="1">
        <v>2394.13</v>
      </c>
      <c r="G35" s="1">
        <v>40.063499999999998</v>
      </c>
      <c r="H35" s="1">
        <v>31.954699999999999</v>
      </c>
      <c r="I35" s="1">
        <v>15.3675</v>
      </c>
      <c r="J35" s="1">
        <v>12.442399999999999</v>
      </c>
      <c r="K35" s="1">
        <v>12.9755</v>
      </c>
      <c r="L35" s="1">
        <v>4.9642400000000002</v>
      </c>
      <c r="M35" s="1">
        <v>-0.71800699999999995</v>
      </c>
    </row>
    <row r="36" spans="1:13" x14ac:dyDescent="0.25">
      <c r="A36" t="s">
        <v>29</v>
      </c>
      <c r="B36" s="1">
        <v>2464.96</v>
      </c>
      <c r="C36" s="1">
        <v>16.443999999999999</v>
      </c>
      <c r="D36" s="1">
        <v>79.998999999999995</v>
      </c>
      <c r="E36" s="1">
        <v>35.012099999999997</v>
      </c>
      <c r="F36" s="1">
        <v>2467.2800000000002</v>
      </c>
      <c r="G36" s="1">
        <v>42.764699999999998</v>
      </c>
      <c r="H36" s="1">
        <v>34.491199999999999</v>
      </c>
      <c r="I36" s="1">
        <v>15.837</v>
      </c>
      <c r="J36" s="1">
        <v>13.9026</v>
      </c>
      <c r="K36" s="1">
        <v>12.9755</v>
      </c>
      <c r="L36" s="1">
        <v>5.1687900000000004</v>
      </c>
      <c r="M36" s="1">
        <v>2.3150599999999999</v>
      </c>
    </row>
    <row r="37" spans="1:13" x14ac:dyDescent="0.25">
      <c r="A37" t="s">
        <v>29</v>
      </c>
      <c r="B37" s="1">
        <v>2542.15</v>
      </c>
      <c r="C37" s="1">
        <v>16.7818</v>
      </c>
      <c r="D37" s="1">
        <v>80.016099999999994</v>
      </c>
      <c r="E37" s="1">
        <v>40.048299999999998</v>
      </c>
      <c r="F37" s="1">
        <v>2546.66</v>
      </c>
      <c r="G37" s="1">
        <v>46.388399999999997</v>
      </c>
      <c r="H37" s="1">
        <v>37.028799999999997</v>
      </c>
      <c r="I37" s="1">
        <v>16.346499999999999</v>
      </c>
      <c r="J37" s="1">
        <v>17.556999999999999</v>
      </c>
      <c r="K37" s="1">
        <v>12.9755</v>
      </c>
      <c r="L37" s="1">
        <v>6.0775699999999997</v>
      </c>
      <c r="M37" s="1">
        <v>4.5051699999999997</v>
      </c>
    </row>
    <row r="38" spans="1:13" x14ac:dyDescent="0.25">
      <c r="A38" t="s">
        <v>29</v>
      </c>
      <c r="B38" s="1">
        <v>2629.33</v>
      </c>
      <c r="C38" s="1">
        <v>16.518899999999999</v>
      </c>
      <c r="D38" s="1">
        <v>79.973799999999997</v>
      </c>
      <c r="E38" s="1">
        <v>45.001800000000003</v>
      </c>
      <c r="F38" s="1">
        <v>2625.19</v>
      </c>
      <c r="G38" s="1">
        <v>51.152900000000002</v>
      </c>
      <c r="H38" s="1">
        <v>38.111899999999999</v>
      </c>
      <c r="I38" s="1">
        <v>16.8506</v>
      </c>
      <c r="J38" s="1">
        <v>25.242100000000001</v>
      </c>
      <c r="K38" s="1">
        <v>12.9755</v>
      </c>
      <c r="L38" s="1">
        <v>8.6390600000000006</v>
      </c>
      <c r="M38" s="1">
        <v>-4.1441100000000004</v>
      </c>
    </row>
    <row r="39" spans="1:13" x14ac:dyDescent="0.25">
      <c r="A39" t="s">
        <v>29</v>
      </c>
      <c r="B39" s="1">
        <v>2709.29</v>
      </c>
      <c r="C39" s="1">
        <v>17.8386</v>
      </c>
      <c r="D39" s="1">
        <v>80.026200000000003</v>
      </c>
      <c r="E39" s="1">
        <v>50.062199999999997</v>
      </c>
      <c r="F39" s="1">
        <v>2717.21</v>
      </c>
      <c r="G39" s="1">
        <v>62.012500000000003</v>
      </c>
      <c r="H39" s="1">
        <v>41.689500000000002</v>
      </c>
      <c r="I39" s="1">
        <v>17.441299999999998</v>
      </c>
      <c r="J39" s="1">
        <v>38.139099999999999</v>
      </c>
      <c r="K39" s="1">
        <v>12.9755</v>
      </c>
      <c r="L39" s="1">
        <v>13.4307</v>
      </c>
      <c r="M39" s="1">
        <v>7.9214000000000002</v>
      </c>
    </row>
    <row r="40" spans="1:13" x14ac:dyDescent="0.25">
      <c r="A40" t="s">
        <v>29</v>
      </c>
      <c r="B40" s="1">
        <v>2808.41</v>
      </c>
      <c r="C40" s="1">
        <v>19.054300000000001</v>
      </c>
      <c r="D40" s="1">
        <v>80.017200000000003</v>
      </c>
      <c r="E40" s="1">
        <v>54.972799999999999</v>
      </c>
      <c r="F40" s="1">
        <v>2808.07</v>
      </c>
      <c r="G40" s="1">
        <v>77.575000000000003</v>
      </c>
      <c r="H40" s="1">
        <v>44.075099999999999</v>
      </c>
      <c r="I40" s="1">
        <v>18.0245</v>
      </c>
      <c r="J40" s="1">
        <v>56.253999999999998</v>
      </c>
      <c r="K40" s="1">
        <v>12.9755</v>
      </c>
      <c r="L40" s="1">
        <v>20.4328</v>
      </c>
      <c r="M40" s="1">
        <v>-0.33730700000000002</v>
      </c>
    </row>
    <row r="41" spans="1:13" x14ac:dyDescent="0.25">
      <c r="A41" t="s">
        <v>29</v>
      </c>
      <c r="B41" s="1">
        <v>1693.58</v>
      </c>
      <c r="C41" s="1">
        <v>10.9542</v>
      </c>
      <c r="D41" s="1">
        <v>90.006299999999996</v>
      </c>
      <c r="E41" s="1">
        <v>-20.0336</v>
      </c>
      <c r="F41" s="1">
        <v>1700.05</v>
      </c>
      <c r="G41" s="1">
        <v>39.460700000000003</v>
      </c>
      <c r="H41" s="1">
        <v>9.8817299999999992</v>
      </c>
      <c r="I41" s="1">
        <v>10.9123</v>
      </c>
      <c r="J41" s="1">
        <v>30.1068</v>
      </c>
      <c r="K41" s="1">
        <v>12.9755</v>
      </c>
      <c r="L41" s="1">
        <v>16.298300000000001</v>
      </c>
      <c r="M41" s="1">
        <v>6.4742199999999999</v>
      </c>
    </row>
    <row r="42" spans="1:13" x14ac:dyDescent="0.25">
      <c r="A42" t="s">
        <v>29</v>
      </c>
      <c r="B42" s="1">
        <v>1822.29</v>
      </c>
      <c r="C42" s="1">
        <v>12.375999999999999</v>
      </c>
      <c r="D42" s="1">
        <v>89.983599999999996</v>
      </c>
      <c r="E42" s="1">
        <v>-15.028</v>
      </c>
      <c r="F42" s="1">
        <v>1828.78</v>
      </c>
      <c r="G42" s="1">
        <v>27.903500000000001</v>
      </c>
      <c r="H42" s="1">
        <v>9.2900299999999998</v>
      </c>
      <c r="I42" s="1">
        <v>11.7386</v>
      </c>
      <c r="J42" s="1">
        <v>16.968</v>
      </c>
      <c r="K42" s="1">
        <v>12.9755</v>
      </c>
      <c r="L42" s="1">
        <v>9.9111700000000003</v>
      </c>
      <c r="M42" s="1">
        <v>6.4935700000000001</v>
      </c>
    </row>
    <row r="43" spans="1:13" x14ac:dyDescent="0.25">
      <c r="A43" t="s">
        <v>29</v>
      </c>
      <c r="B43" s="1">
        <v>1951.29</v>
      </c>
      <c r="C43" s="1">
        <v>12.288399999999999</v>
      </c>
      <c r="D43" s="1">
        <v>90.013199999999998</v>
      </c>
      <c r="E43" s="1">
        <v>-9.9992300000000007</v>
      </c>
      <c r="F43" s="1">
        <v>1953.53</v>
      </c>
      <c r="G43" s="1">
        <v>22.6341</v>
      </c>
      <c r="H43" s="1">
        <v>8.3273600000000005</v>
      </c>
      <c r="I43" s="1">
        <v>12.539300000000001</v>
      </c>
      <c r="J43" s="1">
        <v>9.1057699999999997</v>
      </c>
      <c r="K43" s="1">
        <v>12.9755</v>
      </c>
      <c r="L43" s="1">
        <v>5.8688799999999999</v>
      </c>
      <c r="M43" s="1">
        <v>2.2386499999999998</v>
      </c>
    </row>
    <row r="44" spans="1:13" x14ac:dyDescent="0.25">
      <c r="A44" t="s">
        <v>29</v>
      </c>
      <c r="B44" s="1">
        <v>2074.29</v>
      </c>
      <c r="C44" s="1">
        <v>12.8527</v>
      </c>
      <c r="D44" s="1">
        <v>90.006500000000003</v>
      </c>
      <c r="E44" s="1">
        <v>-4.9837300000000004</v>
      </c>
      <c r="F44" s="1">
        <v>2074.02</v>
      </c>
      <c r="G44" s="1">
        <v>22.860700000000001</v>
      </c>
      <c r="H44" s="1">
        <v>10.716100000000001</v>
      </c>
      <c r="I44" s="1">
        <v>13.3127</v>
      </c>
      <c r="J44" s="1">
        <v>6.7165299999999997</v>
      </c>
      <c r="K44" s="1">
        <v>12.9755</v>
      </c>
      <c r="L44" s="1">
        <v>4.1320699999999997</v>
      </c>
      <c r="M44" s="1">
        <v>-0.26765299999999997</v>
      </c>
    </row>
    <row r="45" spans="1:13" x14ac:dyDescent="0.25">
      <c r="A45" t="s">
        <v>29</v>
      </c>
      <c r="B45" s="1">
        <v>2186.42</v>
      </c>
      <c r="C45" s="1">
        <v>13.7302</v>
      </c>
      <c r="D45" s="1">
        <v>89.995400000000004</v>
      </c>
      <c r="E45" s="1">
        <v>-2.2848899999999998E-2</v>
      </c>
      <c r="F45" s="1">
        <v>2190</v>
      </c>
      <c r="G45" s="1">
        <v>24.136900000000001</v>
      </c>
      <c r="H45" s="1">
        <v>12.272500000000001</v>
      </c>
      <c r="I45" s="1">
        <v>14.0572</v>
      </c>
      <c r="J45" s="1">
        <v>7.1377699999999997</v>
      </c>
      <c r="K45" s="1">
        <v>12.9755</v>
      </c>
      <c r="L45" s="1">
        <v>3.8809</v>
      </c>
      <c r="M45" s="1">
        <v>3.58474</v>
      </c>
    </row>
    <row r="46" spans="1:13" x14ac:dyDescent="0.25">
      <c r="A46" t="s">
        <v>29</v>
      </c>
      <c r="B46" s="1">
        <v>2308.17</v>
      </c>
      <c r="C46" s="1">
        <v>15.6137</v>
      </c>
      <c r="D46" s="1">
        <v>89.927899999999994</v>
      </c>
      <c r="E46" s="1">
        <v>4.9716800000000001</v>
      </c>
      <c r="F46" s="1">
        <v>2303.25</v>
      </c>
      <c r="G46" s="1">
        <v>25.717400000000001</v>
      </c>
      <c r="H46" s="1">
        <v>14.2493</v>
      </c>
      <c r="I46" s="1">
        <v>14.7841</v>
      </c>
      <c r="J46" s="1">
        <v>7.4906899999999998</v>
      </c>
      <c r="K46" s="1">
        <v>12.9755</v>
      </c>
      <c r="L46" s="1">
        <v>3.9109799999999999</v>
      </c>
      <c r="M46" s="1">
        <v>-4.9130900000000004</v>
      </c>
    </row>
    <row r="47" spans="1:13" x14ac:dyDescent="0.25">
      <c r="A47" t="s">
        <v>29</v>
      </c>
      <c r="B47" s="1">
        <v>2423.17</v>
      </c>
      <c r="C47" s="1">
        <v>15.5723</v>
      </c>
      <c r="D47" s="1">
        <v>90.024900000000002</v>
      </c>
      <c r="E47" s="1">
        <v>10.026</v>
      </c>
      <c r="F47" s="1">
        <v>2419.39</v>
      </c>
      <c r="G47" s="1">
        <v>27.356400000000001</v>
      </c>
      <c r="H47" s="1">
        <v>16.373799999999999</v>
      </c>
      <c r="I47" s="1">
        <v>15.5296</v>
      </c>
      <c r="J47" s="1">
        <v>7.4926399999999997</v>
      </c>
      <c r="K47" s="1">
        <v>12.9755</v>
      </c>
      <c r="L47" s="1">
        <v>3.8207800000000001</v>
      </c>
      <c r="M47" s="1">
        <v>-3.7777799999999999</v>
      </c>
    </row>
    <row r="48" spans="1:13" x14ac:dyDescent="0.25">
      <c r="A48" t="s">
        <v>29</v>
      </c>
      <c r="B48" s="1">
        <v>2530.85</v>
      </c>
      <c r="C48" s="1">
        <v>16.012799999999999</v>
      </c>
      <c r="D48" s="1">
        <v>89.982500000000002</v>
      </c>
      <c r="E48" s="1">
        <v>15.0276</v>
      </c>
      <c r="F48" s="1">
        <v>2530.44</v>
      </c>
      <c r="G48" s="1">
        <v>29.1495</v>
      </c>
      <c r="H48" s="1">
        <v>18.563199999999998</v>
      </c>
      <c r="I48" s="1">
        <v>16.2424</v>
      </c>
      <c r="J48" s="1">
        <v>7.6911800000000001</v>
      </c>
      <c r="K48" s="1">
        <v>12.9755</v>
      </c>
      <c r="L48" s="1">
        <v>3.7107000000000001</v>
      </c>
      <c r="M48" s="1">
        <v>-0.41034399999999999</v>
      </c>
    </row>
    <row r="49" spans="1:13" x14ac:dyDescent="0.25">
      <c r="A49" t="s">
        <v>29</v>
      </c>
      <c r="B49" s="1">
        <v>2636.15</v>
      </c>
      <c r="C49" s="1">
        <v>16.2239</v>
      </c>
      <c r="D49" s="1">
        <v>90.007900000000006</v>
      </c>
      <c r="E49" s="1">
        <v>20.000299999999999</v>
      </c>
      <c r="F49" s="1">
        <v>2642.44</v>
      </c>
      <c r="G49" s="1">
        <v>31.2179</v>
      </c>
      <c r="H49" s="1">
        <v>20.843499999999999</v>
      </c>
      <c r="I49" s="1">
        <v>16.961300000000001</v>
      </c>
      <c r="J49" s="1">
        <v>8.3658800000000006</v>
      </c>
      <c r="K49" s="1">
        <v>12.9755</v>
      </c>
      <c r="L49" s="1">
        <v>3.75101</v>
      </c>
      <c r="M49" s="1">
        <v>6.2897400000000001</v>
      </c>
    </row>
    <row r="50" spans="1:13" x14ac:dyDescent="0.25">
      <c r="A50" t="s">
        <v>29</v>
      </c>
      <c r="B50" s="1">
        <v>2750.29</v>
      </c>
      <c r="C50" s="1">
        <v>17.761500000000002</v>
      </c>
      <c r="D50" s="1">
        <v>89.931100000000001</v>
      </c>
      <c r="E50" s="1">
        <v>25.014900000000001</v>
      </c>
      <c r="F50" s="1">
        <v>2752.45</v>
      </c>
      <c r="G50" s="1">
        <v>33.4163</v>
      </c>
      <c r="H50" s="1">
        <v>23.168199999999999</v>
      </c>
      <c r="I50" s="1">
        <v>17.6675</v>
      </c>
      <c r="J50" s="1">
        <v>9.1715599999999995</v>
      </c>
      <c r="K50" s="1">
        <v>12.9755</v>
      </c>
      <c r="L50" s="1">
        <v>3.907</v>
      </c>
      <c r="M50" s="1">
        <v>2.1655099999999998</v>
      </c>
    </row>
    <row r="51" spans="1:13" x14ac:dyDescent="0.25">
      <c r="A51" t="s">
        <v>29</v>
      </c>
      <c r="B51" s="1">
        <v>2878.31</v>
      </c>
      <c r="C51" s="1">
        <v>18.684999999999999</v>
      </c>
      <c r="D51" s="1">
        <v>90.018699999999995</v>
      </c>
      <c r="E51" s="1">
        <v>29.972000000000001</v>
      </c>
      <c r="F51" s="1">
        <v>2868.35</v>
      </c>
      <c r="G51" s="1">
        <v>35.5413</v>
      </c>
      <c r="H51" s="1">
        <v>25.459900000000001</v>
      </c>
      <c r="I51" s="1">
        <v>18.4114</v>
      </c>
      <c r="J51" s="1">
        <v>9.5808499999999999</v>
      </c>
      <c r="K51" s="1">
        <v>12.9755</v>
      </c>
      <c r="L51" s="1">
        <v>3.9802499999999998</v>
      </c>
      <c r="M51" s="1">
        <v>-9.9612599999999993</v>
      </c>
    </row>
    <row r="52" spans="1:13" x14ac:dyDescent="0.25">
      <c r="A52" t="s">
        <v>29</v>
      </c>
      <c r="B52" s="1">
        <v>2989.2</v>
      </c>
      <c r="C52" s="1">
        <v>19.4194</v>
      </c>
      <c r="D52" s="1">
        <v>90.018000000000001</v>
      </c>
      <c r="E52" s="1">
        <v>35.029899999999998</v>
      </c>
      <c r="F52" s="1">
        <v>2985.39</v>
      </c>
      <c r="G52" s="1">
        <v>37.598500000000001</v>
      </c>
      <c r="H52" s="1">
        <v>27.746700000000001</v>
      </c>
      <c r="I52" s="1">
        <v>19.162600000000001</v>
      </c>
      <c r="J52" s="1">
        <v>9.6557200000000005</v>
      </c>
      <c r="K52" s="1">
        <v>12.9755</v>
      </c>
      <c r="L52" s="1">
        <v>3.8684500000000002</v>
      </c>
      <c r="M52" s="1">
        <v>-3.8145099999999998</v>
      </c>
    </row>
    <row r="53" spans="1:13" x14ac:dyDescent="0.25">
      <c r="A53" t="s">
        <v>29</v>
      </c>
      <c r="B53" s="1">
        <v>3115.06</v>
      </c>
      <c r="C53" s="1">
        <v>19.6938</v>
      </c>
      <c r="D53" s="1">
        <v>89.994799999999998</v>
      </c>
      <c r="E53" s="1">
        <v>40.005299999999998</v>
      </c>
      <c r="F53" s="1">
        <v>3102.15</v>
      </c>
      <c r="G53" s="1">
        <v>40.071800000000003</v>
      </c>
      <c r="H53" s="1">
        <v>30.009799999999998</v>
      </c>
      <c r="I53" s="1">
        <v>19.912099999999999</v>
      </c>
      <c r="J53" s="1">
        <v>11.122999999999999</v>
      </c>
      <c r="K53" s="1">
        <v>12.9755</v>
      </c>
      <c r="L53" s="1">
        <v>4.0730199999999996</v>
      </c>
      <c r="M53" s="1">
        <v>-12.914199999999999</v>
      </c>
    </row>
    <row r="54" spans="1:13" x14ac:dyDescent="0.25">
      <c r="A54" t="s">
        <v>29</v>
      </c>
      <c r="B54" s="1">
        <v>3219.73</v>
      </c>
      <c r="C54" s="1">
        <v>20.9847</v>
      </c>
      <c r="D54" s="1">
        <v>90.029300000000006</v>
      </c>
      <c r="E54" s="1">
        <v>45.025599999999997</v>
      </c>
      <c r="F54" s="1">
        <v>3226.21</v>
      </c>
      <c r="G54" s="1">
        <v>44.383200000000002</v>
      </c>
      <c r="H54" s="1">
        <v>32.355899999999998</v>
      </c>
      <c r="I54" s="1">
        <v>20.708400000000001</v>
      </c>
      <c r="J54" s="1">
        <v>17.0396</v>
      </c>
      <c r="K54" s="1">
        <v>12.9755</v>
      </c>
      <c r="L54" s="1">
        <v>5.9511099999999999</v>
      </c>
      <c r="M54" s="1">
        <v>6.4838300000000002</v>
      </c>
    </row>
    <row r="55" spans="1:13" x14ac:dyDescent="0.25">
      <c r="A55" t="s">
        <v>29</v>
      </c>
      <c r="B55" s="1">
        <v>3357.8</v>
      </c>
      <c r="C55" s="1">
        <v>21.6083</v>
      </c>
      <c r="D55" s="1">
        <v>89.969499999999996</v>
      </c>
      <c r="E55" s="1">
        <v>49.960799999999999</v>
      </c>
      <c r="F55" s="1">
        <v>3347.36</v>
      </c>
      <c r="G55" s="1">
        <v>52.289700000000003</v>
      </c>
      <c r="H55" s="1">
        <v>34.541699999999999</v>
      </c>
      <c r="I55" s="1">
        <v>21.4861</v>
      </c>
      <c r="J55" s="1">
        <v>28.4207</v>
      </c>
      <c r="K55" s="1">
        <v>12.9755</v>
      </c>
      <c r="L55" s="1">
        <v>10.165100000000001</v>
      </c>
      <c r="M55" s="1">
        <v>-10.4404</v>
      </c>
    </row>
    <row r="56" spans="1:13" x14ac:dyDescent="0.25">
      <c r="A56" t="s">
        <v>29</v>
      </c>
      <c r="B56" s="1">
        <v>3479.21</v>
      </c>
      <c r="C56" s="1">
        <v>23.328600000000002</v>
      </c>
      <c r="D56" s="1">
        <v>89.949399999999997</v>
      </c>
      <c r="E56" s="1">
        <v>55.008400000000002</v>
      </c>
      <c r="F56" s="1">
        <v>3478.17</v>
      </c>
      <c r="G56" s="1">
        <v>66.410200000000003</v>
      </c>
      <c r="H56" s="1">
        <v>36.872599999999998</v>
      </c>
      <c r="I56" s="1">
        <v>22.325700000000001</v>
      </c>
      <c r="J56" s="1">
        <v>45.810499999999998</v>
      </c>
      <c r="K56" s="1">
        <v>12.9755</v>
      </c>
      <c r="L56" s="1">
        <v>16.891500000000001</v>
      </c>
      <c r="M56" s="1">
        <v>-1.0353000000000001</v>
      </c>
    </row>
    <row r="57" spans="1:13" x14ac:dyDescent="0.25">
      <c r="A57" t="s">
        <v>29</v>
      </c>
      <c r="B57" s="1">
        <v>1596.91</v>
      </c>
      <c r="C57" s="1">
        <v>10.7997</v>
      </c>
      <c r="D57" s="1">
        <v>100.032</v>
      </c>
      <c r="E57" s="1">
        <v>-19.9985</v>
      </c>
      <c r="F57" s="1">
        <v>1606.82</v>
      </c>
      <c r="G57" s="1">
        <v>40.258499999999998</v>
      </c>
      <c r="H57" s="1">
        <v>14.266999999999999</v>
      </c>
      <c r="I57" s="1">
        <v>10.3139</v>
      </c>
      <c r="J57" s="1">
        <v>29.907699999999998</v>
      </c>
      <c r="K57" s="1">
        <v>12.9755</v>
      </c>
      <c r="L57" s="1">
        <v>15.7477</v>
      </c>
      <c r="M57" s="1">
        <v>9.9083600000000001</v>
      </c>
    </row>
    <row r="58" spans="1:13" x14ac:dyDescent="0.25">
      <c r="A58" t="s">
        <v>29</v>
      </c>
      <c r="B58" s="1">
        <v>1781.65</v>
      </c>
      <c r="C58" s="1">
        <v>11.5548</v>
      </c>
      <c r="D58" s="1">
        <v>100.023</v>
      </c>
      <c r="E58" s="1">
        <v>-15.018000000000001</v>
      </c>
      <c r="F58" s="1">
        <v>1781.98</v>
      </c>
      <c r="G58" s="1">
        <v>29.378</v>
      </c>
      <c r="H58" s="1">
        <v>13.7507</v>
      </c>
      <c r="I58" s="1">
        <v>11.4382</v>
      </c>
      <c r="J58" s="1">
        <v>16.909500000000001</v>
      </c>
      <c r="K58" s="1">
        <v>12.9755</v>
      </c>
      <c r="L58" s="1">
        <v>9.4264600000000005</v>
      </c>
      <c r="M58" s="1">
        <v>0.32952900000000002</v>
      </c>
    </row>
    <row r="59" spans="1:13" x14ac:dyDescent="0.25">
      <c r="A59" t="s">
        <v>29</v>
      </c>
      <c r="B59" s="1">
        <v>1952.62</v>
      </c>
      <c r="C59" s="1">
        <v>12.5091</v>
      </c>
      <c r="D59" s="1">
        <v>99.986199999999997</v>
      </c>
      <c r="E59" s="1">
        <v>-10.0037</v>
      </c>
      <c r="F59" s="1">
        <v>1952.82</v>
      </c>
      <c r="G59" s="1">
        <v>24.722899999999999</v>
      </c>
      <c r="H59" s="1">
        <v>12.919499999999999</v>
      </c>
      <c r="I59" s="1">
        <v>12.534800000000001</v>
      </c>
      <c r="J59" s="1">
        <v>9.3775999999999993</v>
      </c>
      <c r="K59" s="1">
        <v>12.9755</v>
      </c>
      <c r="L59" s="1">
        <v>5.5572499999999998</v>
      </c>
      <c r="M59" s="1">
        <v>0.19880900000000001</v>
      </c>
    </row>
    <row r="60" spans="1:13" x14ac:dyDescent="0.25">
      <c r="A60" t="s">
        <v>29</v>
      </c>
      <c r="B60" s="1">
        <v>2115.54</v>
      </c>
      <c r="C60" s="1">
        <v>13.429500000000001</v>
      </c>
      <c r="D60" s="1">
        <v>100.044</v>
      </c>
      <c r="E60" s="1">
        <v>-4.9866999999999999</v>
      </c>
      <c r="F60" s="1">
        <v>2118.62</v>
      </c>
      <c r="G60" s="1">
        <v>24.151700000000002</v>
      </c>
      <c r="H60" s="1">
        <v>12.648199999999999</v>
      </c>
      <c r="I60" s="1">
        <v>13.599</v>
      </c>
      <c r="J60" s="1">
        <v>7.28165</v>
      </c>
      <c r="K60" s="1">
        <v>12.9755</v>
      </c>
      <c r="L60" s="1">
        <v>4.1240800000000002</v>
      </c>
      <c r="M60" s="1">
        <v>3.0760900000000002</v>
      </c>
    </row>
    <row r="61" spans="1:13" x14ac:dyDescent="0.25">
      <c r="A61" t="s">
        <v>29</v>
      </c>
      <c r="B61" s="1">
        <v>2276.5300000000002</v>
      </c>
      <c r="C61" s="1">
        <v>14.774900000000001</v>
      </c>
      <c r="D61" s="1">
        <v>100.01</v>
      </c>
      <c r="E61" s="1">
        <v>-1.60211E-2</v>
      </c>
      <c r="F61" s="1">
        <v>2278.9299999999998</v>
      </c>
      <c r="G61" s="1">
        <v>24.9392</v>
      </c>
      <c r="H61" s="1">
        <v>12.878299999999999</v>
      </c>
      <c r="I61" s="1">
        <v>14.628</v>
      </c>
      <c r="J61" s="1">
        <v>7.5665500000000003</v>
      </c>
      <c r="K61" s="1">
        <v>12.9755</v>
      </c>
      <c r="L61" s="1">
        <v>4.0640599999999996</v>
      </c>
      <c r="M61" s="1">
        <v>2.4051100000000001</v>
      </c>
    </row>
    <row r="62" spans="1:13" x14ac:dyDescent="0.25">
      <c r="A62" t="s">
        <v>29</v>
      </c>
      <c r="B62" s="1">
        <v>2439.9</v>
      </c>
      <c r="C62" s="1">
        <v>15.206799999999999</v>
      </c>
      <c r="D62" s="1">
        <v>99.981300000000005</v>
      </c>
      <c r="E62" s="1">
        <v>4.9935</v>
      </c>
      <c r="F62" s="1">
        <v>2436.92</v>
      </c>
      <c r="G62" s="1">
        <v>25.976900000000001</v>
      </c>
      <c r="H62" s="1">
        <v>13.6965</v>
      </c>
      <c r="I62" s="1">
        <v>15.642099999999999</v>
      </c>
      <c r="J62" s="1">
        <v>7.5780399999999997</v>
      </c>
      <c r="K62" s="1">
        <v>12.9755</v>
      </c>
      <c r="L62" s="1">
        <v>4.0911600000000004</v>
      </c>
      <c r="M62" s="1">
        <v>-2.9809700000000001</v>
      </c>
    </row>
    <row r="63" spans="1:13" x14ac:dyDescent="0.25">
      <c r="A63" t="s">
        <v>29</v>
      </c>
      <c r="B63" s="1">
        <v>2584.7199999999998</v>
      </c>
      <c r="C63" s="1">
        <v>15.5831</v>
      </c>
      <c r="D63" s="1">
        <v>100.041</v>
      </c>
      <c r="E63" s="1">
        <v>9.98874</v>
      </c>
      <c r="F63" s="1">
        <v>2592.7199999999998</v>
      </c>
      <c r="G63" s="1">
        <v>27.075299999999999</v>
      </c>
      <c r="H63" s="1">
        <v>14.872299999999999</v>
      </c>
      <c r="I63" s="1">
        <v>16.642199999999999</v>
      </c>
      <c r="J63" s="1">
        <v>7.1736000000000004</v>
      </c>
      <c r="K63" s="1">
        <v>12.9755</v>
      </c>
      <c r="L63" s="1">
        <v>3.8860600000000001</v>
      </c>
      <c r="M63" s="1">
        <v>7.9923400000000004</v>
      </c>
    </row>
    <row r="64" spans="1:13" x14ac:dyDescent="0.25">
      <c r="A64" t="s">
        <v>29</v>
      </c>
      <c r="B64" s="1">
        <v>2741.01</v>
      </c>
      <c r="C64" s="1">
        <v>17.894400000000001</v>
      </c>
      <c r="D64" s="1">
        <v>99.997299999999996</v>
      </c>
      <c r="E64" s="1">
        <v>14.9741</v>
      </c>
      <c r="F64" s="1">
        <v>2745.1</v>
      </c>
      <c r="G64" s="1">
        <v>28.479800000000001</v>
      </c>
      <c r="H64" s="1">
        <v>16.377500000000001</v>
      </c>
      <c r="I64" s="1">
        <v>17.6203</v>
      </c>
      <c r="J64" s="1">
        <v>7.1268399999999996</v>
      </c>
      <c r="K64" s="1">
        <v>12.9755</v>
      </c>
      <c r="L64" s="1">
        <v>3.63978</v>
      </c>
      <c r="M64" s="1">
        <v>4.0923800000000004</v>
      </c>
    </row>
    <row r="65" spans="1:13" x14ac:dyDescent="0.25">
      <c r="A65" t="s">
        <v>29</v>
      </c>
      <c r="B65" s="1">
        <v>2888.81</v>
      </c>
      <c r="C65" s="1">
        <v>19.256499999999999</v>
      </c>
      <c r="D65" s="1">
        <v>100.053</v>
      </c>
      <c r="E65" s="1">
        <v>20.0029</v>
      </c>
      <c r="F65" s="1">
        <v>2899.31</v>
      </c>
      <c r="G65" s="1">
        <v>30.245999999999999</v>
      </c>
      <c r="H65" s="1">
        <v>18.021999999999998</v>
      </c>
      <c r="I65" s="1">
        <v>18.610099999999999</v>
      </c>
      <c r="J65" s="1">
        <v>7.8943000000000003</v>
      </c>
      <c r="K65" s="1">
        <v>12.9755</v>
      </c>
      <c r="L65" s="1">
        <v>3.6065700000000001</v>
      </c>
      <c r="M65" s="1">
        <v>10.5014</v>
      </c>
    </row>
    <row r="66" spans="1:13" x14ac:dyDescent="0.25">
      <c r="A66" t="s">
        <v>29</v>
      </c>
      <c r="B66" s="1">
        <v>3051.16</v>
      </c>
      <c r="C66" s="1">
        <v>17.628</v>
      </c>
      <c r="D66" s="1">
        <v>100.01</v>
      </c>
      <c r="E66" s="1">
        <v>25.0181</v>
      </c>
      <c r="F66" s="1">
        <v>3050.75</v>
      </c>
      <c r="G66" s="1">
        <v>32.2714</v>
      </c>
      <c r="H66" s="1">
        <v>19.830400000000001</v>
      </c>
      <c r="I66" s="1">
        <v>19.5822</v>
      </c>
      <c r="J66" s="1">
        <v>9.0446000000000009</v>
      </c>
      <c r="K66" s="1">
        <v>12.9755</v>
      </c>
      <c r="L66" s="1">
        <v>3.8168199999999999</v>
      </c>
      <c r="M66" s="1">
        <v>-0.412302</v>
      </c>
    </row>
    <row r="67" spans="1:13" x14ac:dyDescent="0.25">
      <c r="A67" t="s">
        <v>29</v>
      </c>
      <c r="B67" s="1">
        <v>3197.46</v>
      </c>
      <c r="C67" s="1">
        <v>20.318100000000001</v>
      </c>
      <c r="D67" s="1">
        <v>100.026</v>
      </c>
      <c r="E67" s="1">
        <v>30.0183</v>
      </c>
      <c r="F67" s="1">
        <v>3203.33</v>
      </c>
      <c r="G67" s="1">
        <v>35.170999999999999</v>
      </c>
      <c r="H67" s="1">
        <v>23.092700000000001</v>
      </c>
      <c r="I67" s="1">
        <v>20.561599999999999</v>
      </c>
      <c r="J67" s="1">
        <v>9.8186499999999999</v>
      </c>
      <c r="K67" s="1">
        <v>12.9755</v>
      </c>
      <c r="L67" s="1">
        <v>4.0217000000000001</v>
      </c>
      <c r="M67" s="1">
        <v>5.8738799999999998</v>
      </c>
    </row>
    <row r="68" spans="1:13" x14ac:dyDescent="0.25">
      <c r="A68" t="s">
        <v>29</v>
      </c>
      <c r="B68" s="1">
        <v>3340.97</v>
      </c>
      <c r="C68" s="1">
        <v>20.6297</v>
      </c>
      <c r="D68" s="1">
        <v>100.062</v>
      </c>
      <c r="E68" s="1">
        <v>35.000399999999999</v>
      </c>
      <c r="F68" s="1">
        <v>3357.1</v>
      </c>
      <c r="G68" s="1">
        <v>36.955500000000001</v>
      </c>
      <c r="H68" s="1">
        <v>24.8474</v>
      </c>
      <c r="I68" s="1">
        <v>21.5486</v>
      </c>
      <c r="J68" s="1">
        <v>9.9697300000000002</v>
      </c>
      <c r="K68" s="1">
        <v>12.9755</v>
      </c>
      <c r="L68" s="1">
        <v>4.0266900000000003</v>
      </c>
      <c r="M68" s="1">
        <v>16.127099999999999</v>
      </c>
    </row>
    <row r="69" spans="1:13" x14ac:dyDescent="0.25">
      <c r="A69" t="s">
        <v>29</v>
      </c>
      <c r="B69" s="1">
        <v>3510.64</v>
      </c>
      <c r="C69" s="1">
        <v>22.857800000000001</v>
      </c>
      <c r="D69" s="1">
        <v>99.940200000000004</v>
      </c>
      <c r="E69" s="1">
        <v>40.020099999999999</v>
      </c>
      <c r="F69" s="1">
        <v>3508.58</v>
      </c>
      <c r="G69" s="1">
        <v>38.2652</v>
      </c>
      <c r="H69" s="1">
        <v>25.650200000000002</v>
      </c>
      <c r="I69" s="1">
        <v>22.520900000000001</v>
      </c>
      <c r="J69" s="1">
        <v>10.6678</v>
      </c>
      <c r="K69" s="1">
        <v>12.9755</v>
      </c>
      <c r="L69" s="1">
        <v>4.1157500000000002</v>
      </c>
      <c r="M69" s="1">
        <v>-2.05768</v>
      </c>
    </row>
    <row r="70" spans="1:13" x14ac:dyDescent="0.25">
      <c r="A70" t="s">
        <v>29</v>
      </c>
      <c r="B70" s="1">
        <v>3666.64</v>
      </c>
      <c r="C70" s="1">
        <v>22.824999999999999</v>
      </c>
      <c r="D70" s="1">
        <v>100.078</v>
      </c>
      <c r="E70" s="1">
        <v>45.0244</v>
      </c>
      <c r="F70" s="1">
        <v>3671.08</v>
      </c>
      <c r="G70" s="1">
        <v>41.794199999999996</v>
      </c>
      <c r="H70" s="1">
        <v>27.670400000000001</v>
      </c>
      <c r="I70" s="1">
        <v>23.564</v>
      </c>
      <c r="J70" s="1">
        <v>15.0756</v>
      </c>
      <c r="K70" s="1">
        <v>12.9755</v>
      </c>
      <c r="L70" s="1">
        <v>5.4963699999999998</v>
      </c>
      <c r="M70" s="1">
        <v>4.4373300000000002</v>
      </c>
    </row>
    <row r="71" spans="1:13" x14ac:dyDescent="0.25">
      <c r="A71" t="s">
        <v>29</v>
      </c>
      <c r="B71" s="1">
        <v>3836.12</v>
      </c>
      <c r="C71" s="1">
        <v>25.4558</v>
      </c>
      <c r="D71" s="1">
        <v>100.033</v>
      </c>
      <c r="E71" s="1">
        <v>49.977600000000002</v>
      </c>
      <c r="F71" s="1">
        <v>3828.56</v>
      </c>
      <c r="G71" s="1">
        <v>48.660600000000002</v>
      </c>
      <c r="H71" s="1">
        <v>29.664000000000001</v>
      </c>
      <c r="I71" s="1">
        <v>24.5748</v>
      </c>
      <c r="J71" s="1">
        <v>25.123799999999999</v>
      </c>
      <c r="K71" s="1">
        <v>12.9755</v>
      </c>
      <c r="L71" s="1">
        <v>9.1876599999999993</v>
      </c>
      <c r="M71" s="1">
        <v>-7.56412</v>
      </c>
    </row>
    <row r="72" spans="1:13" x14ac:dyDescent="0.25">
      <c r="A72" t="s">
        <v>29</v>
      </c>
      <c r="B72" s="1">
        <v>4006.82</v>
      </c>
      <c r="C72" s="1">
        <v>24.401199999999999</v>
      </c>
      <c r="D72" s="1">
        <v>100.05800000000001</v>
      </c>
      <c r="E72" s="1">
        <v>54.994100000000003</v>
      </c>
      <c r="F72" s="1">
        <v>3994.77</v>
      </c>
      <c r="G72" s="1">
        <v>61.341500000000003</v>
      </c>
      <c r="H72" s="1">
        <v>31.685500000000001</v>
      </c>
      <c r="I72" s="1">
        <v>25.6417</v>
      </c>
      <c r="J72" s="1">
        <v>41.185000000000002</v>
      </c>
      <c r="K72" s="1">
        <v>12.9755</v>
      </c>
      <c r="L72" s="1">
        <v>15.3864</v>
      </c>
      <c r="M72" s="1">
        <v>-12.0467</v>
      </c>
    </row>
    <row r="73" spans="1:13" x14ac:dyDescent="0.25">
      <c r="A73" t="s">
        <v>29</v>
      </c>
      <c r="B73" s="1">
        <v>1668.98</v>
      </c>
      <c r="C73" s="1">
        <v>10.668200000000001</v>
      </c>
      <c r="D73" s="1">
        <v>109.974</v>
      </c>
      <c r="E73" s="1">
        <v>-14.996700000000001</v>
      </c>
      <c r="F73" s="1">
        <v>1670.49</v>
      </c>
      <c r="G73" s="1">
        <v>32.254800000000003</v>
      </c>
      <c r="H73" s="1">
        <v>17.895299999999999</v>
      </c>
      <c r="I73" s="1">
        <v>10.7226</v>
      </c>
      <c r="J73" s="1">
        <v>18.429200000000002</v>
      </c>
      <c r="K73" s="1">
        <v>12.9755</v>
      </c>
      <c r="L73" s="1">
        <v>9.8569099999999992</v>
      </c>
      <c r="M73" s="1">
        <v>1.5164</v>
      </c>
    </row>
    <row r="74" spans="1:13" x14ac:dyDescent="0.25">
      <c r="A74" t="s">
        <v>29</v>
      </c>
      <c r="B74" s="1">
        <v>1887.52</v>
      </c>
      <c r="C74" s="1">
        <v>11.645300000000001</v>
      </c>
      <c r="D74" s="1">
        <v>110.014</v>
      </c>
      <c r="E74" s="1">
        <v>-10.000500000000001</v>
      </c>
      <c r="F74" s="1">
        <v>1881.9</v>
      </c>
      <c r="G74" s="1">
        <v>27.063700000000001</v>
      </c>
      <c r="H74" s="1">
        <v>16.8062</v>
      </c>
      <c r="I74" s="1">
        <v>12.079499999999999</v>
      </c>
      <c r="J74" s="1">
        <v>10.1501</v>
      </c>
      <c r="K74" s="1">
        <v>12.9755</v>
      </c>
      <c r="L74" s="1">
        <v>5.7176299999999998</v>
      </c>
      <c r="M74" s="1">
        <v>-5.6182400000000001</v>
      </c>
    </row>
    <row r="75" spans="1:13" x14ac:dyDescent="0.25">
      <c r="A75" t="s">
        <v>29</v>
      </c>
      <c r="B75" s="1">
        <v>2082.15</v>
      </c>
      <c r="C75" s="1">
        <v>12.905200000000001</v>
      </c>
      <c r="D75" s="1">
        <v>110.033</v>
      </c>
      <c r="E75" s="1">
        <v>-4.9685499999999996</v>
      </c>
      <c r="F75" s="1">
        <v>2089.44</v>
      </c>
      <c r="G75" s="1">
        <v>33.9771</v>
      </c>
      <c r="H75" s="1">
        <v>27.138100000000001</v>
      </c>
      <c r="I75" s="1">
        <v>13.4117</v>
      </c>
      <c r="J75" s="1">
        <v>7.3087999999999997</v>
      </c>
      <c r="K75" s="1">
        <v>12.9755</v>
      </c>
      <c r="L75" s="1">
        <v>4.0391300000000001</v>
      </c>
      <c r="M75" s="1">
        <v>7.2930299999999999</v>
      </c>
    </row>
    <row r="76" spans="1:13" x14ac:dyDescent="0.25">
      <c r="A76" t="s">
        <v>29</v>
      </c>
      <c r="B76" s="1">
        <v>2292.9299999999998</v>
      </c>
      <c r="C76" s="1">
        <v>15.180899999999999</v>
      </c>
      <c r="D76" s="1">
        <v>110.092</v>
      </c>
      <c r="E76" s="1">
        <v>2.1155E-2</v>
      </c>
      <c r="F76" s="1">
        <v>2290.2800000000002</v>
      </c>
      <c r="G76" s="1">
        <v>26.584599999999998</v>
      </c>
      <c r="H76" s="1">
        <v>15.8583</v>
      </c>
      <c r="I76" s="1">
        <v>14.700900000000001</v>
      </c>
      <c r="J76" s="1">
        <v>7.4381399999999998</v>
      </c>
      <c r="K76" s="1">
        <v>12.9755</v>
      </c>
      <c r="L76" s="1">
        <v>3.93059</v>
      </c>
      <c r="M76" s="1">
        <v>-2.6500300000000001</v>
      </c>
    </row>
    <row r="77" spans="1:13" x14ac:dyDescent="0.25">
      <c r="A77" t="s">
        <v>29</v>
      </c>
      <c r="B77" s="1">
        <v>2485.6</v>
      </c>
      <c r="C77" s="1">
        <v>15.4701</v>
      </c>
      <c r="D77" s="1">
        <v>109.99299999999999</v>
      </c>
      <c r="E77" s="1">
        <v>4.9939900000000002</v>
      </c>
      <c r="F77" s="1">
        <v>2486.29</v>
      </c>
      <c r="G77" s="1">
        <v>27.347000000000001</v>
      </c>
      <c r="H77" s="1">
        <v>15.8742</v>
      </c>
      <c r="I77" s="1">
        <v>15.959</v>
      </c>
      <c r="J77" s="1">
        <v>7.5422399999999996</v>
      </c>
      <c r="K77" s="1">
        <v>12.9755</v>
      </c>
      <c r="L77" s="1">
        <v>3.9912700000000001</v>
      </c>
      <c r="M77" s="1">
        <v>0.69994100000000004</v>
      </c>
    </row>
    <row r="78" spans="1:13" x14ac:dyDescent="0.25">
      <c r="A78" t="s">
        <v>29</v>
      </c>
      <c r="B78" s="1">
        <v>2681.72</v>
      </c>
      <c r="C78" s="1">
        <v>16.657599999999999</v>
      </c>
      <c r="D78" s="1">
        <v>110.119</v>
      </c>
      <c r="E78" s="1">
        <v>10.0497</v>
      </c>
      <c r="F78" s="1">
        <v>2682.5</v>
      </c>
      <c r="G78" s="1">
        <v>28.316199999999998</v>
      </c>
      <c r="H78" s="1">
        <v>16.436</v>
      </c>
      <c r="I78" s="1">
        <v>17.218399999999999</v>
      </c>
      <c r="J78" s="1">
        <v>7.2359200000000001</v>
      </c>
      <c r="K78" s="1">
        <v>12.9755</v>
      </c>
      <c r="L78" s="1">
        <v>3.8036799999999999</v>
      </c>
      <c r="M78" s="1">
        <v>0.77393999999999996</v>
      </c>
    </row>
    <row r="79" spans="1:13" x14ac:dyDescent="0.25">
      <c r="A79" t="s">
        <v>29</v>
      </c>
      <c r="B79" s="1">
        <v>2876.87</v>
      </c>
      <c r="C79" s="1">
        <v>17.839600000000001</v>
      </c>
      <c r="D79" s="1">
        <v>110.001</v>
      </c>
      <c r="E79" s="1">
        <v>15.0055</v>
      </c>
      <c r="F79" s="1">
        <v>2870.67</v>
      </c>
      <c r="G79" s="1">
        <v>29.415900000000001</v>
      </c>
      <c r="H79" s="1">
        <v>17.135400000000001</v>
      </c>
      <c r="I79" s="1">
        <v>18.426300000000001</v>
      </c>
      <c r="J79" s="1">
        <v>7.1623599999999996</v>
      </c>
      <c r="K79" s="1">
        <v>12.9755</v>
      </c>
      <c r="L79" s="1">
        <v>3.5329999999999999</v>
      </c>
      <c r="M79" s="1">
        <v>-6.1989999999999998</v>
      </c>
    </row>
    <row r="80" spans="1:13" x14ac:dyDescent="0.25">
      <c r="A80" t="s">
        <v>29</v>
      </c>
      <c r="B80" s="1">
        <v>3046.86</v>
      </c>
      <c r="C80" s="1">
        <v>19.484100000000002</v>
      </c>
      <c r="D80" s="1">
        <v>110.063</v>
      </c>
      <c r="E80" s="1">
        <v>20.0167</v>
      </c>
      <c r="F80" s="1">
        <v>3060.28</v>
      </c>
      <c r="G80" s="1">
        <v>30.936800000000002</v>
      </c>
      <c r="H80" s="1">
        <v>18.138000000000002</v>
      </c>
      <c r="I80" s="1">
        <v>19.6433</v>
      </c>
      <c r="J80" s="1">
        <v>7.8690800000000003</v>
      </c>
      <c r="K80" s="1">
        <v>12.9755</v>
      </c>
      <c r="L80" s="1">
        <v>3.45743</v>
      </c>
      <c r="M80" s="1">
        <v>13.4117</v>
      </c>
    </row>
    <row r="81" spans="1:13" x14ac:dyDescent="0.25">
      <c r="A81" t="s">
        <v>29</v>
      </c>
      <c r="B81" s="1">
        <v>3249.87</v>
      </c>
      <c r="C81" s="1">
        <v>21.272500000000001</v>
      </c>
      <c r="D81" s="1">
        <v>109.96299999999999</v>
      </c>
      <c r="E81" s="1">
        <v>25.006900000000002</v>
      </c>
      <c r="F81" s="1">
        <v>3245.55</v>
      </c>
      <c r="G81" s="1">
        <v>32.764800000000001</v>
      </c>
      <c r="H81" s="1">
        <v>19.427499999999998</v>
      </c>
      <c r="I81" s="1">
        <v>20.8325</v>
      </c>
      <c r="J81" s="1">
        <v>8.9733699999999992</v>
      </c>
      <c r="K81" s="1">
        <v>12.9755</v>
      </c>
      <c r="L81" s="1">
        <v>3.63639</v>
      </c>
      <c r="M81" s="1">
        <v>-4.3259400000000001</v>
      </c>
    </row>
    <row r="82" spans="1:13" x14ac:dyDescent="0.25">
      <c r="A82" t="s">
        <v>29</v>
      </c>
      <c r="B82" s="1">
        <v>3433.36</v>
      </c>
      <c r="C82" s="1">
        <v>21.9923</v>
      </c>
      <c r="D82" s="1">
        <v>110.001</v>
      </c>
      <c r="E82" s="1">
        <v>29.962900000000001</v>
      </c>
      <c r="F82" s="1">
        <v>3430.86</v>
      </c>
      <c r="G82" s="1">
        <v>34.592799999999997</v>
      </c>
      <c r="H82" s="1">
        <v>20.797499999999999</v>
      </c>
      <c r="I82" s="1">
        <v>22.021999999999998</v>
      </c>
      <c r="J82" s="1">
        <v>9.7946899999999992</v>
      </c>
      <c r="K82" s="1">
        <v>12.9755</v>
      </c>
      <c r="L82" s="1">
        <v>3.8544299999999998</v>
      </c>
      <c r="M82" s="1">
        <v>-2.5034000000000001</v>
      </c>
    </row>
    <row r="83" spans="1:13" x14ac:dyDescent="0.25">
      <c r="A83" t="s">
        <v>29</v>
      </c>
      <c r="B83" s="1">
        <v>3621.16</v>
      </c>
      <c r="C83" s="1">
        <v>24.0656</v>
      </c>
      <c r="D83" s="1">
        <v>109.971</v>
      </c>
      <c r="E83" s="1">
        <v>34.976999999999997</v>
      </c>
      <c r="F83" s="1">
        <v>3617.12</v>
      </c>
      <c r="G83" s="1">
        <v>36.345500000000001</v>
      </c>
      <c r="H83" s="1">
        <v>22.31</v>
      </c>
      <c r="I83" s="1">
        <v>23.217600000000001</v>
      </c>
      <c r="J83" s="1">
        <v>10.0313</v>
      </c>
      <c r="K83" s="1">
        <v>12.9755</v>
      </c>
      <c r="L83" s="1">
        <v>3.90035</v>
      </c>
      <c r="M83" s="1">
        <v>-4.0383399999999998</v>
      </c>
    </row>
    <row r="84" spans="1:13" x14ac:dyDescent="0.25">
      <c r="A84" t="s">
        <v>29</v>
      </c>
      <c r="B84" s="1">
        <v>3801.85</v>
      </c>
      <c r="C84" s="1">
        <v>25.3522</v>
      </c>
      <c r="D84" s="1">
        <v>110.024</v>
      </c>
      <c r="E84" s="1">
        <v>39.959000000000003</v>
      </c>
      <c r="F84" s="1">
        <v>3804.88</v>
      </c>
      <c r="G84" s="1">
        <v>38.2575</v>
      </c>
      <c r="H84" s="1">
        <v>23.854199999999999</v>
      </c>
      <c r="I84" s="1">
        <v>24.422799999999999</v>
      </c>
      <c r="J84" s="1">
        <v>10.664999999999999</v>
      </c>
      <c r="K84" s="1">
        <v>12.9755</v>
      </c>
      <c r="L84" s="1">
        <v>4.0044599999999999</v>
      </c>
      <c r="M84" s="1">
        <v>3.0232299999999999</v>
      </c>
    </row>
    <row r="85" spans="1:13" x14ac:dyDescent="0.25">
      <c r="A85" t="s">
        <v>29</v>
      </c>
      <c r="B85" s="1">
        <v>3994.64</v>
      </c>
      <c r="C85" s="1">
        <v>25.834599999999998</v>
      </c>
      <c r="D85" s="1">
        <v>110.03100000000001</v>
      </c>
      <c r="E85" s="1">
        <v>45.017499999999998</v>
      </c>
      <c r="F85" s="1">
        <v>3996.06</v>
      </c>
      <c r="G85" s="1">
        <v>41.503100000000003</v>
      </c>
      <c r="H85" s="1">
        <v>25.511900000000001</v>
      </c>
      <c r="I85" s="1">
        <v>25.649899999999999</v>
      </c>
      <c r="J85" s="1">
        <v>14.733000000000001</v>
      </c>
      <c r="K85" s="1">
        <v>12.9755</v>
      </c>
      <c r="L85" s="1">
        <v>5.3204799999999999</v>
      </c>
      <c r="M85" s="1">
        <v>1.4184300000000001</v>
      </c>
    </row>
    <row r="86" spans="1:13" x14ac:dyDescent="0.25">
      <c r="A86" t="s">
        <v>29</v>
      </c>
      <c r="B86" s="1">
        <v>4191.0200000000004</v>
      </c>
      <c r="C86" s="1">
        <v>25.998699999999999</v>
      </c>
      <c r="D86" s="1">
        <v>109.968</v>
      </c>
      <c r="E86" s="1">
        <v>49.977200000000003</v>
      </c>
      <c r="F86" s="1">
        <v>4183.6000000000004</v>
      </c>
      <c r="G86" s="1">
        <v>47.978000000000002</v>
      </c>
      <c r="H86" s="1">
        <v>27.282499999999999</v>
      </c>
      <c r="I86" s="1">
        <v>26.8538</v>
      </c>
      <c r="J86" s="1">
        <v>24.279499999999999</v>
      </c>
      <c r="K86" s="1">
        <v>12.9755</v>
      </c>
      <c r="L86" s="1">
        <v>8.8641699999999997</v>
      </c>
      <c r="M86" s="1">
        <v>-7.4161999999999999</v>
      </c>
    </row>
    <row r="87" spans="1:13" x14ac:dyDescent="0.25">
      <c r="A87" t="s">
        <v>29</v>
      </c>
      <c r="B87" s="1">
        <v>4404.16</v>
      </c>
      <c r="C87" s="1">
        <v>28.730899999999998</v>
      </c>
      <c r="D87" s="1">
        <v>110.042</v>
      </c>
      <c r="E87" s="1">
        <v>55.044400000000003</v>
      </c>
      <c r="F87" s="1">
        <v>4382.57</v>
      </c>
      <c r="G87" s="1">
        <v>60.220199999999998</v>
      </c>
      <c r="H87" s="1">
        <v>29.072099999999999</v>
      </c>
      <c r="I87" s="1">
        <v>28.1309</v>
      </c>
      <c r="J87" s="1">
        <v>39.977899999999998</v>
      </c>
      <c r="K87" s="1">
        <v>12.9755</v>
      </c>
      <c r="L87" s="1">
        <v>14.9451</v>
      </c>
      <c r="M87" s="1">
        <v>-21.592400000000001</v>
      </c>
    </row>
    <row r="88" spans="1:13" x14ac:dyDescent="0.25">
      <c r="A88" t="s">
        <v>29</v>
      </c>
      <c r="B88" s="1">
        <v>1776.83</v>
      </c>
      <c r="C88" s="1">
        <v>11.6928</v>
      </c>
      <c r="D88" s="1">
        <v>120.008</v>
      </c>
      <c r="E88" s="1">
        <v>-9.9777000000000005</v>
      </c>
      <c r="F88" s="1">
        <v>1779.64</v>
      </c>
      <c r="G88" s="1">
        <v>30.137899999999998</v>
      </c>
      <c r="H88" s="1">
        <v>19.860800000000001</v>
      </c>
      <c r="I88" s="1">
        <v>11.4232</v>
      </c>
      <c r="J88" s="1">
        <v>12.9908</v>
      </c>
      <c r="K88" s="1">
        <v>12.9755</v>
      </c>
      <c r="L88" s="1">
        <v>6.7990300000000001</v>
      </c>
      <c r="M88" s="1">
        <v>2.81751</v>
      </c>
    </row>
    <row r="89" spans="1:13" x14ac:dyDescent="0.25">
      <c r="A89" t="s">
        <v>29</v>
      </c>
      <c r="B89" s="1">
        <v>2022.31</v>
      </c>
      <c r="C89" s="1">
        <v>13.1424</v>
      </c>
      <c r="D89" s="1">
        <v>120.041</v>
      </c>
      <c r="E89" s="1">
        <v>-5.0236400000000003</v>
      </c>
      <c r="F89" s="1">
        <v>2020.31</v>
      </c>
      <c r="G89" s="1">
        <v>28.2499</v>
      </c>
      <c r="H89" s="1">
        <v>19.162099999999999</v>
      </c>
      <c r="I89" s="1">
        <v>12.968</v>
      </c>
      <c r="J89" s="1">
        <v>8.6296400000000002</v>
      </c>
      <c r="K89" s="1">
        <v>12.9755</v>
      </c>
      <c r="L89" s="1">
        <v>4.45749</v>
      </c>
      <c r="M89" s="1">
        <v>-1.99271</v>
      </c>
    </row>
    <row r="90" spans="1:13" x14ac:dyDescent="0.25">
      <c r="A90" t="s">
        <v>29</v>
      </c>
      <c r="B90" s="1">
        <v>2250.89</v>
      </c>
      <c r="C90" s="1">
        <v>13.3432</v>
      </c>
      <c r="D90" s="1">
        <v>120.063</v>
      </c>
      <c r="E90" s="1">
        <v>5.7800799999999999E-2</v>
      </c>
      <c r="F90" s="1">
        <v>2261.33</v>
      </c>
      <c r="G90" s="1">
        <v>28.54</v>
      </c>
      <c r="H90" s="1">
        <v>18.824000000000002</v>
      </c>
      <c r="I90" s="1">
        <v>14.5151</v>
      </c>
      <c r="J90" s="1">
        <v>8.0876999999999999</v>
      </c>
      <c r="K90" s="1">
        <v>12.9755</v>
      </c>
      <c r="L90" s="1">
        <v>3.9660500000000001</v>
      </c>
      <c r="M90" s="1">
        <v>10.444900000000001</v>
      </c>
    </row>
    <row r="91" spans="1:13" x14ac:dyDescent="0.25">
      <c r="A91" t="s">
        <v>29</v>
      </c>
      <c r="B91" s="1">
        <v>2490.2199999999998</v>
      </c>
      <c r="C91" s="1">
        <v>15.2456</v>
      </c>
      <c r="D91" s="1">
        <v>120.029</v>
      </c>
      <c r="E91" s="1">
        <v>4.9743700000000004</v>
      </c>
      <c r="F91" s="1">
        <v>2489.52</v>
      </c>
      <c r="G91" s="1">
        <v>29.366199999999999</v>
      </c>
      <c r="H91" s="1">
        <v>18.709</v>
      </c>
      <c r="I91" s="1">
        <v>15.979799999999999</v>
      </c>
      <c r="J91" s="1">
        <v>8.4872999999999994</v>
      </c>
      <c r="K91" s="1">
        <v>12.9755</v>
      </c>
      <c r="L91" s="1">
        <v>4.0740999999999996</v>
      </c>
      <c r="M91" s="1">
        <v>-0.69573499999999999</v>
      </c>
    </row>
    <row r="92" spans="1:13" x14ac:dyDescent="0.25">
      <c r="A92" t="s">
        <v>29</v>
      </c>
      <c r="B92" s="1">
        <v>2716.04</v>
      </c>
      <c r="C92" s="1">
        <v>17.747</v>
      </c>
      <c r="D92" s="1">
        <v>119.93300000000001</v>
      </c>
      <c r="E92" s="1">
        <v>9.9986999999999995</v>
      </c>
      <c r="F92" s="1">
        <v>2717.8</v>
      </c>
      <c r="G92" s="1">
        <v>30.328099999999999</v>
      </c>
      <c r="H92" s="1">
        <v>18.837199999999999</v>
      </c>
      <c r="I92" s="1">
        <v>17.445</v>
      </c>
      <c r="J92" s="1">
        <v>8.6920400000000004</v>
      </c>
      <c r="K92" s="1">
        <v>12.9755</v>
      </c>
      <c r="L92" s="1">
        <v>4.0873999999999997</v>
      </c>
      <c r="M92" s="1">
        <v>1.75976</v>
      </c>
    </row>
    <row r="93" spans="1:13" x14ac:dyDescent="0.25">
      <c r="A93" t="s">
        <v>29</v>
      </c>
      <c r="B93" s="1">
        <v>2939.86</v>
      </c>
      <c r="C93" s="1">
        <v>18.608699999999999</v>
      </c>
      <c r="D93" s="1">
        <v>119.93300000000001</v>
      </c>
      <c r="E93" s="1">
        <v>14.998799999999999</v>
      </c>
      <c r="F93" s="1">
        <v>2941.1</v>
      </c>
      <c r="G93" s="1">
        <v>31.4846</v>
      </c>
      <c r="H93" s="1">
        <v>19.268799999999999</v>
      </c>
      <c r="I93" s="1">
        <v>18.878399999999999</v>
      </c>
      <c r="J93" s="1">
        <v>8.9003399999999999</v>
      </c>
      <c r="K93" s="1">
        <v>12.9755</v>
      </c>
      <c r="L93" s="1">
        <v>4.0023900000000001</v>
      </c>
      <c r="M93" s="1">
        <v>1.23916</v>
      </c>
    </row>
    <row r="94" spans="1:13" x14ac:dyDescent="0.25">
      <c r="A94" t="s">
        <v>29</v>
      </c>
      <c r="B94" s="1">
        <v>3152.66</v>
      </c>
      <c r="C94" s="1">
        <v>19.921199999999999</v>
      </c>
      <c r="D94" s="1">
        <v>120.006</v>
      </c>
      <c r="E94" s="1">
        <v>20.003599999999999</v>
      </c>
      <c r="F94" s="1">
        <v>3162.17</v>
      </c>
      <c r="G94" s="1">
        <v>32.898600000000002</v>
      </c>
      <c r="H94" s="1">
        <v>19.941800000000001</v>
      </c>
      <c r="I94" s="1">
        <v>20.2974</v>
      </c>
      <c r="J94" s="1">
        <v>9.4010599999999993</v>
      </c>
      <c r="K94" s="1">
        <v>12.9755</v>
      </c>
      <c r="L94" s="1">
        <v>3.9897300000000002</v>
      </c>
      <c r="M94" s="1">
        <v>9.5128699999999995</v>
      </c>
    </row>
    <row r="95" spans="1:13" x14ac:dyDescent="0.25">
      <c r="A95" t="s">
        <v>29</v>
      </c>
      <c r="B95" s="1">
        <v>3370.33</v>
      </c>
      <c r="C95" s="1">
        <v>22.0413</v>
      </c>
      <c r="D95" s="1">
        <v>120.012</v>
      </c>
      <c r="E95" s="1">
        <v>24.958200000000001</v>
      </c>
      <c r="F95" s="1">
        <v>3378.35</v>
      </c>
      <c r="G95" s="1">
        <v>34.4178</v>
      </c>
      <c r="H95" s="1">
        <v>20.710799999999999</v>
      </c>
      <c r="I95" s="1">
        <v>21.684999999999999</v>
      </c>
      <c r="J95" s="1">
        <v>10.018700000000001</v>
      </c>
      <c r="K95" s="1">
        <v>12.9755</v>
      </c>
      <c r="L95" s="1">
        <v>4.0829800000000001</v>
      </c>
      <c r="M95" s="1">
        <v>8.0175199999999993</v>
      </c>
    </row>
    <row r="96" spans="1:13" x14ac:dyDescent="0.25">
      <c r="A96" t="s">
        <v>29</v>
      </c>
      <c r="B96" s="1">
        <v>3606.97</v>
      </c>
      <c r="C96" s="1">
        <v>23.186900000000001</v>
      </c>
      <c r="D96" s="1">
        <v>119.94799999999999</v>
      </c>
      <c r="E96" s="1">
        <v>30.001000000000001</v>
      </c>
      <c r="F96" s="1">
        <v>3595.74</v>
      </c>
      <c r="G96" s="1">
        <v>36.014099999999999</v>
      </c>
      <c r="H96" s="1">
        <v>21.715399999999999</v>
      </c>
      <c r="I96" s="1">
        <v>23.080400000000001</v>
      </c>
      <c r="J96" s="1">
        <v>10.3535</v>
      </c>
      <c r="K96" s="1">
        <v>12.9755</v>
      </c>
      <c r="L96" s="1">
        <v>4.1467499999999999</v>
      </c>
      <c r="M96" s="1">
        <v>-11.231299999999999</v>
      </c>
    </row>
    <row r="97" spans="1:13" x14ac:dyDescent="0.25">
      <c r="A97" t="s">
        <v>29</v>
      </c>
      <c r="B97" s="1">
        <v>3815.17</v>
      </c>
      <c r="C97" s="1">
        <v>25.332599999999999</v>
      </c>
      <c r="D97" s="1">
        <v>119.947</v>
      </c>
      <c r="E97" s="1">
        <v>34.994999999999997</v>
      </c>
      <c r="F97" s="1">
        <v>3810.86</v>
      </c>
      <c r="G97" s="1">
        <v>37.6051</v>
      </c>
      <c r="H97" s="1">
        <v>22.923400000000001</v>
      </c>
      <c r="I97" s="1">
        <v>24.461200000000002</v>
      </c>
      <c r="J97" s="1">
        <v>10.271000000000001</v>
      </c>
      <c r="K97" s="1">
        <v>12.9755</v>
      </c>
      <c r="L97" s="1">
        <v>4.0564499999999999</v>
      </c>
      <c r="M97" s="1">
        <v>-4.3145699999999998</v>
      </c>
    </row>
    <row r="98" spans="1:13" x14ac:dyDescent="0.25">
      <c r="A98" t="s">
        <v>29</v>
      </c>
      <c r="B98" s="1">
        <v>4030.67</v>
      </c>
      <c r="C98" s="1">
        <v>26.9055</v>
      </c>
      <c r="D98" s="1">
        <v>120.006</v>
      </c>
      <c r="E98" s="1">
        <v>40.041600000000003</v>
      </c>
      <c r="F98" s="1">
        <v>4029.24</v>
      </c>
      <c r="G98" s="1">
        <v>39.471800000000002</v>
      </c>
      <c r="H98" s="1">
        <v>24.1753</v>
      </c>
      <c r="I98" s="1">
        <v>25.8629</v>
      </c>
      <c r="J98" s="1">
        <v>10.9292</v>
      </c>
      <c r="K98" s="1">
        <v>12.9755</v>
      </c>
      <c r="L98" s="1">
        <v>4.1084800000000001</v>
      </c>
      <c r="M98" s="1">
        <v>-1.4219299999999999</v>
      </c>
    </row>
    <row r="99" spans="1:13" x14ac:dyDescent="0.25">
      <c r="A99" t="s">
        <v>29</v>
      </c>
      <c r="B99" s="1">
        <v>4253.3900000000003</v>
      </c>
      <c r="C99" s="1">
        <v>26.2271</v>
      </c>
      <c r="D99" s="1">
        <v>120.136</v>
      </c>
      <c r="E99" s="1">
        <v>44.991900000000001</v>
      </c>
      <c r="F99" s="1">
        <v>4245.92</v>
      </c>
      <c r="G99" s="1">
        <v>42.726599999999998</v>
      </c>
      <c r="H99" s="1">
        <v>25.562799999999999</v>
      </c>
      <c r="I99" s="1">
        <v>27.253699999999998</v>
      </c>
      <c r="J99" s="1">
        <v>15.21</v>
      </c>
      <c r="K99" s="1">
        <v>12.9755</v>
      </c>
      <c r="L99" s="1">
        <v>5.4437600000000002</v>
      </c>
      <c r="M99" s="1">
        <v>-7.4683400000000004</v>
      </c>
    </row>
    <row r="100" spans="1:13" x14ac:dyDescent="0.25">
      <c r="A100" t="s">
        <v>29</v>
      </c>
      <c r="B100" s="1">
        <v>4476.67</v>
      </c>
      <c r="C100" s="1">
        <v>28.1282</v>
      </c>
      <c r="D100" s="1">
        <v>119.89</v>
      </c>
      <c r="E100" s="1">
        <v>50.045200000000001</v>
      </c>
      <c r="F100" s="1">
        <v>4459.6899999999996</v>
      </c>
      <c r="G100" s="1">
        <v>49.288200000000003</v>
      </c>
      <c r="H100" s="1">
        <v>26.9437</v>
      </c>
      <c r="I100" s="1">
        <v>28.625900000000001</v>
      </c>
      <c r="J100" s="1">
        <v>25.151499999999999</v>
      </c>
      <c r="K100" s="1">
        <v>12.9755</v>
      </c>
      <c r="L100" s="1">
        <v>9.1081599999999998</v>
      </c>
      <c r="M100" s="1">
        <v>-16.975899999999999</v>
      </c>
    </row>
    <row r="101" spans="1:13" x14ac:dyDescent="0.25">
      <c r="A101" t="s">
        <v>29</v>
      </c>
      <c r="B101" s="1">
        <v>4701.42</v>
      </c>
      <c r="C101" s="1">
        <v>30.4512</v>
      </c>
      <c r="D101" s="1">
        <v>120.021</v>
      </c>
      <c r="E101" s="1">
        <v>54.9831</v>
      </c>
      <c r="F101" s="1">
        <v>4679.46</v>
      </c>
      <c r="G101" s="1">
        <v>61.204999999999998</v>
      </c>
      <c r="H101" s="1">
        <v>28.363299999999999</v>
      </c>
      <c r="I101" s="1">
        <v>30.0366</v>
      </c>
      <c r="J101" s="1">
        <v>40.549399999999999</v>
      </c>
      <c r="K101" s="1">
        <v>12.9755</v>
      </c>
      <c r="L101" s="1">
        <v>15.0585</v>
      </c>
      <c r="M101" s="1">
        <v>-21.959099999999999</v>
      </c>
    </row>
    <row r="102" spans="1:13" x14ac:dyDescent="0.25">
      <c r="A102" t="s">
        <v>29</v>
      </c>
      <c r="B102" s="1">
        <v>1960.51</v>
      </c>
      <c r="C102" s="1">
        <v>12.717599999999999</v>
      </c>
      <c r="D102" s="1">
        <v>130.05199999999999</v>
      </c>
      <c r="E102" s="1">
        <v>-5.02583</v>
      </c>
      <c r="F102" s="1">
        <v>1954.42</v>
      </c>
      <c r="G102" s="1">
        <v>31.0304</v>
      </c>
      <c r="H102" s="1">
        <v>21.444800000000001</v>
      </c>
      <c r="I102" s="1">
        <v>12.545</v>
      </c>
      <c r="J102" s="1">
        <v>11.9217</v>
      </c>
      <c r="K102" s="1">
        <v>12.9755</v>
      </c>
      <c r="L102" s="1">
        <v>5.9281600000000001</v>
      </c>
      <c r="M102" s="1">
        <v>-6.0956200000000003</v>
      </c>
    </row>
    <row r="103" spans="1:13" x14ac:dyDescent="0.25">
      <c r="A103" t="s">
        <v>29</v>
      </c>
      <c r="B103" s="1">
        <v>2219.33</v>
      </c>
      <c r="C103" s="1">
        <v>14.484500000000001</v>
      </c>
      <c r="D103" s="1">
        <v>129.947</v>
      </c>
      <c r="E103" s="1">
        <v>-1.46225E-2</v>
      </c>
      <c r="F103" s="1">
        <v>2224.2600000000002</v>
      </c>
      <c r="G103" s="1">
        <v>30.209499999999998</v>
      </c>
      <c r="H103" s="1">
        <v>21.098800000000001</v>
      </c>
      <c r="I103" s="1">
        <v>14.277100000000001</v>
      </c>
      <c r="J103" s="1">
        <v>8.7764299999999995</v>
      </c>
      <c r="K103" s="1">
        <v>12.9755</v>
      </c>
      <c r="L103" s="1">
        <v>4.2694900000000002</v>
      </c>
      <c r="M103" s="1">
        <v>4.9231199999999999</v>
      </c>
    </row>
    <row r="104" spans="1:13" x14ac:dyDescent="0.25">
      <c r="A104" t="s">
        <v>29</v>
      </c>
      <c r="B104" s="1">
        <v>2483.4499999999998</v>
      </c>
      <c r="C104" s="1">
        <v>15.8268</v>
      </c>
      <c r="D104" s="1">
        <v>129.97399999999999</v>
      </c>
      <c r="E104" s="1">
        <v>4.9933399999999999</v>
      </c>
      <c r="F104" s="1">
        <v>2487.14</v>
      </c>
      <c r="G104" s="1">
        <v>30.858799999999999</v>
      </c>
      <c r="H104" s="1">
        <v>21.104399999999998</v>
      </c>
      <c r="I104" s="1">
        <v>15.964499999999999</v>
      </c>
      <c r="J104" s="1">
        <v>8.2855600000000003</v>
      </c>
      <c r="K104" s="1">
        <v>12.9755</v>
      </c>
      <c r="L104" s="1">
        <v>3.8722099999999999</v>
      </c>
      <c r="M104" s="1">
        <v>3.6903100000000002</v>
      </c>
    </row>
    <row r="105" spans="1:13" x14ac:dyDescent="0.25">
      <c r="A105" t="s">
        <v>29</v>
      </c>
      <c r="B105" s="1">
        <v>2750.41</v>
      </c>
      <c r="C105" s="1">
        <v>18.0215</v>
      </c>
      <c r="D105" s="1">
        <v>129.995</v>
      </c>
      <c r="E105" s="1">
        <v>10.0212</v>
      </c>
      <c r="F105" s="1">
        <v>2745.64</v>
      </c>
      <c r="G105" s="1">
        <v>31.983499999999999</v>
      </c>
      <c r="H105" s="1">
        <v>21.324100000000001</v>
      </c>
      <c r="I105" s="1">
        <v>17.623799999999999</v>
      </c>
      <c r="J105" s="1">
        <v>8.6138499999999993</v>
      </c>
      <c r="K105" s="1">
        <v>12.9755</v>
      </c>
      <c r="L105" s="1">
        <v>3.8818100000000002</v>
      </c>
      <c r="M105" s="1">
        <v>-4.7709299999999999</v>
      </c>
    </row>
    <row r="106" spans="1:13" x14ac:dyDescent="0.25">
      <c r="A106" t="s">
        <v>29</v>
      </c>
      <c r="B106" s="1">
        <v>2987.71</v>
      </c>
      <c r="C106" s="1">
        <v>19.9741</v>
      </c>
      <c r="D106" s="1">
        <v>129.96100000000001</v>
      </c>
      <c r="E106" s="1">
        <v>14.936</v>
      </c>
      <c r="F106" s="1">
        <v>2993.46</v>
      </c>
      <c r="G106" s="1">
        <v>33.259599999999999</v>
      </c>
      <c r="H106" s="1">
        <v>21.689599999999999</v>
      </c>
      <c r="I106" s="1">
        <v>19.214400000000001</v>
      </c>
      <c r="J106" s="1">
        <v>9.0891300000000008</v>
      </c>
      <c r="K106" s="1">
        <v>12.9755</v>
      </c>
      <c r="L106" s="1">
        <v>3.9485999999999999</v>
      </c>
      <c r="M106" s="1">
        <v>5.7470499999999998</v>
      </c>
    </row>
    <row r="107" spans="1:13" x14ac:dyDescent="0.25">
      <c r="A107" t="s">
        <v>29</v>
      </c>
      <c r="B107" s="1">
        <v>3251.1</v>
      </c>
      <c r="C107" s="1">
        <v>20.670300000000001</v>
      </c>
      <c r="D107" s="1">
        <v>130.00299999999999</v>
      </c>
      <c r="E107" s="1">
        <v>20.012</v>
      </c>
      <c r="F107" s="1">
        <v>3245.78</v>
      </c>
      <c r="G107" s="1">
        <v>34.7483</v>
      </c>
      <c r="H107" s="1">
        <v>22.279399999999999</v>
      </c>
      <c r="I107" s="1">
        <v>20.834</v>
      </c>
      <c r="J107" s="1">
        <v>9.6119000000000003</v>
      </c>
      <c r="K107" s="1">
        <v>12.9755</v>
      </c>
      <c r="L107" s="1">
        <v>4.0329699999999997</v>
      </c>
      <c r="M107" s="1">
        <v>-5.3222300000000002</v>
      </c>
    </row>
    <row r="108" spans="1:13" x14ac:dyDescent="0.25">
      <c r="A108" t="s">
        <v>29</v>
      </c>
      <c r="B108" s="1">
        <v>3492</v>
      </c>
      <c r="C108" s="1">
        <v>23.116199999999999</v>
      </c>
      <c r="D108" s="1">
        <v>130.012</v>
      </c>
      <c r="E108" s="1">
        <v>24.9985</v>
      </c>
      <c r="F108" s="1">
        <v>3490.16</v>
      </c>
      <c r="G108" s="1">
        <v>36.255600000000001</v>
      </c>
      <c r="H108" s="1">
        <v>22.9618</v>
      </c>
      <c r="I108" s="1">
        <v>22.402699999999999</v>
      </c>
      <c r="J108" s="1">
        <v>10.0063</v>
      </c>
      <c r="K108" s="1">
        <v>12.9755</v>
      </c>
      <c r="L108" s="1">
        <v>4.1060400000000001</v>
      </c>
      <c r="M108" s="1">
        <v>-1.83927</v>
      </c>
    </row>
    <row r="109" spans="1:13" x14ac:dyDescent="0.25">
      <c r="A109" t="s">
        <v>29</v>
      </c>
      <c r="B109" s="1">
        <v>3730.77</v>
      </c>
      <c r="C109" s="1">
        <v>21.9724</v>
      </c>
      <c r="D109" s="1">
        <v>129.98099999999999</v>
      </c>
      <c r="E109" s="1">
        <v>30.001300000000001</v>
      </c>
      <c r="F109" s="1">
        <v>3732.26</v>
      </c>
      <c r="G109" s="1">
        <v>37.752499999999998</v>
      </c>
      <c r="H109" s="1">
        <v>23.767499999999998</v>
      </c>
      <c r="I109" s="1">
        <v>23.956700000000001</v>
      </c>
      <c r="J109" s="1">
        <v>10.075100000000001</v>
      </c>
      <c r="K109" s="1">
        <v>12.9755</v>
      </c>
      <c r="L109" s="1">
        <v>4.0696500000000002</v>
      </c>
      <c r="M109" s="1">
        <v>1.49295</v>
      </c>
    </row>
    <row r="110" spans="1:13" x14ac:dyDescent="0.25">
      <c r="A110" t="s">
        <v>29</v>
      </c>
      <c r="B110" s="1">
        <v>3958.45</v>
      </c>
      <c r="C110" s="1">
        <v>25.8126</v>
      </c>
      <c r="D110" s="1">
        <v>130.012</v>
      </c>
      <c r="E110" s="1">
        <v>35.0276</v>
      </c>
      <c r="F110" s="1">
        <v>3974.45</v>
      </c>
      <c r="G110" s="1">
        <v>39.316200000000002</v>
      </c>
      <c r="H110" s="1">
        <v>24.7072</v>
      </c>
      <c r="I110" s="1">
        <v>25.511199999999999</v>
      </c>
      <c r="J110" s="1">
        <v>10.0449</v>
      </c>
      <c r="K110" s="1">
        <v>12.9755</v>
      </c>
      <c r="L110" s="1">
        <v>3.9026000000000001</v>
      </c>
      <c r="M110" s="1">
        <v>15.9975</v>
      </c>
    </row>
    <row r="111" spans="1:13" x14ac:dyDescent="0.25">
      <c r="A111" t="s">
        <v>29</v>
      </c>
      <c r="B111" s="1">
        <v>4215.8599999999997</v>
      </c>
      <c r="C111" s="1">
        <v>26.4755</v>
      </c>
      <c r="D111" s="1">
        <v>129.911</v>
      </c>
      <c r="E111" s="1">
        <v>40.008000000000003</v>
      </c>
      <c r="F111" s="1">
        <v>4211.08</v>
      </c>
      <c r="G111" s="1">
        <v>41.355400000000003</v>
      </c>
      <c r="H111" s="1">
        <v>25.735600000000002</v>
      </c>
      <c r="I111" s="1">
        <v>27.030100000000001</v>
      </c>
      <c r="J111" s="1">
        <v>11.4969</v>
      </c>
      <c r="K111" s="1">
        <v>12.9755</v>
      </c>
      <c r="L111" s="1">
        <v>4.09612</v>
      </c>
      <c r="M111" s="1">
        <v>-4.7833300000000003</v>
      </c>
    </row>
    <row r="112" spans="1:13" x14ac:dyDescent="0.25">
      <c r="A112" t="s">
        <v>29</v>
      </c>
      <c r="B112" s="1">
        <v>4450.0200000000004</v>
      </c>
      <c r="C112" s="1">
        <v>29.9313</v>
      </c>
      <c r="D112" s="1">
        <v>130.03899999999999</v>
      </c>
      <c r="E112" s="1">
        <v>45.022500000000001</v>
      </c>
      <c r="F112" s="1">
        <v>4453.08</v>
      </c>
      <c r="G112" s="1">
        <v>45.137500000000003</v>
      </c>
      <c r="H112" s="1">
        <v>26.9178</v>
      </c>
      <c r="I112" s="1">
        <v>28.583500000000001</v>
      </c>
      <c r="J112" s="1">
        <v>17.119499999999999</v>
      </c>
      <c r="K112" s="1">
        <v>12.9755</v>
      </c>
      <c r="L112" s="1">
        <v>5.8620700000000001</v>
      </c>
      <c r="M112" s="1">
        <v>3.0663</v>
      </c>
    </row>
    <row r="113" spans="1:13" x14ac:dyDescent="0.25">
      <c r="A113" t="s">
        <v>29</v>
      </c>
      <c r="B113" s="1">
        <v>4705.7299999999996</v>
      </c>
      <c r="C113" s="1">
        <v>29.809200000000001</v>
      </c>
      <c r="D113" s="1">
        <v>129.99799999999999</v>
      </c>
      <c r="E113" s="1">
        <v>50.002299999999998</v>
      </c>
      <c r="F113" s="1">
        <v>4690.5600000000004</v>
      </c>
      <c r="G113" s="1">
        <v>52.247900000000001</v>
      </c>
      <c r="H113" s="1">
        <v>27.976700000000001</v>
      </c>
      <c r="I113" s="1">
        <v>30.107800000000001</v>
      </c>
      <c r="J113" s="1">
        <v>27.848800000000001</v>
      </c>
      <c r="K113" s="1">
        <v>12.9755</v>
      </c>
      <c r="L113" s="1">
        <v>9.8357399999999995</v>
      </c>
      <c r="M113" s="1">
        <v>-15.168100000000001</v>
      </c>
    </row>
    <row r="114" spans="1:13" x14ac:dyDescent="0.25">
      <c r="A114" t="s">
        <v>29</v>
      </c>
      <c r="B114" s="1">
        <v>4970.3900000000003</v>
      </c>
      <c r="C114" s="1">
        <v>33.234999999999999</v>
      </c>
      <c r="D114" s="1">
        <v>129.97</v>
      </c>
      <c r="E114" s="1">
        <v>55.024799999999999</v>
      </c>
      <c r="F114" s="1">
        <v>4931.28</v>
      </c>
      <c r="G114" s="1">
        <v>65.035399999999996</v>
      </c>
      <c r="H114" s="1">
        <v>29.2577</v>
      </c>
      <c r="I114" s="1">
        <v>31.652899999999999</v>
      </c>
      <c r="J114" s="1">
        <v>44.083799999999997</v>
      </c>
      <c r="K114" s="1">
        <v>12.9755</v>
      </c>
      <c r="L114" s="1">
        <v>16.122800000000002</v>
      </c>
      <c r="M114" s="1">
        <v>-39.119199999999999</v>
      </c>
    </row>
    <row r="115" spans="1:13" x14ac:dyDescent="0.25">
      <c r="A115" t="s">
        <v>29</v>
      </c>
      <c r="B115" s="1">
        <v>2229.3000000000002</v>
      </c>
      <c r="C115" s="1">
        <v>14.0745</v>
      </c>
      <c r="D115" s="1">
        <v>140.05799999999999</v>
      </c>
      <c r="E115" s="1">
        <v>1.27974E-2</v>
      </c>
      <c r="F115" s="1">
        <v>2226.36</v>
      </c>
      <c r="G115" s="1">
        <v>35.266300000000001</v>
      </c>
      <c r="H115" s="1">
        <v>23.345199999999998</v>
      </c>
      <c r="I115" s="1">
        <v>14.2906</v>
      </c>
      <c r="J115" s="1">
        <v>16.406600000000001</v>
      </c>
      <c r="K115" s="1">
        <v>12.9755</v>
      </c>
      <c r="L115" s="1">
        <v>7.5467000000000004</v>
      </c>
      <c r="M115" s="1">
        <v>-2.9475600000000002</v>
      </c>
    </row>
    <row r="116" spans="1:13" x14ac:dyDescent="0.25">
      <c r="A116" t="s">
        <v>29</v>
      </c>
      <c r="B116" s="1">
        <v>2511.06</v>
      </c>
      <c r="C116" s="1">
        <v>15.4788</v>
      </c>
      <c r="D116" s="1">
        <v>139.965</v>
      </c>
      <c r="E116" s="1">
        <v>4.9907700000000004</v>
      </c>
      <c r="F116" s="1">
        <v>2513.86</v>
      </c>
      <c r="G116" s="1">
        <v>34.421500000000002</v>
      </c>
      <c r="H116" s="1">
        <v>23.494599999999998</v>
      </c>
      <c r="I116" s="1">
        <v>16.135999999999999</v>
      </c>
      <c r="J116" s="1">
        <v>13.0329</v>
      </c>
      <c r="K116" s="1">
        <v>12.9755</v>
      </c>
      <c r="L116" s="1">
        <v>5.8526699999999998</v>
      </c>
      <c r="M116" s="1">
        <v>2.8018999999999998</v>
      </c>
    </row>
    <row r="117" spans="1:13" x14ac:dyDescent="0.25">
      <c r="A117" t="s">
        <v>29</v>
      </c>
      <c r="B117" s="1">
        <v>2789.24</v>
      </c>
      <c r="C117" s="1">
        <v>17.851600000000001</v>
      </c>
      <c r="D117" s="1">
        <v>139.92500000000001</v>
      </c>
      <c r="E117" s="1">
        <v>9.9844399999999993</v>
      </c>
      <c r="F117" s="1">
        <v>2795.81</v>
      </c>
      <c r="G117" s="1">
        <v>34.994500000000002</v>
      </c>
      <c r="H117" s="1">
        <v>23.935099999999998</v>
      </c>
      <c r="I117" s="1">
        <v>17.945799999999998</v>
      </c>
      <c r="J117" s="1">
        <v>11.662599999999999</v>
      </c>
      <c r="K117" s="1">
        <v>12.9755</v>
      </c>
      <c r="L117" s="1">
        <v>5.02982</v>
      </c>
      <c r="M117" s="1">
        <v>6.57531</v>
      </c>
    </row>
    <row r="118" spans="1:13" x14ac:dyDescent="0.25">
      <c r="A118" t="s">
        <v>29</v>
      </c>
      <c r="B118" s="1">
        <v>3076.72</v>
      </c>
      <c r="C118" s="1">
        <v>19.414999999999999</v>
      </c>
      <c r="D118" s="1">
        <v>140.029</v>
      </c>
      <c r="E118" s="1">
        <v>14.942399999999999</v>
      </c>
      <c r="F118" s="1">
        <v>3071.35</v>
      </c>
      <c r="G118" s="1">
        <v>36.222700000000003</v>
      </c>
      <c r="H118" s="1">
        <v>24.4557</v>
      </c>
      <c r="I118" s="1">
        <v>19.714400000000001</v>
      </c>
      <c r="J118" s="1">
        <v>11.5871</v>
      </c>
      <c r="K118" s="1">
        <v>12.9755</v>
      </c>
      <c r="L118" s="1">
        <v>4.7665300000000004</v>
      </c>
      <c r="M118" s="1">
        <v>-5.3751199999999999</v>
      </c>
    </row>
    <row r="119" spans="1:13" x14ac:dyDescent="0.25">
      <c r="A119" t="s">
        <v>29</v>
      </c>
      <c r="B119" s="1">
        <v>3336.81</v>
      </c>
      <c r="C119" s="1">
        <v>21.424800000000001</v>
      </c>
      <c r="D119" s="1">
        <v>140.05699999999999</v>
      </c>
      <c r="E119" s="1">
        <v>19.9984</v>
      </c>
      <c r="F119" s="1">
        <v>3346.77</v>
      </c>
      <c r="G119" s="1">
        <v>37.701900000000002</v>
      </c>
      <c r="H119" s="1">
        <v>24.988600000000002</v>
      </c>
      <c r="I119" s="1">
        <v>21.482299999999999</v>
      </c>
      <c r="J119" s="1">
        <v>12.028</v>
      </c>
      <c r="K119" s="1">
        <v>12.9755</v>
      </c>
      <c r="L119" s="1">
        <v>4.7408299999999999</v>
      </c>
      <c r="M119" s="1">
        <v>9.9640699999999995</v>
      </c>
    </row>
    <row r="120" spans="1:13" x14ac:dyDescent="0.25">
      <c r="A120" t="s">
        <v>29</v>
      </c>
      <c r="B120" s="1">
        <v>3623.79</v>
      </c>
      <c r="C120" s="1">
        <v>24.339600000000001</v>
      </c>
      <c r="D120" s="1">
        <v>140.00200000000001</v>
      </c>
      <c r="E120" s="1">
        <v>24.935199999999998</v>
      </c>
      <c r="F120" s="1">
        <v>3610.4</v>
      </c>
      <c r="G120" s="1">
        <v>39.296900000000001</v>
      </c>
      <c r="H120" s="1">
        <v>25.619399999999999</v>
      </c>
      <c r="I120" s="1">
        <v>23.174499999999998</v>
      </c>
      <c r="J120" s="1">
        <v>12.6248</v>
      </c>
      <c r="K120" s="1">
        <v>12.9755</v>
      </c>
      <c r="L120" s="1">
        <v>4.80518</v>
      </c>
      <c r="M120" s="1">
        <v>-13.3848</v>
      </c>
    </row>
    <row r="121" spans="1:13" x14ac:dyDescent="0.25">
      <c r="A121" t="s">
        <v>29</v>
      </c>
      <c r="B121" s="1">
        <v>3890.02</v>
      </c>
      <c r="C121" s="1">
        <v>24.790700000000001</v>
      </c>
      <c r="D121" s="1">
        <v>139.93700000000001</v>
      </c>
      <c r="E121" s="1">
        <v>29.962499999999999</v>
      </c>
      <c r="F121" s="1">
        <v>3874.92</v>
      </c>
      <c r="G121" s="1">
        <v>41.084200000000003</v>
      </c>
      <c r="H121" s="1">
        <v>26.422599999999999</v>
      </c>
      <c r="I121" s="1">
        <v>24.872399999999999</v>
      </c>
      <c r="J121" s="1">
        <v>13.372400000000001</v>
      </c>
      <c r="K121" s="1">
        <v>12.9755</v>
      </c>
      <c r="L121" s="1">
        <v>4.8929200000000002</v>
      </c>
      <c r="M121" s="1">
        <v>-15.0924</v>
      </c>
    </row>
    <row r="122" spans="1:13" x14ac:dyDescent="0.25">
      <c r="A122" t="s">
        <v>29</v>
      </c>
      <c r="B122" s="1">
        <v>4122.04</v>
      </c>
      <c r="C122" s="1">
        <v>27.764500000000002</v>
      </c>
      <c r="D122" s="1">
        <v>139.94399999999999</v>
      </c>
      <c r="E122" s="1">
        <v>35.0015</v>
      </c>
      <c r="F122" s="1">
        <v>4138.25</v>
      </c>
      <c r="G122" s="1">
        <v>43.164099999999998</v>
      </c>
      <c r="H122" s="1">
        <v>27.275500000000001</v>
      </c>
      <c r="I122" s="1">
        <v>26.5627</v>
      </c>
      <c r="J122" s="1">
        <v>14.7979</v>
      </c>
      <c r="K122" s="1">
        <v>12.9755</v>
      </c>
      <c r="L122" s="1">
        <v>5.1258800000000004</v>
      </c>
      <c r="M122" s="1">
        <v>16.217199999999998</v>
      </c>
    </row>
    <row r="123" spans="1:13" x14ac:dyDescent="0.25">
      <c r="A123" t="s">
        <v>29</v>
      </c>
      <c r="B123" s="1">
        <v>4397.54</v>
      </c>
      <c r="C123" s="1">
        <v>30.6218</v>
      </c>
      <c r="D123" s="1">
        <v>140.02500000000001</v>
      </c>
      <c r="E123" s="1">
        <v>40.066400000000002</v>
      </c>
      <c r="F123" s="1">
        <v>4402.3</v>
      </c>
      <c r="G123" s="1">
        <v>46.167900000000003</v>
      </c>
      <c r="H123" s="1">
        <v>28.206399999999999</v>
      </c>
      <c r="I123" s="1">
        <v>28.2575</v>
      </c>
      <c r="J123" s="1">
        <v>18.238199999999999</v>
      </c>
      <c r="K123" s="1">
        <v>12.9755</v>
      </c>
      <c r="L123" s="1">
        <v>6.0324099999999996</v>
      </c>
      <c r="M123" s="1">
        <v>4.7587000000000002</v>
      </c>
    </row>
    <row r="124" spans="1:13" x14ac:dyDescent="0.25">
      <c r="A124" t="s">
        <v>29</v>
      </c>
      <c r="B124" s="1">
        <v>4664.33</v>
      </c>
      <c r="C124" s="1">
        <v>28.715699999999998</v>
      </c>
      <c r="D124" s="1">
        <v>140.00399999999999</v>
      </c>
      <c r="E124" s="1">
        <v>45.025399999999998</v>
      </c>
      <c r="F124" s="1">
        <v>4657.5600000000004</v>
      </c>
      <c r="G124" s="1">
        <v>51.025700000000001</v>
      </c>
      <c r="H124" s="1">
        <v>29.167400000000001</v>
      </c>
      <c r="I124" s="1">
        <v>29.896000000000001</v>
      </c>
      <c r="J124" s="1">
        <v>24.939499999999999</v>
      </c>
      <c r="K124" s="1">
        <v>12.9755</v>
      </c>
      <c r="L124" s="1">
        <v>8.2930499999999991</v>
      </c>
      <c r="M124" s="1">
        <v>-6.7740099999999996</v>
      </c>
    </row>
    <row r="125" spans="1:13" x14ac:dyDescent="0.25">
      <c r="A125" t="s">
        <v>29</v>
      </c>
      <c r="B125" s="1">
        <v>4949.93</v>
      </c>
      <c r="C125" s="1">
        <v>31.75</v>
      </c>
      <c r="D125" s="1">
        <v>139.999</v>
      </c>
      <c r="E125" s="1">
        <v>49.997700000000002</v>
      </c>
      <c r="F125" s="1">
        <v>4913.1899999999996</v>
      </c>
      <c r="G125" s="1">
        <v>59.508299999999998</v>
      </c>
      <c r="H125" s="1">
        <v>30.177800000000001</v>
      </c>
      <c r="I125" s="1">
        <v>31.536799999999999</v>
      </c>
      <c r="J125" s="1">
        <v>36.21</v>
      </c>
      <c r="K125" s="1">
        <v>12.9755</v>
      </c>
      <c r="L125" s="1">
        <v>12.507199999999999</v>
      </c>
      <c r="M125" s="1">
        <v>-36.736600000000003</v>
      </c>
    </row>
    <row r="126" spans="1:13" x14ac:dyDescent="0.25">
      <c r="A126" t="s">
        <v>29</v>
      </c>
      <c r="B126" s="1">
        <v>5201.1899999999996</v>
      </c>
      <c r="C126" s="1">
        <v>36.1873</v>
      </c>
      <c r="D126" s="1">
        <v>140.001</v>
      </c>
      <c r="E126" s="1">
        <v>54.952100000000002</v>
      </c>
      <c r="F126" s="1">
        <v>5168.1400000000003</v>
      </c>
      <c r="G126" s="1">
        <v>73.229100000000003</v>
      </c>
      <c r="H126" s="1">
        <v>31.2285</v>
      </c>
      <c r="I126" s="1">
        <v>33.173299999999998</v>
      </c>
      <c r="J126" s="1">
        <v>52.562199999999997</v>
      </c>
      <c r="K126" s="1">
        <v>12.9755</v>
      </c>
      <c r="L126" s="1">
        <v>18.859100000000002</v>
      </c>
      <c r="M126" s="1">
        <v>-33.053100000000001</v>
      </c>
    </row>
    <row r="127" spans="1:13" x14ac:dyDescent="0.25">
      <c r="A127" t="s">
        <v>29</v>
      </c>
      <c r="B127" s="1">
        <v>2919.67</v>
      </c>
      <c r="C127" s="1">
        <v>18.73</v>
      </c>
      <c r="D127" s="1">
        <v>150.04900000000001</v>
      </c>
      <c r="E127" s="1">
        <v>9.9973299999999998</v>
      </c>
      <c r="F127" s="1">
        <v>2914.4</v>
      </c>
      <c r="G127" s="1">
        <v>49.7637</v>
      </c>
      <c r="H127" s="1">
        <v>27.579699999999999</v>
      </c>
      <c r="I127" s="1">
        <v>18.707000000000001</v>
      </c>
      <c r="J127" s="1">
        <v>31.8901</v>
      </c>
      <c r="K127" s="1">
        <v>12.9755</v>
      </c>
      <c r="L127" s="1">
        <v>13.4345</v>
      </c>
      <c r="M127" s="1">
        <v>-5.2675700000000001</v>
      </c>
    </row>
    <row r="128" spans="1:13" x14ac:dyDescent="0.25">
      <c r="A128" t="s">
        <v>29</v>
      </c>
      <c r="B128" s="1">
        <v>3217.03</v>
      </c>
      <c r="C128" s="1">
        <v>20.058599999999998</v>
      </c>
      <c r="D128" s="1">
        <v>150.005</v>
      </c>
      <c r="E128" s="1">
        <v>15.014900000000001</v>
      </c>
      <c r="F128" s="1">
        <v>3212.17</v>
      </c>
      <c r="G128" s="1">
        <v>49.7913</v>
      </c>
      <c r="H128" s="1">
        <v>28.102399999999999</v>
      </c>
      <c r="I128" s="1">
        <v>20.618300000000001</v>
      </c>
      <c r="J128" s="1">
        <v>30.607299999999999</v>
      </c>
      <c r="K128" s="1">
        <v>12.9755</v>
      </c>
      <c r="L128" s="1">
        <v>12.6152</v>
      </c>
      <c r="M128" s="1">
        <v>-4.8639700000000001</v>
      </c>
    </row>
    <row r="129" spans="1:13" x14ac:dyDescent="0.25">
      <c r="A129" t="s">
        <v>29</v>
      </c>
      <c r="B129" s="1">
        <v>3502.98</v>
      </c>
      <c r="C129" s="1">
        <v>22.300799999999999</v>
      </c>
      <c r="D129" s="1">
        <v>150.02799999999999</v>
      </c>
      <c r="E129" s="1">
        <v>20.016100000000002</v>
      </c>
      <c r="F129" s="1">
        <v>3504.13</v>
      </c>
      <c r="G129" s="1">
        <v>50.899500000000003</v>
      </c>
      <c r="H129" s="1">
        <v>28.812200000000001</v>
      </c>
      <c r="I129" s="1">
        <v>22.4923</v>
      </c>
      <c r="J129" s="1">
        <v>30.5715</v>
      </c>
      <c r="K129" s="1">
        <v>12.9755</v>
      </c>
      <c r="L129" s="1">
        <v>12.318300000000001</v>
      </c>
      <c r="M129" s="1">
        <v>1.1451499999999999</v>
      </c>
    </row>
    <row r="130" spans="1:13" x14ac:dyDescent="0.25">
      <c r="A130" t="s">
        <v>29</v>
      </c>
      <c r="B130" s="1">
        <v>3805.58</v>
      </c>
      <c r="C130" s="1">
        <v>24.0319</v>
      </c>
      <c r="D130" s="1">
        <v>149.95500000000001</v>
      </c>
      <c r="E130" s="1">
        <v>25.045000000000002</v>
      </c>
      <c r="F130" s="1">
        <v>3790.45</v>
      </c>
      <c r="G130" s="1">
        <v>49.752099999999999</v>
      </c>
      <c r="H130" s="1">
        <v>24.498999999999999</v>
      </c>
      <c r="I130" s="1">
        <v>24.330200000000001</v>
      </c>
      <c r="J130" s="1">
        <v>31.068000000000001</v>
      </c>
      <c r="K130" s="1">
        <v>12.9755</v>
      </c>
      <c r="L130" s="1">
        <v>12.2285</v>
      </c>
      <c r="M130" s="1">
        <v>-15.131399999999999</v>
      </c>
    </row>
    <row r="131" spans="1:13" x14ac:dyDescent="0.25">
      <c r="A131" t="s">
        <v>29</v>
      </c>
      <c r="B131" s="1">
        <v>4069.35</v>
      </c>
      <c r="C131" s="1">
        <v>26.4513</v>
      </c>
      <c r="D131" s="1">
        <v>150.024</v>
      </c>
      <c r="E131" s="1">
        <v>29.962199999999999</v>
      </c>
      <c r="F131" s="1">
        <v>4068.97</v>
      </c>
      <c r="G131" s="1">
        <v>54.668599999999998</v>
      </c>
      <c r="H131" s="1">
        <v>30.2318</v>
      </c>
      <c r="I131" s="1">
        <v>26.117899999999999</v>
      </c>
      <c r="J131" s="1">
        <v>32.657699999999998</v>
      </c>
      <c r="K131" s="1">
        <v>12.9755</v>
      </c>
      <c r="L131" s="1">
        <v>12.5563</v>
      </c>
      <c r="M131" s="1">
        <v>-0.37522299999999997</v>
      </c>
    </row>
    <row r="132" spans="1:13" x14ac:dyDescent="0.25">
      <c r="A132" t="s">
        <v>29</v>
      </c>
      <c r="B132" s="1">
        <v>4366.66</v>
      </c>
      <c r="C132" s="1">
        <v>26.820799999999998</v>
      </c>
      <c r="D132" s="1">
        <v>149.97300000000001</v>
      </c>
      <c r="E132" s="1">
        <v>35.010100000000001</v>
      </c>
      <c r="F132" s="1">
        <v>4348.32</v>
      </c>
      <c r="G132" s="1">
        <v>57.4846</v>
      </c>
      <c r="H132" s="1">
        <v>31.071200000000001</v>
      </c>
      <c r="I132" s="1">
        <v>27.911000000000001</v>
      </c>
      <c r="J132" s="1">
        <v>34.938299999999998</v>
      </c>
      <c r="K132" s="1">
        <v>12.9755</v>
      </c>
      <c r="L132" s="1">
        <v>13.0763</v>
      </c>
      <c r="M132" s="1">
        <v>-18.345600000000001</v>
      </c>
    </row>
    <row r="133" spans="1:13" x14ac:dyDescent="0.25">
      <c r="A133" t="s">
        <v>29</v>
      </c>
      <c r="B133" s="1">
        <v>4627.66</v>
      </c>
      <c r="C133" s="1">
        <v>30.270499999999998</v>
      </c>
      <c r="D133" s="1">
        <v>149.935</v>
      </c>
      <c r="E133" s="1">
        <v>39.984699999999997</v>
      </c>
      <c r="F133" s="1">
        <v>4620.76</v>
      </c>
      <c r="G133" s="1">
        <v>61.421999999999997</v>
      </c>
      <c r="H133" s="1">
        <v>31.814499999999999</v>
      </c>
      <c r="I133" s="1">
        <v>29.659800000000001</v>
      </c>
      <c r="J133" s="1">
        <v>38.877200000000002</v>
      </c>
      <c r="K133" s="1">
        <v>12.9755</v>
      </c>
      <c r="L133" s="1">
        <v>14.1774</v>
      </c>
      <c r="M133" s="1">
        <v>-6.8924200000000004</v>
      </c>
    </row>
    <row r="134" spans="1:13" x14ac:dyDescent="0.25">
      <c r="A134" t="s">
        <v>29</v>
      </c>
      <c r="B134" s="1">
        <v>4910.51</v>
      </c>
      <c r="C134" s="1">
        <v>30.977</v>
      </c>
      <c r="D134" s="1">
        <v>149.946</v>
      </c>
      <c r="E134" s="1">
        <v>44.967799999999997</v>
      </c>
      <c r="F134" s="1">
        <v>4892.55</v>
      </c>
      <c r="G134" s="1">
        <v>67.644300000000001</v>
      </c>
      <c r="H134" s="1">
        <v>32.645099999999999</v>
      </c>
      <c r="I134" s="1">
        <v>31.404299999999999</v>
      </c>
      <c r="J134" s="1">
        <v>45.685299999999998</v>
      </c>
      <c r="K134" s="1">
        <v>12.9755</v>
      </c>
      <c r="L134" s="1">
        <v>16.38</v>
      </c>
      <c r="M134" s="1">
        <v>-17.963999999999999</v>
      </c>
    </row>
    <row r="135" spans="1:13" x14ac:dyDescent="0.25">
      <c r="A135" t="s">
        <v>29</v>
      </c>
      <c r="B135" s="1">
        <v>5212.47</v>
      </c>
      <c r="C135" s="1">
        <v>31.967500000000001</v>
      </c>
      <c r="D135" s="1">
        <v>149.964</v>
      </c>
      <c r="E135" s="1">
        <v>50.011800000000001</v>
      </c>
      <c r="F135" s="1">
        <v>5166.2700000000004</v>
      </c>
      <c r="G135" s="1">
        <v>77.495099999999994</v>
      </c>
      <c r="H135" s="1">
        <v>33.482300000000002</v>
      </c>
      <c r="I135" s="1">
        <v>33.161299999999997</v>
      </c>
      <c r="J135" s="1">
        <v>56.616999999999997</v>
      </c>
      <c r="K135" s="1">
        <v>12.9755</v>
      </c>
      <c r="L135" s="1">
        <v>20.270900000000001</v>
      </c>
      <c r="M135" s="1">
        <v>-46.200499999999998</v>
      </c>
    </row>
    <row r="136" spans="1:13" x14ac:dyDescent="0.25">
      <c r="A136" t="s">
        <v>29</v>
      </c>
      <c r="B136" s="1">
        <v>5483.49</v>
      </c>
      <c r="C136" s="1">
        <v>34.754300000000001</v>
      </c>
      <c r="D136" s="1">
        <v>150.011</v>
      </c>
      <c r="E136" s="1">
        <v>54.961500000000001</v>
      </c>
      <c r="F136" s="1">
        <v>5434.9</v>
      </c>
      <c r="G136" s="1">
        <v>92.174499999999995</v>
      </c>
      <c r="H136" s="1">
        <v>34.347299999999997</v>
      </c>
      <c r="I136" s="1">
        <v>34.885599999999997</v>
      </c>
      <c r="J136" s="1">
        <v>72.408600000000007</v>
      </c>
      <c r="K136" s="1">
        <v>12.9755</v>
      </c>
      <c r="L136" s="1">
        <v>26.230399999999999</v>
      </c>
      <c r="M136" s="1">
        <v>-48.5854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6"/>
  <sheetViews>
    <sheetView workbookViewId="0"/>
  </sheetViews>
  <sheetFormatPr defaultRowHeight="15" x14ac:dyDescent="0.25"/>
  <sheetData>
    <row r="1" spans="1:13" x14ac:dyDescent="0.25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</row>
    <row r="2" spans="1:13" x14ac:dyDescent="0.25">
      <c r="A2" t="s">
        <v>27</v>
      </c>
      <c r="B2" s="1">
        <v>1681.26</v>
      </c>
      <c r="C2" s="1">
        <v>10.8748</v>
      </c>
      <c r="D2" s="1">
        <v>80.054199999999994</v>
      </c>
      <c r="E2" s="1">
        <v>-20.037500000000001</v>
      </c>
      <c r="F2" s="1">
        <v>1691</v>
      </c>
      <c r="G2" s="1">
        <v>27.909099999999999</v>
      </c>
      <c r="H2" s="1">
        <v>7.2621399999999996</v>
      </c>
      <c r="I2" s="1">
        <v>10.842000000000001</v>
      </c>
      <c r="J2" s="1">
        <v>19.218699999999998</v>
      </c>
      <c r="K2" s="1">
        <v>11.2835</v>
      </c>
      <c r="L2" s="1">
        <v>10.581099999999999</v>
      </c>
      <c r="M2" s="1">
        <v>9.7442600000000006</v>
      </c>
    </row>
    <row r="3" spans="1:13" x14ac:dyDescent="0.25">
      <c r="A3" t="s">
        <v>27</v>
      </c>
      <c r="B3" s="1">
        <v>2629.33</v>
      </c>
      <c r="C3" s="1">
        <v>16.518899999999999</v>
      </c>
      <c r="D3" s="1">
        <v>79.973799999999997</v>
      </c>
      <c r="E3" s="1">
        <v>45.001800000000003</v>
      </c>
      <c r="F3" s="1">
        <v>2625.74</v>
      </c>
      <c r="G3" s="1">
        <v>50.432000000000002</v>
      </c>
      <c r="H3" s="1">
        <v>38.048200000000001</v>
      </c>
      <c r="I3" s="1">
        <v>16.835100000000001</v>
      </c>
      <c r="J3" s="1">
        <v>25.073899999999998</v>
      </c>
      <c r="K3" s="1">
        <v>11.2835</v>
      </c>
      <c r="L3" s="1">
        <v>7.5022599999999997</v>
      </c>
      <c r="M3" s="1">
        <v>-3.58778</v>
      </c>
    </row>
    <row r="4" spans="1:13" x14ac:dyDescent="0.25">
      <c r="A4" t="s">
        <v>27</v>
      </c>
      <c r="B4" s="1">
        <v>2308.17</v>
      </c>
      <c r="C4" s="1">
        <v>15.6137</v>
      </c>
      <c r="D4" s="1">
        <v>89.927899999999994</v>
      </c>
      <c r="E4" s="1">
        <v>4.9716800000000001</v>
      </c>
      <c r="F4" s="1">
        <v>2302.16</v>
      </c>
      <c r="G4" s="1">
        <v>24.671700000000001</v>
      </c>
      <c r="H4" s="1">
        <v>14.2302</v>
      </c>
      <c r="I4" s="1">
        <v>14.760400000000001</v>
      </c>
      <c r="J4" s="1">
        <v>7.0590000000000002</v>
      </c>
      <c r="K4" s="1">
        <v>11.2835</v>
      </c>
      <c r="L4" s="1">
        <v>3.3435299999999999</v>
      </c>
      <c r="M4" s="1">
        <v>-6.0121599999999997</v>
      </c>
    </row>
    <row r="5" spans="1:13" x14ac:dyDescent="0.25">
      <c r="A5" t="s">
        <v>27</v>
      </c>
      <c r="B5" s="1">
        <v>2989.2</v>
      </c>
      <c r="C5" s="1">
        <v>19.4194</v>
      </c>
      <c r="D5" s="1">
        <v>90.018000000000001</v>
      </c>
      <c r="E5" s="1">
        <v>35.029899999999998</v>
      </c>
      <c r="F5" s="1">
        <v>2984.44</v>
      </c>
      <c r="G5" s="1">
        <v>36.915599999999998</v>
      </c>
      <c r="H5" s="1">
        <v>27.7285</v>
      </c>
      <c r="I5" s="1">
        <v>19.134899999999998</v>
      </c>
      <c r="J5" s="1">
        <v>9.4426199999999998</v>
      </c>
      <c r="K5" s="1">
        <v>11.2835</v>
      </c>
      <c r="L5" s="1">
        <v>3.3571300000000002</v>
      </c>
      <c r="M5" s="1">
        <v>-4.7667299999999999</v>
      </c>
    </row>
    <row r="6" spans="1:13" x14ac:dyDescent="0.25">
      <c r="A6" t="s">
        <v>27</v>
      </c>
      <c r="B6" s="1">
        <v>3666.64</v>
      </c>
      <c r="C6" s="1">
        <v>22.824999999999999</v>
      </c>
      <c r="D6" s="1">
        <v>100.078</v>
      </c>
      <c r="E6" s="1">
        <v>45.0244</v>
      </c>
      <c r="F6" s="1">
        <v>3671.08</v>
      </c>
      <c r="G6" s="1">
        <v>41.416200000000003</v>
      </c>
      <c r="H6" s="1">
        <v>27.7347</v>
      </c>
      <c r="I6" s="1">
        <v>23.537400000000002</v>
      </c>
      <c r="J6" s="1">
        <v>15.4941</v>
      </c>
      <c r="K6" s="1">
        <v>11.2835</v>
      </c>
      <c r="L6" s="1">
        <v>4.9699499999999999</v>
      </c>
      <c r="M6" s="1">
        <v>4.4405599999999996</v>
      </c>
    </row>
    <row r="7" spans="1:13" x14ac:dyDescent="0.25">
      <c r="A7" t="s">
        <v>27</v>
      </c>
      <c r="B7" s="1">
        <v>3433.36</v>
      </c>
      <c r="C7" s="1">
        <v>21.9923</v>
      </c>
      <c r="D7" s="1">
        <v>110.001</v>
      </c>
      <c r="E7" s="1">
        <v>29.962900000000001</v>
      </c>
      <c r="F7" s="1">
        <v>3429.8</v>
      </c>
      <c r="G7" s="1">
        <v>34.021299999999997</v>
      </c>
      <c r="H7" s="1">
        <v>20.8202</v>
      </c>
      <c r="I7" s="1">
        <v>21.990400000000001</v>
      </c>
      <c r="J7" s="1">
        <v>9.9919700000000002</v>
      </c>
      <c r="K7" s="1">
        <v>11.2835</v>
      </c>
      <c r="L7" s="1">
        <v>3.6378300000000001</v>
      </c>
      <c r="M7" s="1">
        <v>-3.56074</v>
      </c>
    </row>
    <row r="8" spans="1:13" x14ac:dyDescent="0.25">
      <c r="A8" t="s">
        <v>27</v>
      </c>
      <c r="B8" s="1">
        <v>3994.64</v>
      </c>
      <c r="C8" s="1">
        <v>25.834599999999998</v>
      </c>
      <c r="D8" s="1">
        <v>110.03100000000001</v>
      </c>
      <c r="E8" s="1">
        <v>45.017499999999998</v>
      </c>
      <c r="F8" s="1">
        <v>3996.57</v>
      </c>
      <c r="G8" s="1">
        <v>41.213999999999999</v>
      </c>
      <c r="H8" s="1">
        <v>25.597899999999999</v>
      </c>
      <c r="I8" s="1">
        <v>25.624199999999998</v>
      </c>
      <c r="J8" s="1">
        <v>15.3345</v>
      </c>
      <c r="K8" s="1">
        <v>11.2835</v>
      </c>
      <c r="L8" s="1">
        <v>4.9270300000000002</v>
      </c>
      <c r="M8" s="1">
        <v>1.9283399999999999</v>
      </c>
    </row>
    <row r="9" spans="1:13" x14ac:dyDescent="0.25">
      <c r="A9" t="s">
        <v>27</v>
      </c>
      <c r="B9" s="1">
        <v>4253.3900000000003</v>
      </c>
      <c r="C9" s="1">
        <v>26.2271</v>
      </c>
      <c r="D9" s="1">
        <v>120.136</v>
      </c>
      <c r="E9" s="1">
        <v>44.991900000000001</v>
      </c>
      <c r="F9" s="1">
        <v>4246.71</v>
      </c>
      <c r="G9" s="1">
        <v>42.757899999999999</v>
      </c>
      <c r="H9" s="1">
        <v>25.646000000000001</v>
      </c>
      <c r="I9" s="1">
        <v>27.228000000000002</v>
      </c>
      <c r="J9" s="1">
        <v>16.5716</v>
      </c>
      <c r="K9" s="1">
        <v>11.2835</v>
      </c>
      <c r="L9" s="1">
        <v>5.2176400000000003</v>
      </c>
      <c r="M9" s="1">
        <v>-6.6805700000000003</v>
      </c>
    </row>
    <row r="10" spans="1:13" x14ac:dyDescent="0.25">
      <c r="A10" t="s">
        <v>27</v>
      </c>
      <c r="B10" s="1">
        <v>4450.0200000000004</v>
      </c>
      <c r="C10" s="1">
        <v>29.9313</v>
      </c>
      <c r="D10" s="1">
        <v>130.03899999999999</v>
      </c>
      <c r="E10" s="1">
        <v>45.022500000000001</v>
      </c>
      <c r="F10" s="1">
        <v>4453.37</v>
      </c>
      <c r="G10" s="1">
        <v>47.7605</v>
      </c>
      <c r="H10" s="1">
        <v>26.978400000000001</v>
      </c>
      <c r="I10" s="1">
        <v>28.553100000000001</v>
      </c>
      <c r="J10" s="1">
        <v>23.621500000000001</v>
      </c>
      <c r="K10" s="1">
        <v>11.2835</v>
      </c>
      <c r="L10" s="1">
        <v>7.2565400000000002</v>
      </c>
      <c r="M10" s="1">
        <v>3.3549500000000001</v>
      </c>
    </row>
    <row r="11" spans="1:13" x14ac:dyDescent="0.25">
      <c r="A11" t="s">
        <v>28</v>
      </c>
      <c r="B11" s="1">
        <v>1681.26</v>
      </c>
      <c r="C11" s="1">
        <v>10.8748</v>
      </c>
      <c r="D11" s="1">
        <v>80.054199999999994</v>
      </c>
      <c r="E11" s="1">
        <v>-20.037500000000001</v>
      </c>
      <c r="F11" s="1">
        <v>1691</v>
      </c>
      <c r="G11" s="1">
        <v>27.909099999999999</v>
      </c>
      <c r="H11" s="1">
        <v>7.2621399999999996</v>
      </c>
      <c r="I11" s="1">
        <v>10.842000000000001</v>
      </c>
      <c r="J11" s="1">
        <v>19.218699999999998</v>
      </c>
      <c r="K11" s="1">
        <v>11.2835</v>
      </c>
      <c r="L11" s="1">
        <v>10.581099999999999</v>
      </c>
      <c r="M11" s="1">
        <v>9.7442600000000006</v>
      </c>
    </row>
    <row r="12" spans="1:13" x14ac:dyDescent="0.25">
      <c r="A12" t="s">
        <v>28</v>
      </c>
      <c r="B12" s="1">
        <v>2180.33</v>
      </c>
      <c r="C12" s="1">
        <v>14.402900000000001</v>
      </c>
      <c r="D12" s="1">
        <v>79.998099999999994</v>
      </c>
      <c r="E12" s="1">
        <v>14.9857</v>
      </c>
      <c r="F12" s="1">
        <v>2185.84</v>
      </c>
      <c r="G12" s="1">
        <v>31.957599999999999</v>
      </c>
      <c r="H12" s="1">
        <v>24.167300000000001</v>
      </c>
      <c r="I12" s="1">
        <v>14.0146</v>
      </c>
      <c r="J12" s="1">
        <v>9.8552099999999996</v>
      </c>
      <c r="K12" s="1">
        <v>11.2835</v>
      </c>
      <c r="L12" s="1">
        <v>4.0471599999999999</v>
      </c>
      <c r="M12" s="1">
        <v>5.5108899999999998</v>
      </c>
    </row>
    <row r="13" spans="1:13" x14ac:dyDescent="0.25">
      <c r="A13" t="s">
        <v>28</v>
      </c>
      <c r="B13" s="1">
        <v>2808.41</v>
      </c>
      <c r="C13" s="1">
        <v>19.054300000000001</v>
      </c>
      <c r="D13" s="1">
        <v>80.017200000000003</v>
      </c>
      <c r="E13" s="1">
        <v>54.972799999999999</v>
      </c>
      <c r="F13" s="1">
        <v>2809.93</v>
      </c>
      <c r="G13" s="1">
        <v>73.912700000000001</v>
      </c>
      <c r="H13" s="1">
        <v>44.047800000000002</v>
      </c>
      <c r="I13" s="1">
        <v>18.015999999999998</v>
      </c>
      <c r="J13" s="1">
        <v>52.809899999999999</v>
      </c>
      <c r="K13" s="1">
        <v>11.2835</v>
      </c>
      <c r="L13" s="1">
        <v>16.796199999999999</v>
      </c>
      <c r="M13" s="1">
        <v>1.5155799999999999</v>
      </c>
    </row>
    <row r="14" spans="1:13" x14ac:dyDescent="0.25">
      <c r="A14" t="s">
        <v>28</v>
      </c>
      <c r="B14" s="1">
        <v>1596.91</v>
      </c>
      <c r="C14" s="1">
        <v>10.7997</v>
      </c>
      <c r="D14" s="1">
        <v>100.032</v>
      </c>
      <c r="E14" s="1">
        <v>-19.9985</v>
      </c>
      <c r="F14" s="1">
        <v>1603.32</v>
      </c>
      <c r="G14" s="1">
        <v>28.0181</v>
      </c>
      <c r="H14" s="1">
        <v>14.2859</v>
      </c>
      <c r="I14" s="1">
        <v>10.2798</v>
      </c>
      <c r="J14" s="1">
        <v>16.6205</v>
      </c>
      <c r="K14" s="1">
        <v>11.2835</v>
      </c>
      <c r="L14" s="1">
        <v>8.4672900000000002</v>
      </c>
      <c r="M14" s="1">
        <v>6.4123700000000001</v>
      </c>
    </row>
    <row r="15" spans="1:13" x14ac:dyDescent="0.25">
      <c r="A15" t="s">
        <v>28</v>
      </c>
      <c r="B15" s="1">
        <v>3046.86</v>
      </c>
      <c r="C15" s="1">
        <v>19.484100000000002</v>
      </c>
      <c r="D15" s="1">
        <v>110.063</v>
      </c>
      <c r="E15" s="1">
        <v>20.0167</v>
      </c>
      <c r="F15" s="1">
        <v>3059.12</v>
      </c>
      <c r="G15" s="1">
        <v>30.475100000000001</v>
      </c>
      <c r="H15" s="1">
        <v>18.139399999999998</v>
      </c>
      <c r="I15" s="1">
        <v>19.613800000000001</v>
      </c>
      <c r="J15" s="1">
        <v>8.73902</v>
      </c>
      <c r="K15" s="1">
        <v>11.2835</v>
      </c>
      <c r="L15" s="1">
        <v>3.3621099999999999</v>
      </c>
      <c r="M15" s="1">
        <v>12.260999999999999</v>
      </c>
    </row>
    <row r="16" spans="1:13" x14ac:dyDescent="0.25">
      <c r="A16" t="s">
        <v>28</v>
      </c>
      <c r="B16" s="1">
        <v>3249.87</v>
      </c>
      <c r="C16" s="1">
        <v>21.272500000000001</v>
      </c>
      <c r="D16" s="1">
        <v>109.96299999999999</v>
      </c>
      <c r="E16" s="1">
        <v>25.006900000000002</v>
      </c>
      <c r="F16" s="1">
        <v>3244.38</v>
      </c>
      <c r="G16" s="1">
        <v>32.273400000000002</v>
      </c>
      <c r="H16" s="1">
        <v>19.4377</v>
      </c>
      <c r="I16" s="1">
        <v>20.801500000000001</v>
      </c>
      <c r="J16" s="1">
        <v>9.5504700000000007</v>
      </c>
      <c r="K16" s="1">
        <v>11.2835</v>
      </c>
      <c r="L16" s="1">
        <v>3.53775</v>
      </c>
      <c r="M16" s="1">
        <v>-5.4940600000000002</v>
      </c>
    </row>
    <row r="17" spans="1:13" x14ac:dyDescent="0.25">
      <c r="A17" t="s">
        <v>28</v>
      </c>
      <c r="B17" s="1">
        <v>1776.83</v>
      </c>
      <c r="C17" s="1">
        <v>11.6928</v>
      </c>
      <c r="D17" s="1">
        <v>120.008</v>
      </c>
      <c r="E17" s="1">
        <v>-9.9777000000000005</v>
      </c>
      <c r="F17" s="1">
        <v>1779.6</v>
      </c>
      <c r="G17" s="1">
        <v>28.3384</v>
      </c>
      <c r="H17" s="1">
        <v>19.846299999999999</v>
      </c>
      <c r="I17" s="1">
        <v>11.41</v>
      </c>
      <c r="J17" s="1">
        <v>11.167999999999999</v>
      </c>
      <c r="K17" s="1">
        <v>11.2835</v>
      </c>
      <c r="L17" s="1">
        <v>5.1920200000000003</v>
      </c>
      <c r="M17" s="1">
        <v>2.7736000000000001</v>
      </c>
    </row>
    <row r="18" spans="1:13" x14ac:dyDescent="0.25">
      <c r="A18" t="s">
        <v>28</v>
      </c>
      <c r="B18" s="1">
        <v>3152.66</v>
      </c>
      <c r="C18" s="1">
        <v>19.921199999999999</v>
      </c>
      <c r="D18" s="1">
        <v>120.006</v>
      </c>
      <c r="E18" s="1">
        <v>20.003599999999999</v>
      </c>
      <c r="F18" s="1">
        <v>3161.11</v>
      </c>
      <c r="G18" s="1">
        <v>32.420699999999997</v>
      </c>
      <c r="H18" s="1">
        <v>19.93</v>
      </c>
      <c r="I18" s="1">
        <v>20.267600000000002</v>
      </c>
      <c r="J18" s="1">
        <v>10.0177</v>
      </c>
      <c r="K18" s="1">
        <v>11.2835</v>
      </c>
      <c r="L18" s="1">
        <v>3.9306299999999998</v>
      </c>
      <c r="M18" s="1">
        <v>8.4526299999999992</v>
      </c>
    </row>
    <row r="19" spans="1:13" x14ac:dyDescent="0.25">
      <c r="A19" t="s">
        <v>28</v>
      </c>
      <c r="B19" s="1">
        <v>3370.33</v>
      </c>
      <c r="C19" s="1">
        <v>22.0413</v>
      </c>
      <c r="D19" s="1">
        <v>120.012</v>
      </c>
      <c r="E19" s="1">
        <v>24.958200000000001</v>
      </c>
      <c r="F19" s="1">
        <v>3377.24</v>
      </c>
      <c r="G19" s="1">
        <v>33.914900000000003</v>
      </c>
      <c r="H19" s="1">
        <v>20.708600000000001</v>
      </c>
      <c r="I19" s="1">
        <v>21.653400000000001</v>
      </c>
      <c r="J19" s="1">
        <v>10.44</v>
      </c>
      <c r="K19" s="1">
        <v>11.2835</v>
      </c>
      <c r="L19" s="1">
        <v>4.0238899999999997</v>
      </c>
      <c r="M19" s="1">
        <v>6.9132100000000003</v>
      </c>
    </row>
    <row r="20" spans="1:13" x14ac:dyDescent="0.25">
      <c r="A20" t="s">
        <v>28</v>
      </c>
      <c r="B20" s="1">
        <v>3606.97</v>
      </c>
      <c r="C20" s="1">
        <v>23.186900000000001</v>
      </c>
      <c r="D20" s="1">
        <v>119.94799999999999</v>
      </c>
      <c r="E20" s="1">
        <v>30.001000000000001</v>
      </c>
      <c r="F20" s="1">
        <v>3594.76</v>
      </c>
      <c r="G20" s="1">
        <v>35.442799999999998</v>
      </c>
      <c r="H20" s="1">
        <v>21.727499999999999</v>
      </c>
      <c r="I20" s="1">
        <v>23.047999999999998</v>
      </c>
      <c r="J20" s="1">
        <v>10.4796</v>
      </c>
      <c r="K20" s="1">
        <v>11.2835</v>
      </c>
      <c r="L20" s="1">
        <v>3.9691700000000001</v>
      </c>
      <c r="M20" s="1">
        <v>-12.217599999999999</v>
      </c>
    </row>
    <row r="21" spans="1:13" x14ac:dyDescent="0.25">
      <c r="A21" t="s">
        <v>28</v>
      </c>
      <c r="B21" s="1">
        <v>4701.42</v>
      </c>
      <c r="C21" s="1">
        <v>30.4512</v>
      </c>
      <c r="D21" s="1">
        <v>120.021</v>
      </c>
      <c r="E21" s="1">
        <v>54.9831</v>
      </c>
      <c r="F21" s="1">
        <v>4683.09</v>
      </c>
      <c r="G21" s="1">
        <v>60.078899999999997</v>
      </c>
      <c r="H21" s="1">
        <v>28.520700000000001</v>
      </c>
      <c r="I21" s="1">
        <v>30.0259</v>
      </c>
      <c r="J21" s="1">
        <v>39.904000000000003</v>
      </c>
      <c r="K21" s="1">
        <v>11.2835</v>
      </c>
      <c r="L21" s="1">
        <v>13.222899999999999</v>
      </c>
      <c r="M21" s="1">
        <v>-18.3339</v>
      </c>
    </row>
    <row r="22" spans="1:13" x14ac:dyDescent="0.25">
      <c r="A22" t="s">
        <v>28</v>
      </c>
      <c r="B22" s="1">
        <v>2919.67</v>
      </c>
      <c r="C22" s="1">
        <v>18.73</v>
      </c>
      <c r="D22" s="1">
        <v>150.04900000000001</v>
      </c>
      <c r="E22" s="1">
        <v>9.9973299999999998</v>
      </c>
      <c r="F22" s="1">
        <v>2908.49</v>
      </c>
      <c r="G22" s="1">
        <v>93.901399999999995</v>
      </c>
      <c r="H22" s="1">
        <v>27.3964</v>
      </c>
      <c r="I22" s="1">
        <v>18.648</v>
      </c>
      <c r="J22" s="1">
        <v>80.978399999999993</v>
      </c>
      <c r="K22" s="1">
        <v>11.2835</v>
      </c>
      <c r="L22" s="1">
        <v>32.1614</v>
      </c>
      <c r="M22" s="1">
        <v>-11.177199999999999</v>
      </c>
    </row>
    <row r="23" spans="1:13" x14ac:dyDescent="0.25">
      <c r="A23" t="s">
        <v>28</v>
      </c>
      <c r="B23" s="1">
        <v>4069.35</v>
      </c>
      <c r="C23" s="1">
        <v>26.4513</v>
      </c>
      <c r="D23" s="1">
        <v>150.024</v>
      </c>
      <c r="E23" s="1">
        <v>29.962199999999999</v>
      </c>
      <c r="F23" s="1">
        <v>4061.64</v>
      </c>
      <c r="G23" s="1">
        <v>97.024600000000007</v>
      </c>
      <c r="H23" s="1">
        <v>30.0562</v>
      </c>
      <c r="I23" s="1">
        <v>26.041399999999999</v>
      </c>
      <c r="J23" s="1">
        <v>81.968500000000006</v>
      </c>
      <c r="K23" s="1">
        <v>11.2835</v>
      </c>
      <c r="L23" s="1">
        <v>31.402100000000001</v>
      </c>
      <c r="M23" s="1">
        <v>-7.7050400000000003</v>
      </c>
    </row>
    <row r="24" spans="1:13" x14ac:dyDescent="0.25">
      <c r="A24" t="s">
        <v>28</v>
      </c>
      <c r="B24" s="1">
        <v>5483.49</v>
      </c>
      <c r="C24" s="1">
        <v>34.754300000000001</v>
      </c>
      <c r="D24" s="1">
        <v>150.011</v>
      </c>
      <c r="E24" s="1">
        <v>54.961500000000001</v>
      </c>
      <c r="F24" s="1">
        <v>5433.04</v>
      </c>
      <c r="G24" s="1">
        <v>135.077</v>
      </c>
      <c r="H24" s="1">
        <v>34.3264</v>
      </c>
      <c r="I24" s="1">
        <v>34.834299999999999</v>
      </c>
      <c r="J24" s="1">
        <v>117.99</v>
      </c>
      <c r="K24" s="1">
        <v>11.2835</v>
      </c>
      <c r="L24" s="1">
        <v>42.487400000000001</v>
      </c>
      <c r="M24" s="1">
        <v>-50.446300000000001</v>
      </c>
    </row>
    <row r="25" spans="1:13" x14ac:dyDescent="0.25">
      <c r="A25" t="s">
        <v>29</v>
      </c>
      <c r="B25" s="1">
        <v>1681.26</v>
      </c>
      <c r="C25" s="1">
        <v>10.8748</v>
      </c>
      <c r="D25" s="1">
        <v>80.054199999999994</v>
      </c>
      <c r="E25" s="1">
        <v>-20.037500000000001</v>
      </c>
      <c r="F25" s="1">
        <v>1691</v>
      </c>
      <c r="G25" s="1">
        <v>27.909099999999999</v>
      </c>
      <c r="H25" s="1">
        <v>7.2621399999999996</v>
      </c>
      <c r="I25" s="1">
        <v>10.842000000000001</v>
      </c>
      <c r="J25" s="1">
        <v>19.218699999999998</v>
      </c>
      <c r="K25" s="1">
        <v>11.2835</v>
      </c>
      <c r="L25" s="1">
        <v>10.581099999999999</v>
      </c>
      <c r="M25" s="1">
        <v>9.7442600000000006</v>
      </c>
    </row>
    <row r="26" spans="1:13" x14ac:dyDescent="0.25">
      <c r="A26" t="s">
        <v>29</v>
      </c>
      <c r="B26" s="1">
        <v>1765.61</v>
      </c>
      <c r="C26" s="1">
        <v>11.257300000000001</v>
      </c>
      <c r="D26" s="1">
        <v>79.943700000000007</v>
      </c>
      <c r="E26" s="1">
        <v>-14.992900000000001</v>
      </c>
      <c r="F26" s="1">
        <v>1769.34</v>
      </c>
      <c r="G26" s="1">
        <v>22.9587</v>
      </c>
      <c r="H26" s="1">
        <v>8.8130000000000006</v>
      </c>
      <c r="I26" s="1">
        <v>11.344200000000001</v>
      </c>
      <c r="J26" s="1">
        <v>11.8957</v>
      </c>
      <c r="K26" s="1">
        <v>11.2835</v>
      </c>
      <c r="L26" s="1">
        <v>7.2052699999999996</v>
      </c>
      <c r="M26" s="1">
        <v>3.7274799999999999</v>
      </c>
    </row>
    <row r="27" spans="1:13" x14ac:dyDescent="0.25">
      <c r="A27" t="s">
        <v>29</v>
      </c>
      <c r="B27" s="1">
        <v>1848.22</v>
      </c>
      <c r="C27" s="1">
        <v>11.8179</v>
      </c>
      <c r="D27" s="1">
        <v>80.065799999999996</v>
      </c>
      <c r="E27" s="1">
        <v>-10.0344</v>
      </c>
      <c r="F27" s="1">
        <v>1845.25</v>
      </c>
      <c r="G27" s="1">
        <v>22.138500000000001</v>
      </c>
      <c r="H27" s="1">
        <v>11.114599999999999</v>
      </c>
      <c r="I27" s="1">
        <v>11.8309</v>
      </c>
      <c r="J27" s="1">
        <v>8.4535400000000003</v>
      </c>
      <c r="K27" s="1">
        <v>11.2835</v>
      </c>
      <c r="L27" s="1">
        <v>5.2751200000000003</v>
      </c>
      <c r="M27" s="1">
        <v>-2.9690300000000001</v>
      </c>
    </row>
    <row r="28" spans="1:13" x14ac:dyDescent="0.25">
      <c r="A28" t="s">
        <v>29</v>
      </c>
      <c r="B28" s="1">
        <v>1918.39</v>
      </c>
      <c r="C28" s="1">
        <v>12.525499999999999</v>
      </c>
      <c r="D28" s="1">
        <v>80.086299999999994</v>
      </c>
      <c r="E28" s="1">
        <v>-4.97431</v>
      </c>
      <c r="F28" s="1">
        <v>1918.45</v>
      </c>
      <c r="G28" s="1">
        <v>23.403300000000002</v>
      </c>
      <c r="H28" s="1">
        <v>13.6502</v>
      </c>
      <c r="I28" s="1">
        <v>12.3002</v>
      </c>
      <c r="J28" s="1">
        <v>7.9225300000000001</v>
      </c>
      <c r="K28" s="1">
        <v>11.2835</v>
      </c>
      <c r="L28" s="1">
        <v>4.4732200000000004</v>
      </c>
      <c r="M28" s="1">
        <v>6.0350399999999998E-2</v>
      </c>
    </row>
    <row r="29" spans="1:13" x14ac:dyDescent="0.25">
      <c r="A29" t="s">
        <v>29</v>
      </c>
      <c r="B29" s="1">
        <v>1986.89</v>
      </c>
      <c r="C29" s="1">
        <v>12.6769</v>
      </c>
      <c r="D29" s="1">
        <v>79.983199999999997</v>
      </c>
      <c r="E29" s="1">
        <v>-2.52947E-2</v>
      </c>
      <c r="F29" s="1">
        <v>1984.5</v>
      </c>
      <c r="G29" s="1">
        <v>26.450900000000001</v>
      </c>
      <c r="H29" s="1">
        <v>17.954799999999999</v>
      </c>
      <c r="I29" s="1">
        <v>12.723699999999999</v>
      </c>
      <c r="J29" s="1">
        <v>8.3654899999999994</v>
      </c>
      <c r="K29" s="1">
        <v>11.2835</v>
      </c>
      <c r="L29" s="1">
        <v>4.2526799999999998</v>
      </c>
      <c r="M29" s="1">
        <v>-2.3830100000000001</v>
      </c>
    </row>
    <row r="30" spans="1:13" x14ac:dyDescent="0.25">
      <c r="A30" t="s">
        <v>29</v>
      </c>
      <c r="B30" s="1">
        <v>2054.63</v>
      </c>
      <c r="C30" s="1">
        <v>13.295400000000001</v>
      </c>
      <c r="D30" s="1">
        <v>79.968900000000005</v>
      </c>
      <c r="E30" s="1">
        <v>5.0332499999999998</v>
      </c>
      <c r="F30" s="1">
        <v>2052.27</v>
      </c>
      <c r="G30" s="1">
        <v>27.456199999999999</v>
      </c>
      <c r="H30" s="1">
        <v>18.953499999999998</v>
      </c>
      <c r="I30" s="1">
        <v>13.158200000000001</v>
      </c>
      <c r="J30" s="1">
        <v>8.7792200000000005</v>
      </c>
      <c r="K30" s="1">
        <v>11.2835</v>
      </c>
      <c r="L30" s="1">
        <v>4.13192</v>
      </c>
      <c r="M30" s="1">
        <v>-2.3572099999999998</v>
      </c>
    </row>
    <row r="31" spans="1:13" x14ac:dyDescent="0.25">
      <c r="A31" t="s">
        <v>29</v>
      </c>
      <c r="B31" s="1">
        <v>2118.3200000000002</v>
      </c>
      <c r="C31" s="1">
        <v>13.569699999999999</v>
      </c>
      <c r="D31" s="1">
        <v>80.044499999999999</v>
      </c>
      <c r="E31" s="1">
        <v>9.9974699999999999</v>
      </c>
      <c r="F31" s="1">
        <v>2121.13</v>
      </c>
      <c r="G31" s="1">
        <v>29.6313</v>
      </c>
      <c r="H31" s="1">
        <v>21.572399999999998</v>
      </c>
      <c r="I31" s="1">
        <v>13.5997</v>
      </c>
      <c r="J31" s="1">
        <v>9.1722599999999996</v>
      </c>
      <c r="K31" s="1">
        <v>11.2835</v>
      </c>
      <c r="L31" s="1">
        <v>4.0306800000000003</v>
      </c>
      <c r="M31" s="1">
        <v>2.8020800000000001</v>
      </c>
    </row>
    <row r="32" spans="1:13" x14ac:dyDescent="0.25">
      <c r="A32" t="s">
        <v>29</v>
      </c>
      <c r="B32" s="1">
        <v>2180.33</v>
      </c>
      <c r="C32" s="1">
        <v>14.402900000000001</v>
      </c>
      <c r="D32" s="1">
        <v>79.998099999999994</v>
      </c>
      <c r="E32" s="1">
        <v>14.9857</v>
      </c>
      <c r="F32" s="1">
        <v>2185.84</v>
      </c>
      <c r="G32" s="1">
        <v>31.957599999999999</v>
      </c>
      <c r="H32" s="1">
        <v>24.167300000000001</v>
      </c>
      <c r="I32" s="1">
        <v>14.0146</v>
      </c>
      <c r="J32" s="1">
        <v>9.8552099999999996</v>
      </c>
      <c r="K32" s="1">
        <v>11.2835</v>
      </c>
      <c r="L32" s="1">
        <v>4.0471599999999999</v>
      </c>
      <c r="M32" s="1">
        <v>5.5108899999999998</v>
      </c>
    </row>
    <row r="33" spans="1:13" x14ac:dyDescent="0.25">
      <c r="A33" t="s">
        <v>29</v>
      </c>
      <c r="B33" s="1">
        <v>2254.79</v>
      </c>
      <c r="C33" s="1">
        <v>15.5099</v>
      </c>
      <c r="D33" s="1">
        <v>79.971800000000002</v>
      </c>
      <c r="E33" s="1">
        <v>19.996099999999998</v>
      </c>
      <c r="F33" s="1">
        <v>2252.04</v>
      </c>
      <c r="G33" s="1">
        <v>34.507899999999999</v>
      </c>
      <c r="H33" s="1">
        <v>26.906099999999999</v>
      </c>
      <c r="I33" s="1">
        <v>14.4391</v>
      </c>
      <c r="J33" s="1">
        <v>10.6737</v>
      </c>
      <c r="K33" s="1">
        <v>11.2835</v>
      </c>
      <c r="L33" s="1">
        <v>4.1381699999999997</v>
      </c>
      <c r="M33" s="1">
        <v>-2.7503299999999999</v>
      </c>
    </row>
    <row r="34" spans="1:13" x14ac:dyDescent="0.25">
      <c r="A34" t="s">
        <v>29</v>
      </c>
      <c r="B34" s="1">
        <v>2316.46</v>
      </c>
      <c r="C34" s="1">
        <v>14.377000000000001</v>
      </c>
      <c r="D34" s="1">
        <v>79.938999999999993</v>
      </c>
      <c r="E34" s="1">
        <v>24.983000000000001</v>
      </c>
      <c r="F34" s="1">
        <v>2318.8200000000002</v>
      </c>
      <c r="G34" s="1">
        <v>36.968699999999998</v>
      </c>
      <c r="H34" s="1">
        <v>29.462599999999998</v>
      </c>
      <c r="I34" s="1">
        <v>14.8673</v>
      </c>
      <c r="J34" s="1">
        <v>11.4976</v>
      </c>
      <c r="K34" s="1">
        <v>11.2835</v>
      </c>
      <c r="L34" s="1">
        <v>4.2536199999999997</v>
      </c>
      <c r="M34" s="1">
        <v>2.3622100000000001</v>
      </c>
    </row>
    <row r="35" spans="1:13" x14ac:dyDescent="0.25">
      <c r="A35" t="s">
        <v>29</v>
      </c>
      <c r="B35" s="1">
        <v>2394.85</v>
      </c>
      <c r="C35" s="1">
        <v>15.705399999999999</v>
      </c>
      <c r="D35" s="1">
        <v>80.006600000000006</v>
      </c>
      <c r="E35" s="1">
        <v>30.043299999999999</v>
      </c>
      <c r="F35" s="1">
        <v>2394.1999999999998</v>
      </c>
      <c r="G35" s="1">
        <v>39.341200000000001</v>
      </c>
      <c r="H35" s="1">
        <v>31.8536</v>
      </c>
      <c r="I35" s="1">
        <v>15.3506</v>
      </c>
      <c r="J35" s="1">
        <v>12.3093</v>
      </c>
      <c r="K35" s="1">
        <v>11.2835</v>
      </c>
      <c r="L35" s="1">
        <v>4.3125400000000003</v>
      </c>
      <c r="M35" s="1">
        <v>-0.64699799999999996</v>
      </c>
    </row>
    <row r="36" spans="1:13" x14ac:dyDescent="0.25">
      <c r="A36" t="s">
        <v>29</v>
      </c>
      <c r="B36" s="1">
        <v>2464.96</v>
      </c>
      <c r="C36" s="1">
        <v>16.443999999999999</v>
      </c>
      <c r="D36" s="1">
        <v>79.998999999999995</v>
      </c>
      <c r="E36" s="1">
        <v>35.012099999999997</v>
      </c>
      <c r="F36" s="1">
        <v>2467.38</v>
      </c>
      <c r="G36" s="1">
        <v>42.134500000000003</v>
      </c>
      <c r="H36" s="1">
        <v>34.398800000000001</v>
      </c>
      <c r="I36" s="1">
        <v>15.819699999999999</v>
      </c>
      <c r="J36" s="1">
        <v>13.929399999999999</v>
      </c>
      <c r="K36" s="1">
        <v>11.2835</v>
      </c>
      <c r="L36" s="1">
        <v>4.5194099999999997</v>
      </c>
      <c r="M36" s="1">
        <v>2.4127200000000002</v>
      </c>
    </row>
    <row r="37" spans="1:13" x14ac:dyDescent="0.25">
      <c r="A37" t="s">
        <v>29</v>
      </c>
      <c r="B37" s="1">
        <v>2542.15</v>
      </c>
      <c r="C37" s="1">
        <v>16.7818</v>
      </c>
      <c r="D37" s="1">
        <v>80.016099999999994</v>
      </c>
      <c r="E37" s="1">
        <v>40.048299999999998</v>
      </c>
      <c r="F37" s="1">
        <v>2546.9</v>
      </c>
      <c r="G37" s="1">
        <v>45.85</v>
      </c>
      <c r="H37" s="1">
        <v>36.947800000000001</v>
      </c>
      <c r="I37" s="1">
        <v>16.329599999999999</v>
      </c>
      <c r="J37" s="1">
        <v>17.7315</v>
      </c>
      <c r="K37" s="1">
        <v>11.2835</v>
      </c>
      <c r="L37" s="1">
        <v>5.3576499999999996</v>
      </c>
      <c r="M37" s="1">
        <v>4.7466400000000002</v>
      </c>
    </row>
    <row r="38" spans="1:13" x14ac:dyDescent="0.25">
      <c r="A38" t="s">
        <v>29</v>
      </c>
      <c r="B38" s="1">
        <v>2629.33</v>
      </c>
      <c r="C38" s="1">
        <v>16.518899999999999</v>
      </c>
      <c r="D38" s="1">
        <v>79.973799999999997</v>
      </c>
      <c r="E38" s="1">
        <v>45.001800000000003</v>
      </c>
      <c r="F38" s="1">
        <v>2625.74</v>
      </c>
      <c r="G38" s="1">
        <v>50.432000000000002</v>
      </c>
      <c r="H38" s="1">
        <v>38.048200000000001</v>
      </c>
      <c r="I38" s="1">
        <v>16.835100000000001</v>
      </c>
      <c r="J38" s="1">
        <v>25.073899999999998</v>
      </c>
      <c r="K38" s="1">
        <v>11.2835</v>
      </c>
      <c r="L38" s="1">
        <v>7.5022599999999997</v>
      </c>
      <c r="M38" s="1">
        <v>-3.58778</v>
      </c>
    </row>
    <row r="39" spans="1:13" x14ac:dyDescent="0.25">
      <c r="A39" t="s">
        <v>29</v>
      </c>
      <c r="B39" s="1">
        <v>2709.29</v>
      </c>
      <c r="C39" s="1">
        <v>17.8386</v>
      </c>
      <c r="D39" s="1">
        <v>80.026200000000003</v>
      </c>
      <c r="E39" s="1">
        <v>50.062199999999997</v>
      </c>
      <c r="F39" s="1">
        <v>2718.29</v>
      </c>
      <c r="G39" s="1">
        <v>60.385399999999997</v>
      </c>
      <c r="H39" s="1">
        <v>41.641500000000001</v>
      </c>
      <c r="I39" s="1">
        <v>17.4285</v>
      </c>
      <c r="J39" s="1">
        <v>36.783900000000003</v>
      </c>
      <c r="K39" s="1">
        <v>11.2835</v>
      </c>
      <c r="L39" s="1">
        <v>11.325200000000001</v>
      </c>
      <c r="M39" s="1">
        <v>9.0027299999999997</v>
      </c>
    </row>
    <row r="40" spans="1:13" x14ac:dyDescent="0.25">
      <c r="A40" t="s">
        <v>29</v>
      </c>
      <c r="B40" s="1">
        <v>2808.41</v>
      </c>
      <c r="C40" s="1">
        <v>19.054300000000001</v>
      </c>
      <c r="D40" s="1">
        <v>80.017200000000003</v>
      </c>
      <c r="E40" s="1">
        <v>54.972799999999999</v>
      </c>
      <c r="F40" s="1">
        <v>2809.93</v>
      </c>
      <c r="G40" s="1">
        <v>73.912700000000001</v>
      </c>
      <c r="H40" s="1">
        <v>44.047800000000002</v>
      </c>
      <c r="I40" s="1">
        <v>18.015999999999998</v>
      </c>
      <c r="J40" s="1">
        <v>52.809899999999999</v>
      </c>
      <c r="K40" s="1">
        <v>11.2835</v>
      </c>
      <c r="L40" s="1">
        <v>16.796199999999999</v>
      </c>
      <c r="M40" s="1">
        <v>1.5155799999999999</v>
      </c>
    </row>
    <row r="41" spans="1:13" x14ac:dyDescent="0.25">
      <c r="A41" t="s">
        <v>29</v>
      </c>
      <c r="B41" s="1">
        <v>1693.58</v>
      </c>
      <c r="C41" s="1">
        <v>10.9542</v>
      </c>
      <c r="D41" s="1">
        <v>90.006299999999996</v>
      </c>
      <c r="E41" s="1">
        <v>-20.0336</v>
      </c>
      <c r="F41" s="1">
        <v>1695.76</v>
      </c>
      <c r="G41" s="1">
        <v>25.821899999999999</v>
      </c>
      <c r="H41" s="1">
        <v>9.9693500000000004</v>
      </c>
      <c r="I41" s="1">
        <v>10.8725</v>
      </c>
      <c r="J41" s="1">
        <v>15.7986</v>
      </c>
      <c r="K41" s="1">
        <v>11.2835</v>
      </c>
      <c r="L41" s="1">
        <v>8.5004600000000003</v>
      </c>
      <c r="M41" s="1">
        <v>2.1788400000000001</v>
      </c>
    </row>
    <row r="42" spans="1:13" x14ac:dyDescent="0.25">
      <c r="A42" t="s">
        <v>29</v>
      </c>
      <c r="B42" s="1">
        <v>1822.29</v>
      </c>
      <c r="C42" s="1">
        <v>12.375999999999999</v>
      </c>
      <c r="D42" s="1">
        <v>89.983599999999996</v>
      </c>
      <c r="E42" s="1">
        <v>-15.028</v>
      </c>
      <c r="F42" s="1">
        <v>1825.66</v>
      </c>
      <c r="G42" s="1">
        <v>21.413399999999999</v>
      </c>
      <c r="H42" s="1">
        <v>9.3642800000000008</v>
      </c>
      <c r="I42" s="1">
        <v>11.705299999999999</v>
      </c>
      <c r="J42" s="1">
        <v>8.8929100000000005</v>
      </c>
      <c r="K42" s="1">
        <v>11.2835</v>
      </c>
      <c r="L42" s="1">
        <v>5.2371299999999996</v>
      </c>
      <c r="M42" s="1">
        <v>3.3715899999999999</v>
      </c>
    </row>
    <row r="43" spans="1:13" x14ac:dyDescent="0.25">
      <c r="A43" t="s">
        <v>29</v>
      </c>
      <c r="B43" s="1">
        <v>1951.29</v>
      </c>
      <c r="C43" s="1">
        <v>12.288399999999999</v>
      </c>
      <c r="D43" s="1">
        <v>90.013199999999998</v>
      </c>
      <c r="E43" s="1">
        <v>-9.9992300000000007</v>
      </c>
      <c r="F43" s="1">
        <v>1951.27</v>
      </c>
      <c r="G43" s="1">
        <v>20.2667</v>
      </c>
      <c r="H43" s="1">
        <v>8.3677899999999994</v>
      </c>
      <c r="I43" s="1">
        <v>12.5107</v>
      </c>
      <c r="J43" s="1">
        <v>6.5674299999999999</v>
      </c>
      <c r="K43" s="1">
        <v>11.2835</v>
      </c>
      <c r="L43" s="1">
        <v>3.7088299999999998</v>
      </c>
      <c r="M43" s="1">
        <v>-2.0855200000000001E-2</v>
      </c>
    </row>
    <row r="44" spans="1:13" x14ac:dyDescent="0.25">
      <c r="A44" t="s">
        <v>29</v>
      </c>
      <c r="B44" s="1">
        <v>2074.29</v>
      </c>
      <c r="C44" s="1">
        <v>12.8527</v>
      </c>
      <c r="D44" s="1">
        <v>90.006500000000003</v>
      </c>
      <c r="E44" s="1">
        <v>-4.9837300000000004</v>
      </c>
      <c r="F44" s="1">
        <v>2072.35</v>
      </c>
      <c r="G44" s="1">
        <v>21.853300000000001</v>
      </c>
      <c r="H44" s="1">
        <v>10.737500000000001</v>
      </c>
      <c r="I44" s="1">
        <v>13.287000000000001</v>
      </c>
      <c r="J44" s="1">
        <v>6.8390899999999997</v>
      </c>
      <c r="K44" s="1">
        <v>11.2835</v>
      </c>
      <c r="L44" s="1">
        <v>3.41107</v>
      </c>
      <c r="M44" s="1">
        <v>-1.93557</v>
      </c>
    </row>
    <row r="45" spans="1:13" x14ac:dyDescent="0.25">
      <c r="A45" t="s">
        <v>29</v>
      </c>
      <c r="B45" s="1">
        <v>2186.42</v>
      </c>
      <c r="C45" s="1">
        <v>13.7302</v>
      </c>
      <c r="D45" s="1">
        <v>89.995400000000004</v>
      </c>
      <c r="E45" s="1">
        <v>-2.2848899999999998E-2</v>
      </c>
      <c r="F45" s="1">
        <v>2188.6999999999998</v>
      </c>
      <c r="G45" s="1">
        <v>23.1905</v>
      </c>
      <c r="H45" s="1">
        <v>12.2705</v>
      </c>
      <c r="I45" s="1">
        <v>14.032999999999999</v>
      </c>
      <c r="J45" s="1">
        <v>7.1591399999999998</v>
      </c>
      <c r="K45" s="1">
        <v>11.2835</v>
      </c>
      <c r="L45" s="1">
        <v>3.4262600000000001</v>
      </c>
      <c r="M45" s="1">
        <v>2.2845300000000002</v>
      </c>
    </row>
    <row r="46" spans="1:13" x14ac:dyDescent="0.25">
      <c r="A46" t="s">
        <v>29</v>
      </c>
      <c r="B46" s="1">
        <v>2308.17</v>
      </c>
      <c r="C46" s="1">
        <v>15.6137</v>
      </c>
      <c r="D46" s="1">
        <v>89.927899999999994</v>
      </c>
      <c r="E46" s="1">
        <v>4.9716800000000001</v>
      </c>
      <c r="F46" s="1">
        <v>2302.16</v>
      </c>
      <c r="G46" s="1">
        <v>24.671700000000001</v>
      </c>
      <c r="H46" s="1">
        <v>14.2302</v>
      </c>
      <c r="I46" s="1">
        <v>14.760400000000001</v>
      </c>
      <c r="J46" s="1">
        <v>7.0590000000000002</v>
      </c>
      <c r="K46" s="1">
        <v>11.2835</v>
      </c>
      <c r="L46" s="1">
        <v>3.3435299999999999</v>
      </c>
      <c r="M46" s="1">
        <v>-6.0121599999999997</v>
      </c>
    </row>
    <row r="47" spans="1:13" x14ac:dyDescent="0.25">
      <c r="A47" t="s">
        <v>29</v>
      </c>
      <c r="B47" s="1">
        <v>2423.17</v>
      </c>
      <c r="C47" s="1">
        <v>15.5723</v>
      </c>
      <c r="D47" s="1">
        <v>90.024900000000002</v>
      </c>
      <c r="E47" s="1">
        <v>10.026</v>
      </c>
      <c r="F47" s="1">
        <v>2418.36</v>
      </c>
      <c r="G47" s="1">
        <v>26.33</v>
      </c>
      <c r="H47" s="1">
        <v>16.3443</v>
      </c>
      <c r="I47" s="1">
        <v>15.5054</v>
      </c>
      <c r="J47" s="1">
        <v>6.94672</v>
      </c>
      <c r="K47" s="1">
        <v>11.2835</v>
      </c>
      <c r="L47" s="1">
        <v>3.1839599999999999</v>
      </c>
      <c r="M47" s="1">
        <v>-4.8119100000000001</v>
      </c>
    </row>
    <row r="48" spans="1:13" x14ac:dyDescent="0.25">
      <c r="A48" t="s">
        <v>29</v>
      </c>
      <c r="B48" s="1">
        <v>2530.85</v>
      </c>
      <c r="C48" s="1">
        <v>16.012799999999999</v>
      </c>
      <c r="D48" s="1">
        <v>89.982500000000002</v>
      </c>
      <c r="E48" s="1">
        <v>15.0276</v>
      </c>
      <c r="F48" s="1">
        <v>2529.4</v>
      </c>
      <c r="G48" s="1">
        <v>28.218699999999998</v>
      </c>
      <c r="H48" s="1">
        <v>18.527799999999999</v>
      </c>
      <c r="I48" s="1">
        <v>16.217400000000001</v>
      </c>
      <c r="J48" s="1">
        <v>7.2840800000000003</v>
      </c>
      <c r="K48" s="1">
        <v>11.2835</v>
      </c>
      <c r="L48" s="1">
        <v>3.1042000000000001</v>
      </c>
      <c r="M48" s="1">
        <v>-1.4522699999999999</v>
      </c>
    </row>
    <row r="49" spans="1:13" x14ac:dyDescent="0.25">
      <c r="A49" t="s">
        <v>29</v>
      </c>
      <c r="B49" s="1">
        <v>2636.15</v>
      </c>
      <c r="C49" s="1">
        <v>16.2239</v>
      </c>
      <c r="D49" s="1">
        <v>90.007900000000006</v>
      </c>
      <c r="E49" s="1">
        <v>20.000299999999999</v>
      </c>
      <c r="F49" s="1">
        <v>2641.35</v>
      </c>
      <c r="G49" s="1">
        <v>30.354399999999998</v>
      </c>
      <c r="H49" s="1">
        <v>20.806899999999999</v>
      </c>
      <c r="I49" s="1">
        <v>16.935199999999998</v>
      </c>
      <c r="J49" s="1">
        <v>8.0151000000000003</v>
      </c>
      <c r="K49" s="1">
        <v>11.2835</v>
      </c>
      <c r="L49" s="1">
        <v>3.1791</v>
      </c>
      <c r="M49" s="1">
        <v>5.2024999999999997</v>
      </c>
    </row>
    <row r="50" spans="1:13" x14ac:dyDescent="0.25">
      <c r="A50" t="s">
        <v>29</v>
      </c>
      <c r="B50" s="1">
        <v>2750.29</v>
      </c>
      <c r="C50" s="1">
        <v>17.761500000000002</v>
      </c>
      <c r="D50" s="1">
        <v>89.931100000000001</v>
      </c>
      <c r="E50" s="1">
        <v>25.014900000000001</v>
      </c>
      <c r="F50" s="1">
        <v>2751.34</v>
      </c>
      <c r="G50" s="1">
        <v>32.5717</v>
      </c>
      <c r="H50" s="1">
        <v>23.133600000000001</v>
      </c>
      <c r="I50" s="1">
        <v>17.6404</v>
      </c>
      <c r="J50" s="1">
        <v>8.7297999999999991</v>
      </c>
      <c r="K50" s="1">
        <v>11.2835</v>
      </c>
      <c r="L50" s="1">
        <v>3.3235800000000002</v>
      </c>
      <c r="M50" s="1">
        <v>1.05263</v>
      </c>
    </row>
    <row r="51" spans="1:13" x14ac:dyDescent="0.25">
      <c r="A51" t="s">
        <v>29</v>
      </c>
      <c r="B51" s="1">
        <v>2878.31</v>
      </c>
      <c r="C51" s="1">
        <v>18.684999999999999</v>
      </c>
      <c r="D51" s="1">
        <v>90.018699999999995</v>
      </c>
      <c r="E51" s="1">
        <v>29.972000000000001</v>
      </c>
      <c r="F51" s="1">
        <v>2867.26</v>
      </c>
      <c r="G51" s="1">
        <v>34.728499999999997</v>
      </c>
      <c r="H51" s="1">
        <v>25.431899999999999</v>
      </c>
      <c r="I51" s="1">
        <v>18.383600000000001</v>
      </c>
      <c r="J51" s="1">
        <v>9.0862999999999996</v>
      </c>
      <c r="K51" s="1">
        <v>11.2835</v>
      </c>
      <c r="L51" s="1">
        <v>3.3837299999999999</v>
      </c>
      <c r="M51" s="1">
        <v>-11.0509</v>
      </c>
    </row>
    <row r="52" spans="1:13" x14ac:dyDescent="0.25">
      <c r="A52" t="s">
        <v>29</v>
      </c>
      <c r="B52" s="1">
        <v>2989.2</v>
      </c>
      <c r="C52" s="1">
        <v>19.4194</v>
      </c>
      <c r="D52" s="1">
        <v>90.018000000000001</v>
      </c>
      <c r="E52" s="1">
        <v>35.029899999999998</v>
      </c>
      <c r="F52" s="1">
        <v>2984.44</v>
      </c>
      <c r="G52" s="1">
        <v>36.915599999999998</v>
      </c>
      <c r="H52" s="1">
        <v>27.7285</v>
      </c>
      <c r="I52" s="1">
        <v>19.134899999999998</v>
      </c>
      <c r="J52" s="1">
        <v>9.4426199999999998</v>
      </c>
      <c r="K52" s="1">
        <v>11.2835</v>
      </c>
      <c r="L52" s="1">
        <v>3.3571300000000002</v>
      </c>
      <c r="M52" s="1">
        <v>-4.7667299999999999</v>
      </c>
    </row>
    <row r="53" spans="1:13" x14ac:dyDescent="0.25">
      <c r="A53" t="s">
        <v>29</v>
      </c>
      <c r="B53" s="1">
        <v>3115.06</v>
      </c>
      <c r="C53" s="1">
        <v>19.6938</v>
      </c>
      <c r="D53" s="1">
        <v>89.994799999999998</v>
      </c>
      <c r="E53" s="1">
        <v>40.005299999999998</v>
      </c>
      <c r="F53" s="1">
        <v>3101.48</v>
      </c>
      <c r="G53" s="1">
        <v>39.598700000000001</v>
      </c>
      <c r="H53" s="1">
        <v>30.004799999999999</v>
      </c>
      <c r="I53" s="1">
        <v>19.885300000000001</v>
      </c>
      <c r="J53" s="1">
        <v>11.4581</v>
      </c>
      <c r="K53" s="1">
        <v>11.2835</v>
      </c>
      <c r="L53" s="1">
        <v>3.7067899999999998</v>
      </c>
      <c r="M53" s="1">
        <v>-13.577500000000001</v>
      </c>
    </row>
    <row r="54" spans="1:13" x14ac:dyDescent="0.25">
      <c r="A54" t="s">
        <v>29</v>
      </c>
      <c r="B54" s="1">
        <v>3219.73</v>
      </c>
      <c r="C54" s="1">
        <v>20.9847</v>
      </c>
      <c r="D54" s="1">
        <v>90.029300000000006</v>
      </c>
      <c r="E54" s="1">
        <v>45.025599999999997</v>
      </c>
      <c r="F54" s="1">
        <v>3226.04</v>
      </c>
      <c r="G54" s="1">
        <v>43.946100000000001</v>
      </c>
      <c r="H54" s="1">
        <v>32.368299999999998</v>
      </c>
      <c r="I54" s="1">
        <v>20.683900000000001</v>
      </c>
      <c r="J54" s="1">
        <v>17.310600000000001</v>
      </c>
      <c r="K54" s="1">
        <v>11.2835</v>
      </c>
      <c r="L54" s="1">
        <v>5.3620700000000001</v>
      </c>
      <c r="M54" s="1">
        <v>6.3108899999999997</v>
      </c>
    </row>
    <row r="55" spans="1:13" x14ac:dyDescent="0.25">
      <c r="A55" t="s">
        <v>29</v>
      </c>
      <c r="B55" s="1">
        <v>3357.8</v>
      </c>
      <c r="C55" s="1">
        <v>21.6083</v>
      </c>
      <c r="D55" s="1">
        <v>89.969499999999996</v>
      </c>
      <c r="E55" s="1">
        <v>49.960799999999999</v>
      </c>
      <c r="F55" s="1">
        <v>3347.91</v>
      </c>
      <c r="G55" s="1">
        <v>51.188400000000001</v>
      </c>
      <c r="H55" s="1">
        <v>34.574399999999997</v>
      </c>
      <c r="I55" s="1">
        <v>21.465299999999999</v>
      </c>
      <c r="J55" s="1">
        <v>27.582899999999999</v>
      </c>
      <c r="K55" s="1">
        <v>11.2835</v>
      </c>
      <c r="L55" s="1">
        <v>8.7161100000000005</v>
      </c>
      <c r="M55" s="1">
        <v>-9.8879699999999993</v>
      </c>
    </row>
    <row r="56" spans="1:13" x14ac:dyDescent="0.25">
      <c r="A56" t="s">
        <v>29</v>
      </c>
      <c r="B56" s="1">
        <v>3479.21</v>
      </c>
      <c r="C56" s="1">
        <v>23.328600000000002</v>
      </c>
      <c r="D56" s="1">
        <v>89.949399999999997</v>
      </c>
      <c r="E56" s="1">
        <v>55.008400000000002</v>
      </c>
      <c r="F56" s="1">
        <v>3479.76</v>
      </c>
      <c r="G56" s="1">
        <v>63.369700000000002</v>
      </c>
      <c r="H56" s="1">
        <v>36.930300000000003</v>
      </c>
      <c r="I56" s="1">
        <v>22.310700000000001</v>
      </c>
      <c r="J56" s="1">
        <v>42.808599999999998</v>
      </c>
      <c r="K56" s="1">
        <v>11.2835</v>
      </c>
      <c r="L56" s="1">
        <v>13.936299999999999</v>
      </c>
      <c r="M56" s="1">
        <v>0.55252000000000001</v>
      </c>
    </row>
    <row r="57" spans="1:13" x14ac:dyDescent="0.25">
      <c r="A57" t="s">
        <v>29</v>
      </c>
      <c r="B57" s="1">
        <v>1596.91</v>
      </c>
      <c r="C57" s="1">
        <v>10.7997</v>
      </c>
      <c r="D57" s="1">
        <v>100.032</v>
      </c>
      <c r="E57" s="1">
        <v>-19.9985</v>
      </c>
      <c r="F57" s="1">
        <v>1603.32</v>
      </c>
      <c r="G57" s="1">
        <v>28.0181</v>
      </c>
      <c r="H57" s="1">
        <v>14.2859</v>
      </c>
      <c r="I57" s="1">
        <v>10.2798</v>
      </c>
      <c r="J57" s="1">
        <v>16.6205</v>
      </c>
      <c r="K57" s="1">
        <v>11.2835</v>
      </c>
      <c r="L57" s="1">
        <v>8.4672900000000002</v>
      </c>
      <c r="M57" s="1">
        <v>6.4123700000000001</v>
      </c>
    </row>
    <row r="58" spans="1:13" x14ac:dyDescent="0.25">
      <c r="A58" t="s">
        <v>29</v>
      </c>
      <c r="B58" s="1">
        <v>1781.65</v>
      </c>
      <c r="C58" s="1">
        <v>11.5548</v>
      </c>
      <c r="D58" s="1">
        <v>100.023</v>
      </c>
      <c r="E58" s="1">
        <v>-15.018000000000001</v>
      </c>
      <c r="F58" s="1">
        <v>1779.4</v>
      </c>
      <c r="G58" s="1">
        <v>23.727900000000002</v>
      </c>
      <c r="H58" s="1">
        <v>13.781700000000001</v>
      </c>
      <c r="I58" s="1">
        <v>11.4087</v>
      </c>
      <c r="J58" s="1">
        <v>9.4393899999999995</v>
      </c>
      <c r="K58" s="1">
        <v>11.2835</v>
      </c>
      <c r="L58" s="1">
        <v>5.1475499999999998</v>
      </c>
      <c r="M58" s="1">
        <v>-2.2492399999999999</v>
      </c>
    </row>
    <row r="59" spans="1:13" x14ac:dyDescent="0.25">
      <c r="A59" t="s">
        <v>29</v>
      </c>
      <c r="B59" s="1">
        <v>1952.62</v>
      </c>
      <c r="C59" s="1">
        <v>12.5091</v>
      </c>
      <c r="D59" s="1">
        <v>99.986199999999997</v>
      </c>
      <c r="E59" s="1">
        <v>-10.0037</v>
      </c>
      <c r="F59" s="1">
        <v>1950.88</v>
      </c>
      <c r="G59" s="1">
        <v>22.553799999999999</v>
      </c>
      <c r="H59" s="1">
        <v>12.9496</v>
      </c>
      <c r="I59" s="1">
        <v>12.5082</v>
      </c>
      <c r="J59" s="1">
        <v>6.6597999999999997</v>
      </c>
      <c r="K59" s="1">
        <v>11.2835</v>
      </c>
      <c r="L59" s="1">
        <v>3.58582</v>
      </c>
      <c r="M59" s="1">
        <v>-1.73848</v>
      </c>
    </row>
    <row r="60" spans="1:13" x14ac:dyDescent="0.25">
      <c r="A60" t="s">
        <v>29</v>
      </c>
      <c r="B60" s="1">
        <v>2115.54</v>
      </c>
      <c r="C60" s="1">
        <v>13.429500000000001</v>
      </c>
      <c r="D60" s="1">
        <v>100.044</v>
      </c>
      <c r="E60" s="1">
        <v>-4.9866999999999999</v>
      </c>
      <c r="F60" s="1">
        <v>2117.09</v>
      </c>
      <c r="G60" s="1">
        <v>22.928799999999999</v>
      </c>
      <c r="H60" s="1">
        <v>12.6721</v>
      </c>
      <c r="I60" s="1">
        <v>13.5739</v>
      </c>
      <c r="J60" s="1">
        <v>6.5427499999999998</v>
      </c>
      <c r="K60" s="1">
        <v>11.2835</v>
      </c>
      <c r="L60" s="1">
        <v>3.2822499999999999</v>
      </c>
      <c r="M60" s="1">
        <v>1.55227</v>
      </c>
    </row>
    <row r="61" spans="1:13" x14ac:dyDescent="0.25">
      <c r="A61" t="s">
        <v>29</v>
      </c>
      <c r="B61" s="1">
        <v>2276.5300000000002</v>
      </c>
      <c r="C61" s="1">
        <v>14.774900000000001</v>
      </c>
      <c r="D61" s="1">
        <v>100.01</v>
      </c>
      <c r="E61" s="1">
        <v>-1.60211E-2</v>
      </c>
      <c r="F61" s="1">
        <v>2277.63</v>
      </c>
      <c r="G61" s="1">
        <v>23.680599999999998</v>
      </c>
      <c r="H61" s="1">
        <v>12.894</v>
      </c>
      <c r="I61" s="1">
        <v>14.6031</v>
      </c>
      <c r="J61" s="1">
        <v>6.5745500000000003</v>
      </c>
      <c r="K61" s="1">
        <v>11.2835</v>
      </c>
      <c r="L61" s="1">
        <v>3.27467</v>
      </c>
      <c r="M61" s="1">
        <v>1.1004</v>
      </c>
    </row>
    <row r="62" spans="1:13" x14ac:dyDescent="0.25">
      <c r="A62" t="s">
        <v>29</v>
      </c>
      <c r="B62" s="1">
        <v>2439.9</v>
      </c>
      <c r="C62" s="1">
        <v>15.206799999999999</v>
      </c>
      <c r="D62" s="1">
        <v>99.981300000000005</v>
      </c>
      <c r="E62" s="1">
        <v>4.9935</v>
      </c>
      <c r="F62" s="1">
        <v>2435.6999999999998</v>
      </c>
      <c r="G62" s="1">
        <v>24.635000000000002</v>
      </c>
      <c r="H62" s="1">
        <v>13.704000000000001</v>
      </c>
      <c r="I62" s="1">
        <v>15.6166</v>
      </c>
      <c r="J62" s="1">
        <v>6.1728800000000001</v>
      </c>
      <c r="K62" s="1">
        <v>11.2835</v>
      </c>
      <c r="L62" s="1">
        <v>3.1275900000000001</v>
      </c>
      <c r="M62" s="1">
        <v>-4.20364</v>
      </c>
    </row>
    <row r="63" spans="1:13" x14ac:dyDescent="0.25">
      <c r="A63" t="s">
        <v>29</v>
      </c>
      <c r="B63" s="1">
        <v>2584.7199999999998</v>
      </c>
      <c r="C63" s="1">
        <v>15.5831</v>
      </c>
      <c r="D63" s="1">
        <v>100.041</v>
      </c>
      <c r="E63" s="1">
        <v>9.98874</v>
      </c>
      <c r="F63" s="1">
        <v>2591.48</v>
      </c>
      <c r="G63" s="1">
        <v>25.826599999999999</v>
      </c>
      <c r="H63" s="1">
        <v>14.873799999999999</v>
      </c>
      <c r="I63" s="1">
        <v>16.615500000000001</v>
      </c>
      <c r="J63" s="1">
        <v>5.8395400000000004</v>
      </c>
      <c r="K63" s="1">
        <v>11.2835</v>
      </c>
      <c r="L63" s="1">
        <v>2.8799700000000001</v>
      </c>
      <c r="M63" s="1">
        <v>6.7599400000000003</v>
      </c>
    </row>
    <row r="64" spans="1:13" x14ac:dyDescent="0.25">
      <c r="A64" t="s">
        <v>29</v>
      </c>
      <c r="B64" s="1">
        <v>2741.01</v>
      </c>
      <c r="C64" s="1">
        <v>17.894400000000001</v>
      </c>
      <c r="D64" s="1">
        <v>99.997299999999996</v>
      </c>
      <c r="E64" s="1">
        <v>14.9741</v>
      </c>
      <c r="F64" s="1">
        <v>2743.81</v>
      </c>
      <c r="G64" s="1">
        <v>27.409700000000001</v>
      </c>
      <c r="H64" s="1">
        <v>16.376300000000001</v>
      </c>
      <c r="I64" s="1">
        <v>17.592099999999999</v>
      </c>
      <c r="J64" s="1">
        <v>6.2282700000000002</v>
      </c>
      <c r="K64" s="1">
        <v>11.2835</v>
      </c>
      <c r="L64" s="1">
        <v>2.74254</v>
      </c>
      <c r="M64" s="1">
        <v>2.8020299999999998</v>
      </c>
    </row>
    <row r="65" spans="1:13" x14ac:dyDescent="0.25">
      <c r="A65" t="s">
        <v>29</v>
      </c>
      <c r="B65" s="1">
        <v>2888.81</v>
      </c>
      <c r="C65" s="1">
        <v>19.256499999999999</v>
      </c>
      <c r="D65" s="1">
        <v>100.053</v>
      </c>
      <c r="E65" s="1">
        <v>20.0029</v>
      </c>
      <c r="F65" s="1">
        <v>2897.96</v>
      </c>
      <c r="G65" s="1">
        <v>29.3049</v>
      </c>
      <c r="H65" s="1">
        <v>18.021899999999999</v>
      </c>
      <c r="I65" s="1">
        <v>18.580400000000001</v>
      </c>
      <c r="J65" s="1">
        <v>7.3030999999999997</v>
      </c>
      <c r="K65" s="1">
        <v>11.2835</v>
      </c>
      <c r="L65" s="1">
        <v>2.8462100000000001</v>
      </c>
      <c r="M65" s="1">
        <v>9.1534800000000001</v>
      </c>
    </row>
    <row r="66" spans="1:13" x14ac:dyDescent="0.25">
      <c r="A66" t="s">
        <v>29</v>
      </c>
      <c r="B66" s="1">
        <v>3051.16</v>
      </c>
      <c r="C66" s="1">
        <v>17.628</v>
      </c>
      <c r="D66" s="1">
        <v>100.01</v>
      </c>
      <c r="E66" s="1">
        <v>25.0181</v>
      </c>
      <c r="F66" s="1">
        <v>3049.39</v>
      </c>
      <c r="G66" s="1">
        <v>31.366599999999998</v>
      </c>
      <c r="H66" s="1">
        <v>19.835100000000001</v>
      </c>
      <c r="I66" s="1">
        <v>19.551300000000001</v>
      </c>
      <c r="J66" s="1">
        <v>8.4410500000000006</v>
      </c>
      <c r="K66" s="1">
        <v>11.2835</v>
      </c>
      <c r="L66" s="1">
        <v>3.09938</v>
      </c>
      <c r="M66" s="1">
        <v>-1.77135</v>
      </c>
    </row>
    <row r="67" spans="1:13" x14ac:dyDescent="0.25">
      <c r="A67" t="s">
        <v>29</v>
      </c>
      <c r="B67" s="1">
        <v>3197.46</v>
      </c>
      <c r="C67" s="1">
        <v>20.318100000000001</v>
      </c>
      <c r="D67" s="1">
        <v>100.026</v>
      </c>
      <c r="E67" s="1">
        <v>30.0183</v>
      </c>
      <c r="F67" s="1">
        <v>3202.06</v>
      </c>
      <c r="G67" s="1">
        <v>34.310499999999998</v>
      </c>
      <c r="H67" s="1">
        <v>23.1081</v>
      </c>
      <c r="I67" s="1">
        <v>20.530200000000001</v>
      </c>
      <c r="J67" s="1">
        <v>9.1424000000000003</v>
      </c>
      <c r="K67" s="1">
        <v>11.2835</v>
      </c>
      <c r="L67" s="1">
        <v>3.2922400000000001</v>
      </c>
      <c r="M67" s="1">
        <v>4.5977899999999998</v>
      </c>
    </row>
    <row r="68" spans="1:13" x14ac:dyDescent="0.25">
      <c r="A68" t="s">
        <v>29</v>
      </c>
      <c r="B68" s="1">
        <v>3340.97</v>
      </c>
      <c r="C68" s="1">
        <v>20.6297</v>
      </c>
      <c r="D68" s="1">
        <v>100.062</v>
      </c>
      <c r="E68" s="1">
        <v>35.000399999999999</v>
      </c>
      <c r="F68" s="1">
        <v>3356.05</v>
      </c>
      <c r="G68" s="1">
        <v>36.2012</v>
      </c>
      <c r="H68" s="1">
        <v>24.873899999999999</v>
      </c>
      <c r="I68" s="1">
        <v>21.517499999999998</v>
      </c>
      <c r="J68" s="1">
        <v>9.5001499999999997</v>
      </c>
      <c r="K68" s="1">
        <v>11.2835</v>
      </c>
      <c r="L68" s="1">
        <v>3.3525499999999999</v>
      </c>
      <c r="M68" s="1">
        <v>15.073600000000001</v>
      </c>
    </row>
    <row r="69" spans="1:13" x14ac:dyDescent="0.25">
      <c r="A69" t="s">
        <v>29</v>
      </c>
      <c r="B69" s="1">
        <v>3510.64</v>
      </c>
      <c r="C69" s="1">
        <v>22.857800000000001</v>
      </c>
      <c r="D69" s="1">
        <v>99.940200000000004</v>
      </c>
      <c r="E69" s="1">
        <v>40.020099999999999</v>
      </c>
      <c r="F69" s="1">
        <v>3507.94</v>
      </c>
      <c r="G69" s="1">
        <v>37.732399999999998</v>
      </c>
      <c r="H69" s="1">
        <v>25.693200000000001</v>
      </c>
      <c r="I69" s="1">
        <v>22.491299999999999</v>
      </c>
      <c r="J69" s="1">
        <v>10.8309</v>
      </c>
      <c r="K69" s="1">
        <v>11.2835</v>
      </c>
      <c r="L69" s="1">
        <v>3.6200999999999999</v>
      </c>
      <c r="M69" s="1">
        <v>-2.7032600000000002</v>
      </c>
    </row>
    <row r="70" spans="1:13" x14ac:dyDescent="0.25">
      <c r="A70" t="s">
        <v>29</v>
      </c>
      <c r="B70" s="1">
        <v>3666.64</v>
      </c>
      <c r="C70" s="1">
        <v>22.824999999999999</v>
      </c>
      <c r="D70" s="1">
        <v>100.078</v>
      </c>
      <c r="E70" s="1">
        <v>45.0244</v>
      </c>
      <c r="F70" s="1">
        <v>3671.08</v>
      </c>
      <c r="G70" s="1">
        <v>41.416200000000003</v>
      </c>
      <c r="H70" s="1">
        <v>27.7347</v>
      </c>
      <c r="I70" s="1">
        <v>23.537400000000002</v>
      </c>
      <c r="J70" s="1">
        <v>15.4941</v>
      </c>
      <c r="K70" s="1">
        <v>11.2835</v>
      </c>
      <c r="L70" s="1">
        <v>4.9699499999999999</v>
      </c>
      <c r="M70" s="1">
        <v>4.4405599999999996</v>
      </c>
    </row>
    <row r="71" spans="1:13" x14ac:dyDescent="0.25">
      <c r="A71" t="s">
        <v>29</v>
      </c>
      <c r="B71" s="1">
        <v>3836.12</v>
      </c>
      <c r="C71" s="1">
        <v>25.4558</v>
      </c>
      <c r="D71" s="1">
        <v>100.033</v>
      </c>
      <c r="E71" s="1">
        <v>49.977600000000002</v>
      </c>
      <c r="F71" s="1">
        <v>3829.47</v>
      </c>
      <c r="G71" s="1">
        <v>47.8262</v>
      </c>
      <c r="H71" s="1">
        <v>29.753399999999999</v>
      </c>
      <c r="I71" s="1">
        <v>24.552900000000001</v>
      </c>
      <c r="J71" s="1">
        <v>24.658200000000001</v>
      </c>
      <c r="K71" s="1">
        <v>11.2835</v>
      </c>
      <c r="L71" s="1">
        <v>7.9935200000000002</v>
      </c>
      <c r="M71" s="1">
        <v>-6.6490299999999998</v>
      </c>
    </row>
    <row r="72" spans="1:13" x14ac:dyDescent="0.25">
      <c r="A72" t="s">
        <v>29</v>
      </c>
      <c r="B72" s="1">
        <v>4006.82</v>
      </c>
      <c r="C72" s="1">
        <v>24.401199999999999</v>
      </c>
      <c r="D72" s="1">
        <v>100.05800000000001</v>
      </c>
      <c r="E72" s="1">
        <v>54.994100000000003</v>
      </c>
      <c r="F72" s="1">
        <v>3996.94</v>
      </c>
      <c r="G72" s="1">
        <v>58.810600000000001</v>
      </c>
      <c r="H72" s="1">
        <v>31.805199999999999</v>
      </c>
      <c r="I72" s="1">
        <v>25.6266</v>
      </c>
      <c r="J72" s="1">
        <v>38.704799999999999</v>
      </c>
      <c r="K72" s="1">
        <v>11.2835</v>
      </c>
      <c r="L72" s="1">
        <v>12.846</v>
      </c>
      <c r="M72" s="1">
        <v>-9.8774300000000004</v>
      </c>
    </row>
    <row r="73" spans="1:13" x14ac:dyDescent="0.25">
      <c r="A73" t="s">
        <v>29</v>
      </c>
      <c r="B73" s="1">
        <v>1668.98</v>
      </c>
      <c r="C73" s="1">
        <v>10.668200000000001</v>
      </c>
      <c r="D73" s="1">
        <v>109.974</v>
      </c>
      <c r="E73" s="1">
        <v>-14.996700000000001</v>
      </c>
      <c r="F73" s="1">
        <v>1669.08</v>
      </c>
      <c r="G73" s="1">
        <v>27.181000000000001</v>
      </c>
      <c r="H73" s="1">
        <v>17.8917</v>
      </c>
      <c r="I73" s="1">
        <v>10.7014</v>
      </c>
      <c r="J73" s="1">
        <v>11.912699999999999</v>
      </c>
      <c r="K73" s="1">
        <v>11.2835</v>
      </c>
      <c r="L73" s="1">
        <v>5.9115099999999998</v>
      </c>
      <c r="M73" s="1">
        <v>9.9593799999999996E-2</v>
      </c>
    </row>
    <row r="74" spans="1:13" x14ac:dyDescent="0.25">
      <c r="A74" t="s">
        <v>29</v>
      </c>
      <c r="B74" s="1">
        <v>1887.52</v>
      </c>
      <c r="C74" s="1">
        <v>11.645300000000001</v>
      </c>
      <c r="D74" s="1">
        <v>110.014</v>
      </c>
      <c r="E74" s="1">
        <v>-10.000500000000001</v>
      </c>
      <c r="F74" s="1">
        <v>1880.89</v>
      </c>
      <c r="G74" s="1">
        <v>25.100100000000001</v>
      </c>
      <c r="H74" s="1">
        <v>16.804500000000001</v>
      </c>
      <c r="I74" s="1">
        <v>12.0594</v>
      </c>
      <c r="J74" s="1">
        <v>7.7425699999999997</v>
      </c>
      <c r="K74" s="1">
        <v>11.2835</v>
      </c>
      <c r="L74" s="1">
        <v>3.8640599999999998</v>
      </c>
      <c r="M74" s="1">
        <v>-6.6271500000000003</v>
      </c>
    </row>
    <row r="75" spans="1:13" x14ac:dyDescent="0.25">
      <c r="A75" t="s">
        <v>29</v>
      </c>
      <c r="B75" s="1">
        <v>2082.15</v>
      </c>
      <c r="C75" s="1">
        <v>12.905200000000001</v>
      </c>
      <c r="D75" s="1">
        <v>110.033</v>
      </c>
      <c r="E75" s="1">
        <v>-4.9685499999999996</v>
      </c>
      <c r="F75" s="1">
        <v>2088.64</v>
      </c>
      <c r="G75" s="1">
        <v>33.191699999999997</v>
      </c>
      <c r="H75" s="1">
        <v>27.147099999999998</v>
      </c>
      <c r="I75" s="1">
        <v>13.391400000000001</v>
      </c>
      <c r="J75" s="1">
        <v>6.8882700000000003</v>
      </c>
      <c r="K75" s="1">
        <v>11.2835</v>
      </c>
      <c r="L75" s="1">
        <v>3.25989</v>
      </c>
      <c r="M75" s="1">
        <v>6.4898300000000004</v>
      </c>
    </row>
    <row r="76" spans="1:13" x14ac:dyDescent="0.25">
      <c r="A76" t="s">
        <v>29</v>
      </c>
      <c r="B76" s="1">
        <v>2292.9299999999998</v>
      </c>
      <c r="C76" s="1">
        <v>15.180899999999999</v>
      </c>
      <c r="D76" s="1">
        <v>110.092</v>
      </c>
      <c r="E76" s="1">
        <v>2.1155E-2</v>
      </c>
      <c r="F76" s="1">
        <v>2289.5300000000002</v>
      </c>
      <c r="G76" s="1">
        <v>25.597200000000001</v>
      </c>
      <c r="H76" s="1">
        <v>15.854799999999999</v>
      </c>
      <c r="I76" s="1">
        <v>14.679500000000001</v>
      </c>
      <c r="J76" s="1">
        <v>7.0961499999999997</v>
      </c>
      <c r="K76" s="1">
        <v>11.2835</v>
      </c>
      <c r="L76" s="1">
        <v>3.26898</v>
      </c>
      <c r="M76" s="1">
        <v>-3.4002699999999999</v>
      </c>
    </row>
    <row r="77" spans="1:13" x14ac:dyDescent="0.25">
      <c r="A77" t="s">
        <v>29</v>
      </c>
      <c r="B77" s="1">
        <v>2485.6</v>
      </c>
      <c r="C77" s="1">
        <v>15.4701</v>
      </c>
      <c r="D77" s="1">
        <v>109.99299999999999</v>
      </c>
      <c r="E77" s="1">
        <v>4.9939900000000002</v>
      </c>
      <c r="F77" s="1">
        <v>2485.48</v>
      </c>
      <c r="G77" s="1">
        <v>26.376200000000001</v>
      </c>
      <c r="H77" s="1">
        <v>15.8691</v>
      </c>
      <c r="I77" s="1">
        <v>15.9358</v>
      </c>
      <c r="J77" s="1">
        <v>7.1997799999999996</v>
      </c>
      <c r="K77" s="1">
        <v>11.2835</v>
      </c>
      <c r="L77" s="1">
        <v>3.28186</v>
      </c>
      <c r="M77" s="1">
        <v>-0.112246</v>
      </c>
    </row>
    <row r="78" spans="1:13" x14ac:dyDescent="0.25">
      <c r="A78" t="s">
        <v>29</v>
      </c>
      <c r="B78" s="1">
        <v>2681.72</v>
      </c>
      <c r="C78" s="1">
        <v>16.657599999999999</v>
      </c>
      <c r="D78" s="1">
        <v>110.119</v>
      </c>
      <c r="E78" s="1">
        <v>10.0497</v>
      </c>
      <c r="F78" s="1">
        <v>2681.57</v>
      </c>
      <c r="G78" s="1">
        <v>27.529</v>
      </c>
      <c r="H78" s="1">
        <v>16.430299999999999</v>
      </c>
      <c r="I78" s="1">
        <v>17.193100000000001</v>
      </c>
      <c r="J78" s="1">
        <v>7.3815600000000003</v>
      </c>
      <c r="K78" s="1">
        <v>11.2835</v>
      </c>
      <c r="L78" s="1">
        <v>3.2381500000000001</v>
      </c>
      <c r="M78" s="1">
        <v>-0.15062700000000001</v>
      </c>
    </row>
    <row r="79" spans="1:13" x14ac:dyDescent="0.25">
      <c r="A79" t="s">
        <v>29</v>
      </c>
      <c r="B79" s="1">
        <v>2876.87</v>
      </c>
      <c r="C79" s="1">
        <v>17.839600000000001</v>
      </c>
      <c r="D79" s="1">
        <v>110.001</v>
      </c>
      <c r="E79" s="1">
        <v>15.0055</v>
      </c>
      <c r="F79" s="1">
        <v>2869.61</v>
      </c>
      <c r="G79" s="1">
        <v>28.836500000000001</v>
      </c>
      <c r="H79" s="1">
        <v>17.131799999999998</v>
      </c>
      <c r="I79" s="1">
        <v>18.398700000000002</v>
      </c>
      <c r="J79" s="1">
        <v>7.8608700000000002</v>
      </c>
      <c r="K79" s="1">
        <v>11.2835</v>
      </c>
      <c r="L79" s="1">
        <v>3.2284899999999999</v>
      </c>
      <c r="M79" s="1">
        <v>-7.2556799999999999</v>
      </c>
    </row>
    <row r="80" spans="1:13" x14ac:dyDescent="0.25">
      <c r="A80" t="s">
        <v>29</v>
      </c>
      <c r="B80" s="1">
        <v>3046.86</v>
      </c>
      <c r="C80" s="1">
        <v>19.484100000000002</v>
      </c>
      <c r="D80" s="1">
        <v>110.063</v>
      </c>
      <c r="E80" s="1">
        <v>20.0167</v>
      </c>
      <c r="F80" s="1">
        <v>3059.12</v>
      </c>
      <c r="G80" s="1">
        <v>30.475100000000001</v>
      </c>
      <c r="H80" s="1">
        <v>18.139399999999998</v>
      </c>
      <c r="I80" s="1">
        <v>19.613800000000001</v>
      </c>
      <c r="J80" s="1">
        <v>8.73902</v>
      </c>
      <c r="K80" s="1">
        <v>11.2835</v>
      </c>
      <c r="L80" s="1">
        <v>3.3621099999999999</v>
      </c>
      <c r="M80" s="1">
        <v>12.260999999999999</v>
      </c>
    </row>
    <row r="81" spans="1:13" x14ac:dyDescent="0.25">
      <c r="A81" t="s">
        <v>29</v>
      </c>
      <c r="B81" s="1">
        <v>3249.87</v>
      </c>
      <c r="C81" s="1">
        <v>21.272500000000001</v>
      </c>
      <c r="D81" s="1">
        <v>109.96299999999999</v>
      </c>
      <c r="E81" s="1">
        <v>25.006900000000002</v>
      </c>
      <c r="F81" s="1">
        <v>3244.38</v>
      </c>
      <c r="G81" s="1">
        <v>32.273400000000002</v>
      </c>
      <c r="H81" s="1">
        <v>19.4377</v>
      </c>
      <c r="I81" s="1">
        <v>20.801500000000001</v>
      </c>
      <c r="J81" s="1">
        <v>9.5504700000000007</v>
      </c>
      <c r="K81" s="1">
        <v>11.2835</v>
      </c>
      <c r="L81" s="1">
        <v>3.53775</v>
      </c>
      <c r="M81" s="1">
        <v>-5.4940600000000002</v>
      </c>
    </row>
    <row r="82" spans="1:13" x14ac:dyDescent="0.25">
      <c r="A82" t="s">
        <v>29</v>
      </c>
      <c r="B82" s="1">
        <v>3433.36</v>
      </c>
      <c r="C82" s="1">
        <v>21.9923</v>
      </c>
      <c r="D82" s="1">
        <v>110.001</v>
      </c>
      <c r="E82" s="1">
        <v>29.962900000000001</v>
      </c>
      <c r="F82" s="1">
        <v>3429.8</v>
      </c>
      <c r="G82" s="1">
        <v>34.021299999999997</v>
      </c>
      <c r="H82" s="1">
        <v>20.8202</v>
      </c>
      <c r="I82" s="1">
        <v>21.990400000000001</v>
      </c>
      <c r="J82" s="1">
        <v>9.9919700000000002</v>
      </c>
      <c r="K82" s="1">
        <v>11.2835</v>
      </c>
      <c r="L82" s="1">
        <v>3.6378300000000001</v>
      </c>
      <c r="M82" s="1">
        <v>-3.56074</v>
      </c>
    </row>
    <row r="83" spans="1:13" x14ac:dyDescent="0.25">
      <c r="A83" t="s">
        <v>29</v>
      </c>
      <c r="B83" s="1">
        <v>3621.16</v>
      </c>
      <c r="C83" s="1">
        <v>24.0656</v>
      </c>
      <c r="D83" s="1">
        <v>109.971</v>
      </c>
      <c r="E83" s="1">
        <v>34.976999999999997</v>
      </c>
      <c r="F83" s="1">
        <v>3616.35</v>
      </c>
      <c r="G83" s="1">
        <v>35.7684</v>
      </c>
      <c r="H83" s="1">
        <v>22.349399999999999</v>
      </c>
      <c r="I83" s="1">
        <v>23.186399999999999</v>
      </c>
      <c r="J83" s="1">
        <v>10.1015</v>
      </c>
      <c r="K83" s="1">
        <v>11.2835</v>
      </c>
      <c r="L83" s="1">
        <v>3.5931099999999998</v>
      </c>
      <c r="M83" s="1">
        <v>-4.8121200000000002</v>
      </c>
    </row>
    <row r="84" spans="1:13" x14ac:dyDescent="0.25">
      <c r="A84" t="s">
        <v>29</v>
      </c>
      <c r="B84" s="1">
        <v>3801.85</v>
      </c>
      <c r="C84" s="1">
        <v>25.3522</v>
      </c>
      <c r="D84" s="1">
        <v>110.024</v>
      </c>
      <c r="E84" s="1">
        <v>39.959000000000003</v>
      </c>
      <c r="F84" s="1">
        <v>3804.61</v>
      </c>
      <c r="G84" s="1">
        <v>37.824800000000003</v>
      </c>
      <c r="H84" s="1">
        <v>23.914400000000001</v>
      </c>
      <c r="I84" s="1">
        <v>24.3935</v>
      </c>
      <c r="J84" s="1">
        <v>11.0725</v>
      </c>
      <c r="K84" s="1">
        <v>11.2835</v>
      </c>
      <c r="L84" s="1">
        <v>3.7225999999999999</v>
      </c>
      <c r="M84" s="1">
        <v>2.7526199999999998</v>
      </c>
    </row>
    <row r="85" spans="1:13" x14ac:dyDescent="0.25">
      <c r="A85" t="s">
        <v>29</v>
      </c>
      <c r="B85" s="1">
        <v>3994.64</v>
      </c>
      <c r="C85" s="1">
        <v>25.834599999999998</v>
      </c>
      <c r="D85" s="1">
        <v>110.03100000000001</v>
      </c>
      <c r="E85" s="1">
        <v>45.017499999999998</v>
      </c>
      <c r="F85" s="1">
        <v>3996.57</v>
      </c>
      <c r="G85" s="1">
        <v>41.213999999999999</v>
      </c>
      <c r="H85" s="1">
        <v>25.597899999999999</v>
      </c>
      <c r="I85" s="1">
        <v>25.624199999999998</v>
      </c>
      <c r="J85" s="1">
        <v>15.3345</v>
      </c>
      <c r="K85" s="1">
        <v>11.2835</v>
      </c>
      <c r="L85" s="1">
        <v>4.9270300000000002</v>
      </c>
      <c r="M85" s="1">
        <v>1.9283399999999999</v>
      </c>
    </row>
    <row r="86" spans="1:13" x14ac:dyDescent="0.25">
      <c r="A86" t="s">
        <v>29</v>
      </c>
      <c r="B86" s="1">
        <v>4191.0200000000004</v>
      </c>
      <c r="C86" s="1">
        <v>25.998699999999999</v>
      </c>
      <c r="D86" s="1">
        <v>109.968</v>
      </c>
      <c r="E86" s="1">
        <v>49.977200000000003</v>
      </c>
      <c r="F86" s="1">
        <v>4185.1899999999996</v>
      </c>
      <c r="G86" s="1">
        <v>47.339500000000001</v>
      </c>
      <c r="H86" s="1">
        <v>27.399100000000001</v>
      </c>
      <c r="I86" s="1">
        <v>26.833600000000001</v>
      </c>
      <c r="J86" s="1">
        <v>24.114799999999999</v>
      </c>
      <c r="K86" s="1">
        <v>11.2835</v>
      </c>
      <c r="L86" s="1">
        <v>7.83805</v>
      </c>
      <c r="M86" s="1">
        <v>-5.83399</v>
      </c>
    </row>
    <row r="87" spans="1:13" x14ac:dyDescent="0.25">
      <c r="A87" t="s">
        <v>29</v>
      </c>
      <c r="B87" s="1">
        <v>4404.16</v>
      </c>
      <c r="C87" s="1">
        <v>28.730899999999998</v>
      </c>
      <c r="D87" s="1">
        <v>110.042</v>
      </c>
      <c r="E87" s="1">
        <v>55.044400000000003</v>
      </c>
      <c r="F87" s="1">
        <v>4385.62</v>
      </c>
      <c r="G87" s="1">
        <v>58.080800000000004</v>
      </c>
      <c r="H87" s="1">
        <v>29.224799999999998</v>
      </c>
      <c r="I87" s="1">
        <v>28.1187</v>
      </c>
      <c r="J87" s="1">
        <v>37.961399999999998</v>
      </c>
      <c r="K87" s="1">
        <v>11.2835</v>
      </c>
      <c r="L87" s="1">
        <v>12.6587</v>
      </c>
      <c r="M87" s="1">
        <v>-18.5395</v>
      </c>
    </row>
    <row r="88" spans="1:13" x14ac:dyDescent="0.25">
      <c r="A88" t="s">
        <v>29</v>
      </c>
      <c r="B88" s="1">
        <v>1776.83</v>
      </c>
      <c r="C88" s="1">
        <v>11.6928</v>
      </c>
      <c r="D88" s="1">
        <v>120.008</v>
      </c>
      <c r="E88" s="1">
        <v>-9.9777000000000005</v>
      </c>
      <c r="F88" s="1">
        <v>1779.6</v>
      </c>
      <c r="G88" s="1">
        <v>28.3384</v>
      </c>
      <c r="H88" s="1">
        <v>19.846299999999999</v>
      </c>
      <c r="I88" s="1">
        <v>11.41</v>
      </c>
      <c r="J88" s="1">
        <v>11.167999999999999</v>
      </c>
      <c r="K88" s="1">
        <v>11.2835</v>
      </c>
      <c r="L88" s="1">
        <v>5.1920200000000003</v>
      </c>
      <c r="M88" s="1">
        <v>2.7736000000000001</v>
      </c>
    </row>
    <row r="89" spans="1:13" x14ac:dyDescent="0.25">
      <c r="A89" t="s">
        <v>29</v>
      </c>
      <c r="B89" s="1">
        <v>2022.31</v>
      </c>
      <c r="C89" s="1">
        <v>13.1424</v>
      </c>
      <c r="D89" s="1">
        <v>120.041</v>
      </c>
      <c r="E89" s="1">
        <v>-5.0236400000000003</v>
      </c>
      <c r="F89" s="1">
        <v>2020.24</v>
      </c>
      <c r="G89" s="1">
        <v>27.256599999999999</v>
      </c>
      <c r="H89" s="1">
        <v>19.1463</v>
      </c>
      <c r="I89" s="1">
        <v>12.9529</v>
      </c>
      <c r="J89" s="1">
        <v>8.1952099999999994</v>
      </c>
      <c r="K89" s="1">
        <v>11.2835</v>
      </c>
      <c r="L89" s="1">
        <v>3.7534800000000001</v>
      </c>
      <c r="M89" s="1">
        <v>-2.0603500000000001</v>
      </c>
    </row>
    <row r="90" spans="1:13" x14ac:dyDescent="0.25">
      <c r="A90" t="s">
        <v>29</v>
      </c>
      <c r="B90" s="1">
        <v>2250.89</v>
      </c>
      <c r="C90" s="1">
        <v>13.3432</v>
      </c>
      <c r="D90" s="1">
        <v>120.063</v>
      </c>
      <c r="E90" s="1">
        <v>5.7800799999999999E-2</v>
      </c>
      <c r="F90" s="1">
        <v>2261.12</v>
      </c>
      <c r="G90" s="1">
        <v>27.586400000000001</v>
      </c>
      <c r="H90" s="1">
        <v>18.805900000000001</v>
      </c>
      <c r="I90" s="1">
        <v>14.497299999999999</v>
      </c>
      <c r="J90" s="1">
        <v>7.6494</v>
      </c>
      <c r="K90" s="1">
        <v>11.2835</v>
      </c>
      <c r="L90" s="1">
        <v>3.3677999999999999</v>
      </c>
      <c r="M90" s="1">
        <v>10.2293</v>
      </c>
    </row>
    <row r="91" spans="1:13" x14ac:dyDescent="0.25">
      <c r="A91" t="s">
        <v>29</v>
      </c>
      <c r="B91" s="1">
        <v>2490.2199999999998</v>
      </c>
      <c r="C91" s="1">
        <v>15.2456</v>
      </c>
      <c r="D91" s="1">
        <v>120.029</v>
      </c>
      <c r="E91" s="1">
        <v>4.9743700000000004</v>
      </c>
      <c r="F91" s="1">
        <v>2489.09</v>
      </c>
      <c r="G91" s="1">
        <v>28.423999999999999</v>
      </c>
      <c r="H91" s="1">
        <v>18.6892</v>
      </c>
      <c r="I91" s="1">
        <v>15.959</v>
      </c>
      <c r="J91" s="1">
        <v>8.0503699999999991</v>
      </c>
      <c r="K91" s="1">
        <v>11.2835</v>
      </c>
      <c r="L91" s="1">
        <v>3.4380799999999998</v>
      </c>
      <c r="M91" s="1">
        <v>-1.12782</v>
      </c>
    </row>
    <row r="92" spans="1:13" x14ac:dyDescent="0.25">
      <c r="A92" t="s">
        <v>29</v>
      </c>
      <c r="B92" s="1">
        <v>2716.04</v>
      </c>
      <c r="C92" s="1">
        <v>17.747</v>
      </c>
      <c r="D92" s="1">
        <v>119.93300000000001</v>
      </c>
      <c r="E92" s="1">
        <v>9.9986999999999995</v>
      </c>
      <c r="F92" s="1">
        <v>2717.12</v>
      </c>
      <c r="G92" s="1">
        <v>29.548300000000001</v>
      </c>
      <c r="H92" s="1">
        <v>18.817399999999999</v>
      </c>
      <c r="I92" s="1">
        <v>17.420999999999999</v>
      </c>
      <c r="J92" s="1">
        <v>8.6738199999999992</v>
      </c>
      <c r="K92" s="1">
        <v>11.2835</v>
      </c>
      <c r="L92" s="1">
        <v>3.6002999999999998</v>
      </c>
      <c r="M92" s="1">
        <v>1.08117</v>
      </c>
    </row>
    <row r="93" spans="1:13" x14ac:dyDescent="0.25">
      <c r="A93" t="s">
        <v>29</v>
      </c>
      <c r="B93" s="1">
        <v>2939.86</v>
      </c>
      <c r="C93" s="1">
        <v>18.608699999999999</v>
      </c>
      <c r="D93" s="1">
        <v>119.93300000000001</v>
      </c>
      <c r="E93" s="1">
        <v>14.998799999999999</v>
      </c>
      <c r="F93" s="1">
        <v>2940.2</v>
      </c>
      <c r="G93" s="1">
        <v>30.905000000000001</v>
      </c>
      <c r="H93" s="1">
        <v>19.2514</v>
      </c>
      <c r="I93" s="1">
        <v>18.851299999999998</v>
      </c>
      <c r="J93" s="1">
        <v>9.3598700000000008</v>
      </c>
      <c r="K93" s="1">
        <v>11.2835</v>
      </c>
      <c r="L93" s="1">
        <v>3.7692600000000001</v>
      </c>
      <c r="M93" s="1">
        <v>0.33697500000000002</v>
      </c>
    </row>
    <row r="94" spans="1:13" x14ac:dyDescent="0.25">
      <c r="A94" t="s">
        <v>29</v>
      </c>
      <c r="B94" s="1">
        <v>3152.66</v>
      </c>
      <c r="C94" s="1">
        <v>19.921199999999999</v>
      </c>
      <c r="D94" s="1">
        <v>120.006</v>
      </c>
      <c r="E94" s="1">
        <v>20.003599999999999</v>
      </c>
      <c r="F94" s="1">
        <v>3161.11</v>
      </c>
      <c r="G94" s="1">
        <v>32.420699999999997</v>
      </c>
      <c r="H94" s="1">
        <v>19.93</v>
      </c>
      <c r="I94" s="1">
        <v>20.267600000000002</v>
      </c>
      <c r="J94" s="1">
        <v>10.0177</v>
      </c>
      <c r="K94" s="1">
        <v>11.2835</v>
      </c>
      <c r="L94" s="1">
        <v>3.9306299999999998</v>
      </c>
      <c r="M94" s="1">
        <v>8.4526299999999992</v>
      </c>
    </row>
    <row r="95" spans="1:13" x14ac:dyDescent="0.25">
      <c r="A95" t="s">
        <v>29</v>
      </c>
      <c r="B95" s="1">
        <v>3370.33</v>
      </c>
      <c r="C95" s="1">
        <v>22.0413</v>
      </c>
      <c r="D95" s="1">
        <v>120.012</v>
      </c>
      <c r="E95" s="1">
        <v>24.958200000000001</v>
      </c>
      <c r="F95" s="1">
        <v>3377.24</v>
      </c>
      <c r="G95" s="1">
        <v>33.914900000000003</v>
      </c>
      <c r="H95" s="1">
        <v>20.708600000000001</v>
      </c>
      <c r="I95" s="1">
        <v>21.653400000000001</v>
      </c>
      <c r="J95" s="1">
        <v>10.44</v>
      </c>
      <c r="K95" s="1">
        <v>11.2835</v>
      </c>
      <c r="L95" s="1">
        <v>4.0238899999999997</v>
      </c>
      <c r="M95" s="1">
        <v>6.9132100000000003</v>
      </c>
    </row>
    <row r="96" spans="1:13" x14ac:dyDescent="0.25">
      <c r="A96" t="s">
        <v>29</v>
      </c>
      <c r="B96" s="1">
        <v>3606.97</v>
      </c>
      <c r="C96" s="1">
        <v>23.186900000000001</v>
      </c>
      <c r="D96" s="1">
        <v>119.94799999999999</v>
      </c>
      <c r="E96" s="1">
        <v>30.001000000000001</v>
      </c>
      <c r="F96" s="1">
        <v>3594.76</v>
      </c>
      <c r="G96" s="1">
        <v>35.442799999999998</v>
      </c>
      <c r="H96" s="1">
        <v>21.727499999999999</v>
      </c>
      <c r="I96" s="1">
        <v>23.047999999999998</v>
      </c>
      <c r="J96" s="1">
        <v>10.4796</v>
      </c>
      <c r="K96" s="1">
        <v>11.2835</v>
      </c>
      <c r="L96" s="1">
        <v>3.9691700000000001</v>
      </c>
      <c r="M96" s="1">
        <v>-12.217599999999999</v>
      </c>
    </row>
    <row r="97" spans="1:13" x14ac:dyDescent="0.25">
      <c r="A97" t="s">
        <v>29</v>
      </c>
      <c r="B97" s="1">
        <v>3815.17</v>
      </c>
      <c r="C97" s="1">
        <v>25.332599999999999</v>
      </c>
      <c r="D97" s="1">
        <v>119.947</v>
      </c>
      <c r="E97" s="1">
        <v>34.994999999999997</v>
      </c>
      <c r="F97" s="1">
        <v>3810.19</v>
      </c>
      <c r="G97" s="1">
        <v>37.066499999999998</v>
      </c>
      <c r="H97" s="1">
        <v>22.9543</v>
      </c>
      <c r="I97" s="1">
        <v>24.429300000000001</v>
      </c>
      <c r="J97" s="1">
        <v>10.420299999999999</v>
      </c>
      <c r="K97" s="1">
        <v>11.2835</v>
      </c>
      <c r="L97" s="1">
        <v>3.78626</v>
      </c>
      <c r="M97" s="1">
        <v>-4.9782099999999998</v>
      </c>
    </row>
    <row r="98" spans="1:13" x14ac:dyDescent="0.25">
      <c r="A98" t="s">
        <v>29</v>
      </c>
      <c r="B98" s="1">
        <v>4030.67</v>
      </c>
      <c r="C98" s="1">
        <v>26.9055</v>
      </c>
      <c r="D98" s="1">
        <v>120.006</v>
      </c>
      <c r="E98" s="1">
        <v>40.041600000000003</v>
      </c>
      <c r="F98" s="1">
        <v>4029.16</v>
      </c>
      <c r="G98" s="1">
        <v>39.172600000000003</v>
      </c>
      <c r="H98" s="1">
        <v>24.23</v>
      </c>
      <c r="I98" s="1">
        <v>25.833200000000001</v>
      </c>
      <c r="J98" s="1">
        <v>11.7294</v>
      </c>
      <c r="K98" s="1">
        <v>11.2835</v>
      </c>
      <c r="L98" s="1">
        <v>3.8919600000000001</v>
      </c>
      <c r="M98" s="1">
        <v>-1.5032399999999999</v>
      </c>
    </row>
    <row r="99" spans="1:13" x14ac:dyDescent="0.25">
      <c r="A99" t="s">
        <v>29</v>
      </c>
      <c r="B99" s="1">
        <v>4253.3900000000003</v>
      </c>
      <c r="C99" s="1">
        <v>26.2271</v>
      </c>
      <c r="D99" s="1">
        <v>120.136</v>
      </c>
      <c r="E99" s="1">
        <v>44.991900000000001</v>
      </c>
      <c r="F99" s="1">
        <v>4246.71</v>
      </c>
      <c r="G99" s="1">
        <v>42.757899999999999</v>
      </c>
      <c r="H99" s="1">
        <v>25.646000000000001</v>
      </c>
      <c r="I99" s="1">
        <v>27.228000000000002</v>
      </c>
      <c r="J99" s="1">
        <v>16.5716</v>
      </c>
      <c r="K99" s="1">
        <v>11.2835</v>
      </c>
      <c r="L99" s="1">
        <v>5.2176400000000003</v>
      </c>
      <c r="M99" s="1">
        <v>-6.6805700000000003</v>
      </c>
    </row>
    <row r="100" spans="1:13" x14ac:dyDescent="0.25">
      <c r="A100" t="s">
        <v>29</v>
      </c>
      <c r="B100" s="1">
        <v>4476.67</v>
      </c>
      <c r="C100" s="1">
        <v>28.1282</v>
      </c>
      <c r="D100" s="1">
        <v>119.89</v>
      </c>
      <c r="E100" s="1">
        <v>50.045200000000001</v>
      </c>
      <c r="F100" s="1">
        <v>4461.72</v>
      </c>
      <c r="G100" s="1">
        <v>49.234400000000001</v>
      </c>
      <c r="H100" s="1">
        <v>27.061699999999998</v>
      </c>
      <c r="I100" s="1">
        <v>28.6066</v>
      </c>
      <c r="J100" s="1">
        <v>26.0032</v>
      </c>
      <c r="K100" s="1">
        <v>11.2835</v>
      </c>
      <c r="L100" s="1">
        <v>8.3589599999999997</v>
      </c>
      <c r="M100" s="1">
        <v>-14.950900000000001</v>
      </c>
    </row>
    <row r="101" spans="1:13" x14ac:dyDescent="0.25">
      <c r="A101" t="s">
        <v>29</v>
      </c>
      <c r="B101" s="1">
        <v>4701.42</v>
      </c>
      <c r="C101" s="1">
        <v>30.4512</v>
      </c>
      <c r="D101" s="1">
        <v>120.021</v>
      </c>
      <c r="E101" s="1">
        <v>54.9831</v>
      </c>
      <c r="F101" s="1">
        <v>4683.09</v>
      </c>
      <c r="G101" s="1">
        <v>60.078899999999997</v>
      </c>
      <c r="H101" s="1">
        <v>28.520700000000001</v>
      </c>
      <c r="I101" s="1">
        <v>30.0259</v>
      </c>
      <c r="J101" s="1">
        <v>39.904000000000003</v>
      </c>
      <c r="K101" s="1">
        <v>11.2835</v>
      </c>
      <c r="L101" s="1">
        <v>13.222899999999999</v>
      </c>
      <c r="M101" s="1">
        <v>-18.3339</v>
      </c>
    </row>
    <row r="102" spans="1:13" x14ac:dyDescent="0.25">
      <c r="A102" t="s">
        <v>29</v>
      </c>
      <c r="B102" s="1">
        <v>1960.51</v>
      </c>
      <c r="C102" s="1">
        <v>12.717599999999999</v>
      </c>
      <c r="D102" s="1">
        <v>130.05199999999999</v>
      </c>
      <c r="E102" s="1">
        <v>-5.02583</v>
      </c>
      <c r="F102" s="1">
        <v>1954.54</v>
      </c>
      <c r="G102" s="1">
        <v>32.2134</v>
      </c>
      <c r="H102" s="1">
        <v>21.422499999999999</v>
      </c>
      <c r="I102" s="1">
        <v>12.531599999999999</v>
      </c>
      <c r="J102" s="1">
        <v>15.7387</v>
      </c>
      <c r="K102" s="1">
        <v>11.2835</v>
      </c>
      <c r="L102" s="1">
        <v>6.8346499999999999</v>
      </c>
      <c r="M102" s="1">
        <v>-5.9755399999999996</v>
      </c>
    </row>
    <row r="103" spans="1:13" x14ac:dyDescent="0.25">
      <c r="A103" t="s">
        <v>29</v>
      </c>
      <c r="B103" s="1">
        <v>2219.33</v>
      </c>
      <c r="C103" s="1">
        <v>14.484500000000001</v>
      </c>
      <c r="D103" s="1">
        <v>129.947</v>
      </c>
      <c r="E103" s="1">
        <v>-1.46225E-2</v>
      </c>
      <c r="F103" s="1">
        <v>2224.02</v>
      </c>
      <c r="G103" s="1">
        <v>30.818300000000001</v>
      </c>
      <c r="H103" s="1">
        <v>21.070399999999999</v>
      </c>
      <c r="I103" s="1">
        <v>14.259399999999999</v>
      </c>
      <c r="J103" s="1">
        <v>12.1601</v>
      </c>
      <c r="K103" s="1">
        <v>11.2835</v>
      </c>
      <c r="L103" s="1">
        <v>5.2242300000000004</v>
      </c>
      <c r="M103" s="1">
        <v>4.6815699999999998</v>
      </c>
    </row>
    <row r="104" spans="1:13" x14ac:dyDescent="0.25">
      <c r="A104" t="s">
        <v>29</v>
      </c>
      <c r="B104" s="1">
        <v>2483.4499999999998</v>
      </c>
      <c r="C104" s="1">
        <v>15.8268</v>
      </c>
      <c r="D104" s="1">
        <v>129.97399999999999</v>
      </c>
      <c r="E104" s="1">
        <v>4.9933399999999999</v>
      </c>
      <c r="F104" s="1">
        <v>2486.4899999999998</v>
      </c>
      <c r="G104" s="1">
        <v>30.976500000000001</v>
      </c>
      <c r="H104" s="1">
        <v>21.070399999999999</v>
      </c>
      <c r="I104" s="1">
        <v>15.942299999999999</v>
      </c>
      <c r="J104" s="1">
        <v>10.6899</v>
      </c>
      <c r="K104" s="1">
        <v>11.2835</v>
      </c>
      <c r="L104" s="1">
        <v>4.45364</v>
      </c>
      <c r="M104" s="1">
        <v>3.0427300000000002</v>
      </c>
    </row>
    <row r="105" spans="1:13" x14ac:dyDescent="0.25">
      <c r="A105" t="s">
        <v>29</v>
      </c>
      <c r="B105" s="1">
        <v>2750.41</v>
      </c>
      <c r="C105" s="1">
        <v>18.0215</v>
      </c>
      <c r="D105" s="1">
        <v>129.995</v>
      </c>
      <c r="E105" s="1">
        <v>10.0212</v>
      </c>
      <c r="F105" s="1">
        <v>2744.6</v>
      </c>
      <c r="G105" s="1">
        <v>31.880099999999999</v>
      </c>
      <c r="H105" s="1">
        <v>21.286799999999999</v>
      </c>
      <c r="I105" s="1">
        <v>17.597100000000001</v>
      </c>
      <c r="J105" s="1">
        <v>10.4336</v>
      </c>
      <c r="K105" s="1">
        <v>11.2835</v>
      </c>
      <c r="L105" s="1">
        <v>4.1688599999999996</v>
      </c>
      <c r="M105" s="1">
        <v>-5.8195399999999999</v>
      </c>
    </row>
    <row r="106" spans="1:13" x14ac:dyDescent="0.25">
      <c r="A106" t="s">
        <v>29</v>
      </c>
      <c r="B106" s="1">
        <v>2987.71</v>
      </c>
      <c r="C106" s="1">
        <v>19.9741</v>
      </c>
      <c r="D106" s="1">
        <v>129.96100000000001</v>
      </c>
      <c r="E106" s="1">
        <v>14.936</v>
      </c>
      <c r="F106" s="1">
        <v>2992.08</v>
      </c>
      <c r="G106" s="1">
        <v>33.122999999999998</v>
      </c>
      <c r="H106" s="1">
        <v>21.652100000000001</v>
      </c>
      <c r="I106" s="1">
        <v>19.183900000000001</v>
      </c>
      <c r="J106" s="1">
        <v>10.764799999999999</v>
      </c>
      <c r="K106" s="1">
        <v>11.2835</v>
      </c>
      <c r="L106" s="1">
        <v>4.1349799999999997</v>
      </c>
      <c r="M106" s="1">
        <v>4.3635999999999999</v>
      </c>
    </row>
    <row r="107" spans="1:13" x14ac:dyDescent="0.25">
      <c r="A107" t="s">
        <v>29</v>
      </c>
      <c r="B107" s="1">
        <v>3251.1</v>
      </c>
      <c r="C107" s="1">
        <v>20.670300000000001</v>
      </c>
      <c r="D107" s="1">
        <v>130.00299999999999</v>
      </c>
      <c r="E107" s="1">
        <v>20.012</v>
      </c>
      <c r="F107" s="1">
        <v>3244.14</v>
      </c>
      <c r="G107" s="1">
        <v>34.689100000000003</v>
      </c>
      <c r="H107" s="1">
        <v>22.2455</v>
      </c>
      <c r="I107" s="1">
        <v>20.8</v>
      </c>
      <c r="J107" s="1">
        <v>11.426399999999999</v>
      </c>
      <c r="K107" s="1">
        <v>11.2835</v>
      </c>
      <c r="L107" s="1">
        <v>4.2373200000000004</v>
      </c>
      <c r="M107" s="1">
        <v>-6.9575100000000001</v>
      </c>
    </row>
    <row r="108" spans="1:13" x14ac:dyDescent="0.25">
      <c r="A108" t="s">
        <v>29</v>
      </c>
      <c r="B108" s="1">
        <v>3492</v>
      </c>
      <c r="C108" s="1">
        <v>23.116199999999999</v>
      </c>
      <c r="D108" s="1">
        <v>130.012</v>
      </c>
      <c r="E108" s="1">
        <v>24.9985</v>
      </c>
      <c r="F108" s="1">
        <v>3488.43</v>
      </c>
      <c r="G108" s="1">
        <v>36.307499999999997</v>
      </c>
      <c r="H108" s="1">
        <v>22.936199999999999</v>
      </c>
      <c r="I108" s="1">
        <v>22.366199999999999</v>
      </c>
      <c r="J108" s="1">
        <v>12.0764</v>
      </c>
      <c r="K108" s="1">
        <v>11.2835</v>
      </c>
      <c r="L108" s="1">
        <v>4.3306199999999997</v>
      </c>
      <c r="M108" s="1">
        <v>-3.57138</v>
      </c>
    </row>
    <row r="109" spans="1:13" x14ac:dyDescent="0.25">
      <c r="A109" t="s">
        <v>29</v>
      </c>
      <c r="B109" s="1">
        <v>3730.77</v>
      </c>
      <c r="C109" s="1">
        <v>21.9724</v>
      </c>
      <c r="D109" s="1">
        <v>129.98099999999999</v>
      </c>
      <c r="E109" s="1">
        <v>30.001300000000001</v>
      </c>
      <c r="F109" s="1">
        <v>3730.63</v>
      </c>
      <c r="G109" s="1">
        <v>38.024700000000003</v>
      </c>
      <c r="H109" s="1">
        <v>23.755400000000002</v>
      </c>
      <c r="I109" s="1">
        <v>23.9192</v>
      </c>
      <c r="J109" s="1">
        <v>12.764699999999999</v>
      </c>
      <c r="K109" s="1">
        <v>11.2835</v>
      </c>
      <c r="L109" s="1">
        <v>4.3792400000000002</v>
      </c>
      <c r="M109" s="1">
        <v>-0.13802200000000001</v>
      </c>
    </row>
    <row r="110" spans="1:13" x14ac:dyDescent="0.25">
      <c r="A110" t="s">
        <v>29</v>
      </c>
      <c r="B110" s="1">
        <v>3958.45</v>
      </c>
      <c r="C110" s="1">
        <v>25.8126</v>
      </c>
      <c r="D110" s="1">
        <v>130.012</v>
      </c>
      <c r="E110" s="1">
        <v>35.0276</v>
      </c>
      <c r="F110" s="1">
        <v>3973.15</v>
      </c>
      <c r="G110" s="1">
        <v>40.098700000000001</v>
      </c>
      <c r="H110" s="1">
        <v>24.7134</v>
      </c>
      <c r="I110" s="1">
        <v>25.4741</v>
      </c>
      <c r="J110" s="1">
        <v>14.1462</v>
      </c>
      <c r="K110" s="1">
        <v>11.2835</v>
      </c>
      <c r="L110" s="1">
        <v>4.5593300000000001</v>
      </c>
      <c r="M110" s="1">
        <v>14.703200000000001</v>
      </c>
    </row>
    <row r="111" spans="1:13" x14ac:dyDescent="0.25">
      <c r="A111" t="s">
        <v>29</v>
      </c>
      <c r="B111" s="1">
        <v>4215.8599999999997</v>
      </c>
      <c r="C111" s="1">
        <v>26.4755</v>
      </c>
      <c r="D111" s="1">
        <v>129.911</v>
      </c>
      <c r="E111" s="1">
        <v>40.008000000000003</v>
      </c>
      <c r="F111" s="1">
        <v>4210.42</v>
      </c>
      <c r="G111" s="1">
        <v>42.918100000000003</v>
      </c>
      <c r="H111" s="1">
        <v>25.766300000000001</v>
      </c>
      <c r="I111" s="1">
        <v>26.9953</v>
      </c>
      <c r="J111" s="1">
        <v>17.157499999999999</v>
      </c>
      <c r="K111" s="1">
        <v>11.2835</v>
      </c>
      <c r="L111" s="1">
        <v>5.2547499999999996</v>
      </c>
      <c r="M111" s="1">
        <v>-5.44259</v>
      </c>
    </row>
    <row r="112" spans="1:13" x14ac:dyDescent="0.25">
      <c r="A112" t="s">
        <v>29</v>
      </c>
      <c r="B112" s="1">
        <v>4450.0200000000004</v>
      </c>
      <c r="C112" s="1">
        <v>29.9313</v>
      </c>
      <c r="D112" s="1">
        <v>130.03899999999999</v>
      </c>
      <c r="E112" s="1">
        <v>45.022500000000001</v>
      </c>
      <c r="F112" s="1">
        <v>4453.37</v>
      </c>
      <c r="G112" s="1">
        <v>47.7605</v>
      </c>
      <c r="H112" s="1">
        <v>26.978400000000001</v>
      </c>
      <c r="I112" s="1">
        <v>28.553100000000001</v>
      </c>
      <c r="J112" s="1">
        <v>23.621500000000001</v>
      </c>
      <c r="K112" s="1">
        <v>11.2835</v>
      </c>
      <c r="L112" s="1">
        <v>7.2565400000000002</v>
      </c>
      <c r="M112" s="1">
        <v>3.3549500000000001</v>
      </c>
    </row>
    <row r="113" spans="1:13" x14ac:dyDescent="0.25">
      <c r="A113" t="s">
        <v>29</v>
      </c>
      <c r="B113" s="1">
        <v>4705.7299999999996</v>
      </c>
      <c r="C113" s="1">
        <v>29.809200000000001</v>
      </c>
      <c r="D113" s="1">
        <v>129.99799999999999</v>
      </c>
      <c r="E113" s="1">
        <v>50.002299999999998</v>
      </c>
      <c r="F113" s="1">
        <v>4692.1899999999996</v>
      </c>
      <c r="G113" s="1">
        <v>55.429200000000002</v>
      </c>
      <c r="H113" s="1">
        <v>28.072800000000001</v>
      </c>
      <c r="I113" s="1">
        <v>30.084199999999999</v>
      </c>
      <c r="J113" s="1">
        <v>33.723500000000001</v>
      </c>
      <c r="K113" s="1">
        <v>11.2835</v>
      </c>
      <c r="L113" s="1">
        <v>10.7082</v>
      </c>
      <c r="M113" s="1">
        <v>-13.540800000000001</v>
      </c>
    </row>
    <row r="114" spans="1:13" x14ac:dyDescent="0.25">
      <c r="A114" t="s">
        <v>29</v>
      </c>
      <c r="B114" s="1">
        <v>4970.3900000000003</v>
      </c>
      <c r="C114" s="1">
        <v>33.234999999999999</v>
      </c>
      <c r="D114" s="1">
        <v>129.97</v>
      </c>
      <c r="E114" s="1">
        <v>55.024799999999999</v>
      </c>
      <c r="F114" s="1">
        <v>4934.68</v>
      </c>
      <c r="G114" s="1">
        <v>67.654899999999998</v>
      </c>
      <c r="H114" s="1">
        <v>29.397200000000002</v>
      </c>
      <c r="I114" s="1">
        <v>31.638999999999999</v>
      </c>
      <c r="J114" s="1">
        <v>48.298299999999998</v>
      </c>
      <c r="K114" s="1">
        <v>11.2835</v>
      </c>
      <c r="L114" s="1">
        <v>15.872</v>
      </c>
      <c r="M114" s="1">
        <v>-35.714700000000001</v>
      </c>
    </row>
    <row r="115" spans="1:13" x14ac:dyDescent="0.25">
      <c r="A115" t="s">
        <v>29</v>
      </c>
      <c r="B115" s="1">
        <v>2229.3000000000002</v>
      </c>
      <c r="C115" s="1">
        <v>14.0745</v>
      </c>
      <c r="D115" s="1">
        <v>140.05799999999999</v>
      </c>
      <c r="E115" s="1">
        <v>1.27974E-2</v>
      </c>
      <c r="F115" s="1">
        <v>2224.94</v>
      </c>
      <c r="G115" s="1">
        <v>50.186999999999998</v>
      </c>
      <c r="H115" s="1">
        <v>23.284300000000002</v>
      </c>
      <c r="I115" s="1">
        <v>14.2653</v>
      </c>
      <c r="J115" s="1">
        <v>37.588299999999997</v>
      </c>
      <c r="K115" s="1">
        <v>11.2835</v>
      </c>
      <c r="L115" s="1">
        <v>15.2606</v>
      </c>
      <c r="M115" s="1">
        <v>-4.3676199999999996</v>
      </c>
    </row>
    <row r="116" spans="1:13" x14ac:dyDescent="0.25">
      <c r="A116" t="s">
        <v>29</v>
      </c>
      <c r="B116" s="1">
        <v>2511.06</v>
      </c>
      <c r="C116" s="1">
        <v>15.4788</v>
      </c>
      <c r="D116" s="1">
        <v>139.965</v>
      </c>
      <c r="E116" s="1">
        <v>4.9907700000000004</v>
      </c>
      <c r="F116" s="1">
        <v>2511.85</v>
      </c>
      <c r="G116" s="1">
        <v>48.031399999999998</v>
      </c>
      <c r="H116" s="1">
        <v>23.423300000000001</v>
      </c>
      <c r="I116" s="1">
        <v>16.104900000000001</v>
      </c>
      <c r="J116" s="1">
        <v>34.374400000000001</v>
      </c>
      <c r="K116" s="1">
        <v>11.2835</v>
      </c>
      <c r="L116" s="1">
        <v>13.787000000000001</v>
      </c>
      <c r="M116" s="1">
        <v>0.78805800000000004</v>
      </c>
    </row>
    <row r="117" spans="1:13" x14ac:dyDescent="0.25">
      <c r="A117" t="s">
        <v>29</v>
      </c>
      <c r="B117" s="1">
        <v>2789.24</v>
      </c>
      <c r="C117" s="1">
        <v>17.851600000000001</v>
      </c>
      <c r="D117" s="1">
        <v>139.92500000000001</v>
      </c>
      <c r="E117" s="1">
        <v>9.9844399999999993</v>
      </c>
      <c r="F117" s="1">
        <v>2793.23</v>
      </c>
      <c r="G117" s="1">
        <v>47.448</v>
      </c>
      <c r="H117" s="1">
        <v>23.856000000000002</v>
      </c>
      <c r="I117" s="1">
        <v>17.908999999999999</v>
      </c>
      <c r="J117" s="1">
        <v>32.674399999999999</v>
      </c>
      <c r="K117" s="1">
        <v>11.2835</v>
      </c>
      <c r="L117" s="1">
        <v>12.904999999999999</v>
      </c>
      <c r="M117" s="1">
        <v>3.99756</v>
      </c>
    </row>
    <row r="118" spans="1:13" x14ac:dyDescent="0.25">
      <c r="A118" t="s">
        <v>29</v>
      </c>
      <c r="B118" s="1">
        <v>3076.72</v>
      </c>
      <c r="C118" s="1">
        <v>19.414999999999999</v>
      </c>
      <c r="D118" s="1">
        <v>140.029</v>
      </c>
      <c r="E118" s="1">
        <v>14.942399999999999</v>
      </c>
      <c r="F118" s="1">
        <v>3068.26</v>
      </c>
      <c r="G118" s="1">
        <v>48.165199999999999</v>
      </c>
      <c r="H118" s="1">
        <v>24.3719</v>
      </c>
      <c r="I118" s="1">
        <v>19.6723</v>
      </c>
      <c r="J118" s="1">
        <v>32.447200000000002</v>
      </c>
      <c r="K118" s="1">
        <v>11.2835</v>
      </c>
      <c r="L118" s="1">
        <v>12.5997</v>
      </c>
      <c r="M118" s="1">
        <v>-8.4614399999999996</v>
      </c>
    </row>
    <row r="119" spans="1:13" x14ac:dyDescent="0.25">
      <c r="A119" t="s">
        <v>29</v>
      </c>
      <c r="B119" s="1">
        <v>3336.81</v>
      </c>
      <c r="C119" s="1">
        <v>21.424800000000001</v>
      </c>
      <c r="D119" s="1">
        <v>140.05699999999999</v>
      </c>
      <c r="E119" s="1">
        <v>19.9984</v>
      </c>
      <c r="F119" s="1">
        <v>3343.32</v>
      </c>
      <c r="G119" s="1">
        <v>49.3108</v>
      </c>
      <c r="H119" s="1">
        <v>24.9057</v>
      </c>
      <c r="I119" s="1">
        <v>21.4359</v>
      </c>
      <c r="J119" s="1">
        <v>32.6965</v>
      </c>
      <c r="K119" s="1">
        <v>11.2835</v>
      </c>
      <c r="L119" s="1">
        <v>12.4655</v>
      </c>
      <c r="M119" s="1">
        <v>6.5118099999999997</v>
      </c>
    </row>
    <row r="120" spans="1:13" x14ac:dyDescent="0.25">
      <c r="A120" t="s">
        <v>29</v>
      </c>
      <c r="B120" s="1">
        <v>3623.79</v>
      </c>
      <c r="C120" s="1">
        <v>24.339600000000001</v>
      </c>
      <c r="D120" s="1">
        <v>140.00200000000001</v>
      </c>
      <c r="E120" s="1">
        <v>24.935199999999998</v>
      </c>
      <c r="F120" s="1">
        <v>3606.79</v>
      </c>
      <c r="G120" s="1">
        <v>50.765000000000001</v>
      </c>
      <c r="H120" s="1">
        <v>25.5428</v>
      </c>
      <c r="I120" s="1">
        <v>23.1252</v>
      </c>
      <c r="J120" s="1">
        <v>33.281700000000001</v>
      </c>
      <c r="K120" s="1">
        <v>11.2835</v>
      </c>
      <c r="L120" s="1">
        <v>12.445399999999999</v>
      </c>
      <c r="M120" s="1">
        <v>-16.994700000000002</v>
      </c>
    </row>
    <row r="121" spans="1:13" x14ac:dyDescent="0.25">
      <c r="A121" t="s">
        <v>29</v>
      </c>
      <c r="B121" s="1">
        <v>3890.02</v>
      </c>
      <c r="C121" s="1">
        <v>24.790700000000001</v>
      </c>
      <c r="D121" s="1">
        <v>139.93700000000001</v>
      </c>
      <c r="E121" s="1">
        <v>29.962499999999999</v>
      </c>
      <c r="F121" s="1">
        <v>3871.38</v>
      </c>
      <c r="G121" s="1">
        <v>52.817999999999998</v>
      </c>
      <c r="H121" s="1">
        <v>26.357800000000001</v>
      </c>
      <c r="I121" s="1">
        <v>24.8216</v>
      </c>
      <c r="J121" s="1">
        <v>34.525199999999998</v>
      </c>
      <c r="K121" s="1">
        <v>11.2835</v>
      </c>
      <c r="L121" s="1">
        <v>12.6328</v>
      </c>
      <c r="M121" s="1">
        <v>-18.632400000000001</v>
      </c>
    </row>
    <row r="122" spans="1:13" x14ac:dyDescent="0.25">
      <c r="A122" t="s">
        <v>29</v>
      </c>
      <c r="B122" s="1">
        <v>4122.04</v>
      </c>
      <c r="C122" s="1">
        <v>27.764500000000002</v>
      </c>
      <c r="D122" s="1">
        <v>139.94399999999999</v>
      </c>
      <c r="E122" s="1">
        <v>35.0015</v>
      </c>
      <c r="F122" s="1">
        <v>4135.04</v>
      </c>
      <c r="G122" s="1">
        <v>55.813000000000002</v>
      </c>
      <c r="H122" s="1">
        <v>27.2286</v>
      </c>
      <c r="I122" s="1">
        <v>26.5121</v>
      </c>
      <c r="J122" s="1">
        <v>36.995600000000003</v>
      </c>
      <c r="K122" s="1">
        <v>11.2835</v>
      </c>
      <c r="L122" s="1">
        <v>13.2217</v>
      </c>
      <c r="M122" s="1">
        <v>13.0053</v>
      </c>
    </row>
    <row r="123" spans="1:13" x14ac:dyDescent="0.25">
      <c r="A123" t="s">
        <v>29</v>
      </c>
      <c r="B123" s="1">
        <v>4397.54</v>
      </c>
      <c r="C123" s="1">
        <v>30.6218</v>
      </c>
      <c r="D123" s="1">
        <v>140.02500000000001</v>
      </c>
      <c r="E123" s="1">
        <v>40.066400000000002</v>
      </c>
      <c r="F123" s="1">
        <v>4399.72</v>
      </c>
      <c r="G123" s="1">
        <v>60.291699999999999</v>
      </c>
      <c r="H123" s="1">
        <v>28.183399999999999</v>
      </c>
      <c r="I123" s="1">
        <v>28.209099999999999</v>
      </c>
      <c r="J123" s="1">
        <v>41.342599999999997</v>
      </c>
      <c r="K123" s="1">
        <v>11.2835</v>
      </c>
      <c r="L123" s="1">
        <v>14.4397</v>
      </c>
      <c r="M123" s="1">
        <v>2.1838099999999998</v>
      </c>
    </row>
    <row r="124" spans="1:13" x14ac:dyDescent="0.25">
      <c r="A124" t="s">
        <v>29</v>
      </c>
      <c r="B124" s="1">
        <v>4664.33</v>
      </c>
      <c r="C124" s="1">
        <v>28.715699999999998</v>
      </c>
      <c r="D124" s="1">
        <v>140.00399999999999</v>
      </c>
      <c r="E124" s="1">
        <v>45.025399999999998</v>
      </c>
      <c r="F124" s="1">
        <v>4656</v>
      </c>
      <c r="G124" s="1">
        <v>66.379400000000004</v>
      </c>
      <c r="H124" s="1">
        <v>29.1737</v>
      </c>
      <c r="I124" s="1">
        <v>29.8522</v>
      </c>
      <c r="J124" s="1">
        <v>47.642299999999999</v>
      </c>
      <c r="K124" s="1">
        <v>11.2835</v>
      </c>
      <c r="L124" s="1">
        <v>16.335699999999999</v>
      </c>
      <c r="M124" s="1">
        <v>-8.3319200000000002</v>
      </c>
    </row>
    <row r="125" spans="1:13" x14ac:dyDescent="0.25">
      <c r="A125" t="s">
        <v>29</v>
      </c>
      <c r="B125" s="1">
        <v>4949.93</v>
      </c>
      <c r="C125" s="1">
        <v>31.75</v>
      </c>
      <c r="D125" s="1">
        <v>139.999</v>
      </c>
      <c r="E125" s="1">
        <v>49.997700000000002</v>
      </c>
      <c r="F125" s="1">
        <v>4913.0600000000004</v>
      </c>
      <c r="G125" s="1">
        <v>75.484899999999996</v>
      </c>
      <c r="H125" s="1">
        <v>30.220800000000001</v>
      </c>
      <c r="I125" s="1">
        <v>31.500299999999999</v>
      </c>
      <c r="J125" s="1">
        <v>57.318300000000001</v>
      </c>
      <c r="K125" s="1">
        <v>11.2835</v>
      </c>
      <c r="L125" s="1">
        <v>19.485700000000001</v>
      </c>
      <c r="M125" s="1">
        <v>-36.870699999999999</v>
      </c>
    </row>
    <row r="126" spans="1:13" x14ac:dyDescent="0.25">
      <c r="A126" t="s">
        <v>29</v>
      </c>
      <c r="B126" s="1">
        <v>5201.1899999999996</v>
      </c>
      <c r="C126" s="1">
        <v>36.1873</v>
      </c>
      <c r="D126" s="1">
        <v>140.001</v>
      </c>
      <c r="E126" s="1">
        <v>54.952100000000002</v>
      </c>
      <c r="F126" s="1">
        <v>5169.87</v>
      </c>
      <c r="G126" s="1">
        <v>88.558800000000005</v>
      </c>
      <c r="H126" s="1">
        <v>31.3154</v>
      </c>
      <c r="I126" s="1">
        <v>33.146900000000002</v>
      </c>
      <c r="J126" s="1">
        <v>71.067400000000006</v>
      </c>
      <c r="K126" s="1">
        <v>11.2835</v>
      </c>
      <c r="L126" s="1">
        <v>24.194700000000001</v>
      </c>
      <c r="M126" s="1">
        <v>-31.317499999999999</v>
      </c>
    </row>
    <row r="127" spans="1:13" x14ac:dyDescent="0.25">
      <c r="A127" t="s">
        <v>29</v>
      </c>
      <c r="B127" s="1">
        <v>2919.67</v>
      </c>
      <c r="C127" s="1">
        <v>18.73</v>
      </c>
      <c r="D127" s="1">
        <v>150.04900000000001</v>
      </c>
      <c r="E127" s="1">
        <v>9.9973299999999998</v>
      </c>
      <c r="F127" s="1">
        <v>2908.49</v>
      </c>
      <c r="G127" s="1">
        <v>93.901399999999995</v>
      </c>
      <c r="H127" s="1">
        <v>27.3964</v>
      </c>
      <c r="I127" s="1">
        <v>18.648</v>
      </c>
      <c r="J127" s="1">
        <v>80.978399999999993</v>
      </c>
      <c r="K127" s="1">
        <v>11.2835</v>
      </c>
      <c r="L127" s="1">
        <v>32.1614</v>
      </c>
      <c r="M127" s="1">
        <v>-11.177199999999999</v>
      </c>
    </row>
    <row r="128" spans="1:13" x14ac:dyDescent="0.25">
      <c r="A128" t="s">
        <v>29</v>
      </c>
      <c r="B128" s="1">
        <v>3217.03</v>
      </c>
      <c r="C128" s="1">
        <v>20.058599999999998</v>
      </c>
      <c r="D128" s="1">
        <v>150.005</v>
      </c>
      <c r="E128" s="1">
        <v>15.014900000000001</v>
      </c>
      <c r="F128" s="1">
        <v>3205.62</v>
      </c>
      <c r="G128" s="1">
        <v>92.914400000000001</v>
      </c>
      <c r="H128" s="1">
        <v>27.9133</v>
      </c>
      <c r="I128" s="1">
        <v>20.553000000000001</v>
      </c>
      <c r="J128" s="1">
        <v>79.510400000000004</v>
      </c>
      <c r="K128" s="1">
        <v>11.2835</v>
      </c>
      <c r="L128" s="1">
        <v>31.3415</v>
      </c>
      <c r="M128" s="1">
        <v>-11.4116</v>
      </c>
    </row>
    <row r="129" spans="1:13" x14ac:dyDescent="0.25">
      <c r="A129" t="s">
        <v>29</v>
      </c>
      <c r="B129" s="1">
        <v>3502.98</v>
      </c>
      <c r="C129" s="1">
        <v>22.300799999999999</v>
      </c>
      <c r="D129" s="1">
        <v>150.02799999999999</v>
      </c>
      <c r="E129" s="1">
        <v>20.016100000000002</v>
      </c>
      <c r="F129" s="1">
        <v>3497.08</v>
      </c>
      <c r="G129" s="1">
        <v>93.439099999999996</v>
      </c>
      <c r="H129" s="1">
        <v>28.6218</v>
      </c>
      <c r="I129" s="1">
        <v>22.421700000000001</v>
      </c>
      <c r="J129" s="1">
        <v>79.477099999999993</v>
      </c>
      <c r="K129" s="1">
        <v>11.2835</v>
      </c>
      <c r="L129" s="1">
        <v>31.0642</v>
      </c>
      <c r="M129" s="1">
        <v>-5.90015</v>
      </c>
    </row>
    <row r="130" spans="1:13" x14ac:dyDescent="0.25">
      <c r="A130" t="s">
        <v>29</v>
      </c>
      <c r="B130" s="1">
        <v>3805.58</v>
      </c>
      <c r="C130" s="1">
        <v>24.0319</v>
      </c>
      <c r="D130" s="1">
        <v>149.95500000000001</v>
      </c>
      <c r="E130" s="1">
        <v>25.045000000000002</v>
      </c>
      <c r="F130" s="1">
        <v>3783.17</v>
      </c>
      <c r="G130" s="1">
        <v>92.903700000000001</v>
      </c>
      <c r="H130" s="1">
        <v>24.282299999999999</v>
      </c>
      <c r="I130" s="1">
        <v>24.256</v>
      </c>
      <c r="J130" s="1">
        <v>79.819999999999993</v>
      </c>
      <c r="K130" s="1">
        <v>11.2835</v>
      </c>
      <c r="L130" s="1">
        <v>30.8962</v>
      </c>
      <c r="M130" s="1">
        <v>-22.415600000000001</v>
      </c>
    </row>
    <row r="131" spans="1:13" x14ac:dyDescent="0.25">
      <c r="A131" t="s">
        <v>29</v>
      </c>
      <c r="B131" s="1">
        <v>4069.35</v>
      </c>
      <c r="C131" s="1">
        <v>26.4513</v>
      </c>
      <c r="D131" s="1">
        <v>150.024</v>
      </c>
      <c r="E131" s="1">
        <v>29.962199999999999</v>
      </c>
      <c r="F131" s="1">
        <v>4061.64</v>
      </c>
      <c r="G131" s="1">
        <v>97.024600000000007</v>
      </c>
      <c r="H131" s="1">
        <v>30.0562</v>
      </c>
      <c r="I131" s="1">
        <v>26.041399999999999</v>
      </c>
      <c r="J131" s="1">
        <v>81.968500000000006</v>
      </c>
      <c r="K131" s="1">
        <v>11.2835</v>
      </c>
      <c r="L131" s="1">
        <v>31.402100000000001</v>
      </c>
      <c r="M131" s="1">
        <v>-7.7050400000000003</v>
      </c>
    </row>
    <row r="132" spans="1:13" x14ac:dyDescent="0.25">
      <c r="A132" t="s">
        <v>29</v>
      </c>
      <c r="B132" s="1">
        <v>4366.66</v>
      </c>
      <c r="C132" s="1">
        <v>26.820799999999998</v>
      </c>
      <c r="D132" s="1">
        <v>149.97300000000001</v>
      </c>
      <c r="E132" s="1">
        <v>35.010100000000001</v>
      </c>
      <c r="F132" s="1">
        <v>4341.3100000000004</v>
      </c>
      <c r="G132" s="1">
        <v>100.203</v>
      </c>
      <c r="H132" s="1">
        <v>30.9132</v>
      </c>
      <c r="I132" s="1">
        <v>27.834599999999998</v>
      </c>
      <c r="J132" s="1">
        <v>84.603999999999999</v>
      </c>
      <c r="K132" s="1">
        <v>11.2835</v>
      </c>
      <c r="L132" s="1">
        <v>32.0184</v>
      </c>
      <c r="M132" s="1">
        <v>-25.3536</v>
      </c>
    </row>
    <row r="133" spans="1:13" x14ac:dyDescent="0.25">
      <c r="A133" t="s">
        <v>29</v>
      </c>
      <c r="B133" s="1">
        <v>4627.66</v>
      </c>
      <c r="C133" s="1">
        <v>30.270499999999998</v>
      </c>
      <c r="D133" s="1">
        <v>149.935</v>
      </c>
      <c r="E133" s="1">
        <v>39.984699999999997</v>
      </c>
      <c r="F133" s="1">
        <v>4614.42</v>
      </c>
      <c r="G133" s="1">
        <v>104.84099999999999</v>
      </c>
      <c r="H133" s="1">
        <v>31.6815</v>
      </c>
      <c r="I133" s="1">
        <v>29.585599999999999</v>
      </c>
      <c r="J133" s="1">
        <v>88.799300000000002</v>
      </c>
      <c r="K133" s="1">
        <v>11.2835</v>
      </c>
      <c r="L133" s="1">
        <v>33.164900000000003</v>
      </c>
      <c r="M133" s="1">
        <v>-13.2371</v>
      </c>
    </row>
    <row r="134" spans="1:13" x14ac:dyDescent="0.25">
      <c r="A134" t="s">
        <v>29</v>
      </c>
      <c r="B134" s="1">
        <v>4910.51</v>
      </c>
      <c r="C134" s="1">
        <v>30.977</v>
      </c>
      <c r="D134" s="1">
        <v>149.946</v>
      </c>
      <c r="E134" s="1">
        <v>44.967799999999997</v>
      </c>
      <c r="F134" s="1">
        <v>4887.24</v>
      </c>
      <c r="G134" s="1">
        <v>111.783</v>
      </c>
      <c r="H134" s="1">
        <v>32.543399999999998</v>
      </c>
      <c r="I134" s="1">
        <v>31.334800000000001</v>
      </c>
      <c r="J134" s="1">
        <v>95.355800000000002</v>
      </c>
      <c r="K134" s="1">
        <v>11.2835</v>
      </c>
      <c r="L134" s="1">
        <v>35.133400000000002</v>
      </c>
      <c r="M134" s="1">
        <v>-23.270499999999998</v>
      </c>
    </row>
    <row r="135" spans="1:13" x14ac:dyDescent="0.25">
      <c r="A135" t="s">
        <v>29</v>
      </c>
      <c r="B135" s="1">
        <v>5212.47</v>
      </c>
      <c r="C135" s="1">
        <v>31.967500000000001</v>
      </c>
      <c r="D135" s="1">
        <v>149.964</v>
      </c>
      <c r="E135" s="1">
        <v>50.011800000000001</v>
      </c>
      <c r="F135" s="1">
        <v>5162.46</v>
      </c>
      <c r="G135" s="1">
        <v>121.629</v>
      </c>
      <c r="H135" s="1">
        <v>33.418599999999998</v>
      </c>
      <c r="I135" s="1">
        <v>33.099400000000003</v>
      </c>
      <c r="J135" s="1">
        <v>104.875</v>
      </c>
      <c r="K135" s="1">
        <v>11.2835</v>
      </c>
      <c r="L135" s="1">
        <v>38.146299999999997</v>
      </c>
      <c r="M135" s="1">
        <v>-50.007399999999997</v>
      </c>
    </row>
    <row r="136" spans="1:13" x14ac:dyDescent="0.25">
      <c r="A136" t="s">
        <v>29</v>
      </c>
      <c r="B136" s="1">
        <v>5483.49</v>
      </c>
      <c r="C136" s="1">
        <v>34.754300000000001</v>
      </c>
      <c r="D136" s="1">
        <v>150.011</v>
      </c>
      <c r="E136" s="1">
        <v>54.961500000000001</v>
      </c>
      <c r="F136" s="1">
        <v>5433.04</v>
      </c>
      <c r="G136" s="1">
        <v>135.077</v>
      </c>
      <c r="H136" s="1">
        <v>34.3264</v>
      </c>
      <c r="I136" s="1">
        <v>34.834299999999999</v>
      </c>
      <c r="J136" s="1">
        <v>117.99</v>
      </c>
      <c r="K136" s="1">
        <v>11.2835</v>
      </c>
      <c r="L136" s="1">
        <v>42.487400000000001</v>
      </c>
      <c r="M136" s="1">
        <v>-50.446300000000001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6"/>
  <sheetViews>
    <sheetView workbookViewId="0"/>
  </sheetViews>
  <sheetFormatPr defaultRowHeight="15" x14ac:dyDescent="0.25"/>
  <sheetData>
    <row r="1" spans="1:13" x14ac:dyDescent="0.25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</row>
    <row r="2" spans="1:13" x14ac:dyDescent="0.25">
      <c r="A2" t="s">
        <v>27</v>
      </c>
      <c r="B2" s="1">
        <v>1681.26</v>
      </c>
      <c r="C2" s="1">
        <v>10.8748</v>
      </c>
      <c r="D2" s="1">
        <v>80.054199999999994</v>
      </c>
      <c r="E2" s="1">
        <v>-20.037500000000001</v>
      </c>
      <c r="F2" s="1">
        <v>1685.72</v>
      </c>
      <c r="G2" s="1">
        <v>21.607199999999999</v>
      </c>
      <c r="H2" s="1">
        <v>7.4890499999999998</v>
      </c>
      <c r="I2" s="1">
        <v>10.8308</v>
      </c>
      <c r="J2" s="1">
        <v>11.018000000000001</v>
      </c>
      <c r="K2" s="1">
        <v>11.1256</v>
      </c>
      <c r="L2" s="1">
        <v>6.9500299999999999</v>
      </c>
      <c r="M2" s="1">
        <v>4.4636899999999997</v>
      </c>
    </row>
    <row r="3" spans="1:13" x14ac:dyDescent="0.25">
      <c r="A3" t="s">
        <v>27</v>
      </c>
      <c r="B3" s="1">
        <v>2629.33</v>
      </c>
      <c r="C3" s="1">
        <v>16.518899999999999</v>
      </c>
      <c r="D3" s="1">
        <v>79.973799999999997</v>
      </c>
      <c r="E3" s="1">
        <v>45.001800000000003</v>
      </c>
      <c r="F3" s="1">
        <v>2625.76</v>
      </c>
      <c r="G3" s="1">
        <v>50.4696</v>
      </c>
      <c r="H3" s="1">
        <v>38.113700000000001</v>
      </c>
      <c r="I3" s="1">
        <v>16.8705</v>
      </c>
      <c r="J3" s="1">
        <v>25.127700000000001</v>
      </c>
      <c r="K3" s="1">
        <v>11.1256</v>
      </c>
      <c r="L3" s="1">
        <v>7.3979999999999997</v>
      </c>
      <c r="M3" s="1">
        <v>-3.57077</v>
      </c>
    </row>
    <row r="4" spans="1:13" x14ac:dyDescent="0.25">
      <c r="A4" t="s">
        <v>27</v>
      </c>
      <c r="B4" s="1">
        <v>2308.17</v>
      </c>
      <c r="C4" s="1">
        <v>15.6137</v>
      </c>
      <c r="D4" s="1">
        <v>89.927899999999994</v>
      </c>
      <c r="E4" s="1">
        <v>4.9716800000000001</v>
      </c>
      <c r="F4" s="1">
        <v>2303.3200000000002</v>
      </c>
      <c r="G4" s="1">
        <v>24.535699999999999</v>
      </c>
      <c r="H4" s="1">
        <v>14.242800000000001</v>
      </c>
      <c r="I4" s="1">
        <v>14.7988</v>
      </c>
      <c r="J4" s="1">
        <v>6.7588800000000004</v>
      </c>
      <c r="K4" s="1">
        <v>11.1256</v>
      </c>
      <c r="L4" s="1">
        <v>3.2671800000000002</v>
      </c>
      <c r="M4" s="1">
        <v>-4.8485899999999997</v>
      </c>
    </row>
    <row r="5" spans="1:13" x14ac:dyDescent="0.25">
      <c r="A5" t="s">
        <v>27</v>
      </c>
      <c r="B5" s="1">
        <v>2989.2</v>
      </c>
      <c r="C5" s="1">
        <v>19.4194</v>
      </c>
      <c r="D5" s="1">
        <v>90.018000000000001</v>
      </c>
      <c r="E5" s="1">
        <v>35.029899999999998</v>
      </c>
      <c r="F5" s="1">
        <v>2984.44</v>
      </c>
      <c r="G5" s="1">
        <v>36.841099999999997</v>
      </c>
      <c r="H5" s="1">
        <v>27.7288</v>
      </c>
      <c r="I5" s="1">
        <v>19.175000000000001</v>
      </c>
      <c r="J5" s="1">
        <v>9.2903300000000009</v>
      </c>
      <c r="K5" s="1">
        <v>11.1256</v>
      </c>
      <c r="L5" s="1">
        <v>3.2573799999999999</v>
      </c>
      <c r="M5" s="1">
        <v>-4.7686599999999997</v>
      </c>
    </row>
    <row r="6" spans="1:13" x14ac:dyDescent="0.25">
      <c r="A6" t="s">
        <v>27</v>
      </c>
      <c r="B6" s="1">
        <v>3666.64</v>
      </c>
      <c r="C6" s="1">
        <v>22.824999999999999</v>
      </c>
      <c r="D6" s="1">
        <v>100.078</v>
      </c>
      <c r="E6" s="1">
        <v>45.0244</v>
      </c>
      <c r="F6" s="1">
        <v>3671.51</v>
      </c>
      <c r="G6" s="1">
        <v>41.331200000000003</v>
      </c>
      <c r="H6" s="1">
        <v>27.758600000000001</v>
      </c>
      <c r="I6" s="1">
        <v>23.589500000000001</v>
      </c>
      <c r="J6" s="1">
        <v>15.2944</v>
      </c>
      <c r="K6" s="1">
        <v>11.1256</v>
      </c>
      <c r="L6" s="1">
        <v>4.8544799999999997</v>
      </c>
      <c r="M6" s="1">
        <v>4.8696299999999999</v>
      </c>
    </row>
    <row r="7" spans="1:13" x14ac:dyDescent="0.25">
      <c r="A7" t="s">
        <v>27</v>
      </c>
      <c r="B7" s="1">
        <v>3433.36</v>
      </c>
      <c r="C7" s="1">
        <v>21.9923</v>
      </c>
      <c r="D7" s="1">
        <v>110.001</v>
      </c>
      <c r="E7" s="1">
        <v>29.962900000000001</v>
      </c>
      <c r="F7" s="1">
        <v>3429.04</v>
      </c>
      <c r="G7" s="1">
        <v>33.993200000000002</v>
      </c>
      <c r="H7" s="1">
        <v>20.795500000000001</v>
      </c>
      <c r="I7" s="1">
        <v>22.031500000000001</v>
      </c>
      <c r="J7" s="1">
        <v>10.042</v>
      </c>
      <c r="K7" s="1">
        <v>11.1256</v>
      </c>
      <c r="L7" s="1">
        <v>3.6158899999999998</v>
      </c>
      <c r="M7" s="1">
        <v>-4.3243600000000004</v>
      </c>
    </row>
    <row r="8" spans="1:13" x14ac:dyDescent="0.25">
      <c r="A8" t="s">
        <v>27</v>
      </c>
      <c r="B8" s="1">
        <v>3994.64</v>
      </c>
      <c r="C8" s="1">
        <v>25.834599999999998</v>
      </c>
      <c r="D8" s="1">
        <v>110.03100000000001</v>
      </c>
      <c r="E8" s="1">
        <v>45.017499999999998</v>
      </c>
      <c r="F8" s="1">
        <v>3996.73</v>
      </c>
      <c r="G8" s="1">
        <v>41.106699999999996</v>
      </c>
      <c r="H8" s="1">
        <v>25.648099999999999</v>
      </c>
      <c r="I8" s="1">
        <v>25.678999999999998</v>
      </c>
      <c r="J8" s="1">
        <v>15.0311</v>
      </c>
      <c r="K8" s="1">
        <v>11.1256</v>
      </c>
      <c r="L8" s="1">
        <v>4.7763</v>
      </c>
      <c r="M8" s="1">
        <v>2.0877599999999998</v>
      </c>
    </row>
    <row r="9" spans="1:13" x14ac:dyDescent="0.25">
      <c r="A9" t="s">
        <v>27</v>
      </c>
      <c r="B9" s="1">
        <v>4253.3900000000003</v>
      </c>
      <c r="C9" s="1">
        <v>26.2271</v>
      </c>
      <c r="D9" s="1">
        <v>120.136</v>
      </c>
      <c r="E9" s="1">
        <v>44.991900000000001</v>
      </c>
      <c r="F9" s="1">
        <v>4246.95</v>
      </c>
      <c r="G9" s="1">
        <v>42.678100000000001</v>
      </c>
      <c r="H9" s="1">
        <v>25.7409</v>
      </c>
      <c r="I9" s="1">
        <v>27.2867</v>
      </c>
      <c r="J9" s="1">
        <v>16.2742</v>
      </c>
      <c r="K9" s="1">
        <v>11.1256</v>
      </c>
      <c r="L9" s="1">
        <v>5.0627800000000001</v>
      </c>
      <c r="M9" s="1">
        <v>-6.4332799999999999</v>
      </c>
    </row>
    <row r="10" spans="1:13" x14ac:dyDescent="0.25">
      <c r="A10" t="s">
        <v>27</v>
      </c>
      <c r="B10" s="1">
        <v>4450.0200000000004</v>
      </c>
      <c r="C10" s="1">
        <v>29.9313</v>
      </c>
      <c r="D10" s="1">
        <v>130.03899999999999</v>
      </c>
      <c r="E10" s="1">
        <v>45.022500000000001</v>
      </c>
      <c r="F10" s="1">
        <v>4454.57</v>
      </c>
      <c r="G10" s="1">
        <v>47.559199999999997</v>
      </c>
      <c r="H10" s="1">
        <v>27.128399999999999</v>
      </c>
      <c r="I10" s="1">
        <v>28.6206</v>
      </c>
      <c r="J10" s="1">
        <v>23.106000000000002</v>
      </c>
      <c r="K10" s="1">
        <v>11.1256</v>
      </c>
      <c r="L10" s="1">
        <v>7.0083299999999999</v>
      </c>
      <c r="M10" s="1">
        <v>4.5564099999999996</v>
      </c>
    </row>
    <row r="11" spans="1:13" x14ac:dyDescent="0.25">
      <c r="A11" t="s">
        <v>28</v>
      </c>
      <c r="B11" s="1">
        <v>1681.26</v>
      </c>
      <c r="C11" s="1">
        <v>10.8748</v>
      </c>
      <c r="D11" s="1">
        <v>80.054199999999994</v>
      </c>
      <c r="E11" s="1">
        <v>-20.037500000000001</v>
      </c>
      <c r="F11" s="1">
        <v>1685.72</v>
      </c>
      <c r="G11" s="1">
        <v>21.607199999999999</v>
      </c>
      <c r="H11" s="1">
        <v>7.4890499999999998</v>
      </c>
      <c r="I11" s="1">
        <v>10.8308</v>
      </c>
      <c r="J11" s="1">
        <v>11.018000000000001</v>
      </c>
      <c r="K11" s="1">
        <v>11.1256</v>
      </c>
      <c r="L11" s="1">
        <v>6.9500299999999999</v>
      </c>
      <c r="M11" s="1">
        <v>4.4636899999999997</v>
      </c>
    </row>
    <row r="12" spans="1:13" x14ac:dyDescent="0.25">
      <c r="A12" t="s">
        <v>28</v>
      </c>
      <c r="B12" s="1">
        <v>2180.33</v>
      </c>
      <c r="C12" s="1">
        <v>14.402900000000001</v>
      </c>
      <c r="D12" s="1">
        <v>79.998099999999994</v>
      </c>
      <c r="E12" s="1">
        <v>14.9857</v>
      </c>
      <c r="F12" s="1">
        <v>2186.21</v>
      </c>
      <c r="G12" s="1">
        <v>31.923500000000001</v>
      </c>
      <c r="H12" s="1">
        <v>24.224699999999999</v>
      </c>
      <c r="I12" s="1">
        <v>14.0464</v>
      </c>
      <c r="J12" s="1">
        <v>9.7869399999999995</v>
      </c>
      <c r="K12" s="1">
        <v>11.1256</v>
      </c>
      <c r="L12" s="1">
        <v>3.9249700000000001</v>
      </c>
      <c r="M12" s="1">
        <v>5.88103</v>
      </c>
    </row>
    <row r="13" spans="1:13" x14ac:dyDescent="0.25">
      <c r="A13" t="s">
        <v>28</v>
      </c>
      <c r="B13" s="1">
        <v>2808.41</v>
      </c>
      <c r="C13" s="1">
        <v>19.054300000000001</v>
      </c>
      <c r="D13" s="1">
        <v>80.017200000000003</v>
      </c>
      <c r="E13" s="1">
        <v>54.972799999999999</v>
      </c>
      <c r="F13" s="1">
        <v>2811.79</v>
      </c>
      <c r="G13" s="1">
        <v>72.927599999999998</v>
      </c>
      <c r="H13" s="1">
        <v>44.1434</v>
      </c>
      <c r="I13" s="1">
        <v>18.065799999999999</v>
      </c>
      <c r="J13" s="1">
        <v>51.5657</v>
      </c>
      <c r="K13" s="1">
        <v>11.1256</v>
      </c>
      <c r="L13" s="1">
        <v>16.143899999999999</v>
      </c>
      <c r="M13" s="1">
        <v>3.3810600000000002</v>
      </c>
    </row>
    <row r="14" spans="1:13" x14ac:dyDescent="0.25">
      <c r="A14" t="s">
        <v>28</v>
      </c>
      <c r="B14" s="1">
        <v>1596.91</v>
      </c>
      <c r="C14" s="1">
        <v>10.7997</v>
      </c>
      <c r="D14" s="1">
        <v>100.032</v>
      </c>
      <c r="E14" s="1">
        <v>-19.9985</v>
      </c>
      <c r="F14" s="1">
        <v>1600.25</v>
      </c>
      <c r="G14" s="1">
        <v>24.180800000000001</v>
      </c>
      <c r="H14" s="1">
        <v>14.3879</v>
      </c>
      <c r="I14" s="1">
        <v>10.281599999999999</v>
      </c>
      <c r="J14" s="1">
        <v>10.7036</v>
      </c>
      <c r="K14" s="1">
        <v>11.1256</v>
      </c>
      <c r="L14" s="1">
        <v>5.80016</v>
      </c>
      <c r="M14" s="1">
        <v>3.3384900000000002</v>
      </c>
    </row>
    <row r="15" spans="1:13" x14ac:dyDescent="0.25">
      <c r="A15" t="s">
        <v>28</v>
      </c>
      <c r="B15" s="1">
        <v>3046.86</v>
      </c>
      <c r="C15" s="1">
        <v>19.484100000000002</v>
      </c>
      <c r="D15" s="1">
        <v>110.063</v>
      </c>
      <c r="E15" s="1">
        <v>20.0167</v>
      </c>
      <c r="F15" s="1">
        <v>3058.82</v>
      </c>
      <c r="G15" s="1">
        <v>30.603400000000001</v>
      </c>
      <c r="H15" s="1">
        <v>18.098600000000001</v>
      </c>
      <c r="I15" s="1">
        <v>19.652899999999999</v>
      </c>
      <c r="J15" s="1">
        <v>9.3072999999999997</v>
      </c>
      <c r="K15" s="1">
        <v>11.1256</v>
      </c>
      <c r="L15" s="1">
        <v>3.5163099999999998</v>
      </c>
      <c r="M15" s="1">
        <v>11.951700000000001</v>
      </c>
    </row>
    <row r="16" spans="1:13" x14ac:dyDescent="0.25">
      <c r="A16" t="s">
        <v>28</v>
      </c>
      <c r="B16" s="1">
        <v>3249.87</v>
      </c>
      <c r="C16" s="1">
        <v>21.272500000000001</v>
      </c>
      <c r="D16" s="1">
        <v>109.96299999999999</v>
      </c>
      <c r="E16" s="1">
        <v>25.006900000000002</v>
      </c>
      <c r="F16" s="1">
        <v>3243.79</v>
      </c>
      <c r="G16" s="1">
        <v>32.320999999999998</v>
      </c>
      <c r="H16" s="1">
        <v>19.401299999999999</v>
      </c>
      <c r="I16" s="1">
        <v>20.8413</v>
      </c>
      <c r="J16" s="1">
        <v>9.8520599999999998</v>
      </c>
      <c r="K16" s="1">
        <v>11.1256</v>
      </c>
      <c r="L16" s="1">
        <v>3.6102099999999999</v>
      </c>
      <c r="M16" s="1">
        <v>-6.0836199999999998</v>
      </c>
    </row>
    <row r="17" spans="1:13" x14ac:dyDescent="0.25">
      <c r="A17" t="s">
        <v>28</v>
      </c>
      <c r="B17" s="1">
        <v>1776.83</v>
      </c>
      <c r="C17" s="1">
        <v>11.6928</v>
      </c>
      <c r="D17" s="1">
        <v>120.008</v>
      </c>
      <c r="E17" s="1">
        <v>-9.9777000000000005</v>
      </c>
      <c r="F17" s="1">
        <v>1778.95</v>
      </c>
      <c r="G17" s="1">
        <v>28.165400000000002</v>
      </c>
      <c r="H17" s="1">
        <v>19.897500000000001</v>
      </c>
      <c r="I17" s="1">
        <v>11.4298</v>
      </c>
      <c r="J17" s="1">
        <v>10.880100000000001</v>
      </c>
      <c r="K17" s="1">
        <v>11.1256</v>
      </c>
      <c r="L17" s="1">
        <v>4.9580799999999998</v>
      </c>
      <c r="M17" s="1">
        <v>2.12479</v>
      </c>
    </row>
    <row r="18" spans="1:13" x14ac:dyDescent="0.25">
      <c r="A18" t="s">
        <v>28</v>
      </c>
      <c r="B18" s="1">
        <v>3152.66</v>
      </c>
      <c r="C18" s="1">
        <v>19.921199999999999</v>
      </c>
      <c r="D18" s="1">
        <v>120.006</v>
      </c>
      <c r="E18" s="1">
        <v>20.003599999999999</v>
      </c>
      <c r="F18" s="1">
        <v>3160.41</v>
      </c>
      <c r="G18" s="1">
        <v>32.447499999999998</v>
      </c>
      <c r="H18" s="1">
        <v>19.904299999999999</v>
      </c>
      <c r="I18" s="1">
        <v>20.305599999999998</v>
      </c>
      <c r="J18" s="1">
        <v>10.237500000000001</v>
      </c>
      <c r="K18" s="1">
        <v>11.1256</v>
      </c>
      <c r="L18" s="1">
        <v>3.9694699999999998</v>
      </c>
      <c r="M18" s="1">
        <v>7.7501499999999997</v>
      </c>
    </row>
    <row r="19" spans="1:13" x14ac:dyDescent="0.25">
      <c r="A19" t="s">
        <v>28</v>
      </c>
      <c r="B19" s="1">
        <v>3370.33</v>
      </c>
      <c r="C19" s="1">
        <v>22.0413</v>
      </c>
      <c r="D19" s="1">
        <v>120.012</v>
      </c>
      <c r="E19" s="1">
        <v>24.958200000000001</v>
      </c>
      <c r="F19" s="1">
        <v>3376.31</v>
      </c>
      <c r="G19" s="1">
        <v>33.888399999999997</v>
      </c>
      <c r="H19" s="1">
        <v>20.6922</v>
      </c>
      <c r="I19" s="1">
        <v>21.692799999999998</v>
      </c>
      <c r="J19" s="1">
        <v>10.4815</v>
      </c>
      <c r="K19" s="1">
        <v>11.1256</v>
      </c>
      <c r="L19" s="1">
        <v>4.0048700000000004</v>
      </c>
      <c r="M19" s="1">
        <v>5.9759099999999998</v>
      </c>
    </row>
    <row r="20" spans="1:13" x14ac:dyDescent="0.25">
      <c r="A20" t="s">
        <v>28</v>
      </c>
      <c r="B20" s="1">
        <v>3606.97</v>
      </c>
      <c r="C20" s="1">
        <v>23.186900000000001</v>
      </c>
      <c r="D20" s="1">
        <v>119.94799999999999</v>
      </c>
      <c r="E20" s="1">
        <v>30.001000000000001</v>
      </c>
      <c r="F20" s="1">
        <v>3593.72</v>
      </c>
      <c r="G20" s="1">
        <v>35.383600000000001</v>
      </c>
      <c r="H20" s="1">
        <v>21.727699999999999</v>
      </c>
      <c r="I20" s="1">
        <v>23.089600000000001</v>
      </c>
      <c r="J20" s="1">
        <v>10.385</v>
      </c>
      <c r="K20" s="1">
        <v>11.1256</v>
      </c>
      <c r="L20" s="1">
        <v>3.8918900000000001</v>
      </c>
      <c r="M20" s="1">
        <v>-13.2561</v>
      </c>
    </row>
    <row r="21" spans="1:13" x14ac:dyDescent="0.25">
      <c r="A21" t="s">
        <v>28</v>
      </c>
      <c r="B21" s="1">
        <v>4701.42</v>
      </c>
      <c r="C21" s="1">
        <v>30.4512</v>
      </c>
      <c r="D21" s="1">
        <v>120.021</v>
      </c>
      <c r="E21" s="1">
        <v>54.9831</v>
      </c>
      <c r="F21" s="1">
        <v>4686.25</v>
      </c>
      <c r="G21" s="1">
        <v>57.969200000000001</v>
      </c>
      <c r="H21" s="1">
        <v>28.714300000000001</v>
      </c>
      <c r="I21" s="1">
        <v>30.109200000000001</v>
      </c>
      <c r="J21" s="1">
        <v>36.878599999999999</v>
      </c>
      <c r="K21" s="1">
        <v>11.1256</v>
      </c>
      <c r="L21" s="1">
        <v>12.0642</v>
      </c>
      <c r="M21" s="1">
        <v>-15.1671</v>
      </c>
    </row>
    <row r="22" spans="1:13" x14ac:dyDescent="0.25">
      <c r="A22" t="s">
        <v>28</v>
      </c>
      <c r="B22" s="1">
        <v>2919.67</v>
      </c>
      <c r="C22" s="1">
        <v>18.73</v>
      </c>
      <c r="D22" s="1">
        <v>150.04900000000001</v>
      </c>
      <c r="E22" s="1">
        <v>9.9973299999999998</v>
      </c>
      <c r="F22" s="1">
        <v>2913.08</v>
      </c>
      <c r="G22" s="1">
        <v>94.249600000000001</v>
      </c>
      <c r="H22" s="1">
        <v>27.508800000000001</v>
      </c>
      <c r="I22" s="1">
        <v>18.7165</v>
      </c>
      <c r="J22" s="1">
        <v>81.443100000000001</v>
      </c>
      <c r="K22" s="1">
        <v>11.1256</v>
      </c>
      <c r="L22" s="1">
        <v>31.924800000000001</v>
      </c>
      <c r="M22" s="1">
        <v>-6.5915699999999999</v>
      </c>
    </row>
    <row r="23" spans="1:13" x14ac:dyDescent="0.25">
      <c r="A23" t="s">
        <v>28</v>
      </c>
      <c r="B23" s="1">
        <v>4069.35</v>
      </c>
      <c r="C23" s="1">
        <v>26.4513</v>
      </c>
      <c r="D23" s="1">
        <v>150.024</v>
      </c>
      <c r="E23" s="1">
        <v>29.962199999999999</v>
      </c>
      <c r="F23" s="1">
        <v>4066.46</v>
      </c>
      <c r="G23" s="1">
        <v>96.255899999999997</v>
      </c>
      <c r="H23" s="1">
        <v>30.264800000000001</v>
      </c>
      <c r="I23" s="1">
        <v>26.126999999999999</v>
      </c>
      <c r="J23" s="1">
        <v>81.202500000000001</v>
      </c>
      <c r="K23" s="1">
        <v>11.1256</v>
      </c>
      <c r="L23" s="1">
        <v>30.805800000000001</v>
      </c>
      <c r="M23" s="1">
        <v>-2.89053</v>
      </c>
    </row>
    <row r="24" spans="1:13" x14ac:dyDescent="0.25">
      <c r="A24" t="s">
        <v>28</v>
      </c>
      <c r="B24" s="1">
        <v>5483.49</v>
      </c>
      <c r="C24" s="1">
        <v>34.754300000000001</v>
      </c>
      <c r="D24" s="1">
        <v>150.011</v>
      </c>
      <c r="E24" s="1">
        <v>54.961500000000001</v>
      </c>
      <c r="F24" s="1">
        <v>5445.06</v>
      </c>
      <c r="G24" s="1">
        <v>130.05699999999999</v>
      </c>
      <c r="H24" s="1">
        <v>34.800899999999999</v>
      </c>
      <c r="I24" s="1">
        <v>34.984499999999997</v>
      </c>
      <c r="J24" s="1">
        <v>112.80500000000001</v>
      </c>
      <c r="K24" s="1">
        <v>11.1256</v>
      </c>
      <c r="L24" s="1">
        <v>40.387900000000002</v>
      </c>
      <c r="M24" s="1">
        <v>-38.426000000000002</v>
      </c>
    </row>
    <row r="25" spans="1:13" x14ac:dyDescent="0.25">
      <c r="A25" t="s">
        <v>29</v>
      </c>
      <c r="B25" s="1">
        <v>1681.26</v>
      </c>
      <c r="C25" s="1">
        <v>10.8748</v>
      </c>
      <c r="D25" s="1">
        <v>80.054199999999994</v>
      </c>
      <c r="E25" s="1">
        <v>-20.037500000000001</v>
      </c>
      <c r="F25" s="1">
        <v>1685.72</v>
      </c>
      <c r="G25" s="1">
        <v>21.607199999999999</v>
      </c>
      <c r="H25" s="1">
        <v>7.4890499999999998</v>
      </c>
      <c r="I25" s="1">
        <v>10.8308</v>
      </c>
      <c r="J25" s="1">
        <v>11.018000000000001</v>
      </c>
      <c r="K25" s="1">
        <v>11.1256</v>
      </c>
      <c r="L25" s="1">
        <v>6.9500299999999999</v>
      </c>
      <c r="M25" s="1">
        <v>4.4636899999999997</v>
      </c>
    </row>
    <row r="26" spans="1:13" x14ac:dyDescent="0.25">
      <c r="A26" t="s">
        <v>29</v>
      </c>
      <c r="B26" s="1">
        <v>1765.61</v>
      </c>
      <c r="C26" s="1">
        <v>11.257300000000001</v>
      </c>
      <c r="D26" s="1">
        <v>79.943700000000007</v>
      </c>
      <c r="E26" s="1">
        <v>-14.992900000000001</v>
      </c>
      <c r="F26" s="1">
        <v>1766.17</v>
      </c>
      <c r="G26" s="1">
        <v>20.6004</v>
      </c>
      <c r="H26" s="1">
        <v>8.9879899999999999</v>
      </c>
      <c r="I26" s="1">
        <v>11.3476</v>
      </c>
      <c r="J26" s="1">
        <v>7.9898499999999997</v>
      </c>
      <c r="K26" s="1">
        <v>11.1256</v>
      </c>
      <c r="L26" s="1">
        <v>5.2160900000000003</v>
      </c>
      <c r="M26" s="1">
        <v>0.55887600000000004</v>
      </c>
    </row>
    <row r="27" spans="1:13" x14ac:dyDescent="0.25">
      <c r="A27" t="s">
        <v>29</v>
      </c>
      <c r="B27" s="1">
        <v>1848.22</v>
      </c>
      <c r="C27" s="1">
        <v>11.8179</v>
      </c>
      <c r="D27" s="1">
        <v>80.065799999999996</v>
      </c>
      <c r="E27" s="1">
        <v>-10.0344</v>
      </c>
      <c r="F27" s="1">
        <v>1843.64</v>
      </c>
      <c r="G27" s="1">
        <v>21.530799999999999</v>
      </c>
      <c r="H27" s="1">
        <v>11.253399999999999</v>
      </c>
      <c r="I27" s="1">
        <v>11.8454</v>
      </c>
      <c r="J27" s="1">
        <v>7.31114</v>
      </c>
      <c r="K27" s="1">
        <v>11.1256</v>
      </c>
      <c r="L27" s="1">
        <v>4.40334</v>
      </c>
      <c r="M27" s="1">
        <v>-4.5728</v>
      </c>
    </row>
    <row r="28" spans="1:13" x14ac:dyDescent="0.25">
      <c r="A28" t="s">
        <v>29</v>
      </c>
      <c r="B28" s="1">
        <v>1918.39</v>
      </c>
      <c r="C28" s="1">
        <v>12.525499999999999</v>
      </c>
      <c r="D28" s="1">
        <v>80.086299999999994</v>
      </c>
      <c r="E28" s="1">
        <v>-4.97431</v>
      </c>
      <c r="F28" s="1">
        <v>1917.93</v>
      </c>
      <c r="G28" s="1">
        <v>23.222899999999999</v>
      </c>
      <c r="H28" s="1">
        <v>13.760899999999999</v>
      </c>
      <c r="I28" s="1">
        <v>12.322699999999999</v>
      </c>
      <c r="J28" s="1">
        <v>7.5729300000000004</v>
      </c>
      <c r="K28" s="1">
        <v>11.1256</v>
      </c>
      <c r="L28" s="1">
        <v>4.11876</v>
      </c>
      <c r="M28" s="1">
        <v>-0.46226800000000001</v>
      </c>
    </row>
    <row r="29" spans="1:13" x14ac:dyDescent="0.25">
      <c r="A29" t="s">
        <v>29</v>
      </c>
      <c r="B29" s="1">
        <v>1986.89</v>
      </c>
      <c r="C29" s="1">
        <v>12.6769</v>
      </c>
      <c r="D29" s="1">
        <v>79.983199999999997</v>
      </c>
      <c r="E29" s="1">
        <v>-2.52947E-2</v>
      </c>
      <c r="F29" s="1">
        <v>1984.61</v>
      </c>
      <c r="G29" s="1">
        <v>26.304500000000001</v>
      </c>
      <c r="H29" s="1">
        <v>18.054600000000001</v>
      </c>
      <c r="I29" s="1">
        <v>12.751099999999999</v>
      </c>
      <c r="J29" s="1">
        <v>7.9675500000000001</v>
      </c>
      <c r="K29" s="1">
        <v>11.1256</v>
      </c>
      <c r="L29" s="1">
        <v>4.0133900000000002</v>
      </c>
      <c r="M29" s="1">
        <v>-2.2743600000000002</v>
      </c>
    </row>
    <row r="30" spans="1:13" x14ac:dyDescent="0.25">
      <c r="A30" t="s">
        <v>29</v>
      </c>
      <c r="B30" s="1">
        <v>2054.63</v>
      </c>
      <c r="C30" s="1">
        <v>13.295400000000001</v>
      </c>
      <c r="D30" s="1">
        <v>79.968900000000005</v>
      </c>
      <c r="E30" s="1">
        <v>5.0332499999999998</v>
      </c>
      <c r="F30" s="1">
        <v>2052.6999999999998</v>
      </c>
      <c r="G30" s="1">
        <v>27.300699999999999</v>
      </c>
      <c r="H30" s="1">
        <v>19.029900000000001</v>
      </c>
      <c r="I30" s="1">
        <v>13.188599999999999</v>
      </c>
      <c r="J30" s="1">
        <v>8.3774700000000006</v>
      </c>
      <c r="K30" s="1">
        <v>11.1256</v>
      </c>
      <c r="L30" s="1">
        <v>3.9106000000000001</v>
      </c>
      <c r="M30" s="1">
        <v>-1.9271199999999999</v>
      </c>
    </row>
    <row r="31" spans="1:13" x14ac:dyDescent="0.25">
      <c r="A31" t="s">
        <v>29</v>
      </c>
      <c r="B31" s="1">
        <v>2118.3200000000002</v>
      </c>
      <c r="C31" s="1">
        <v>13.569699999999999</v>
      </c>
      <c r="D31" s="1">
        <v>80.044499999999999</v>
      </c>
      <c r="E31" s="1">
        <v>9.9974699999999999</v>
      </c>
      <c r="F31" s="1">
        <v>2121.62</v>
      </c>
      <c r="G31" s="1">
        <v>29.535499999999999</v>
      </c>
      <c r="H31" s="1">
        <v>21.637499999999999</v>
      </c>
      <c r="I31" s="1">
        <v>13.631399999999999</v>
      </c>
      <c r="J31" s="1">
        <v>8.9308099999999992</v>
      </c>
      <c r="K31" s="1">
        <v>11.1256</v>
      </c>
      <c r="L31" s="1">
        <v>3.8485399999999998</v>
      </c>
      <c r="M31" s="1">
        <v>3.30077</v>
      </c>
    </row>
    <row r="32" spans="1:13" x14ac:dyDescent="0.25">
      <c r="A32" t="s">
        <v>29</v>
      </c>
      <c r="B32" s="1">
        <v>2180.33</v>
      </c>
      <c r="C32" s="1">
        <v>14.402900000000001</v>
      </c>
      <c r="D32" s="1">
        <v>79.998099999999994</v>
      </c>
      <c r="E32" s="1">
        <v>14.9857</v>
      </c>
      <c r="F32" s="1">
        <v>2186.21</v>
      </c>
      <c r="G32" s="1">
        <v>31.923500000000001</v>
      </c>
      <c r="H32" s="1">
        <v>24.224699999999999</v>
      </c>
      <c r="I32" s="1">
        <v>14.0464</v>
      </c>
      <c r="J32" s="1">
        <v>9.7869399999999995</v>
      </c>
      <c r="K32" s="1">
        <v>11.1256</v>
      </c>
      <c r="L32" s="1">
        <v>3.9249700000000001</v>
      </c>
      <c r="M32" s="1">
        <v>5.88103</v>
      </c>
    </row>
    <row r="33" spans="1:13" x14ac:dyDescent="0.25">
      <c r="A33" t="s">
        <v>29</v>
      </c>
      <c r="B33" s="1">
        <v>2254.79</v>
      </c>
      <c r="C33" s="1">
        <v>15.5099</v>
      </c>
      <c r="D33" s="1">
        <v>79.971800000000002</v>
      </c>
      <c r="E33" s="1">
        <v>19.996099999999998</v>
      </c>
      <c r="F33" s="1">
        <v>2252.1799999999998</v>
      </c>
      <c r="G33" s="1">
        <v>34.497700000000002</v>
      </c>
      <c r="H33" s="1">
        <v>26.959</v>
      </c>
      <c r="I33" s="1">
        <v>14.4702</v>
      </c>
      <c r="J33" s="1">
        <v>10.6609</v>
      </c>
      <c r="K33" s="1">
        <v>11.1256</v>
      </c>
      <c r="L33" s="1">
        <v>4.05905</v>
      </c>
      <c r="M33" s="1">
        <v>-2.6144799999999999</v>
      </c>
    </row>
    <row r="34" spans="1:13" x14ac:dyDescent="0.25">
      <c r="A34" t="s">
        <v>29</v>
      </c>
      <c r="B34" s="1">
        <v>2316.46</v>
      </c>
      <c r="C34" s="1">
        <v>14.377000000000001</v>
      </c>
      <c r="D34" s="1">
        <v>79.938999999999993</v>
      </c>
      <c r="E34" s="1">
        <v>24.983000000000001</v>
      </c>
      <c r="F34" s="1">
        <v>2318.69</v>
      </c>
      <c r="G34" s="1">
        <v>36.943100000000001</v>
      </c>
      <c r="H34" s="1">
        <v>29.513100000000001</v>
      </c>
      <c r="I34" s="1">
        <v>14.897600000000001</v>
      </c>
      <c r="J34" s="1">
        <v>11.427199999999999</v>
      </c>
      <c r="K34" s="1">
        <v>11.1256</v>
      </c>
      <c r="L34" s="1">
        <v>4.1792999999999996</v>
      </c>
      <c r="M34" s="1">
        <v>2.2324099999999998</v>
      </c>
    </row>
    <row r="35" spans="1:13" x14ac:dyDescent="0.25">
      <c r="A35" t="s">
        <v>29</v>
      </c>
      <c r="B35" s="1">
        <v>2394.85</v>
      </c>
      <c r="C35" s="1">
        <v>15.705399999999999</v>
      </c>
      <c r="D35" s="1">
        <v>80.006600000000006</v>
      </c>
      <c r="E35" s="1">
        <v>30.043299999999999</v>
      </c>
      <c r="F35" s="1">
        <v>2393.86</v>
      </c>
      <c r="G35" s="1">
        <v>39.2973</v>
      </c>
      <c r="H35" s="1">
        <v>31.904</v>
      </c>
      <c r="I35" s="1">
        <v>15.3805</v>
      </c>
      <c r="J35" s="1">
        <v>12.1755</v>
      </c>
      <c r="K35" s="1">
        <v>11.1256</v>
      </c>
      <c r="L35" s="1">
        <v>4.2221099999999998</v>
      </c>
      <c r="M35" s="1">
        <v>-0.99170599999999998</v>
      </c>
    </row>
    <row r="36" spans="1:13" x14ac:dyDescent="0.25">
      <c r="A36" t="s">
        <v>29</v>
      </c>
      <c r="B36" s="1">
        <v>2464.96</v>
      </c>
      <c r="C36" s="1">
        <v>16.443999999999999</v>
      </c>
      <c r="D36" s="1">
        <v>79.998999999999995</v>
      </c>
      <c r="E36" s="1">
        <v>35.012099999999997</v>
      </c>
      <c r="F36" s="1">
        <v>2466.9299999999998</v>
      </c>
      <c r="G36" s="1">
        <v>42.113300000000002</v>
      </c>
      <c r="H36" s="1">
        <v>34.451500000000003</v>
      </c>
      <c r="I36" s="1">
        <v>15.85</v>
      </c>
      <c r="J36" s="1">
        <v>13.856199999999999</v>
      </c>
      <c r="K36" s="1">
        <v>11.1256</v>
      </c>
      <c r="L36" s="1">
        <v>4.42957</v>
      </c>
      <c r="M36" s="1">
        <v>1.9691000000000001</v>
      </c>
    </row>
    <row r="37" spans="1:13" x14ac:dyDescent="0.25">
      <c r="A37" t="s">
        <v>29</v>
      </c>
      <c r="B37" s="1">
        <v>2542.15</v>
      </c>
      <c r="C37" s="1">
        <v>16.7818</v>
      </c>
      <c r="D37" s="1">
        <v>80.016099999999994</v>
      </c>
      <c r="E37" s="1">
        <v>40.048299999999998</v>
      </c>
      <c r="F37" s="1">
        <v>2546.56</v>
      </c>
      <c r="G37" s="1">
        <v>45.89</v>
      </c>
      <c r="H37" s="1">
        <v>37.0062</v>
      </c>
      <c r="I37" s="1">
        <v>16.361599999999999</v>
      </c>
      <c r="J37" s="1">
        <v>17.803599999999999</v>
      </c>
      <c r="K37" s="1">
        <v>11.1256</v>
      </c>
      <c r="L37" s="1">
        <v>5.2898399999999999</v>
      </c>
      <c r="M37" s="1">
        <v>4.4027000000000003</v>
      </c>
    </row>
    <row r="38" spans="1:13" x14ac:dyDescent="0.25">
      <c r="A38" t="s">
        <v>29</v>
      </c>
      <c r="B38" s="1">
        <v>2629.33</v>
      </c>
      <c r="C38" s="1">
        <v>16.518899999999999</v>
      </c>
      <c r="D38" s="1">
        <v>79.973799999999997</v>
      </c>
      <c r="E38" s="1">
        <v>45.001800000000003</v>
      </c>
      <c r="F38" s="1">
        <v>2625.76</v>
      </c>
      <c r="G38" s="1">
        <v>50.4696</v>
      </c>
      <c r="H38" s="1">
        <v>38.113700000000001</v>
      </c>
      <c r="I38" s="1">
        <v>16.8705</v>
      </c>
      <c r="J38" s="1">
        <v>25.127700000000001</v>
      </c>
      <c r="K38" s="1">
        <v>11.1256</v>
      </c>
      <c r="L38" s="1">
        <v>7.3979999999999997</v>
      </c>
      <c r="M38" s="1">
        <v>-3.57077</v>
      </c>
    </row>
    <row r="39" spans="1:13" x14ac:dyDescent="0.25">
      <c r="A39" t="s">
        <v>29</v>
      </c>
      <c r="B39" s="1">
        <v>2709.29</v>
      </c>
      <c r="C39" s="1">
        <v>17.8386</v>
      </c>
      <c r="D39" s="1">
        <v>80.026200000000003</v>
      </c>
      <c r="E39" s="1">
        <v>50.062199999999997</v>
      </c>
      <c r="F39" s="1">
        <v>2719.04</v>
      </c>
      <c r="G39" s="1">
        <v>60.153300000000002</v>
      </c>
      <c r="H39" s="1">
        <v>41.7209</v>
      </c>
      <c r="I39" s="1">
        <v>17.469799999999999</v>
      </c>
      <c r="J39" s="1">
        <v>36.428100000000001</v>
      </c>
      <c r="K39" s="1">
        <v>11.1256</v>
      </c>
      <c r="L39" s="1">
        <v>11.036199999999999</v>
      </c>
      <c r="M39" s="1">
        <v>9.7507300000000008</v>
      </c>
    </row>
    <row r="40" spans="1:13" x14ac:dyDescent="0.25">
      <c r="A40" t="s">
        <v>29</v>
      </c>
      <c r="B40" s="1">
        <v>2808.41</v>
      </c>
      <c r="C40" s="1">
        <v>19.054300000000001</v>
      </c>
      <c r="D40" s="1">
        <v>80.017200000000003</v>
      </c>
      <c r="E40" s="1">
        <v>54.972799999999999</v>
      </c>
      <c r="F40" s="1">
        <v>2811.79</v>
      </c>
      <c r="G40" s="1">
        <v>72.927599999999998</v>
      </c>
      <c r="H40" s="1">
        <v>44.1434</v>
      </c>
      <c r="I40" s="1">
        <v>18.065799999999999</v>
      </c>
      <c r="J40" s="1">
        <v>51.5657</v>
      </c>
      <c r="K40" s="1">
        <v>11.1256</v>
      </c>
      <c r="L40" s="1">
        <v>16.143899999999999</v>
      </c>
      <c r="M40" s="1">
        <v>3.3810600000000002</v>
      </c>
    </row>
    <row r="41" spans="1:13" x14ac:dyDescent="0.25">
      <c r="A41" t="s">
        <v>29</v>
      </c>
      <c r="B41" s="1">
        <v>1693.58</v>
      </c>
      <c r="C41" s="1">
        <v>10.9542</v>
      </c>
      <c r="D41" s="1">
        <v>90.006299999999996</v>
      </c>
      <c r="E41" s="1">
        <v>-20.0336</v>
      </c>
      <c r="F41" s="1">
        <v>1692.08</v>
      </c>
      <c r="G41" s="1">
        <v>21.1479</v>
      </c>
      <c r="H41" s="1">
        <v>10.1031</v>
      </c>
      <c r="I41" s="1">
        <v>10.871600000000001</v>
      </c>
      <c r="J41" s="1">
        <v>8.6922700000000006</v>
      </c>
      <c r="K41" s="1">
        <v>11.1256</v>
      </c>
      <c r="L41" s="1">
        <v>5.2566800000000002</v>
      </c>
      <c r="M41" s="1">
        <v>-1.4952099999999999</v>
      </c>
    </row>
    <row r="42" spans="1:13" x14ac:dyDescent="0.25">
      <c r="A42" t="s">
        <v>29</v>
      </c>
      <c r="B42" s="1">
        <v>1822.29</v>
      </c>
      <c r="C42" s="1">
        <v>12.375999999999999</v>
      </c>
      <c r="D42" s="1">
        <v>89.983599999999996</v>
      </c>
      <c r="E42" s="1">
        <v>-15.028</v>
      </c>
      <c r="F42" s="1">
        <v>1823.88</v>
      </c>
      <c r="G42" s="1">
        <v>20.073599999999999</v>
      </c>
      <c r="H42" s="1">
        <v>9.4829500000000007</v>
      </c>
      <c r="I42" s="1">
        <v>11.718400000000001</v>
      </c>
      <c r="J42" s="1">
        <v>6.2098300000000002</v>
      </c>
      <c r="K42" s="1">
        <v>11.1256</v>
      </c>
      <c r="L42" s="1">
        <v>3.6548799999999999</v>
      </c>
      <c r="M42" s="1">
        <v>1.5934299999999999</v>
      </c>
    </row>
    <row r="43" spans="1:13" x14ac:dyDescent="0.25">
      <c r="A43" t="s">
        <v>29</v>
      </c>
      <c r="B43" s="1">
        <v>1951.29</v>
      </c>
      <c r="C43" s="1">
        <v>12.288399999999999</v>
      </c>
      <c r="D43" s="1">
        <v>90.013199999999998</v>
      </c>
      <c r="E43" s="1">
        <v>-9.9992300000000007</v>
      </c>
      <c r="F43" s="1">
        <v>1950.85</v>
      </c>
      <c r="G43" s="1">
        <v>20.1281</v>
      </c>
      <c r="H43" s="1">
        <v>8.4471299999999996</v>
      </c>
      <c r="I43" s="1">
        <v>12.5342</v>
      </c>
      <c r="J43" s="1">
        <v>6.46943</v>
      </c>
      <c r="K43" s="1">
        <v>11.1256</v>
      </c>
      <c r="L43" s="1">
        <v>3.3232699999999999</v>
      </c>
      <c r="M43" s="1">
        <v>-0.434834</v>
      </c>
    </row>
    <row r="44" spans="1:13" x14ac:dyDescent="0.25">
      <c r="A44" t="s">
        <v>29</v>
      </c>
      <c r="B44" s="1">
        <v>2074.29</v>
      </c>
      <c r="C44" s="1">
        <v>12.8527</v>
      </c>
      <c r="D44" s="1">
        <v>90.006500000000003</v>
      </c>
      <c r="E44" s="1">
        <v>-4.9837300000000004</v>
      </c>
      <c r="F44" s="1">
        <v>2072.83</v>
      </c>
      <c r="G44" s="1">
        <v>21.851800000000001</v>
      </c>
      <c r="H44" s="1">
        <v>10.7966</v>
      </c>
      <c r="I44" s="1">
        <v>13.3179</v>
      </c>
      <c r="J44" s="1">
        <v>6.9413400000000003</v>
      </c>
      <c r="K44" s="1">
        <v>11.1256</v>
      </c>
      <c r="L44" s="1">
        <v>3.4066700000000001</v>
      </c>
      <c r="M44" s="1">
        <v>-1.4587600000000001</v>
      </c>
    </row>
    <row r="45" spans="1:13" x14ac:dyDescent="0.25">
      <c r="A45" t="s">
        <v>29</v>
      </c>
      <c r="B45" s="1">
        <v>2186.42</v>
      </c>
      <c r="C45" s="1">
        <v>13.7302</v>
      </c>
      <c r="D45" s="1">
        <v>89.995400000000004</v>
      </c>
      <c r="E45" s="1">
        <v>-2.2848899999999998E-2</v>
      </c>
      <c r="F45" s="1">
        <v>2189.6799999999998</v>
      </c>
      <c r="G45" s="1">
        <v>23.084099999999999</v>
      </c>
      <c r="H45" s="1">
        <v>12.3028</v>
      </c>
      <c r="I45" s="1">
        <v>14.0687</v>
      </c>
      <c r="J45" s="1">
        <v>6.9439500000000001</v>
      </c>
      <c r="K45" s="1">
        <v>11.1256</v>
      </c>
      <c r="L45" s="1">
        <v>3.40463</v>
      </c>
      <c r="M45" s="1">
        <v>3.2586900000000001</v>
      </c>
    </row>
    <row r="46" spans="1:13" x14ac:dyDescent="0.25">
      <c r="A46" t="s">
        <v>29</v>
      </c>
      <c r="B46" s="1">
        <v>2308.17</v>
      </c>
      <c r="C46" s="1">
        <v>15.6137</v>
      </c>
      <c r="D46" s="1">
        <v>89.927899999999994</v>
      </c>
      <c r="E46" s="1">
        <v>4.9716800000000001</v>
      </c>
      <c r="F46" s="1">
        <v>2303.3200000000002</v>
      </c>
      <c r="G46" s="1">
        <v>24.535699999999999</v>
      </c>
      <c r="H46" s="1">
        <v>14.242800000000001</v>
      </c>
      <c r="I46" s="1">
        <v>14.7988</v>
      </c>
      <c r="J46" s="1">
        <v>6.7588800000000004</v>
      </c>
      <c r="K46" s="1">
        <v>11.1256</v>
      </c>
      <c r="L46" s="1">
        <v>3.2671800000000002</v>
      </c>
      <c r="M46" s="1">
        <v>-4.8485899999999997</v>
      </c>
    </row>
    <row r="47" spans="1:13" x14ac:dyDescent="0.25">
      <c r="A47" t="s">
        <v>29</v>
      </c>
      <c r="B47" s="1">
        <v>2423.17</v>
      </c>
      <c r="C47" s="1">
        <v>15.5723</v>
      </c>
      <c r="D47" s="1">
        <v>90.024900000000002</v>
      </c>
      <c r="E47" s="1">
        <v>10.026</v>
      </c>
      <c r="F47" s="1">
        <v>2419.48</v>
      </c>
      <c r="G47" s="1">
        <v>26.252199999999998</v>
      </c>
      <c r="H47" s="1">
        <v>16.3429</v>
      </c>
      <c r="I47" s="1">
        <v>15.5451</v>
      </c>
      <c r="J47" s="1">
        <v>6.8511699999999998</v>
      </c>
      <c r="K47" s="1">
        <v>11.1256</v>
      </c>
      <c r="L47" s="1">
        <v>3.1172200000000001</v>
      </c>
      <c r="M47" s="1">
        <v>-3.6934499999999999</v>
      </c>
    </row>
    <row r="48" spans="1:13" x14ac:dyDescent="0.25">
      <c r="A48" t="s">
        <v>29</v>
      </c>
      <c r="B48" s="1">
        <v>2530.85</v>
      </c>
      <c r="C48" s="1">
        <v>16.012799999999999</v>
      </c>
      <c r="D48" s="1">
        <v>89.982500000000002</v>
      </c>
      <c r="E48" s="1">
        <v>15.0276</v>
      </c>
      <c r="F48" s="1">
        <v>2530.31</v>
      </c>
      <c r="G48" s="1">
        <v>28.204599999999999</v>
      </c>
      <c r="H48" s="1">
        <v>18.518699999999999</v>
      </c>
      <c r="I48" s="1">
        <v>16.257200000000001</v>
      </c>
      <c r="J48" s="1">
        <v>7.4141700000000004</v>
      </c>
      <c r="K48" s="1">
        <v>11.1256</v>
      </c>
      <c r="L48" s="1">
        <v>3.0837599999999998</v>
      </c>
      <c r="M48" s="1">
        <v>-0.54171999999999998</v>
      </c>
    </row>
    <row r="49" spans="1:13" x14ac:dyDescent="0.25">
      <c r="A49" t="s">
        <v>29</v>
      </c>
      <c r="B49" s="1">
        <v>2636.15</v>
      </c>
      <c r="C49" s="1">
        <v>16.2239</v>
      </c>
      <c r="D49" s="1">
        <v>90.007900000000006</v>
      </c>
      <c r="E49" s="1">
        <v>20.000299999999999</v>
      </c>
      <c r="F49" s="1">
        <v>2641.97</v>
      </c>
      <c r="G49" s="1">
        <v>30.352599999999999</v>
      </c>
      <c r="H49" s="1">
        <v>20.7942</v>
      </c>
      <c r="I49" s="1">
        <v>16.974599999999999</v>
      </c>
      <c r="J49" s="1">
        <v>8.1770499999999995</v>
      </c>
      <c r="K49" s="1">
        <v>11.1256</v>
      </c>
      <c r="L49" s="1">
        <v>3.17828</v>
      </c>
      <c r="M49" s="1">
        <v>5.8232499999999998</v>
      </c>
    </row>
    <row r="50" spans="1:13" x14ac:dyDescent="0.25">
      <c r="A50" t="s">
        <v>29</v>
      </c>
      <c r="B50" s="1">
        <v>2750.29</v>
      </c>
      <c r="C50" s="1">
        <v>17.761500000000002</v>
      </c>
      <c r="D50" s="1">
        <v>89.931100000000001</v>
      </c>
      <c r="E50" s="1">
        <v>25.014900000000001</v>
      </c>
      <c r="F50" s="1">
        <v>2751.66</v>
      </c>
      <c r="G50" s="1">
        <v>32.531500000000001</v>
      </c>
      <c r="H50" s="1">
        <v>23.1219</v>
      </c>
      <c r="I50" s="1">
        <v>17.679400000000001</v>
      </c>
      <c r="J50" s="1">
        <v>8.7468800000000009</v>
      </c>
      <c r="K50" s="1">
        <v>11.1256</v>
      </c>
      <c r="L50" s="1">
        <v>3.2903199999999999</v>
      </c>
      <c r="M50" s="1">
        <v>1.3727199999999999</v>
      </c>
    </row>
    <row r="51" spans="1:13" x14ac:dyDescent="0.25">
      <c r="A51" t="s">
        <v>29</v>
      </c>
      <c r="B51" s="1">
        <v>2878.31</v>
      </c>
      <c r="C51" s="1">
        <v>18.684999999999999</v>
      </c>
      <c r="D51" s="1">
        <v>90.018699999999995</v>
      </c>
      <c r="E51" s="1">
        <v>29.972000000000001</v>
      </c>
      <c r="F51" s="1">
        <v>2867.35</v>
      </c>
      <c r="G51" s="1">
        <v>34.647599999999997</v>
      </c>
      <c r="H51" s="1">
        <v>25.424099999999999</v>
      </c>
      <c r="I51" s="1">
        <v>18.422699999999999</v>
      </c>
      <c r="J51" s="1">
        <v>8.9442900000000005</v>
      </c>
      <c r="K51" s="1">
        <v>11.1256</v>
      </c>
      <c r="L51" s="1">
        <v>3.3007200000000001</v>
      </c>
      <c r="M51" s="1">
        <v>-10.9621</v>
      </c>
    </row>
    <row r="52" spans="1:13" x14ac:dyDescent="0.25">
      <c r="A52" t="s">
        <v>29</v>
      </c>
      <c r="B52" s="1">
        <v>2989.2</v>
      </c>
      <c r="C52" s="1">
        <v>19.4194</v>
      </c>
      <c r="D52" s="1">
        <v>90.018000000000001</v>
      </c>
      <c r="E52" s="1">
        <v>35.029899999999998</v>
      </c>
      <c r="F52" s="1">
        <v>2984.44</v>
      </c>
      <c r="G52" s="1">
        <v>36.841099999999997</v>
      </c>
      <c r="H52" s="1">
        <v>27.7288</v>
      </c>
      <c r="I52" s="1">
        <v>19.175000000000001</v>
      </c>
      <c r="J52" s="1">
        <v>9.2903300000000009</v>
      </c>
      <c r="K52" s="1">
        <v>11.1256</v>
      </c>
      <c r="L52" s="1">
        <v>3.2573799999999999</v>
      </c>
      <c r="M52" s="1">
        <v>-4.7686599999999997</v>
      </c>
    </row>
    <row r="53" spans="1:13" x14ac:dyDescent="0.25">
      <c r="A53" t="s">
        <v>29</v>
      </c>
      <c r="B53" s="1">
        <v>3115.06</v>
      </c>
      <c r="C53" s="1">
        <v>19.6938</v>
      </c>
      <c r="D53" s="1">
        <v>89.994799999999998</v>
      </c>
      <c r="E53" s="1">
        <v>40.005299999999998</v>
      </c>
      <c r="F53" s="1">
        <v>3101.61</v>
      </c>
      <c r="G53" s="1">
        <v>39.577100000000002</v>
      </c>
      <c r="H53" s="1">
        <v>30.016999999999999</v>
      </c>
      <c r="I53" s="1">
        <v>19.927800000000001</v>
      </c>
      <c r="J53" s="1">
        <v>11.452199999999999</v>
      </c>
      <c r="K53" s="1">
        <v>11.1256</v>
      </c>
      <c r="L53" s="1">
        <v>3.6438000000000001</v>
      </c>
      <c r="M53" s="1">
        <v>-13.4504</v>
      </c>
    </row>
    <row r="54" spans="1:13" x14ac:dyDescent="0.25">
      <c r="A54" t="s">
        <v>29</v>
      </c>
      <c r="B54" s="1">
        <v>3219.73</v>
      </c>
      <c r="C54" s="1">
        <v>20.9847</v>
      </c>
      <c r="D54" s="1">
        <v>90.029300000000006</v>
      </c>
      <c r="E54" s="1">
        <v>45.025599999999997</v>
      </c>
      <c r="F54" s="1">
        <v>3226.59</v>
      </c>
      <c r="G54" s="1">
        <v>43.905200000000001</v>
      </c>
      <c r="H54" s="1">
        <v>32.396799999999999</v>
      </c>
      <c r="I54" s="1">
        <v>20.730799999999999</v>
      </c>
      <c r="J54" s="1">
        <v>17.228100000000001</v>
      </c>
      <c r="K54" s="1">
        <v>11.1256</v>
      </c>
      <c r="L54" s="1">
        <v>5.2686400000000004</v>
      </c>
      <c r="M54" s="1">
        <v>6.8646099999999999</v>
      </c>
    </row>
    <row r="55" spans="1:13" x14ac:dyDescent="0.25">
      <c r="A55" t="s">
        <v>29</v>
      </c>
      <c r="B55" s="1">
        <v>3357.8</v>
      </c>
      <c r="C55" s="1">
        <v>21.6083</v>
      </c>
      <c r="D55" s="1">
        <v>89.969499999999996</v>
      </c>
      <c r="E55" s="1">
        <v>49.960799999999999</v>
      </c>
      <c r="F55" s="1">
        <v>3349.25</v>
      </c>
      <c r="G55" s="1">
        <v>50.8108</v>
      </c>
      <c r="H55" s="1">
        <v>34.623100000000001</v>
      </c>
      <c r="I55" s="1">
        <v>21.518899999999999</v>
      </c>
      <c r="J55" s="1">
        <v>26.935099999999998</v>
      </c>
      <c r="K55" s="1">
        <v>11.1256</v>
      </c>
      <c r="L55" s="1">
        <v>8.40428</v>
      </c>
      <c r="M55" s="1">
        <v>-8.5523500000000006</v>
      </c>
    </row>
    <row r="56" spans="1:13" x14ac:dyDescent="0.25">
      <c r="A56" t="s">
        <v>29</v>
      </c>
      <c r="B56" s="1">
        <v>3479.21</v>
      </c>
      <c r="C56" s="1">
        <v>23.328600000000002</v>
      </c>
      <c r="D56" s="1">
        <v>89.949399999999997</v>
      </c>
      <c r="E56" s="1">
        <v>55.008400000000002</v>
      </c>
      <c r="F56" s="1">
        <v>3482.35</v>
      </c>
      <c r="G56" s="1">
        <v>62.040100000000002</v>
      </c>
      <c r="H56" s="1">
        <v>37.004600000000003</v>
      </c>
      <c r="I56" s="1">
        <v>22.374099999999999</v>
      </c>
      <c r="J56" s="1">
        <v>41.006</v>
      </c>
      <c r="K56" s="1">
        <v>11.1256</v>
      </c>
      <c r="L56" s="1">
        <v>13.181900000000001</v>
      </c>
      <c r="M56" s="1">
        <v>3.1374900000000001</v>
      </c>
    </row>
    <row r="57" spans="1:13" x14ac:dyDescent="0.25">
      <c r="A57" t="s">
        <v>29</v>
      </c>
      <c r="B57" s="1">
        <v>1596.91</v>
      </c>
      <c r="C57" s="1">
        <v>10.7997</v>
      </c>
      <c r="D57" s="1">
        <v>100.032</v>
      </c>
      <c r="E57" s="1">
        <v>-19.9985</v>
      </c>
      <c r="F57" s="1">
        <v>1600.25</v>
      </c>
      <c r="G57" s="1">
        <v>24.180800000000001</v>
      </c>
      <c r="H57" s="1">
        <v>14.3879</v>
      </c>
      <c r="I57" s="1">
        <v>10.281599999999999</v>
      </c>
      <c r="J57" s="1">
        <v>10.7036</v>
      </c>
      <c r="K57" s="1">
        <v>11.1256</v>
      </c>
      <c r="L57" s="1">
        <v>5.80016</v>
      </c>
      <c r="M57" s="1">
        <v>3.3384900000000002</v>
      </c>
    </row>
    <row r="58" spans="1:13" x14ac:dyDescent="0.25">
      <c r="A58" t="s">
        <v>29</v>
      </c>
      <c r="B58" s="1">
        <v>1781.65</v>
      </c>
      <c r="C58" s="1">
        <v>11.5548</v>
      </c>
      <c r="D58" s="1">
        <v>100.023</v>
      </c>
      <c r="E58" s="1">
        <v>-15.018000000000001</v>
      </c>
      <c r="F58" s="1">
        <v>1778.02</v>
      </c>
      <c r="G58" s="1">
        <v>22.5549</v>
      </c>
      <c r="H58" s="1">
        <v>13.8779</v>
      </c>
      <c r="I58" s="1">
        <v>11.4238</v>
      </c>
      <c r="J58" s="1">
        <v>6.87188</v>
      </c>
      <c r="K58" s="1">
        <v>11.1256</v>
      </c>
      <c r="L58" s="1">
        <v>3.82395</v>
      </c>
      <c r="M58" s="1">
        <v>-3.6313800000000001</v>
      </c>
    </row>
    <row r="59" spans="1:13" x14ac:dyDescent="0.25">
      <c r="A59" t="s">
        <v>29</v>
      </c>
      <c r="B59" s="1">
        <v>1952.62</v>
      </c>
      <c r="C59" s="1">
        <v>12.5091</v>
      </c>
      <c r="D59" s="1">
        <v>99.986199999999997</v>
      </c>
      <c r="E59" s="1">
        <v>-10.0037</v>
      </c>
      <c r="F59" s="1">
        <v>1950.69</v>
      </c>
      <c r="G59" s="1">
        <v>22.342500000000001</v>
      </c>
      <c r="H59" s="1">
        <v>13.0212</v>
      </c>
      <c r="I59" s="1">
        <v>12.533200000000001</v>
      </c>
      <c r="J59" s="1">
        <v>6.1898999999999997</v>
      </c>
      <c r="K59" s="1">
        <v>11.1256</v>
      </c>
      <c r="L59" s="1">
        <v>3.2345700000000002</v>
      </c>
      <c r="M59" s="1">
        <v>-1.93414</v>
      </c>
    </row>
    <row r="60" spans="1:13" x14ac:dyDescent="0.25">
      <c r="A60" t="s">
        <v>29</v>
      </c>
      <c r="B60" s="1">
        <v>2115.54</v>
      </c>
      <c r="C60" s="1">
        <v>13.429500000000001</v>
      </c>
      <c r="D60" s="1">
        <v>100.044</v>
      </c>
      <c r="E60" s="1">
        <v>-4.9866999999999999</v>
      </c>
      <c r="F60" s="1">
        <v>2117.64</v>
      </c>
      <c r="G60" s="1">
        <v>22.851500000000001</v>
      </c>
      <c r="H60" s="1">
        <v>12.7143</v>
      </c>
      <c r="I60" s="1">
        <v>13.6058</v>
      </c>
      <c r="J60" s="1">
        <v>6.4070299999999998</v>
      </c>
      <c r="K60" s="1">
        <v>11.1256</v>
      </c>
      <c r="L60" s="1">
        <v>3.2539099999999999</v>
      </c>
      <c r="M60" s="1">
        <v>2.0993599999999999</v>
      </c>
    </row>
    <row r="61" spans="1:13" x14ac:dyDescent="0.25">
      <c r="A61" t="s">
        <v>29</v>
      </c>
      <c r="B61" s="1">
        <v>2276.5300000000002</v>
      </c>
      <c r="C61" s="1">
        <v>14.774900000000001</v>
      </c>
      <c r="D61" s="1">
        <v>100.01</v>
      </c>
      <c r="E61" s="1">
        <v>-1.60211E-2</v>
      </c>
      <c r="F61" s="1">
        <v>2278.5500000000002</v>
      </c>
      <c r="G61" s="1">
        <v>23.572099999999999</v>
      </c>
      <c r="H61" s="1">
        <v>12.907</v>
      </c>
      <c r="I61" s="1">
        <v>14.639699999999999</v>
      </c>
      <c r="J61" s="1">
        <v>6.3523699999999996</v>
      </c>
      <c r="K61" s="1">
        <v>11.1256</v>
      </c>
      <c r="L61" s="1">
        <v>3.2560500000000001</v>
      </c>
      <c r="M61" s="1">
        <v>2.0233099999999999</v>
      </c>
    </row>
    <row r="62" spans="1:13" x14ac:dyDescent="0.25">
      <c r="A62" t="s">
        <v>29</v>
      </c>
      <c r="B62" s="1">
        <v>2439.9</v>
      </c>
      <c r="C62" s="1">
        <v>15.206799999999999</v>
      </c>
      <c r="D62" s="1">
        <v>99.981300000000005</v>
      </c>
      <c r="E62" s="1">
        <v>4.9935</v>
      </c>
      <c r="F62" s="1">
        <v>2436.71</v>
      </c>
      <c r="G62" s="1">
        <v>24.564699999999998</v>
      </c>
      <c r="H62" s="1">
        <v>13.6921</v>
      </c>
      <c r="I62" s="1">
        <v>15.655900000000001</v>
      </c>
      <c r="J62" s="1">
        <v>6.1138000000000003</v>
      </c>
      <c r="K62" s="1">
        <v>11.1256</v>
      </c>
      <c r="L62" s="1">
        <v>3.1125099999999999</v>
      </c>
      <c r="M62" s="1">
        <v>-3.1902200000000001</v>
      </c>
    </row>
    <row r="63" spans="1:13" x14ac:dyDescent="0.25">
      <c r="A63" t="s">
        <v>29</v>
      </c>
      <c r="B63" s="1">
        <v>2584.7199999999998</v>
      </c>
      <c r="C63" s="1">
        <v>15.5831</v>
      </c>
      <c r="D63" s="1">
        <v>100.041</v>
      </c>
      <c r="E63" s="1">
        <v>9.98874</v>
      </c>
      <c r="F63" s="1">
        <v>2592.37</v>
      </c>
      <c r="G63" s="1">
        <v>25.855499999999999</v>
      </c>
      <c r="H63" s="1">
        <v>14.843999999999999</v>
      </c>
      <c r="I63" s="1">
        <v>16.655999999999999</v>
      </c>
      <c r="J63" s="1">
        <v>6.1933600000000002</v>
      </c>
      <c r="K63" s="1">
        <v>11.1256</v>
      </c>
      <c r="L63" s="1">
        <v>2.9329399999999999</v>
      </c>
      <c r="M63" s="1">
        <v>7.6467700000000001</v>
      </c>
    </row>
    <row r="64" spans="1:13" x14ac:dyDescent="0.25">
      <c r="A64" t="s">
        <v>29</v>
      </c>
      <c r="B64" s="1">
        <v>2741.01</v>
      </c>
      <c r="C64" s="1">
        <v>17.894400000000001</v>
      </c>
      <c r="D64" s="1">
        <v>99.997299999999996</v>
      </c>
      <c r="E64" s="1">
        <v>14.9741</v>
      </c>
      <c r="F64" s="1">
        <v>2744.44</v>
      </c>
      <c r="G64" s="1">
        <v>27.512499999999999</v>
      </c>
      <c r="H64" s="1">
        <v>16.336099999999998</v>
      </c>
      <c r="I64" s="1">
        <v>17.632999999999999</v>
      </c>
      <c r="J64" s="1">
        <v>6.8633499999999996</v>
      </c>
      <c r="K64" s="1">
        <v>11.1256</v>
      </c>
      <c r="L64" s="1">
        <v>2.87405</v>
      </c>
      <c r="M64" s="1">
        <v>3.43092</v>
      </c>
    </row>
    <row r="65" spans="1:13" x14ac:dyDescent="0.25">
      <c r="A65" t="s">
        <v>29</v>
      </c>
      <c r="B65" s="1">
        <v>2888.81</v>
      </c>
      <c r="C65" s="1">
        <v>19.256499999999999</v>
      </c>
      <c r="D65" s="1">
        <v>100.053</v>
      </c>
      <c r="E65" s="1">
        <v>20.0029</v>
      </c>
      <c r="F65" s="1">
        <v>2898.26</v>
      </c>
      <c r="G65" s="1">
        <v>29.406500000000001</v>
      </c>
      <c r="H65" s="1">
        <v>17.978400000000001</v>
      </c>
      <c r="I65" s="1">
        <v>18.621300000000002</v>
      </c>
      <c r="J65" s="1">
        <v>7.8786800000000001</v>
      </c>
      <c r="K65" s="1">
        <v>11.1256</v>
      </c>
      <c r="L65" s="1">
        <v>2.9857100000000001</v>
      </c>
      <c r="M65" s="1">
        <v>9.4551499999999997</v>
      </c>
    </row>
    <row r="66" spans="1:13" x14ac:dyDescent="0.25">
      <c r="A66" t="s">
        <v>29</v>
      </c>
      <c r="B66" s="1">
        <v>3051.16</v>
      </c>
      <c r="C66" s="1">
        <v>17.628</v>
      </c>
      <c r="D66" s="1">
        <v>100.01</v>
      </c>
      <c r="E66" s="1">
        <v>25.0181</v>
      </c>
      <c r="F66" s="1">
        <v>3049.39</v>
      </c>
      <c r="G66" s="1">
        <v>31.402200000000001</v>
      </c>
      <c r="H66" s="1">
        <v>19.794499999999999</v>
      </c>
      <c r="I66" s="1">
        <v>19.592300000000002</v>
      </c>
      <c r="J66" s="1">
        <v>8.7529299999999992</v>
      </c>
      <c r="K66" s="1">
        <v>11.1256</v>
      </c>
      <c r="L66" s="1">
        <v>3.1658300000000001</v>
      </c>
      <c r="M66" s="1">
        <v>-1.77599</v>
      </c>
    </row>
    <row r="67" spans="1:13" x14ac:dyDescent="0.25">
      <c r="A67" t="s">
        <v>29</v>
      </c>
      <c r="B67" s="1">
        <v>3197.46</v>
      </c>
      <c r="C67" s="1">
        <v>20.318100000000001</v>
      </c>
      <c r="D67" s="1">
        <v>100.026</v>
      </c>
      <c r="E67" s="1">
        <v>30.0183</v>
      </c>
      <c r="F67" s="1">
        <v>3201.83</v>
      </c>
      <c r="G67" s="1">
        <v>34.274900000000002</v>
      </c>
      <c r="H67" s="1">
        <v>23.075099999999999</v>
      </c>
      <c r="I67" s="1">
        <v>20.5718</v>
      </c>
      <c r="J67" s="1">
        <v>9.19998</v>
      </c>
      <c r="K67" s="1">
        <v>11.1256</v>
      </c>
      <c r="L67" s="1">
        <v>3.2690100000000002</v>
      </c>
      <c r="M67" s="1">
        <v>4.3754</v>
      </c>
    </row>
    <row r="68" spans="1:13" x14ac:dyDescent="0.25">
      <c r="A68" t="s">
        <v>29</v>
      </c>
      <c r="B68" s="1">
        <v>3340.97</v>
      </c>
      <c r="C68" s="1">
        <v>20.6297</v>
      </c>
      <c r="D68" s="1">
        <v>100.062</v>
      </c>
      <c r="E68" s="1">
        <v>35.000399999999999</v>
      </c>
      <c r="F68" s="1">
        <v>3355.77</v>
      </c>
      <c r="G68" s="1">
        <v>36.146700000000003</v>
      </c>
      <c r="H68" s="1">
        <v>24.852599999999999</v>
      </c>
      <c r="I68" s="1">
        <v>21.5608</v>
      </c>
      <c r="J68" s="1">
        <v>9.4603099999999998</v>
      </c>
      <c r="K68" s="1">
        <v>11.1256</v>
      </c>
      <c r="L68" s="1">
        <v>3.2840500000000001</v>
      </c>
      <c r="M68" s="1">
        <v>14.798999999999999</v>
      </c>
    </row>
    <row r="69" spans="1:13" x14ac:dyDescent="0.25">
      <c r="A69" t="s">
        <v>29</v>
      </c>
      <c r="B69" s="1">
        <v>3510.64</v>
      </c>
      <c r="C69" s="1">
        <v>22.857800000000001</v>
      </c>
      <c r="D69" s="1">
        <v>99.940200000000004</v>
      </c>
      <c r="E69" s="1">
        <v>40.020099999999999</v>
      </c>
      <c r="F69" s="1">
        <v>3507.86</v>
      </c>
      <c r="G69" s="1">
        <v>37.707900000000002</v>
      </c>
      <c r="H69" s="1">
        <v>25.693300000000001</v>
      </c>
      <c r="I69" s="1">
        <v>22.538</v>
      </c>
      <c r="J69" s="1">
        <v>10.8308</v>
      </c>
      <c r="K69" s="1">
        <v>11.1256</v>
      </c>
      <c r="L69" s="1">
        <v>3.5625800000000001</v>
      </c>
      <c r="M69" s="1">
        <v>-2.7804700000000002</v>
      </c>
    </row>
    <row r="70" spans="1:13" x14ac:dyDescent="0.25">
      <c r="A70" t="s">
        <v>29</v>
      </c>
      <c r="B70" s="1">
        <v>3666.64</v>
      </c>
      <c r="C70" s="1">
        <v>22.824999999999999</v>
      </c>
      <c r="D70" s="1">
        <v>100.078</v>
      </c>
      <c r="E70" s="1">
        <v>45.0244</v>
      </c>
      <c r="F70" s="1">
        <v>3671.51</v>
      </c>
      <c r="G70" s="1">
        <v>41.331200000000003</v>
      </c>
      <c r="H70" s="1">
        <v>27.758600000000001</v>
      </c>
      <c r="I70" s="1">
        <v>23.589500000000001</v>
      </c>
      <c r="J70" s="1">
        <v>15.2944</v>
      </c>
      <c r="K70" s="1">
        <v>11.1256</v>
      </c>
      <c r="L70" s="1">
        <v>4.8544799999999997</v>
      </c>
      <c r="M70" s="1">
        <v>4.8696299999999999</v>
      </c>
    </row>
    <row r="71" spans="1:13" x14ac:dyDescent="0.25">
      <c r="A71" t="s">
        <v>29</v>
      </c>
      <c r="B71" s="1">
        <v>3836.12</v>
      </c>
      <c r="C71" s="1">
        <v>25.4558</v>
      </c>
      <c r="D71" s="1">
        <v>100.033</v>
      </c>
      <c r="E71" s="1">
        <v>49.977600000000002</v>
      </c>
      <c r="F71" s="1">
        <v>3830.8</v>
      </c>
      <c r="G71" s="1">
        <v>47.3125</v>
      </c>
      <c r="H71" s="1">
        <v>29.8066</v>
      </c>
      <c r="I71" s="1">
        <v>24.6129</v>
      </c>
      <c r="J71" s="1">
        <v>23.717199999999998</v>
      </c>
      <c r="K71" s="1">
        <v>11.1256</v>
      </c>
      <c r="L71" s="1">
        <v>7.6131799999999998</v>
      </c>
      <c r="M71" s="1">
        <v>-5.3243499999999999</v>
      </c>
    </row>
    <row r="72" spans="1:13" x14ac:dyDescent="0.25">
      <c r="A72" t="s">
        <v>29</v>
      </c>
      <c r="B72" s="1">
        <v>4006.82</v>
      </c>
      <c r="C72" s="1">
        <v>24.401199999999999</v>
      </c>
      <c r="D72" s="1">
        <v>100.05800000000001</v>
      </c>
      <c r="E72" s="1">
        <v>54.994100000000003</v>
      </c>
      <c r="F72" s="1">
        <v>3999.64</v>
      </c>
      <c r="G72" s="1">
        <v>57.170999999999999</v>
      </c>
      <c r="H72" s="1">
        <v>31.893999999999998</v>
      </c>
      <c r="I72" s="1">
        <v>25.697700000000001</v>
      </c>
      <c r="J72" s="1">
        <v>36.389099999999999</v>
      </c>
      <c r="K72" s="1">
        <v>11.1256</v>
      </c>
      <c r="L72" s="1">
        <v>11.9574</v>
      </c>
      <c r="M72" s="1">
        <v>-7.1773400000000001</v>
      </c>
    </row>
    <row r="73" spans="1:13" x14ac:dyDescent="0.25">
      <c r="A73" t="s">
        <v>29</v>
      </c>
      <c r="B73" s="1">
        <v>1668.98</v>
      </c>
      <c r="C73" s="1">
        <v>10.668200000000001</v>
      </c>
      <c r="D73" s="1">
        <v>109.974</v>
      </c>
      <c r="E73" s="1">
        <v>-14.996700000000001</v>
      </c>
      <c r="F73" s="1">
        <v>1667.59</v>
      </c>
      <c r="G73" s="1">
        <v>26.168399999999998</v>
      </c>
      <c r="H73" s="1">
        <v>17.9803</v>
      </c>
      <c r="I73" s="1">
        <v>10.7143</v>
      </c>
      <c r="J73" s="1">
        <v>9.9475200000000008</v>
      </c>
      <c r="K73" s="1">
        <v>11.1256</v>
      </c>
      <c r="L73" s="1">
        <v>4.8954599999999999</v>
      </c>
      <c r="M73" s="1">
        <v>-1.3816999999999999</v>
      </c>
    </row>
    <row r="74" spans="1:13" x14ac:dyDescent="0.25">
      <c r="A74" t="s">
        <v>29</v>
      </c>
      <c r="B74" s="1">
        <v>1887.52</v>
      </c>
      <c r="C74" s="1">
        <v>11.645300000000001</v>
      </c>
      <c r="D74" s="1">
        <v>110.014</v>
      </c>
      <c r="E74" s="1">
        <v>-10.000500000000001</v>
      </c>
      <c r="F74" s="1">
        <v>1880.45</v>
      </c>
      <c r="G74" s="1">
        <v>24.8871</v>
      </c>
      <c r="H74" s="1">
        <v>16.8691</v>
      </c>
      <c r="I74" s="1">
        <v>12.081899999999999</v>
      </c>
      <c r="J74" s="1">
        <v>7.25345</v>
      </c>
      <c r="K74" s="1">
        <v>11.1256</v>
      </c>
      <c r="L74" s="1">
        <v>3.5267900000000001</v>
      </c>
      <c r="M74" s="1">
        <v>-7.0700700000000003</v>
      </c>
    </row>
    <row r="75" spans="1:13" x14ac:dyDescent="0.25">
      <c r="A75" t="s">
        <v>29</v>
      </c>
      <c r="B75" s="1">
        <v>2082.15</v>
      </c>
      <c r="C75" s="1">
        <v>12.905200000000001</v>
      </c>
      <c r="D75" s="1">
        <v>110.033</v>
      </c>
      <c r="E75" s="1">
        <v>-4.9685499999999996</v>
      </c>
      <c r="F75" s="1">
        <v>2088.8200000000002</v>
      </c>
      <c r="G75" s="1">
        <v>33.178199999999997</v>
      </c>
      <c r="H75" s="1">
        <v>27.207699999999999</v>
      </c>
      <c r="I75" s="1">
        <v>13.4207</v>
      </c>
      <c r="J75" s="1">
        <v>6.8116199999999996</v>
      </c>
      <c r="K75" s="1">
        <v>11.1256</v>
      </c>
      <c r="L75" s="1">
        <v>3.1999300000000002</v>
      </c>
      <c r="M75" s="1">
        <v>6.6720499999999996</v>
      </c>
    </row>
    <row r="76" spans="1:13" x14ac:dyDescent="0.25">
      <c r="A76" t="s">
        <v>29</v>
      </c>
      <c r="B76" s="1">
        <v>2292.9299999999998</v>
      </c>
      <c r="C76" s="1">
        <v>15.180899999999999</v>
      </c>
      <c r="D76" s="1">
        <v>110.092</v>
      </c>
      <c r="E76" s="1">
        <v>2.1155E-2</v>
      </c>
      <c r="F76" s="1">
        <v>2289.9899999999998</v>
      </c>
      <c r="G76" s="1">
        <v>25.5505</v>
      </c>
      <c r="H76" s="1">
        <v>15.8675</v>
      </c>
      <c r="I76" s="1">
        <v>14.713200000000001</v>
      </c>
      <c r="J76" s="1">
        <v>7.0859899999999998</v>
      </c>
      <c r="K76" s="1">
        <v>11.1256</v>
      </c>
      <c r="L76" s="1">
        <v>3.2528600000000001</v>
      </c>
      <c r="M76" s="1">
        <v>-2.9413999999999998</v>
      </c>
    </row>
    <row r="77" spans="1:13" x14ac:dyDescent="0.25">
      <c r="A77" t="s">
        <v>29</v>
      </c>
      <c r="B77" s="1">
        <v>2485.6</v>
      </c>
      <c r="C77" s="1">
        <v>15.4701</v>
      </c>
      <c r="D77" s="1">
        <v>109.99299999999999</v>
      </c>
      <c r="E77" s="1">
        <v>4.9939900000000002</v>
      </c>
      <c r="F77" s="1">
        <v>2485.96</v>
      </c>
      <c r="G77" s="1">
        <v>26.3871</v>
      </c>
      <c r="H77" s="1">
        <v>15.859</v>
      </c>
      <c r="I77" s="1">
        <v>15.972300000000001</v>
      </c>
      <c r="J77" s="1">
        <v>7.4115000000000002</v>
      </c>
      <c r="K77" s="1">
        <v>11.1256</v>
      </c>
      <c r="L77" s="1">
        <v>3.3083800000000001</v>
      </c>
      <c r="M77" s="1">
        <v>0.36780299999999999</v>
      </c>
    </row>
    <row r="78" spans="1:13" x14ac:dyDescent="0.25">
      <c r="A78" t="s">
        <v>29</v>
      </c>
      <c r="B78" s="1">
        <v>2681.72</v>
      </c>
      <c r="C78" s="1">
        <v>16.657599999999999</v>
      </c>
      <c r="D78" s="1">
        <v>110.119</v>
      </c>
      <c r="E78" s="1">
        <v>10.0497</v>
      </c>
      <c r="F78" s="1">
        <v>2681.87</v>
      </c>
      <c r="G78" s="1">
        <v>27.631</v>
      </c>
      <c r="H78" s="1">
        <v>16.4025</v>
      </c>
      <c r="I78" s="1">
        <v>17.231000000000002</v>
      </c>
      <c r="J78" s="1">
        <v>7.9086999999999996</v>
      </c>
      <c r="K78" s="1">
        <v>11.1256</v>
      </c>
      <c r="L78" s="1">
        <v>3.3458000000000001</v>
      </c>
      <c r="M78" s="1">
        <v>0.146621</v>
      </c>
    </row>
    <row r="79" spans="1:13" x14ac:dyDescent="0.25">
      <c r="A79" t="s">
        <v>29</v>
      </c>
      <c r="B79" s="1">
        <v>2876.87</v>
      </c>
      <c r="C79" s="1">
        <v>17.839600000000001</v>
      </c>
      <c r="D79" s="1">
        <v>110.001</v>
      </c>
      <c r="E79" s="1">
        <v>15.0055</v>
      </c>
      <c r="F79" s="1">
        <v>2869.63</v>
      </c>
      <c r="G79" s="1">
        <v>28.990100000000002</v>
      </c>
      <c r="H79" s="1">
        <v>17.093599999999999</v>
      </c>
      <c r="I79" s="1">
        <v>18.4374</v>
      </c>
      <c r="J79" s="1">
        <v>8.5423899999999993</v>
      </c>
      <c r="K79" s="1">
        <v>11.1256</v>
      </c>
      <c r="L79" s="1">
        <v>3.39758</v>
      </c>
      <c r="M79" s="1">
        <v>-7.2360800000000003</v>
      </c>
    </row>
    <row r="80" spans="1:13" x14ac:dyDescent="0.25">
      <c r="A80" t="s">
        <v>29</v>
      </c>
      <c r="B80" s="1">
        <v>3046.86</v>
      </c>
      <c r="C80" s="1">
        <v>19.484100000000002</v>
      </c>
      <c r="D80" s="1">
        <v>110.063</v>
      </c>
      <c r="E80" s="1">
        <v>20.0167</v>
      </c>
      <c r="F80" s="1">
        <v>3058.82</v>
      </c>
      <c r="G80" s="1">
        <v>30.603400000000001</v>
      </c>
      <c r="H80" s="1">
        <v>18.098600000000001</v>
      </c>
      <c r="I80" s="1">
        <v>19.652899999999999</v>
      </c>
      <c r="J80" s="1">
        <v>9.3072999999999997</v>
      </c>
      <c r="K80" s="1">
        <v>11.1256</v>
      </c>
      <c r="L80" s="1">
        <v>3.5163099999999998</v>
      </c>
      <c r="M80" s="1">
        <v>11.951700000000001</v>
      </c>
    </row>
    <row r="81" spans="1:13" x14ac:dyDescent="0.25">
      <c r="A81" t="s">
        <v>29</v>
      </c>
      <c r="B81" s="1">
        <v>3249.87</v>
      </c>
      <c r="C81" s="1">
        <v>21.272500000000001</v>
      </c>
      <c r="D81" s="1">
        <v>109.96299999999999</v>
      </c>
      <c r="E81" s="1">
        <v>25.006900000000002</v>
      </c>
      <c r="F81" s="1">
        <v>3243.79</v>
      </c>
      <c r="G81" s="1">
        <v>32.320999999999998</v>
      </c>
      <c r="H81" s="1">
        <v>19.401299999999999</v>
      </c>
      <c r="I81" s="1">
        <v>20.8413</v>
      </c>
      <c r="J81" s="1">
        <v>9.8520599999999998</v>
      </c>
      <c r="K81" s="1">
        <v>11.1256</v>
      </c>
      <c r="L81" s="1">
        <v>3.6102099999999999</v>
      </c>
      <c r="M81" s="1">
        <v>-6.0836199999999998</v>
      </c>
    </row>
    <row r="82" spans="1:13" x14ac:dyDescent="0.25">
      <c r="A82" t="s">
        <v>29</v>
      </c>
      <c r="B82" s="1">
        <v>3433.36</v>
      </c>
      <c r="C82" s="1">
        <v>21.9923</v>
      </c>
      <c r="D82" s="1">
        <v>110.001</v>
      </c>
      <c r="E82" s="1">
        <v>29.962900000000001</v>
      </c>
      <c r="F82" s="1">
        <v>3429.04</v>
      </c>
      <c r="G82" s="1">
        <v>33.993200000000002</v>
      </c>
      <c r="H82" s="1">
        <v>20.795500000000001</v>
      </c>
      <c r="I82" s="1">
        <v>22.031500000000001</v>
      </c>
      <c r="J82" s="1">
        <v>10.042</v>
      </c>
      <c r="K82" s="1">
        <v>11.1256</v>
      </c>
      <c r="L82" s="1">
        <v>3.6158899999999998</v>
      </c>
      <c r="M82" s="1">
        <v>-4.3243600000000004</v>
      </c>
    </row>
    <row r="83" spans="1:13" x14ac:dyDescent="0.25">
      <c r="A83" t="s">
        <v>29</v>
      </c>
      <c r="B83" s="1">
        <v>3621.16</v>
      </c>
      <c r="C83" s="1">
        <v>24.0656</v>
      </c>
      <c r="D83" s="1">
        <v>109.971</v>
      </c>
      <c r="E83" s="1">
        <v>34.976999999999997</v>
      </c>
      <c r="F83" s="1">
        <v>3615.6</v>
      </c>
      <c r="G83" s="1">
        <v>35.7226</v>
      </c>
      <c r="H83" s="1">
        <v>22.3432</v>
      </c>
      <c r="I83" s="1">
        <v>23.2302</v>
      </c>
      <c r="J83" s="1">
        <v>10.053100000000001</v>
      </c>
      <c r="K83" s="1">
        <v>11.1256</v>
      </c>
      <c r="L83" s="1">
        <v>3.5211999999999999</v>
      </c>
      <c r="M83" s="1">
        <v>-5.5592800000000002</v>
      </c>
    </row>
    <row r="84" spans="1:13" x14ac:dyDescent="0.25">
      <c r="A84" t="s">
        <v>29</v>
      </c>
      <c r="B84" s="1">
        <v>3801.85</v>
      </c>
      <c r="C84" s="1">
        <v>25.3522</v>
      </c>
      <c r="D84" s="1">
        <v>110.024</v>
      </c>
      <c r="E84" s="1">
        <v>39.959000000000003</v>
      </c>
      <c r="F84" s="1">
        <v>3804.14</v>
      </c>
      <c r="G84" s="1">
        <v>37.805300000000003</v>
      </c>
      <c r="H84" s="1">
        <v>23.933</v>
      </c>
      <c r="I84" s="1">
        <v>24.441600000000001</v>
      </c>
      <c r="J84" s="1">
        <v>11.0425</v>
      </c>
      <c r="K84" s="1">
        <v>11.1256</v>
      </c>
      <c r="L84" s="1">
        <v>3.6531400000000001</v>
      </c>
      <c r="M84" s="1">
        <v>2.2824200000000001</v>
      </c>
    </row>
    <row r="85" spans="1:13" x14ac:dyDescent="0.25">
      <c r="A85" t="s">
        <v>29</v>
      </c>
      <c r="B85" s="1">
        <v>3994.64</v>
      </c>
      <c r="C85" s="1">
        <v>25.834599999999998</v>
      </c>
      <c r="D85" s="1">
        <v>110.03100000000001</v>
      </c>
      <c r="E85" s="1">
        <v>45.017499999999998</v>
      </c>
      <c r="F85" s="1">
        <v>3996.73</v>
      </c>
      <c r="G85" s="1">
        <v>41.106699999999996</v>
      </c>
      <c r="H85" s="1">
        <v>25.648099999999999</v>
      </c>
      <c r="I85" s="1">
        <v>25.678999999999998</v>
      </c>
      <c r="J85" s="1">
        <v>15.0311</v>
      </c>
      <c r="K85" s="1">
        <v>11.1256</v>
      </c>
      <c r="L85" s="1">
        <v>4.7763</v>
      </c>
      <c r="M85" s="1">
        <v>2.0877599999999998</v>
      </c>
    </row>
    <row r="86" spans="1:13" x14ac:dyDescent="0.25">
      <c r="A86" t="s">
        <v>29</v>
      </c>
      <c r="B86" s="1">
        <v>4191.0200000000004</v>
      </c>
      <c r="C86" s="1">
        <v>25.998699999999999</v>
      </c>
      <c r="D86" s="1">
        <v>109.968</v>
      </c>
      <c r="E86" s="1">
        <v>49.977200000000003</v>
      </c>
      <c r="F86" s="1">
        <v>4186.38</v>
      </c>
      <c r="G86" s="1">
        <v>46.722999999999999</v>
      </c>
      <c r="H86" s="1">
        <v>27.487400000000001</v>
      </c>
      <c r="I86" s="1">
        <v>26.897500000000001</v>
      </c>
      <c r="J86" s="1">
        <v>22.931000000000001</v>
      </c>
      <c r="K86" s="1">
        <v>11.1256</v>
      </c>
      <c r="L86" s="1">
        <v>7.3756500000000003</v>
      </c>
      <c r="M86" s="1">
        <v>-4.6427100000000001</v>
      </c>
    </row>
    <row r="87" spans="1:13" x14ac:dyDescent="0.25">
      <c r="A87" t="s">
        <v>29</v>
      </c>
      <c r="B87" s="1">
        <v>4404.16</v>
      </c>
      <c r="C87" s="1">
        <v>28.730899999999998</v>
      </c>
      <c r="D87" s="1">
        <v>110.042</v>
      </c>
      <c r="E87" s="1">
        <v>55.044400000000003</v>
      </c>
      <c r="F87" s="1">
        <v>4388.37</v>
      </c>
      <c r="G87" s="1">
        <v>56.162300000000002</v>
      </c>
      <c r="H87" s="1">
        <v>29.359000000000002</v>
      </c>
      <c r="I87" s="1">
        <v>28.1952</v>
      </c>
      <c r="J87" s="1">
        <v>35.1937</v>
      </c>
      <c r="K87" s="1">
        <v>11.1256</v>
      </c>
      <c r="L87" s="1">
        <v>11.615</v>
      </c>
      <c r="M87" s="1">
        <v>-15.793100000000001</v>
      </c>
    </row>
    <row r="88" spans="1:13" x14ac:dyDescent="0.25">
      <c r="A88" t="s">
        <v>29</v>
      </c>
      <c r="B88" s="1">
        <v>1776.83</v>
      </c>
      <c r="C88" s="1">
        <v>11.6928</v>
      </c>
      <c r="D88" s="1">
        <v>120.008</v>
      </c>
      <c r="E88" s="1">
        <v>-9.9777000000000005</v>
      </c>
      <c r="F88" s="1">
        <v>1778.95</v>
      </c>
      <c r="G88" s="1">
        <v>28.165400000000002</v>
      </c>
      <c r="H88" s="1">
        <v>19.897500000000001</v>
      </c>
      <c r="I88" s="1">
        <v>11.4298</v>
      </c>
      <c r="J88" s="1">
        <v>10.880100000000001</v>
      </c>
      <c r="K88" s="1">
        <v>11.1256</v>
      </c>
      <c r="L88" s="1">
        <v>4.9580799999999998</v>
      </c>
      <c r="M88" s="1">
        <v>2.12479</v>
      </c>
    </row>
    <row r="89" spans="1:13" x14ac:dyDescent="0.25">
      <c r="A89" t="s">
        <v>29</v>
      </c>
      <c r="B89" s="1">
        <v>2022.31</v>
      </c>
      <c r="C89" s="1">
        <v>13.1424</v>
      </c>
      <c r="D89" s="1">
        <v>120.041</v>
      </c>
      <c r="E89" s="1">
        <v>-5.0236400000000003</v>
      </c>
      <c r="F89" s="1">
        <v>2020.12</v>
      </c>
      <c r="G89" s="1">
        <v>27.192599999999999</v>
      </c>
      <c r="H89" s="1">
        <v>19.175000000000001</v>
      </c>
      <c r="I89" s="1">
        <v>12.9793</v>
      </c>
      <c r="J89" s="1">
        <v>8.1293699999999998</v>
      </c>
      <c r="K89" s="1">
        <v>11.1256</v>
      </c>
      <c r="L89" s="1">
        <v>3.66411</v>
      </c>
      <c r="M89" s="1">
        <v>-2.1807599999999998</v>
      </c>
    </row>
    <row r="90" spans="1:13" x14ac:dyDescent="0.25">
      <c r="A90" t="s">
        <v>29</v>
      </c>
      <c r="B90" s="1">
        <v>2250.89</v>
      </c>
      <c r="C90" s="1">
        <v>13.3432</v>
      </c>
      <c r="D90" s="1">
        <v>120.063</v>
      </c>
      <c r="E90" s="1">
        <v>5.7800799999999999E-2</v>
      </c>
      <c r="F90" s="1">
        <v>2261.2199999999998</v>
      </c>
      <c r="G90" s="1">
        <v>27.5122</v>
      </c>
      <c r="H90" s="1">
        <v>18.813400000000001</v>
      </c>
      <c r="I90" s="1">
        <v>14.5283</v>
      </c>
      <c r="J90" s="1">
        <v>7.5695699999999997</v>
      </c>
      <c r="K90" s="1">
        <v>11.1256</v>
      </c>
      <c r="L90" s="1">
        <v>3.29053</v>
      </c>
      <c r="M90" s="1">
        <v>10.3268</v>
      </c>
    </row>
    <row r="91" spans="1:13" x14ac:dyDescent="0.25">
      <c r="A91" t="s">
        <v>29</v>
      </c>
      <c r="B91" s="1">
        <v>2490.2199999999998</v>
      </c>
      <c r="C91" s="1">
        <v>15.2456</v>
      </c>
      <c r="D91" s="1">
        <v>120.029</v>
      </c>
      <c r="E91" s="1">
        <v>4.9743700000000004</v>
      </c>
      <c r="F91" s="1">
        <v>2489.16</v>
      </c>
      <c r="G91" s="1">
        <v>28.379300000000001</v>
      </c>
      <c r="H91" s="1">
        <v>18.679600000000001</v>
      </c>
      <c r="I91" s="1">
        <v>15.992900000000001</v>
      </c>
      <c r="J91" s="1">
        <v>8.0877800000000004</v>
      </c>
      <c r="K91" s="1">
        <v>11.1256</v>
      </c>
      <c r="L91" s="1">
        <v>3.3898899999999998</v>
      </c>
      <c r="M91" s="1">
        <v>-1.0565500000000001</v>
      </c>
    </row>
    <row r="92" spans="1:13" x14ac:dyDescent="0.25">
      <c r="A92" t="s">
        <v>29</v>
      </c>
      <c r="B92" s="1">
        <v>2716.04</v>
      </c>
      <c r="C92" s="1">
        <v>17.747</v>
      </c>
      <c r="D92" s="1">
        <v>119.93300000000001</v>
      </c>
      <c r="E92" s="1">
        <v>9.9986999999999995</v>
      </c>
      <c r="F92" s="1">
        <v>2717</v>
      </c>
      <c r="G92" s="1">
        <v>29.564599999999999</v>
      </c>
      <c r="H92" s="1">
        <v>18.795500000000001</v>
      </c>
      <c r="I92" s="1">
        <v>17.456700000000001</v>
      </c>
      <c r="J92" s="1">
        <v>8.9003099999999993</v>
      </c>
      <c r="K92" s="1">
        <v>11.1256</v>
      </c>
      <c r="L92" s="1">
        <v>3.6144599999999998</v>
      </c>
      <c r="M92" s="1">
        <v>0.96104500000000004</v>
      </c>
    </row>
    <row r="93" spans="1:13" x14ac:dyDescent="0.25">
      <c r="A93" t="s">
        <v>29</v>
      </c>
      <c r="B93" s="1">
        <v>2939.86</v>
      </c>
      <c r="C93" s="1">
        <v>18.608699999999999</v>
      </c>
      <c r="D93" s="1">
        <v>119.93300000000001</v>
      </c>
      <c r="E93" s="1">
        <v>14.998799999999999</v>
      </c>
      <c r="F93" s="1">
        <v>2939.8</v>
      </c>
      <c r="G93" s="1">
        <v>30.954499999999999</v>
      </c>
      <c r="H93" s="1">
        <v>19.2239</v>
      </c>
      <c r="I93" s="1">
        <v>18.888200000000001</v>
      </c>
      <c r="J93" s="1">
        <v>9.6672600000000006</v>
      </c>
      <c r="K93" s="1">
        <v>11.1256</v>
      </c>
      <c r="L93" s="1">
        <v>3.8236500000000002</v>
      </c>
      <c r="M93" s="1">
        <v>-6.6318000000000002E-2</v>
      </c>
    </row>
    <row r="94" spans="1:13" x14ac:dyDescent="0.25">
      <c r="A94" t="s">
        <v>29</v>
      </c>
      <c r="B94" s="1">
        <v>3152.66</v>
      </c>
      <c r="C94" s="1">
        <v>19.921199999999999</v>
      </c>
      <c r="D94" s="1">
        <v>120.006</v>
      </c>
      <c r="E94" s="1">
        <v>20.003599999999999</v>
      </c>
      <c r="F94" s="1">
        <v>3160.41</v>
      </c>
      <c r="G94" s="1">
        <v>32.447499999999998</v>
      </c>
      <c r="H94" s="1">
        <v>19.904299999999999</v>
      </c>
      <c r="I94" s="1">
        <v>20.305599999999998</v>
      </c>
      <c r="J94" s="1">
        <v>10.237500000000001</v>
      </c>
      <c r="K94" s="1">
        <v>11.1256</v>
      </c>
      <c r="L94" s="1">
        <v>3.9694699999999998</v>
      </c>
      <c r="M94" s="1">
        <v>7.7501499999999997</v>
      </c>
    </row>
    <row r="95" spans="1:13" x14ac:dyDescent="0.25">
      <c r="A95" t="s">
        <v>29</v>
      </c>
      <c r="B95" s="1">
        <v>3370.33</v>
      </c>
      <c r="C95" s="1">
        <v>22.0413</v>
      </c>
      <c r="D95" s="1">
        <v>120.012</v>
      </c>
      <c r="E95" s="1">
        <v>24.958200000000001</v>
      </c>
      <c r="F95" s="1">
        <v>3376.31</v>
      </c>
      <c r="G95" s="1">
        <v>33.888399999999997</v>
      </c>
      <c r="H95" s="1">
        <v>20.6922</v>
      </c>
      <c r="I95" s="1">
        <v>21.692799999999998</v>
      </c>
      <c r="J95" s="1">
        <v>10.4815</v>
      </c>
      <c r="K95" s="1">
        <v>11.1256</v>
      </c>
      <c r="L95" s="1">
        <v>4.0048700000000004</v>
      </c>
      <c r="M95" s="1">
        <v>5.9759099999999998</v>
      </c>
    </row>
    <row r="96" spans="1:13" x14ac:dyDescent="0.25">
      <c r="A96" t="s">
        <v>29</v>
      </c>
      <c r="B96" s="1">
        <v>3606.97</v>
      </c>
      <c r="C96" s="1">
        <v>23.186900000000001</v>
      </c>
      <c r="D96" s="1">
        <v>119.94799999999999</v>
      </c>
      <c r="E96" s="1">
        <v>30.001000000000001</v>
      </c>
      <c r="F96" s="1">
        <v>3593.72</v>
      </c>
      <c r="G96" s="1">
        <v>35.383600000000001</v>
      </c>
      <c r="H96" s="1">
        <v>21.727699999999999</v>
      </c>
      <c r="I96" s="1">
        <v>23.089600000000001</v>
      </c>
      <c r="J96" s="1">
        <v>10.385</v>
      </c>
      <c r="K96" s="1">
        <v>11.1256</v>
      </c>
      <c r="L96" s="1">
        <v>3.8918900000000001</v>
      </c>
      <c r="M96" s="1">
        <v>-13.2561</v>
      </c>
    </row>
    <row r="97" spans="1:13" x14ac:dyDescent="0.25">
      <c r="A97" t="s">
        <v>29</v>
      </c>
      <c r="B97" s="1">
        <v>3815.17</v>
      </c>
      <c r="C97" s="1">
        <v>25.332599999999999</v>
      </c>
      <c r="D97" s="1">
        <v>119.947</v>
      </c>
      <c r="E97" s="1">
        <v>34.994999999999997</v>
      </c>
      <c r="F97" s="1">
        <v>3809.27</v>
      </c>
      <c r="G97" s="1">
        <v>37.036799999999999</v>
      </c>
      <c r="H97" s="1">
        <v>22.978400000000001</v>
      </c>
      <c r="I97" s="1">
        <v>24.474499999999999</v>
      </c>
      <c r="J97" s="1">
        <v>10.3559</v>
      </c>
      <c r="K97" s="1">
        <v>11.1256</v>
      </c>
      <c r="L97" s="1">
        <v>3.6998899999999999</v>
      </c>
      <c r="M97" s="1">
        <v>-5.9043000000000001</v>
      </c>
    </row>
    <row r="98" spans="1:13" x14ac:dyDescent="0.25">
      <c r="A98" t="s">
        <v>29</v>
      </c>
      <c r="B98" s="1">
        <v>4030.67</v>
      </c>
      <c r="C98" s="1">
        <v>26.9055</v>
      </c>
      <c r="D98" s="1">
        <v>120.006</v>
      </c>
      <c r="E98" s="1">
        <v>40.041600000000003</v>
      </c>
      <c r="F98" s="1">
        <v>4028.64</v>
      </c>
      <c r="G98" s="1">
        <v>39.198</v>
      </c>
      <c r="H98" s="1">
        <v>24.285900000000002</v>
      </c>
      <c r="I98" s="1">
        <v>25.884</v>
      </c>
      <c r="J98" s="1">
        <v>11.755599999999999</v>
      </c>
      <c r="K98" s="1">
        <v>11.1256</v>
      </c>
      <c r="L98" s="1">
        <v>3.8362400000000001</v>
      </c>
      <c r="M98" s="1">
        <v>-2.02163</v>
      </c>
    </row>
    <row r="99" spans="1:13" x14ac:dyDescent="0.25">
      <c r="A99" t="s">
        <v>29</v>
      </c>
      <c r="B99" s="1">
        <v>4253.3900000000003</v>
      </c>
      <c r="C99" s="1">
        <v>26.2271</v>
      </c>
      <c r="D99" s="1">
        <v>120.136</v>
      </c>
      <c r="E99" s="1">
        <v>44.991900000000001</v>
      </c>
      <c r="F99" s="1">
        <v>4246.95</v>
      </c>
      <c r="G99" s="1">
        <v>42.678100000000001</v>
      </c>
      <c r="H99" s="1">
        <v>25.7409</v>
      </c>
      <c r="I99" s="1">
        <v>27.2867</v>
      </c>
      <c r="J99" s="1">
        <v>16.2742</v>
      </c>
      <c r="K99" s="1">
        <v>11.1256</v>
      </c>
      <c r="L99" s="1">
        <v>5.0627800000000001</v>
      </c>
      <c r="M99" s="1">
        <v>-6.4332799999999999</v>
      </c>
    </row>
    <row r="100" spans="1:13" x14ac:dyDescent="0.25">
      <c r="A100" t="s">
        <v>29</v>
      </c>
      <c r="B100" s="1">
        <v>4476.67</v>
      </c>
      <c r="C100" s="1">
        <v>28.1282</v>
      </c>
      <c r="D100" s="1">
        <v>119.89</v>
      </c>
      <c r="E100" s="1">
        <v>50.045200000000001</v>
      </c>
      <c r="F100" s="1">
        <v>4463.18</v>
      </c>
      <c r="G100" s="1">
        <v>48.544499999999999</v>
      </c>
      <c r="H100" s="1">
        <v>27.201599999999999</v>
      </c>
      <c r="I100" s="1">
        <v>28.675899999999999</v>
      </c>
      <c r="J100" s="1">
        <v>24.681999999999999</v>
      </c>
      <c r="K100" s="1">
        <v>11.1256</v>
      </c>
      <c r="L100" s="1">
        <v>7.83277</v>
      </c>
      <c r="M100" s="1">
        <v>-13.495100000000001</v>
      </c>
    </row>
    <row r="101" spans="1:13" x14ac:dyDescent="0.25">
      <c r="A101" t="s">
        <v>29</v>
      </c>
      <c r="B101" s="1">
        <v>4701.42</v>
      </c>
      <c r="C101" s="1">
        <v>30.4512</v>
      </c>
      <c r="D101" s="1">
        <v>120.021</v>
      </c>
      <c r="E101" s="1">
        <v>54.9831</v>
      </c>
      <c r="F101" s="1">
        <v>4686.25</v>
      </c>
      <c r="G101" s="1">
        <v>57.969200000000001</v>
      </c>
      <c r="H101" s="1">
        <v>28.714300000000001</v>
      </c>
      <c r="I101" s="1">
        <v>30.109200000000001</v>
      </c>
      <c r="J101" s="1">
        <v>36.878599999999999</v>
      </c>
      <c r="K101" s="1">
        <v>11.1256</v>
      </c>
      <c r="L101" s="1">
        <v>12.0642</v>
      </c>
      <c r="M101" s="1">
        <v>-15.1671</v>
      </c>
    </row>
    <row r="102" spans="1:13" x14ac:dyDescent="0.25">
      <c r="A102" t="s">
        <v>29</v>
      </c>
      <c r="B102" s="1">
        <v>1960.51</v>
      </c>
      <c r="C102" s="1">
        <v>12.717599999999999</v>
      </c>
      <c r="D102" s="1">
        <v>130.05199999999999</v>
      </c>
      <c r="E102" s="1">
        <v>-5.02583</v>
      </c>
      <c r="F102" s="1">
        <v>1954.69</v>
      </c>
      <c r="G102" s="1">
        <v>32.241199999999999</v>
      </c>
      <c r="H102" s="1">
        <v>21.438500000000001</v>
      </c>
      <c r="I102" s="1">
        <v>12.5589</v>
      </c>
      <c r="J102" s="1">
        <v>15.877599999999999</v>
      </c>
      <c r="K102" s="1">
        <v>11.1256</v>
      </c>
      <c r="L102" s="1">
        <v>6.8029400000000004</v>
      </c>
      <c r="M102" s="1">
        <v>-5.81914</v>
      </c>
    </row>
    <row r="103" spans="1:13" x14ac:dyDescent="0.25">
      <c r="A103" t="s">
        <v>29</v>
      </c>
      <c r="B103" s="1">
        <v>2219.33</v>
      </c>
      <c r="C103" s="1">
        <v>14.484500000000001</v>
      </c>
      <c r="D103" s="1">
        <v>129.947</v>
      </c>
      <c r="E103" s="1">
        <v>-1.46225E-2</v>
      </c>
      <c r="F103" s="1">
        <v>2224.34</v>
      </c>
      <c r="G103" s="1">
        <v>30.760400000000001</v>
      </c>
      <c r="H103" s="1">
        <v>21.071400000000001</v>
      </c>
      <c r="I103" s="1">
        <v>14.291399999999999</v>
      </c>
      <c r="J103" s="1">
        <v>12.1517</v>
      </c>
      <c r="K103" s="1">
        <v>11.1256</v>
      </c>
      <c r="L103" s="1">
        <v>5.1489700000000003</v>
      </c>
      <c r="M103" s="1">
        <v>5.01044</v>
      </c>
    </row>
    <row r="104" spans="1:13" x14ac:dyDescent="0.25">
      <c r="A104" t="s">
        <v>29</v>
      </c>
      <c r="B104" s="1">
        <v>2483.4499999999998</v>
      </c>
      <c r="C104" s="1">
        <v>15.8268</v>
      </c>
      <c r="D104" s="1">
        <v>129.97399999999999</v>
      </c>
      <c r="E104" s="1">
        <v>4.9933399999999999</v>
      </c>
      <c r="F104" s="1">
        <v>2486.7800000000002</v>
      </c>
      <c r="G104" s="1">
        <v>30.880199999999999</v>
      </c>
      <c r="H104" s="1">
        <v>21.0611</v>
      </c>
      <c r="I104" s="1">
        <v>15.977600000000001</v>
      </c>
      <c r="J104" s="1">
        <v>10.5877</v>
      </c>
      <c r="K104" s="1">
        <v>11.1256</v>
      </c>
      <c r="L104" s="1">
        <v>4.3420699999999997</v>
      </c>
      <c r="M104" s="1">
        <v>3.3334800000000002</v>
      </c>
    </row>
    <row r="105" spans="1:13" x14ac:dyDescent="0.25">
      <c r="A105" t="s">
        <v>29</v>
      </c>
      <c r="B105" s="1">
        <v>2750.41</v>
      </c>
      <c r="C105" s="1">
        <v>18.0215</v>
      </c>
      <c r="D105" s="1">
        <v>129.995</v>
      </c>
      <c r="E105" s="1">
        <v>10.0212</v>
      </c>
      <c r="F105" s="1">
        <v>2744.7</v>
      </c>
      <c r="G105" s="1">
        <v>31.793099999999999</v>
      </c>
      <c r="H105" s="1">
        <v>21.2728</v>
      </c>
      <c r="I105" s="1">
        <v>17.634699999999999</v>
      </c>
      <c r="J105" s="1">
        <v>10.343500000000001</v>
      </c>
      <c r="K105" s="1">
        <v>11.1256</v>
      </c>
      <c r="L105" s="1">
        <v>4.0644900000000002</v>
      </c>
      <c r="M105" s="1">
        <v>-5.7117699999999996</v>
      </c>
    </row>
    <row r="106" spans="1:13" x14ac:dyDescent="0.25">
      <c r="A106" t="s">
        <v>29</v>
      </c>
      <c r="B106" s="1">
        <v>2987.71</v>
      </c>
      <c r="C106" s="1">
        <v>19.9741</v>
      </c>
      <c r="D106" s="1">
        <v>129.96100000000001</v>
      </c>
      <c r="E106" s="1">
        <v>14.936</v>
      </c>
      <c r="F106" s="1">
        <v>2991.94</v>
      </c>
      <c r="G106" s="1">
        <v>33.047199999999997</v>
      </c>
      <c r="H106" s="1">
        <v>21.639800000000001</v>
      </c>
      <c r="I106" s="1">
        <v>19.223199999999999</v>
      </c>
      <c r="J106" s="1">
        <v>10.684100000000001</v>
      </c>
      <c r="K106" s="1">
        <v>11.1256</v>
      </c>
      <c r="L106" s="1">
        <v>4.0466800000000003</v>
      </c>
      <c r="M106" s="1">
        <v>4.2225200000000003</v>
      </c>
    </row>
    <row r="107" spans="1:13" x14ac:dyDescent="0.25">
      <c r="A107" t="s">
        <v>29</v>
      </c>
      <c r="B107" s="1">
        <v>3251.1</v>
      </c>
      <c r="C107" s="1">
        <v>20.670300000000001</v>
      </c>
      <c r="D107" s="1">
        <v>130.00299999999999</v>
      </c>
      <c r="E107" s="1">
        <v>20.012</v>
      </c>
      <c r="F107" s="1">
        <v>3243.76</v>
      </c>
      <c r="G107" s="1">
        <v>34.601399999999998</v>
      </c>
      <c r="H107" s="1">
        <v>22.2422</v>
      </c>
      <c r="I107" s="1">
        <v>20.841100000000001</v>
      </c>
      <c r="J107" s="1">
        <v>11.282500000000001</v>
      </c>
      <c r="K107" s="1">
        <v>11.1256</v>
      </c>
      <c r="L107" s="1">
        <v>4.1371200000000004</v>
      </c>
      <c r="M107" s="1">
        <v>-7.3410000000000002</v>
      </c>
    </row>
    <row r="108" spans="1:13" x14ac:dyDescent="0.25">
      <c r="A108" t="s">
        <v>29</v>
      </c>
      <c r="B108" s="1">
        <v>3492</v>
      </c>
      <c r="C108" s="1">
        <v>23.116199999999999</v>
      </c>
      <c r="D108" s="1">
        <v>130.012</v>
      </c>
      <c r="E108" s="1">
        <v>24.9985</v>
      </c>
      <c r="F108" s="1">
        <v>3487.89</v>
      </c>
      <c r="G108" s="1">
        <v>36.200800000000001</v>
      </c>
      <c r="H108" s="1">
        <v>22.948799999999999</v>
      </c>
      <c r="I108" s="1">
        <v>22.409700000000001</v>
      </c>
      <c r="J108" s="1">
        <v>11.8436</v>
      </c>
      <c r="K108" s="1">
        <v>11.1256</v>
      </c>
      <c r="L108" s="1">
        <v>4.1963400000000002</v>
      </c>
      <c r="M108" s="1">
        <v>-4.1109299999999998</v>
      </c>
    </row>
    <row r="109" spans="1:13" x14ac:dyDescent="0.25">
      <c r="A109" t="s">
        <v>29</v>
      </c>
      <c r="B109" s="1">
        <v>3730.77</v>
      </c>
      <c r="C109" s="1">
        <v>21.9724</v>
      </c>
      <c r="D109" s="1">
        <v>129.98099999999999</v>
      </c>
      <c r="E109" s="1">
        <v>30.001300000000001</v>
      </c>
      <c r="F109" s="1">
        <v>3730.09</v>
      </c>
      <c r="G109" s="1">
        <v>37.9298</v>
      </c>
      <c r="H109" s="1">
        <v>23.791</v>
      </c>
      <c r="I109" s="1">
        <v>23.965800000000002</v>
      </c>
      <c r="J109" s="1">
        <v>12.5167</v>
      </c>
      <c r="K109" s="1">
        <v>11.1256</v>
      </c>
      <c r="L109" s="1">
        <v>4.2247599999999998</v>
      </c>
      <c r="M109" s="1">
        <v>-0.67787799999999998</v>
      </c>
    </row>
    <row r="110" spans="1:13" x14ac:dyDescent="0.25">
      <c r="A110" t="s">
        <v>29</v>
      </c>
      <c r="B110" s="1">
        <v>3958.45</v>
      </c>
      <c r="C110" s="1">
        <v>25.8126</v>
      </c>
      <c r="D110" s="1">
        <v>130.012</v>
      </c>
      <c r="E110" s="1">
        <v>35.0276</v>
      </c>
      <c r="F110" s="1">
        <v>3972.86</v>
      </c>
      <c r="G110" s="1">
        <v>40.0608</v>
      </c>
      <c r="H110" s="1">
        <v>24.779900000000001</v>
      </c>
      <c r="I110" s="1">
        <v>25.525600000000001</v>
      </c>
      <c r="J110" s="1">
        <v>13.9956</v>
      </c>
      <c r="K110" s="1">
        <v>11.1256</v>
      </c>
      <c r="L110" s="1">
        <v>4.4281499999999996</v>
      </c>
      <c r="M110" s="1">
        <v>14.4077</v>
      </c>
    </row>
    <row r="111" spans="1:13" x14ac:dyDescent="0.25">
      <c r="A111" t="s">
        <v>29</v>
      </c>
      <c r="B111" s="1">
        <v>4215.8599999999997</v>
      </c>
      <c r="C111" s="1">
        <v>26.4755</v>
      </c>
      <c r="D111" s="1">
        <v>129.911</v>
      </c>
      <c r="E111" s="1">
        <v>40.008000000000003</v>
      </c>
      <c r="F111" s="1">
        <v>4210.66</v>
      </c>
      <c r="G111" s="1">
        <v>42.914999999999999</v>
      </c>
      <c r="H111" s="1">
        <v>25.869900000000001</v>
      </c>
      <c r="I111" s="1">
        <v>27.0535</v>
      </c>
      <c r="J111" s="1">
        <v>17.038699999999999</v>
      </c>
      <c r="K111" s="1">
        <v>11.1256</v>
      </c>
      <c r="L111" s="1">
        <v>5.1436999999999999</v>
      </c>
      <c r="M111" s="1">
        <v>-5.2016999999999998</v>
      </c>
    </row>
    <row r="112" spans="1:13" x14ac:dyDescent="0.25">
      <c r="A112" t="s">
        <v>29</v>
      </c>
      <c r="B112" s="1">
        <v>4450.0200000000004</v>
      </c>
      <c r="C112" s="1">
        <v>29.9313</v>
      </c>
      <c r="D112" s="1">
        <v>130.03899999999999</v>
      </c>
      <c r="E112" s="1">
        <v>45.022500000000001</v>
      </c>
      <c r="F112" s="1">
        <v>4454.57</v>
      </c>
      <c r="G112" s="1">
        <v>47.559199999999997</v>
      </c>
      <c r="H112" s="1">
        <v>27.128399999999999</v>
      </c>
      <c r="I112" s="1">
        <v>28.6206</v>
      </c>
      <c r="J112" s="1">
        <v>23.106000000000002</v>
      </c>
      <c r="K112" s="1">
        <v>11.1256</v>
      </c>
      <c r="L112" s="1">
        <v>7.0083299999999999</v>
      </c>
      <c r="M112" s="1">
        <v>4.5564099999999996</v>
      </c>
    </row>
    <row r="113" spans="1:13" x14ac:dyDescent="0.25">
      <c r="A113" t="s">
        <v>29</v>
      </c>
      <c r="B113" s="1">
        <v>4705.7299999999996</v>
      </c>
      <c r="C113" s="1">
        <v>29.809200000000001</v>
      </c>
      <c r="D113" s="1">
        <v>129.99799999999999</v>
      </c>
      <c r="E113" s="1">
        <v>50.002299999999998</v>
      </c>
      <c r="F113" s="1">
        <v>4694.78</v>
      </c>
      <c r="G113" s="1">
        <v>54.495899999999999</v>
      </c>
      <c r="H113" s="1">
        <v>28.2746</v>
      </c>
      <c r="I113" s="1">
        <v>30.163900000000002</v>
      </c>
      <c r="J113" s="1">
        <v>32.1751</v>
      </c>
      <c r="K113" s="1">
        <v>11.1256</v>
      </c>
      <c r="L113" s="1">
        <v>10.073</v>
      </c>
      <c r="M113" s="1">
        <v>-10.9481</v>
      </c>
    </row>
    <row r="114" spans="1:13" x14ac:dyDescent="0.25">
      <c r="A114" t="s">
        <v>29</v>
      </c>
      <c r="B114" s="1">
        <v>4970.3900000000003</v>
      </c>
      <c r="C114" s="1">
        <v>33.234999999999999</v>
      </c>
      <c r="D114" s="1">
        <v>129.97</v>
      </c>
      <c r="E114" s="1">
        <v>55.024799999999999</v>
      </c>
      <c r="F114" s="1">
        <v>4939.22</v>
      </c>
      <c r="G114" s="1">
        <v>65.144199999999998</v>
      </c>
      <c r="H114" s="1">
        <v>29.660299999999999</v>
      </c>
      <c r="I114" s="1">
        <v>31.734500000000001</v>
      </c>
      <c r="J114" s="1">
        <v>44.9574</v>
      </c>
      <c r="K114" s="1">
        <v>11.1256</v>
      </c>
      <c r="L114" s="1">
        <v>14.560600000000001</v>
      </c>
      <c r="M114" s="1">
        <v>-31.176100000000002</v>
      </c>
    </row>
    <row r="115" spans="1:13" x14ac:dyDescent="0.25">
      <c r="A115" t="s">
        <v>29</v>
      </c>
      <c r="B115" s="1">
        <v>2229.3000000000002</v>
      </c>
      <c r="C115" s="1">
        <v>14.0745</v>
      </c>
      <c r="D115" s="1">
        <v>140.05799999999999</v>
      </c>
      <c r="E115" s="1">
        <v>1.27974E-2</v>
      </c>
      <c r="F115" s="1">
        <v>2226.62</v>
      </c>
      <c r="G115" s="1">
        <v>50.508499999999998</v>
      </c>
      <c r="H115" s="1">
        <v>23.3017</v>
      </c>
      <c r="I115" s="1">
        <v>14.305999999999999</v>
      </c>
      <c r="J115" s="1">
        <v>38.047899999999998</v>
      </c>
      <c r="K115" s="1">
        <v>11.1256</v>
      </c>
      <c r="L115" s="1">
        <v>15.2332</v>
      </c>
      <c r="M115" s="1">
        <v>-2.6819500000000001</v>
      </c>
    </row>
    <row r="116" spans="1:13" x14ac:dyDescent="0.25">
      <c r="A116" t="s">
        <v>29</v>
      </c>
      <c r="B116" s="1">
        <v>2511.06</v>
      </c>
      <c r="C116" s="1">
        <v>15.4788</v>
      </c>
      <c r="D116" s="1">
        <v>139.965</v>
      </c>
      <c r="E116" s="1">
        <v>4.9907700000000004</v>
      </c>
      <c r="F116" s="1">
        <v>2513.4899999999998</v>
      </c>
      <c r="G116" s="1">
        <v>48.218800000000002</v>
      </c>
      <c r="H116" s="1">
        <v>23.438099999999999</v>
      </c>
      <c r="I116" s="1">
        <v>16.1492</v>
      </c>
      <c r="J116" s="1">
        <v>34.685000000000002</v>
      </c>
      <c r="K116" s="1">
        <v>11.1256</v>
      </c>
      <c r="L116" s="1">
        <v>13.714499999999999</v>
      </c>
      <c r="M116" s="1">
        <v>2.4291700000000001</v>
      </c>
    </row>
    <row r="117" spans="1:13" x14ac:dyDescent="0.25">
      <c r="A117" t="s">
        <v>29</v>
      </c>
      <c r="B117" s="1">
        <v>2789.24</v>
      </c>
      <c r="C117" s="1">
        <v>17.851600000000001</v>
      </c>
      <c r="D117" s="1">
        <v>139.92500000000001</v>
      </c>
      <c r="E117" s="1">
        <v>9.9844399999999993</v>
      </c>
      <c r="F117" s="1">
        <v>2794.72</v>
      </c>
      <c r="G117" s="1">
        <v>47.532699999999998</v>
      </c>
      <c r="H117" s="1">
        <v>23.873899999999999</v>
      </c>
      <c r="I117" s="1">
        <v>17.956099999999999</v>
      </c>
      <c r="J117" s="1">
        <v>32.854799999999997</v>
      </c>
      <c r="K117" s="1">
        <v>11.1256</v>
      </c>
      <c r="L117" s="1">
        <v>12.7966</v>
      </c>
      <c r="M117" s="1">
        <v>5.4852299999999996</v>
      </c>
    </row>
    <row r="118" spans="1:13" x14ac:dyDescent="0.25">
      <c r="A118" t="s">
        <v>29</v>
      </c>
      <c r="B118" s="1">
        <v>3076.72</v>
      </c>
      <c r="C118" s="1">
        <v>19.414999999999999</v>
      </c>
      <c r="D118" s="1">
        <v>140.029</v>
      </c>
      <c r="E118" s="1">
        <v>14.942399999999999</v>
      </c>
      <c r="F118" s="1">
        <v>3069.59</v>
      </c>
      <c r="G118" s="1">
        <v>48.162199999999999</v>
      </c>
      <c r="H118" s="1">
        <v>24.400099999999998</v>
      </c>
      <c r="I118" s="1">
        <v>19.722100000000001</v>
      </c>
      <c r="J118" s="1">
        <v>32.501100000000001</v>
      </c>
      <c r="K118" s="1">
        <v>11.1256</v>
      </c>
      <c r="L118" s="1">
        <v>12.456799999999999</v>
      </c>
      <c r="M118" s="1">
        <v>-7.1386500000000002</v>
      </c>
    </row>
    <row r="119" spans="1:13" x14ac:dyDescent="0.25">
      <c r="A119" t="s">
        <v>29</v>
      </c>
      <c r="B119" s="1">
        <v>3336.81</v>
      </c>
      <c r="C119" s="1">
        <v>21.424800000000001</v>
      </c>
      <c r="D119" s="1">
        <v>140.05699999999999</v>
      </c>
      <c r="E119" s="1">
        <v>19.9984</v>
      </c>
      <c r="F119" s="1">
        <v>3344.49</v>
      </c>
      <c r="G119" s="1">
        <v>49.210700000000003</v>
      </c>
      <c r="H119" s="1">
        <v>24.950299999999999</v>
      </c>
      <c r="I119" s="1">
        <v>21.488299999999999</v>
      </c>
      <c r="J119" s="1">
        <v>32.601300000000002</v>
      </c>
      <c r="K119" s="1">
        <v>11.1256</v>
      </c>
      <c r="L119" s="1">
        <v>12.2804</v>
      </c>
      <c r="M119" s="1">
        <v>7.6823499999999996</v>
      </c>
    </row>
    <row r="120" spans="1:13" x14ac:dyDescent="0.25">
      <c r="A120" t="s">
        <v>29</v>
      </c>
      <c r="B120" s="1">
        <v>3623.79</v>
      </c>
      <c r="C120" s="1">
        <v>24.339600000000001</v>
      </c>
      <c r="D120" s="1">
        <v>140.00200000000001</v>
      </c>
      <c r="E120" s="1">
        <v>24.935199999999998</v>
      </c>
      <c r="F120" s="1">
        <v>3607.9</v>
      </c>
      <c r="G120" s="1">
        <v>50.569699999999997</v>
      </c>
      <c r="H120" s="1">
        <v>25.609200000000001</v>
      </c>
      <c r="I120" s="1">
        <v>23.180800000000001</v>
      </c>
      <c r="J120" s="1">
        <v>33.032699999999998</v>
      </c>
      <c r="K120" s="1">
        <v>11.1256</v>
      </c>
      <c r="L120" s="1">
        <v>12.2135</v>
      </c>
      <c r="M120" s="1">
        <v>-15.886699999999999</v>
      </c>
    </row>
    <row r="121" spans="1:13" x14ac:dyDescent="0.25">
      <c r="A121" t="s">
        <v>29</v>
      </c>
      <c r="B121" s="1">
        <v>3890.02</v>
      </c>
      <c r="C121" s="1">
        <v>24.790700000000001</v>
      </c>
      <c r="D121" s="1">
        <v>139.93700000000001</v>
      </c>
      <c r="E121" s="1">
        <v>29.962499999999999</v>
      </c>
      <c r="F121" s="1">
        <v>3872.61</v>
      </c>
      <c r="G121" s="1">
        <v>52.539700000000003</v>
      </c>
      <c r="H121" s="1">
        <v>26.453399999999998</v>
      </c>
      <c r="I121" s="1">
        <v>24.881499999999999</v>
      </c>
      <c r="J121" s="1">
        <v>34.1342</v>
      </c>
      <c r="K121" s="1">
        <v>11.1256</v>
      </c>
      <c r="L121" s="1">
        <v>12.3544</v>
      </c>
      <c r="M121" s="1">
        <v>-17.4084</v>
      </c>
    </row>
    <row r="122" spans="1:13" x14ac:dyDescent="0.25">
      <c r="A122" t="s">
        <v>29</v>
      </c>
      <c r="B122" s="1">
        <v>4122.04</v>
      </c>
      <c r="C122" s="1">
        <v>27.764500000000002</v>
      </c>
      <c r="D122" s="1">
        <v>139.94399999999999</v>
      </c>
      <c r="E122" s="1">
        <v>35.0015</v>
      </c>
      <c r="F122" s="1">
        <v>4136.66</v>
      </c>
      <c r="G122" s="1">
        <v>55.450600000000001</v>
      </c>
      <c r="H122" s="1">
        <v>27.360299999999999</v>
      </c>
      <c r="I122" s="1">
        <v>26.577999999999999</v>
      </c>
      <c r="J122" s="1">
        <v>36.4649</v>
      </c>
      <c r="K122" s="1">
        <v>11.1256</v>
      </c>
      <c r="L122" s="1">
        <v>12.896599999999999</v>
      </c>
      <c r="M122" s="1">
        <v>14.6257</v>
      </c>
    </row>
    <row r="123" spans="1:13" x14ac:dyDescent="0.25">
      <c r="A123" t="s">
        <v>29</v>
      </c>
      <c r="B123" s="1">
        <v>4397.54</v>
      </c>
      <c r="C123" s="1">
        <v>30.6218</v>
      </c>
      <c r="D123" s="1">
        <v>140.02500000000001</v>
      </c>
      <c r="E123" s="1">
        <v>40.066400000000002</v>
      </c>
      <c r="F123" s="1">
        <v>4402.1099999999997</v>
      </c>
      <c r="G123" s="1">
        <v>59.762099999999997</v>
      </c>
      <c r="H123" s="1">
        <v>28.359300000000001</v>
      </c>
      <c r="I123" s="1">
        <v>28.2835</v>
      </c>
      <c r="J123" s="1">
        <v>40.576900000000002</v>
      </c>
      <c r="K123" s="1">
        <v>11.1256</v>
      </c>
      <c r="L123" s="1">
        <v>14.0367</v>
      </c>
      <c r="M123" s="1">
        <v>4.5679100000000004</v>
      </c>
    </row>
    <row r="124" spans="1:13" x14ac:dyDescent="0.25">
      <c r="A124" t="s">
        <v>29</v>
      </c>
      <c r="B124" s="1">
        <v>4664.33</v>
      </c>
      <c r="C124" s="1">
        <v>28.715699999999998</v>
      </c>
      <c r="D124" s="1">
        <v>140.00399999999999</v>
      </c>
      <c r="E124" s="1">
        <v>45.025399999999998</v>
      </c>
      <c r="F124" s="1">
        <v>4659.51</v>
      </c>
      <c r="G124" s="1">
        <v>65.453999999999994</v>
      </c>
      <c r="H124" s="1">
        <v>29.400099999999998</v>
      </c>
      <c r="I124" s="1">
        <v>29.9373</v>
      </c>
      <c r="J124" s="1">
        <v>46.382800000000003</v>
      </c>
      <c r="K124" s="1">
        <v>11.1256</v>
      </c>
      <c r="L124" s="1">
        <v>15.763299999999999</v>
      </c>
      <c r="M124" s="1">
        <v>-4.8197299999999998</v>
      </c>
    </row>
    <row r="125" spans="1:13" x14ac:dyDescent="0.25">
      <c r="A125" t="s">
        <v>29</v>
      </c>
      <c r="B125" s="1">
        <v>4949.93</v>
      </c>
      <c r="C125" s="1">
        <v>31.75</v>
      </c>
      <c r="D125" s="1">
        <v>139.999</v>
      </c>
      <c r="E125" s="1">
        <v>49.997700000000002</v>
      </c>
      <c r="F125" s="1">
        <v>4918.1899999999996</v>
      </c>
      <c r="G125" s="1">
        <v>73.681700000000006</v>
      </c>
      <c r="H125" s="1">
        <v>30.505099999999999</v>
      </c>
      <c r="I125" s="1">
        <v>31.599299999999999</v>
      </c>
      <c r="J125" s="1">
        <v>55.062899999999999</v>
      </c>
      <c r="K125" s="1">
        <v>11.1256</v>
      </c>
      <c r="L125" s="1">
        <v>18.553000000000001</v>
      </c>
      <c r="M125" s="1">
        <v>-31.741299999999999</v>
      </c>
    </row>
    <row r="126" spans="1:13" x14ac:dyDescent="0.25">
      <c r="A126" t="s">
        <v>29</v>
      </c>
      <c r="B126" s="1">
        <v>5201.1899999999996</v>
      </c>
      <c r="C126" s="1">
        <v>36.1873</v>
      </c>
      <c r="D126" s="1">
        <v>140.001</v>
      </c>
      <c r="E126" s="1">
        <v>54.952100000000002</v>
      </c>
      <c r="F126" s="1">
        <v>5177.17</v>
      </c>
      <c r="G126" s="1">
        <v>85.146699999999996</v>
      </c>
      <c r="H126" s="1">
        <v>31.665199999999999</v>
      </c>
      <c r="I126" s="1">
        <v>33.263300000000001</v>
      </c>
      <c r="J126" s="1">
        <v>67.118700000000004</v>
      </c>
      <c r="K126" s="1">
        <v>11.1256</v>
      </c>
      <c r="L126" s="1">
        <v>22.630400000000002</v>
      </c>
      <c r="M126" s="1">
        <v>-24.0212</v>
      </c>
    </row>
    <row r="127" spans="1:13" x14ac:dyDescent="0.25">
      <c r="A127" t="s">
        <v>29</v>
      </c>
      <c r="B127" s="1">
        <v>2919.67</v>
      </c>
      <c r="C127" s="1">
        <v>18.73</v>
      </c>
      <c r="D127" s="1">
        <v>150.04900000000001</v>
      </c>
      <c r="E127" s="1">
        <v>9.9973299999999998</v>
      </c>
      <c r="F127" s="1">
        <v>2913.08</v>
      </c>
      <c r="G127" s="1">
        <v>94.249600000000001</v>
      </c>
      <c r="H127" s="1">
        <v>27.508800000000001</v>
      </c>
      <c r="I127" s="1">
        <v>18.7165</v>
      </c>
      <c r="J127" s="1">
        <v>81.443100000000001</v>
      </c>
      <c r="K127" s="1">
        <v>11.1256</v>
      </c>
      <c r="L127" s="1">
        <v>31.924800000000001</v>
      </c>
      <c r="M127" s="1">
        <v>-6.5915699999999999</v>
      </c>
    </row>
    <row r="128" spans="1:13" x14ac:dyDescent="0.25">
      <c r="A128" t="s">
        <v>29</v>
      </c>
      <c r="B128" s="1">
        <v>3217.03</v>
      </c>
      <c r="C128" s="1">
        <v>20.058599999999998</v>
      </c>
      <c r="D128" s="1">
        <v>150.005</v>
      </c>
      <c r="E128" s="1">
        <v>15.014900000000001</v>
      </c>
      <c r="F128" s="1">
        <v>3210.09</v>
      </c>
      <c r="G128" s="1">
        <v>93.017099999999999</v>
      </c>
      <c r="H128" s="1">
        <v>28.040600000000001</v>
      </c>
      <c r="I128" s="1">
        <v>20.6248</v>
      </c>
      <c r="J128" s="1">
        <v>79.710499999999996</v>
      </c>
      <c r="K128" s="1">
        <v>11.1256</v>
      </c>
      <c r="L128" s="1">
        <v>31.0318</v>
      </c>
      <c r="M128" s="1">
        <v>-6.9423399999999997</v>
      </c>
    </row>
    <row r="129" spans="1:13" x14ac:dyDescent="0.25">
      <c r="A129" t="s">
        <v>29</v>
      </c>
      <c r="B129" s="1">
        <v>3502.98</v>
      </c>
      <c r="C129" s="1">
        <v>22.300799999999999</v>
      </c>
      <c r="D129" s="1">
        <v>150.02799999999999</v>
      </c>
      <c r="E129" s="1">
        <v>20.016100000000002</v>
      </c>
      <c r="F129" s="1">
        <v>3501.52</v>
      </c>
      <c r="G129" s="1">
        <v>93.275400000000005</v>
      </c>
      <c r="H129" s="1">
        <v>28.770399999999999</v>
      </c>
      <c r="I129" s="1">
        <v>22.497199999999999</v>
      </c>
      <c r="J129" s="1">
        <v>79.385099999999994</v>
      </c>
      <c r="K129" s="1">
        <v>11.1256</v>
      </c>
      <c r="L129" s="1">
        <v>30.670100000000001</v>
      </c>
      <c r="M129" s="1">
        <v>-1.46394</v>
      </c>
    </row>
    <row r="130" spans="1:13" x14ac:dyDescent="0.25">
      <c r="A130" t="s">
        <v>29</v>
      </c>
      <c r="B130" s="1">
        <v>3805.58</v>
      </c>
      <c r="C130" s="1">
        <v>24.0319</v>
      </c>
      <c r="D130" s="1">
        <v>149.95500000000001</v>
      </c>
      <c r="E130" s="1">
        <v>25.045000000000002</v>
      </c>
      <c r="F130" s="1">
        <v>3787.66</v>
      </c>
      <c r="G130" s="1">
        <v>92.441199999999995</v>
      </c>
      <c r="H130" s="1">
        <v>24.485800000000001</v>
      </c>
      <c r="I130" s="1">
        <v>24.335699999999999</v>
      </c>
      <c r="J130" s="1">
        <v>79.404899999999998</v>
      </c>
      <c r="K130" s="1">
        <v>11.1256</v>
      </c>
      <c r="L130" s="1">
        <v>30.4084</v>
      </c>
      <c r="M130" s="1">
        <v>-17.922000000000001</v>
      </c>
    </row>
    <row r="131" spans="1:13" x14ac:dyDescent="0.25">
      <c r="A131" t="s">
        <v>29</v>
      </c>
      <c r="B131" s="1">
        <v>4069.35</v>
      </c>
      <c r="C131" s="1">
        <v>26.4513</v>
      </c>
      <c r="D131" s="1">
        <v>150.024</v>
      </c>
      <c r="E131" s="1">
        <v>29.962199999999999</v>
      </c>
      <c r="F131" s="1">
        <v>4066.46</v>
      </c>
      <c r="G131" s="1">
        <v>96.255899999999997</v>
      </c>
      <c r="H131" s="1">
        <v>30.264800000000001</v>
      </c>
      <c r="I131" s="1">
        <v>26.126999999999999</v>
      </c>
      <c r="J131" s="1">
        <v>81.202500000000001</v>
      </c>
      <c r="K131" s="1">
        <v>11.1256</v>
      </c>
      <c r="L131" s="1">
        <v>30.805800000000001</v>
      </c>
      <c r="M131" s="1">
        <v>-2.89053</v>
      </c>
    </row>
    <row r="132" spans="1:13" x14ac:dyDescent="0.25">
      <c r="A132" t="s">
        <v>29</v>
      </c>
      <c r="B132" s="1">
        <v>4366.66</v>
      </c>
      <c r="C132" s="1">
        <v>26.820799999999998</v>
      </c>
      <c r="D132" s="1">
        <v>149.97300000000001</v>
      </c>
      <c r="E132" s="1">
        <v>35.010100000000001</v>
      </c>
      <c r="F132" s="1">
        <v>4346.68</v>
      </c>
      <c r="G132" s="1">
        <v>99.073599999999999</v>
      </c>
      <c r="H132" s="1">
        <v>31.161300000000001</v>
      </c>
      <c r="I132" s="1">
        <v>27.927399999999999</v>
      </c>
      <c r="J132" s="1">
        <v>83.434200000000004</v>
      </c>
      <c r="K132" s="1">
        <v>11.1256</v>
      </c>
      <c r="L132" s="1">
        <v>31.298100000000002</v>
      </c>
      <c r="M132" s="1">
        <v>-19.9816</v>
      </c>
    </row>
    <row r="133" spans="1:13" x14ac:dyDescent="0.25">
      <c r="A133" t="s">
        <v>29</v>
      </c>
      <c r="B133" s="1">
        <v>4627.66</v>
      </c>
      <c r="C133" s="1">
        <v>30.270499999999998</v>
      </c>
      <c r="D133" s="1">
        <v>149.935</v>
      </c>
      <c r="E133" s="1">
        <v>39.984699999999997</v>
      </c>
      <c r="F133" s="1">
        <v>4620.7</v>
      </c>
      <c r="G133" s="1">
        <v>103.254</v>
      </c>
      <c r="H133" s="1">
        <v>31.9739</v>
      </c>
      <c r="I133" s="1">
        <v>29.687999999999999</v>
      </c>
      <c r="J133" s="1">
        <v>87.129499999999993</v>
      </c>
      <c r="K133" s="1">
        <v>11.1256</v>
      </c>
      <c r="L133" s="1">
        <v>32.286499999999997</v>
      </c>
      <c r="M133" s="1">
        <v>-6.9537500000000003</v>
      </c>
    </row>
    <row r="134" spans="1:13" x14ac:dyDescent="0.25">
      <c r="A134" t="s">
        <v>29</v>
      </c>
      <c r="B134" s="1">
        <v>4910.51</v>
      </c>
      <c r="C134" s="1">
        <v>30.977</v>
      </c>
      <c r="D134" s="1">
        <v>149.946</v>
      </c>
      <c r="E134" s="1">
        <v>44.967799999999997</v>
      </c>
      <c r="F134" s="1">
        <v>4894.8900000000003</v>
      </c>
      <c r="G134" s="1">
        <v>109.521</v>
      </c>
      <c r="H134" s="1">
        <v>32.888100000000001</v>
      </c>
      <c r="I134" s="1">
        <v>31.4497</v>
      </c>
      <c r="J134" s="1">
        <v>92.967799999999997</v>
      </c>
      <c r="K134" s="1">
        <v>11.1256</v>
      </c>
      <c r="L134" s="1">
        <v>34.0182</v>
      </c>
      <c r="M134" s="1">
        <v>-15.620100000000001</v>
      </c>
    </row>
    <row r="135" spans="1:13" x14ac:dyDescent="0.25">
      <c r="A135" t="s">
        <v>29</v>
      </c>
      <c r="B135" s="1">
        <v>5212.47</v>
      </c>
      <c r="C135" s="1">
        <v>31.967500000000001</v>
      </c>
      <c r="D135" s="1">
        <v>149.964</v>
      </c>
      <c r="E135" s="1">
        <v>50.011800000000001</v>
      </c>
      <c r="F135" s="1">
        <v>5172.0200000000004</v>
      </c>
      <c r="G135" s="1">
        <v>118.28400000000001</v>
      </c>
      <c r="H135" s="1">
        <v>33.824300000000001</v>
      </c>
      <c r="I135" s="1">
        <v>33.230200000000004</v>
      </c>
      <c r="J135" s="1">
        <v>101.371</v>
      </c>
      <c r="K135" s="1">
        <v>11.1256</v>
      </c>
      <c r="L135" s="1">
        <v>36.647300000000001</v>
      </c>
      <c r="M135" s="1">
        <v>-40.453000000000003</v>
      </c>
    </row>
    <row r="136" spans="1:13" x14ac:dyDescent="0.25">
      <c r="A136" t="s">
        <v>29</v>
      </c>
      <c r="B136" s="1">
        <v>5483.49</v>
      </c>
      <c r="C136" s="1">
        <v>34.754300000000001</v>
      </c>
      <c r="D136" s="1">
        <v>150.011</v>
      </c>
      <c r="E136" s="1">
        <v>54.961500000000001</v>
      </c>
      <c r="F136" s="1">
        <v>5445.06</v>
      </c>
      <c r="G136" s="1">
        <v>130.05699999999999</v>
      </c>
      <c r="H136" s="1">
        <v>34.800899999999999</v>
      </c>
      <c r="I136" s="1">
        <v>34.984499999999997</v>
      </c>
      <c r="J136" s="1">
        <v>112.80500000000001</v>
      </c>
      <c r="K136" s="1">
        <v>11.1256</v>
      </c>
      <c r="L136" s="1">
        <v>40.387900000000002</v>
      </c>
      <c r="M136" s="1">
        <v>-38.426000000000002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6"/>
  <sheetViews>
    <sheetView workbookViewId="0"/>
  </sheetViews>
  <sheetFormatPr defaultRowHeight="15" x14ac:dyDescent="0.25"/>
  <sheetData>
    <row r="1" spans="1:13" x14ac:dyDescent="0.25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</row>
    <row r="2" spans="1:13" x14ac:dyDescent="0.25">
      <c r="A2" t="s">
        <v>27</v>
      </c>
      <c r="B2" s="1">
        <v>1681.26</v>
      </c>
      <c r="C2" s="1">
        <v>10.8748</v>
      </c>
      <c r="D2" s="1">
        <v>80.054199999999994</v>
      </c>
      <c r="E2" s="1">
        <v>-20.037500000000001</v>
      </c>
      <c r="F2" s="1">
        <v>1681.25</v>
      </c>
      <c r="G2" s="1">
        <v>25.2898</v>
      </c>
      <c r="H2" s="1">
        <v>7.7653699999999999</v>
      </c>
      <c r="I2" s="1">
        <v>10.7974</v>
      </c>
      <c r="J2" s="1">
        <v>13.5044</v>
      </c>
      <c r="K2" s="1">
        <v>13.7187</v>
      </c>
      <c r="L2" s="1">
        <v>9.5977700000000006</v>
      </c>
      <c r="M2" s="1">
        <v>-1.0026E-2</v>
      </c>
    </row>
    <row r="3" spans="1:13" x14ac:dyDescent="0.25">
      <c r="A3" t="s">
        <v>27</v>
      </c>
      <c r="B3" s="1">
        <v>2629.33</v>
      </c>
      <c r="C3" s="1">
        <v>16.518899999999999</v>
      </c>
      <c r="D3" s="1">
        <v>79.973799999999997</v>
      </c>
      <c r="E3" s="1">
        <v>45.001800000000003</v>
      </c>
      <c r="F3" s="1">
        <v>2623.39</v>
      </c>
      <c r="G3" s="1">
        <v>47.975700000000003</v>
      </c>
      <c r="H3" s="1">
        <v>38.183799999999998</v>
      </c>
      <c r="I3" s="1">
        <v>16.847999999999999</v>
      </c>
      <c r="J3" s="1">
        <v>18.220099999999999</v>
      </c>
      <c r="K3" s="1">
        <v>13.7187</v>
      </c>
      <c r="L3" s="1">
        <v>6.2958299999999996</v>
      </c>
      <c r="M3" s="1">
        <v>-5.9439500000000001</v>
      </c>
    </row>
    <row r="4" spans="1:13" x14ac:dyDescent="0.25">
      <c r="A4" t="s">
        <v>27</v>
      </c>
      <c r="B4" s="1">
        <v>2308.17</v>
      </c>
      <c r="C4" s="1">
        <v>15.6137</v>
      </c>
      <c r="D4" s="1">
        <v>89.927899999999994</v>
      </c>
      <c r="E4" s="1">
        <v>4.9716800000000001</v>
      </c>
      <c r="F4" s="1">
        <v>2304.9</v>
      </c>
      <c r="G4" s="1">
        <v>26.180399999999999</v>
      </c>
      <c r="H4" s="1">
        <v>14.142300000000001</v>
      </c>
      <c r="I4" s="1">
        <v>14.8026</v>
      </c>
      <c r="J4" s="1">
        <v>7.7512100000000004</v>
      </c>
      <c r="K4" s="1">
        <v>13.7187</v>
      </c>
      <c r="L4" s="1">
        <v>4.2431799999999997</v>
      </c>
      <c r="M4" s="1">
        <v>-3.2684899999999999</v>
      </c>
    </row>
    <row r="5" spans="1:13" x14ac:dyDescent="0.25">
      <c r="A5" t="s">
        <v>27</v>
      </c>
      <c r="B5" s="1">
        <v>2989.2</v>
      </c>
      <c r="C5" s="1">
        <v>19.4194</v>
      </c>
      <c r="D5" s="1">
        <v>90.018000000000001</v>
      </c>
      <c r="E5" s="1">
        <v>35.029899999999998</v>
      </c>
      <c r="F5" s="1">
        <v>2982.55</v>
      </c>
      <c r="G5" s="1">
        <v>37.945999999999998</v>
      </c>
      <c r="H5" s="1">
        <v>27.700800000000001</v>
      </c>
      <c r="I5" s="1">
        <v>19.154599999999999</v>
      </c>
      <c r="J5" s="1">
        <v>10.0305</v>
      </c>
      <c r="K5" s="1">
        <v>13.7187</v>
      </c>
      <c r="L5" s="1">
        <v>4.1047099999999999</v>
      </c>
      <c r="M5" s="1">
        <v>-6.6544999999999996</v>
      </c>
    </row>
    <row r="6" spans="1:13" x14ac:dyDescent="0.25">
      <c r="A6" t="s">
        <v>27</v>
      </c>
      <c r="B6" s="1">
        <v>3666.64</v>
      </c>
      <c r="C6" s="1">
        <v>22.824999999999999</v>
      </c>
      <c r="D6" s="1">
        <v>100.078</v>
      </c>
      <c r="E6" s="1">
        <v>45.0244</v>
      </c>
      <c r="F6" s="1">
        <v>3671.62</v>
      </c>
      <c r="G6" s="1">
        <v>40.609200000000001</v>
      </c>
      <c r="H6" s="1">
        <v>27.9346</v>
      </c>
      <c r="I6" s="1">
        <v>23.58</v>
      </c>
      <c r="J6" s="1">
        <v>10.415900000000001</v>
      </c>
      <c r="K6" s="1">
        <v>13.7187</v>
      </c>
      <c r="L6" s="1">
        <v>4.0063599999999999</v>
      </c>
      <c r="M6" s="1">
        <v>4.9753999999999996</v>
      </c>
    </row>
    <row r="7" spans="1:13" x14ac:dyDescent="0.25">
      <c r="A7" t="s">
        <v>27</v>
      </c>
      <c r="B7" s="1">
        <v>3433.36</v>
      </c>
      <c r="C7" s="1">
        <v>21.9923</v>
      </c>
      <c r="D7" s="1">
        <v>110.001</v>
      </c>
      <c r="E7" s="1">
        <v>29.962900000000001</v>
      </c>
      <c r="F7" s="1">
        <v>3426.05</v>
      </c>
      <c r="G7" s="1">
        <v>34.388199999999998</v>
      </c>
      <c r="H7" s="1">
        <v>20.8415</v>
      </c>
      <c r="I7" s="1">
        <v>22.0029</v>
      </c>
      <c r="J7" s="1">
        <v>8.0648800000000005</v>
      </c>
      <c r="K7" s="1">
        <v>13.7187</v>
      </c>
      <c r="L7" s="1">
        <v>3.2871000000000001</v>
      </c>
      <c r="M7" s="1">
        <v>-7.3103300000000004</v>
      </c>
    </row>
    <row r="8" spans="1:13" x14ac:dyDescent="0.25">
      <c r="A8" t="s">
        <v>27</v>
      </c>
      <c r="B8" s="1">
        <v>3994.64</v>
      </c>
      <c r="C8" s="1">
        <v>25.834599999999998</v>
      </c>
      <c r="D8" s="1">
        <v>110.03100000000001</v>
      </c>
      <c r="E8" s="1">
        <v>45.017499999999998</v>
      </c>
      <c r="F8" s="1">
        <v>3998.66</v>
      </c>
      <c r="G8" s="1">
        <v>40.532800000000002</v>
      </c>
      <c r="H8" s="1">
        <v>25.9465</v>
      </c>
      <c r="I8" s="1">
        <v>25.680399999999999</v>
      </c>
      <c r="J8" s="1">
        <v>10.3576</v>
      </c>
      <c r="K8" s="1">
        <v>13.7187</v>
      </c>
      <c r="L8" s="1">
        <v>3.8371300000000002</v>
      </c>
      <c r="M8" s="1">
        <v>4.0253199999999998</v>
      </c>
    </row>
    <row r="9" spans="1:13" x14ac:dyDescent="0.25">
      <c r="A9" t="s">
        <v>27</v>
      </c>
      <c r="B9" s="1">
        <v>4253.3900000000003</v>
      </c>
      <c r="C9" s="1">
        <v>26.2271</v>
      </c>
      <c r="D9" s="1">
        <v>120.136</v>
      </c>
      <c r="E9" s="1">
        <v>44.991900000000001</v>
      </c>
      <c r="F9" s="1">
        <v>4251.83</v>
      </c>
      <c r="G9" s="1">
        <v>41.743000000000002</v>
      </c>
      <c r="H9" s="1">
        <v>26.181999999999999</v>
      </c>
      <c r="I9" s="1">
        <v>27.3063</v>
      </c>
      <c r="J9" s="1">
        <v>10.4383</v>
      </c>
      <c r="K9" s="1">
        <v>13.7187</v>
      </c>
      <c r="L9" s="1">
        <v>3.7665700000000002</v>
      </c>
      <c r="M9" s="1">
        <v>-1.5532699999999999</v>
      </c>
    </row>
    <row r="10" spans="1:13" x14ac:dyDescent="0.25">
      <c r="A10" t="s">
        <v>27</v>
      </c>
      <c r="B10" s="1">
        <v>4450.0200000000004</v>
      </c>
      <c r="C10" s="1">
        <v>29.9313</v>
      </c>
      <c r="D10" s="1">
        <v>130.03899999999999</v>
      </c>
      <c r="E10" s="1">
        <v>45.022500000000001</v>
      </c>
      <c r="F10" s="1">
        <v>4463.96</v>
      </c>
      <c r="G10" s="1">
        <v>43.772100000000002</v>
      </c>
      <c r="H10" s="1">
        <v>27.719799999999999</v>
      </c>
      <c r="I10" s="1">
        <v>28.668600000000001</v>
      </c>
      <c r="J10" s="1">
        <v>11.0349</v>
      </c>
      <c r="K10" s="1">
        <v>13.7187</v>
      </c>
      <c r="L10" s="1">
        <v>3.9688300000000001</v>
      </c>
      <c r="M10" s="1">
        <v>13.9396</v>
      </c>
    </row>
    <row r="11" spans="1:13" x14ac:dyDescent="0.25">
      <c r="A11" t="s">
        <v>28</v>
      </c>
      <c r="B11" s="1">
        <v>1681.26</v>
      </c>
      <c r="C11" s="1">
        <v>10.8748</v>
      </c>
      <c r="D11" s="1">
        <v>80.054199999999994</v>
      </c>
      <c r="E11" s="1">
        <v>-20.037500000000001</v>
      </c>
      <c r="F11" s="1">
        <v>1681.25</v>
      </c>
      <c r="G11" s="1">
        <v>25.2898</v>
      </c>
      <c r="H11" s="1">
        <v>7.7653699999999999</v>
      </c>
      <c r="I11" s="1">
        <v>10.7974</v>
      </c>
      <c r="J11" s="1">
        <v>13.5044</v>
      </c>
      <c r="K11" s="1">
        <v>13.7187</v>
      </c>
      <c r="L11" s="1">
        <v>9.5977700000000006</v>
      </c>
      <c r="M11" s="1">
        <v>-1.0026E-2</v>
      </c>
    </row>
    <row r="12" spans="1:13" x14ac:dyDescent="0.25">
      <c r="A12" t="s">
        <v>28</v>
      </c>
      <c r="B12" s="1">
        <v>2180.33</v>
      </c>
      <c r="C12" s="1">
        <v>14.402900000000001</v>
      </c>
      <c r="D12" s="1">
        <v>79.998099999999994</v>
      </c>
      <c r="E12" s="1">
        <v>14.9857</v>
      </c>
      <c r="F12" s="1">
        <v>2188.52</v>
      </c>
      <c r="G12" s="1">
        <v>33.949199999999998</v>
      </c>
      <c r="H12" s="1">
        <v>24.118300000000001</v>
      </c>
      <c r="I12" s="1">
        <v>14.055199999999999</v>
      </c>
      <c r="J12" s="1">
        <v>12.3009</v>
      </c>
      <c r="K12" s="1">
        <v>13.7187</v>
      </c>
      <c r="L12" s="1">
        <v>5.81297</v>
      </c>
      <c r="M12" s="1">
        <v>8.1955600000000004</v>
      </c>
    </row>
    <row r="13" spans="1:13" x14ac:dyDescent="0.25">
      <c r="A13" t="s">
        <v>28</v>
      </c>
      <c r="B13" s="1">
        <v>2808.41</v>
      </c>
      <c r="C13" s="1">
        <v>19.054300000000001</v>
      </c>
      <c r="D13" s="1">
        <v>80.017200000000003</v>
      </c>
      <c r="E13" s="1">
        <v>54.972799999999999</v>
      </c>
      <c r="F13" s="1">
        <v>2810.56</v>
      </c>
      <c r="G13" s="1">
        <v>58.803899999999999</v>
      </c>
      <c r="H13" s="1">
        <v>44.358199999999997</v>
      </c>
      <c r="I13" s="1">
        <v>18.0501</v>
      </c>
      <c r="J13" s="1">
        <v>29.762799999999999</v>
      </c>
      <c r="K13" s="1">
        <v>13.7187</v>
      </c>
      <c r="L13" s="1">
        <v>9.5083699999999993</v>
      </c>
      <c r="M13" s="1">
        <v>2.1461800000000002</v>
      </c>
    </row>
    <row r="14" spans="1:13" x14ac:dyDescent="0.25">
      <c r="A14" t="s">
        <v>28</v>
      </c>
      <c r="B14" s="1">
        <v>1596.91</v>
      </c>
      <c r="C14" s="1">
        <v>10.7997</v>
      </c>
      <c r="D14" s="1">
        <v>100.032</v>
      </c>
      <c r="E14" s="1">
        <v>-19.9985</v>
      </c>
      <c r="F14" s="1">
        <v>1597.26</v>
      </c>
      <c r="G14" s="1">
        <v>27.093</v>
      </c>
      <c r="H14" s="1">
        <v>14.4787</v>
      </c>
      <c r="I14" s="1">
        <v>10.257999999999999</v>
      </c>
      <c r="J14" s="1">
        <v>12.898199999999999</v>
      </c>
      <c r="K14" s="1">
        <v>13.7187</v>
      </c>
      <c r="L14" s="1">
        <v>8.0376799999999999</v>
      </c>
      <c r="M14" s="1">
        <v>0.347997</v>
      </c>
    </row>
    <row r="15" spans="1:13" x14ac:dyDescent="0.25">
      <c r="A15" t="s">
        <v>28</v>
      </c>
      <c r="B15" s="1">
        <v>3046.86</v>
      </c>
      <c r="C15" s="1">
        <v>19.484100000000002</v>
      </c>
      <c r="D15" s="1">
        <v>110.063</v>
      </c>
      <c r="E15" s="1">
        <v>20.0167</v>
      </c>
      <c r="F15" s="1">
        <v>3055.5</v>
      </c>
      <c r="G15" s="1">
        <v>30.874199999999998</v>
      </c>
      <c r="H15" s="1">
        <v>18.058</v>
      </c>
      <c r="I15" s="1">
        <v>19.623100000000001</v>
      </c>
      <c r="J15" s="1">
        <v>6.6003400000000001</v>
      </c>
      <c r="K15" s="1">
        <v>13.7187</v>
      </c>
      <c r="L15" s="1">
        <v>3.2072799999999999</v>
      </c>
      <c r="M15" s="1">
        <v>8.6365400000000001</v>
      </c>
    </row>
    <row r="16" spans="1:13" x14ac:dyDescent="0.25">
      <c r="A16" t="s">
        <v>28</v>
      </c>
      <c r="B16" s="1">
        <v>3249.87</v>
      </c>
      <c r="C16" s="1">
        <v>21.272500000000001</v>
      </c>
      <c r="D16" s="1">
        <v>109.96299999999999</v>
      </c>
      <c r="E16" s="1">
        <v>25.006900000000002</v>
      </c>
      <c r="F16" s="1">
        <v>3240.43</v>
      </c>
      <c r="G16" s="1">
        <v>32.552999999999997</v>
      </c>
      <c r="H16" s="1">
        <v>19.395600000000002</v>
      </c>
      <c r="I16" s="1">
        <v>20.8108</v>
      </c>
      <c r="J16" s="1">
        <v>7.2257400000000001</v>
      </c>
      <c r="K16" s="1">
        <v>13.7187</v>
      </c>
      <c r="L16" s="1">
        <v>3.1625200000000002</v>
      </c>
      <c r="M16" s="1">
        <v>-9.4399099999999994</v>
      </c>
    </row>
    <row r="17" spans="1:13" x14ac:dyDescent="0.25">
      <c r="A17" t="s">
        <v>28</v>
      </c>
      <c r="B17" s="1">
        <v>1776.83</v>
      </c>
      <c r="C17" s="1">
        <v>11.6928</v>
      </c>
      <c r="D17" s="1">
        <v>120.008</v>
      </c>
      <c r="E17" s="1">
        <v>-9.9777000000000005</v>
      </c>
      <c r="F17" s="1">
        <v>1778.48</v>
      </c>
      <c r="G17" s="1">
        <v>29.4787</v>
      </c>
      <c r="H17" s="1">
        <v>19.847899999999999</v>
      </c>
      <c r="I17" s="1">
        <v>11.421799999999999</v>
      </c>
      <c r="J17" s="1">
        <v>10.9854</v>
      </c>
      <c r="K17" s="1">
        <v>13.7187</v>
      </c>
      <c r="L17" s="1">
        <v>5.9761699999999998</v>
      </c>
      <c r="M17" s="1">
        <v>1.6492100000000001</v>
      </c>
    </row>
    <row r="18" spans="1:13" x14ac:dyDescent="0.25">
      <c r="A18" t="s">
        <v>28</v>
      </c>
      <c r="B18" s="1">
        <v>3152.66</v>
      </c>
      <c r="C18" s="1">
        <v>19.921199999999999</v>
      </c>
      <c r="D18" s="1">
        <v>120.006</v>
      </c>
      <c r="E18" s="1">
        <v>20.003599999999999</v>
      </c>
      <c r="F18" s="1">
        <v>3156.79</v>
      </c>
      <c r="G18" s="1">
        <v>32.758299999999998</v>
      </c>
      <c r="H18" s="1">
        <v>19.917300000000001</v>
      </c>
      <c r="I18" s="1">
        <v>20.273700000000002</v>
      </c>
      <c r="J18" s="1">
        <v>8.0531299999999995</v>
      </c>
      <c r="K18" s="1">
        <v>13.7187</v>
      </c>
      <c r="L18" s="1">
        <v>3.5110100000000002</v>
      </c>
      <c r="M18" s="1">
        <v>4.1346600000000002</v>
      </c>
    </row>
    <row r="19" spans="1:13" x14ac:dyDescent="0.25">
      <c r="A19" t="s">
        <v>28</v>
      </c>
      <c r="B19" s="1">
        <v>3370.33</v>
      </c>
      <c r="C19" s="1">
        <v>22.0413</v>
      </c>
      <c r="D19" s="1">
        <v>120.012</v>
      </c>
      <c r="E19" s="1">
        <v>24.958200000000001</v>
      </c>
      <c r="F19" s="1">
        <v>3373.01</v>
      </c>
      <c r="G19" s="1">
        <v>34.219900000000003</v>
      </c>
      <c r="H19" s="1">
        <v>20.757000000000001</v>
      </c>
      <c r="I19" s="1">
        <v>21.662199999999999</v>
      </c>
      <c r="J19" s="1">
        <v>8.4091199999999997</v>
      </c>
      <c r="K19" s="1">
        <v>13.7187</v>
      </c>
      <c r="L19" s="1">
        <v>3.4610500000000002</v>
      </c>
      <c r="M19" s="1">
        <v>2.67625</v>
      </c>
    </row>
    <row r="20" spans="1:13" x14ac:dyDescent="0.25">
      <c r="A20" t="s">
        <v>28</v>
      </c>
      <c r="B20" s="1">
        <v>3606.97</v>
      </c>
      <c r="C20" s="1">
        <v>23.186900000000001</v>
      </c>
      <c r="D20" s="1">
        <v>119.94799999999999</v>
      </c>
      <c r="E20" s="1">
        <v>30.001000000000001</v>
      </c>
      <c r="F20" s="1">
        <v>3591.3</v>
      </c>
      <c r="G20" s="1">
        <v>35.893500000000003</v>
      </c>
      <c r="H20" s="1">
        <v>21.860900000000001</v>
      </c>
      <c r="I20" s="1">
        <v>23.0642</v>
      </c>
      <c r="J20" s="1">
        <v>8.8375500000000002</v>
      </c>
      <c r="K20" s="1">
        <v>13.7187</v>
      </c>
      <c r="L20" s="1">
        <v>3.4903599999999999</v>
      </c>
      <c r="M20" s="1">
        <v>-15.6739</v>
      </c>
    </row>
    <row r="21" spans="1:13" x14ac:dyDescent="0.25">
      <c r="A21" t="s">
        <v>28</v>
      </c>
      <c r="B21" s="1">
        <v>4701.42</v>
      </c>
      <c r="C21" s="1">
        <v>30.4512</v>
      </c>
      <c r="D21" s="1">
        <v>120.021</v>
      </c>
      <c r="E21" s="1">
        <v>54.9831</v>
      </c>
      <c r="F21" s="1">
        <v>4700.96</v>
      </c>
      <c r="G21" s="1">
        <v>48.238300000000002</v>
      </c>
      <c r="H21" s="1">
        <v>29.441700000000001</v>
      </c>
      <c r="I21" s="1">
        <v>30.1907</v>
      </c>
      <c r="J21" s="1">
        <v>18.0016</v>
      </c>
      <c r="K21" s="1">
        <v>13.7187</v>
      </c>
      <c r="L21" s="1">
        <v>6.0322699999999996</v>
      </c>
      <c r="M21" s="1">
        <v>-0.465229</v>
      </c>
    </row>
    <row r="22" spans="1:13" x14ac:dyDescent="0.25">
      <c r="A22" t="s">
        <v>28</v>
      </c>
      <c r="B22" s="1">
        <v>2919.67</v>
      </c>
      <c r="C22" s="1">
        <v>18.73</v>
      </c>
      <c r="D22" s="1">
        <v>150.04900000000001</v>
      </c>
      <c r="E22" s="1">
        <v>9.9973299999999998</v>
      </c>
      <c r="F22" s="1">
        <v>2918.77</v>
      </c>
      <c r="G22" s="1">
        <v>42.095700000000001</v>
      </c>
      <c r="H22" s="1">
        <v>27.6815</v>
      </c>
      <c r="I22" s="1">
        <v>18.745000000000001</v>
      </c>
      <c r="J22" s="1">
        <v>19.996600000000001</v>
      </c>
      <c r="K22" s="1">
        <v>13.7187</v>
      </c>
      <c r="L22" s="1">
        <v>8.1445500000000006</v>
      </c>
      <c r="M22" s="1">
        <v>-0.89967900000000001</v>
      </c>
    </row>
    <row r="23" spans="1:13" x14ac:dyDescent="0.25">
      <c r="A23" t="s">
        <v>28</v>
      </c>
      <c r="B23" s="1">
        <v>4069.35</v>
      </c>
      <c r="C23" s="1">
        <v>26.4513</v>
      </c>
      <c r="D23" s="1">
        <v>150.024</v>
      </c>
      <c r="E23" s="1">
        <v>29.962199999999999</v>
      </c>
      <c r="F23" s="1">
        <v>4076.9</v>
      </c>
      <c r="G23" s="1">
        <v>45.893999999999998</v>
      </c>
      <c r="H23" s="1">
        <v>30.811399999999999</v>
      </c>
      <c r="I23" s="1">
        <v>26.1828</v>
      </c>
      <c r="J23" s="1">
        <v>15.8689</v>
      </c>
      <c r="K23" s="1">
        <v>13.7187</v>
      </c>
      <c r="L23" s="1">
        <v>5.5991499999999998</v>
      </c>
      <c r="M23" s="1">
        <v>7.5508100000000002</v>
      </c>
    </row>
    <row r="24" spans="1:13" x14ac:dyDescent="0.25">
      <c r="A24" t="s">
        <v>28</v>
      </c>
      <c r="B24" s="1">
        <v>5483.49</v>
      </c>
      <c r="C24" s="1">
        <v>34.754300000000001</v>
      </c>
      <c r="D24" s="1">
        <v>150.011</v>
      </c>
      <c r="E24" s="1">
        <v>54.961500000000001</v>
      </c>
      <c r="F24" s="1">
        <v>5487.03</v>
      </c>
      <c r="G24" s="1">
        <v>60.550600000000003</v>
      </c>
      <c r="H24" s="1">
        <v>36.1751</v>
      </c>
      <c r="I24" s="1">
        <v>35.238999999999997</v>
      </c>
      <c r="J24" s="1">
        <v>29.1892</v>
      </c>
      <c r="K24" s="1">
        <v>13.7187</v>
      </c>
      <c r="L24" s="1">
        <v>8.7028300000000005</v>
      </c>
      <c r="M24" s="1">
        <v>3.54684</v>
      </c>
    </row>
    <row r="25" spans="1:13" x14ac:dyDescent="0.25">
      <c r="A25" t="s">
        <v>29</v>
      </c>
      <c r="B25" s="1">
        <v>1681.26</v>
      </c>
      <c r="C25" s="1">
        <v>10.8748</v>
      </c>
      <c r="D25" s="1">
        <v>80.054199999999994</v>
      </c>
      <c r="E25" s="1">
        <v>-20.037500000000001</v>
      </c>
      <c r="F25" s="1">
        <v>1681.25</v>
      </c>
      <c r="G25" s="1">
        <v>25.2898</v>
      </c>
      <c r="H25" s="1">
        <v>7.7653699999999999</v>
      </c>
      <c r="I25" s="1">
        <v>10.7974</v>
      </c>
      <c r="J25" s="1">
        <v>13.5044</v>
      </c>
      <c r="K25" s="1">
        <v>13.7187</v>
      </c>
      <c r="L25" s="1">
        <v>9.5977700000000006</v>
      </c>
      <c r="M25" s="1">
        <v>-1.0026E-2</v>
      </c>
    </row>
    <row r="26" spans="1:13" x14ac:dyDescent="0.25">
      <c r="A26" t="s">
        <v>29</v>
      </c>
      <c r="B26" s="1">
        <v>1765.61</v>
      </c>
      <c r="C26" s="1">
        <v>11.257300000000001</v>
      </c>
      <c r="D26" s="1">
        <v>79.943700000000007</v>
      </c>
      <c r="E26" s="1">
        <v>-14.992900000000001</v>
      </c>
      <c r="F26" s="1">
        <v>1764.95</v>
      </c>
      <c r="G26" s="1">
        <v>23.8626</v>
      </c>
      <c r="H26" s="1">
        <v>9.1312599999999993</v>
      </c>
      <c r="I26" s="1">
        <v>11.334899999999999</v>
      </c>
      <c r="J26" s="1">
        <v>10.504799999999999</v>
      </c>
      <c r="K26" s="1">
        <v>13.7187</v>
      </c>
      <c r="L26" s="1">
        <v>7.6816500000000003</v>
      </c>
      <c r="M26" s="1">
        <v>-0.66471100000000005</v>
      </c>
    </row>
    <row r="27" spans="1:13" x14ac:dyDescent="0.25">
      <c r="A27" t="s">
        <v>29</v>
      </c>
      <c r="B27" s="1">
        <v>1848.22</v>
      </c>
      <c r="C27" s="1">
        <v>11.8179</v>
      </c>
      <c r="D27" s="1">
        <v>80.065799999999996</v>
      </c>
      <c r="E27" s="1">
        <v>-10.0344</v>
      </c>
      <c r="F27" s="1">
        <v>1844.67</v>
      </c>
      <c r="G27" s="1">
        <v>24.422599999999999</v>
      </c>
      <c r="H27" s="1">
        <v>11.306699999999999</v>
      </c>
      <c r="I27" s="1">
        <v>11.8469</v>
      </c>
      <c r="J27" s="1">
        <v>9.75502</v>
      </c>
      <c r="K27" s="1">
        <v>13.7187</v>
      </c>
      <c r="L27" s="1">
        <v>6.7013299999999996</v>
      </c>
      <c r="M27" s="1">
        <v>-3.5426600000000001</v>
      </c>
    </row>
    <row r="28" spans="1:13" x14ac:dyDescent="0.25">
      <c r="A28" t="s">
        <v>29</v>
      </c>
      <c r="B28" s="1">
        <v>1918.39</v>
      </c>
      <c r="C28" s="1">
        <v>12.525499999999999</v>
      </c>
      <c r="D28" s="1">
        <v>80.086299999999994</v>
      </c>
      <c r="E28" s="1">
        <v>-4.97431</v>
      </c>
      <c r="F28" s="1">
        <v>1920.41</v>
      </c>
      <c r="G28" s="1">
        <v>25.8904</v>
      </c>
      <c r="H28" s="1">
        <v>13.7476</v>
      </c>
      <c r="I28" s="1">
        <v>12.333299999999999</v>
      </c>
      <c r="J28" s="1">
        <v>10.0641</v>
      </c>
      <c r="K28" s="1">
        <v>13.7187</v>
      </c>
      <c r="L28" s="1">
        <v>6.30192</v>
      </c>
      <c r="M28" s="1">
        <v>2.0173700000000001</v>
      </c>
    </row>
    <row r="29" spans="1:13" x14ac:dyDescent="0.25">
      <c r="A29" t="s">
        <v>29</v>
      </c>
      <c r="B29" s="1">
        <v>1986.89</v>
      </c>
      <c r="C29" s="1">
        <v>12.6769</v>
      </c>
      <c r="D29" s="1">
        <v>79.983199999999997</v>
      </c>
      <c r="E29" s="1">
        <v>-2.52947E-2</v>
      </c>
      <c r="F29" s="1">
        <v>1987.82</v>
      </c>
      <c r="G29" s="1">
        <v>28.717400000000001</v>
      </c>
      <c r="H29" s="1">
        <v>17.985199999999999</v>
      </c>
      <c r="I29" s="1">
        <v>12.7662</v>
      </c>
      <c r="J29" s="1">
        <v>10.5932</v>
      </c>
      <c r="K29" s="1">
        <v>13.7187</v>
      </c>
      <c r="L29" s="1">
        <v>6.1499899999999998</v>
      </c>
      <c r="M29" s="1">
        <v>0.93162100000000003</v>
      </c>
    </row>
    <row r="30" spans="1:13" x14ac:dyDescent="0.25">
      <c r="A30" t="s">
        <v>29</v>
      </c>
      <c r="B30" s="1">
        <v>2054.63</v>
      </c>
      <c r="C30" s="1">
        <v>13.295400000000001</v>
      </c>
      <c r="D30" s="1">
        <v>79.968900000000005</v>
      </c>
      <c r="E30" s="1">
        <v>5.0332499999999998</v>
      </c>
      <c r="F30" s="1">
        <v>2056.04</v>
      </c>
      <c r="G30" s="1">
        <v>29.656199999999998</v>
      </c>
      <c r="H30" s="1">
        <v>18.943899999999999</v>
      </c>
      <c r="I30" s="1">
        <v>13.2044</v>
      </c>
      <c r="J30" s="1">
        <v>11.0489</v>
      </c>
      <c r="K30" s="1">
        <v>13.7187</v>
      </c>
      <c r="L30" s="1">
        <v>5.9985400000000002</v>
      </c>
      <c r="M30" s="1">
        <v>1.41496</v>
      </c>
    </row>
    <row r="31" spans="1:13" x14ac:dyDescent="0.25">
      <c r="A31" t="s">
        <v>29</v>
      </c>
      <c r="B31" s="1">
        <v>2118.3200000000002</v>
      </c>
      <c r="C31" s="1">
        <v>13.569699999999999</v>
      </c>
      <c r="D31" s="1">
        <v>80.044499999999999</v>
      </c>
      <c r="E31" s="1">
        <v>9.9974699999999999</v>
      </c>
      <c r="F31" s="1">
        <v>2124.62</v>
      </c>
      <c r="G31" s="1">
        <v>31.7029</v>
      </c>
      <c r="H31" s="1">
        <v>21.535299999999999</v>
      </c>
      <c r="I31" s="1">
        <v>13.6448</v>
      </c>
      <c r="J31" s="1">
        <v>11.5213</v>
      </c>
      <c r="K31" s="1">
        <v>13.7187</v>
      </c>
      <c r="L31" s="1">
        <v>5.8461800000000004</v>
      </c>
      <c r="M31" s="1">
        <v>6.29331</v>
      </c>
    </row>
    <row r="32" spans="1:13" x14ac:dyDescent="0.25">
      <c r="A32" t="s">
        <v>29</v>
      </c>
      <c r="B32" s="1">
        <v>2180.33</v>
      </c>
      <c r="C32" s="1">
        <v>14.402900000000001</v>
      </c>
      <c r="D32" s="1">
        <v>79.998099999999994</v>
      </c>
      <c r="E32" s="1">
        <v>14.9857</v>
      </c>
      <c r="F32" s="1">
        <v>2188.52</v>
      </c>
      <c r="G32" s="1">
        <v>33.949199999999998</v>
      </c>
      <c r="H32" s="1">
        <v>24.118300000000001</v>
      </c>
      <c r="I32" s="1">
        <v>14.055199999999999</v>
      </c>
      <c r="J32" s="1">
        <v>12.3009</v>
      </c>
      <c r="K32" s="1">
        <v>13.7187</v>
      </c>
      <c r="L32" s="1">
        <v>5.81297</v>
      </c>
      <c r="M32" s="1">
        <v>8.1955600000000004</v>
      </c>
    </row>
    <row r="33" spans="1:13" x14ac:dyDescent="0.25">
      <c r="A33" t="s">
        <v>29</v>
      </c>
      <c r="B33" s="1">
        <v>2254.79</v>
      </c>
      <c r="C33" s="1">
        <v>15.5099</v>
      </c>
      <c r="D33" s="1">
        <v>79.971800000000002</v>
      </c>
      <c r="E33" s="1">
        <v>19.996099999999998</v>
      </c>
      <c r="F33" s="1">
        <v>2253.58</v>
      </c>
      <c r="G33" s="1">
        <v>36.446599999999997</v>
      </c>
      <c r="H33" s="1">
        <v>26.858000000000001</v>
      </c>
      <c r="I33" s="1">
        <v>14.473000000000001</v>
      </c>
      <c r="J33" s="1">
        <v>13.2254</v>
      </c>
      <c r="K33" s="1">
        <v>13.7187</v>
      </c>
      <c r="L33" s="1">
        <v>5.8667100000000003</v>
      </c>
      <c r="M33" s="1">
        <v>-1.2137500000000001</v>
      </c>
    </row>
    <row r="34" spans="1:13" x14ac:dyDescent="0.25">
      <c r="A34" t="s">
        <v>29</v>
      </c>
      <c r="B34" s="1">
        <v>2316.46</v>
      </c>
      <c r="C34" s="1">
        <v>14.377000000000001</v>
      </c>
      <c r="D34" s="1">
        <v>79.938999999999993</v>
      </c>
      <c r="E34" s="1">
        <v>24.983000000000001</v>
      </c>
      <c r="F34" s="1">
        <v>2319.08</v>
      </c>
      <c r="G34" s="1">
        <v>38.888300000000001</v>
      </c>
      <c r="H34" s="1">
        <v>29.427499999999998</v>
      </c>
      <c r="I34" s="1">
        <v>14.893700000000001</v>
      </c>
      <c r="J34" s="1">
        <v>14.158899999999999</v>
      </c>
      <c r="K34" s="1">
        <v>13.7187</v>
      </c>
      <c r="L34" s="1">
        <v>5.9853399999999999</v>
      </c>
      <c r="M34" s="1">
        <v>2.6157300000000001</v>
      </c>
    </row>
    <row r="35" spans="1:13" x14ac:dyDescent="0.25">
      <c r="A35" t="s">
        <v>29</v>
      </c>
      <c r="B35" s="1">
        <v>2394.85</v>
      </c>
      <c r="C35" s="1">
        <v>15.705399999999999</v>
      </c>
      <c r="D35" s="1">
        <v>80.006600000000006</v>
      </c>
      <c r="E35" s="1">
        <v>30.043299999999999</v>
      </c>
      <c r="F35" s="1">
        <v>2393.21</v>
      </c>
      <c r="G35" s="1">
        <v>41.182299999999998</v>
      </c>
      <c r="H35" s="1">
        <v>31.844899999999999</v>
      </c>
      <c r="I35" s="1">
        <v>15.3698</v>
      </c>
      <c r="J35" s="1">
        <v>14.8589</v>
      </c>
      <c r="K35" s="1">
        <v>13.7187</v>
      </c>
      <c r="L35" s="1">
        <v>6.0544799999999999</v>
      </c>
      <c r="M35" s="1">
        <v>-1.6374599999999999</v>
      </c>
    </row>
    <row r="36" spans="1:13" x14ac:dyDescent="0.25">
      <c r="A36" t="s">
        <v>29</v>
      </c>
      <c r="B36" s="1">
        <v>2464.96</v>
      </c>
      <c r="C36" s="1">
        <v>16.443999999999999</v>
      </c>
      <c r="D36" s="1">
        <v>79.998999999999995</v>
      </c>
      <c r="E36" s="1">
        <v>35.012099999999997</v>
      </c>
      <c r="F36" s="1">
        <v>2465.42</v>
      </c>
      <c r="G36" s="1">
        <v>43.595199999999998</v>
      </c>
      <c r="H36" s="1">
        <v>34.425199999999997</v>
      </c>
      <c r="I36" s="1">
        <v>15.833500000000001</v>
      </c>
      <c r="J36" s="1">
        <v>15.4772</v>
      </c>
      <c r="K36" s="1">
        <v>13.7187</v>
      </c>
      <c r="L36" s="1">
        <v>6.0830299999999999</v>
      </c>
      <c r="M36" s="1">
        <v>0.456119</v>
      </c>
    </row>
    <row r="37" spans="1:13" x14ac:dyDescent="0.25">
      <c r="A37" t="s">
        <v>29</v>
      </c>
      <c r="B37" s="1">
        <v>2542.15</v>
      </c>
      <c r="C37" s="1">
        <v>16.7818</v>
      </c>
      <c r="D37" s="1">
        <v>80.016099999999994</v>
      </c>
      <c r="E37" s="1">
        <v>40.048299999999998</v>
      </c>
      <c r="F37" s="1">
        <v>2544.42</v>
      </c>
      <c r="G37" s="1">
        <v>46.130499999999998</v>
      </c>
      <c r="H37" s="1">
        <v>37.024700000000003</v>
      </c>
      <c r="I37" s="1">
        <v>16.340900000000001</v>
      </c>
      <c r="J37" s="1">
        <v>16.2837</v>
      </c>
      <c r="K37" s="1">
        <v>13.7187</v>
      </c>
      <c r="L37" s="1">
        <v>6.0672499999999996</v>
      </c>
      <c r="M37" s="1">
        <v>2.2700499999999999</v>
      </c>
    </row>
    <row r="38" spans="1:13" x14ac:dyDescent="0.25">
      <c r="A38" t="s">
        <v>29</v>
      </c>
      <c r="B38" s="1">
        <v>2629.33</v>
      </c>
      <c r="C38" s="1">
        <v>16.518899999999999</v>
      </c>
      <c r="D38" s="1">
        <v>79.973799999999997</v>
      </c>
      <c r="E38" s="1">
        <v>45.001800000000003</v>
      </c>
      <c r="F38" s="1">
        <v>2623.39</v>
      </c>
      <c r="G38" s="1">
        <v>47.975700000000003</v>
      </c>
      <c r="H38" s="1">
        <v>38.183799999999998</v>
      </c>
      <c r="I38" s="1">
        <v>16.847999999999999</v>
      </c>
      <c r="J38" s="1">
        <v>18.220099999999999</v>
      </c>
      <c r="K38" s="1">
        <v>13.7187</v>
      </c>
      <c r="L38" s="1">
        <v>6.2958299999999996</v>
      </c>
      <c r="M38" s="1">
        <v>-5.9439500000000001</v>
      </c>
    </row>
    <row r="39" spans="1:13" x14ac:dyDescent="0.25">
      <c r="A39" t="s">
        <v>29</v>
      </c>
      <c r="B39" s="1">
        <v>2709.29</v>
      </c>
      <c r="C39" s="1">
        <v>17.8386</v>
      </c>
      <c r="D39" s="1">
        <v>80.026200000000003</v>
      </c>
      <c r="E39" s="1">
        <v>50.062199999999997</v>
      </c>
      <c r="F39" s="1">
        <v>2716.94</v>
      </c>
      <c r="G39" s="1">
        <v>52.911900000000003</v>
      </c>
      <c r="H39" s="1">
        <v>41.8598</v>
      </c>
      <c r="I39" s="1">
        <v>17.448799999999999</v>
      </c>
      <c r="J39" s="1">
        <v>22.409400000000002</v>
      </c>
      <c r="K39" s="1">
        <v>13.7187</v>
      </c>
      <c r="L39" s="1">
        <v>7.2511200000000002</v>
      </c>
      <c r="M39" s="1">
        <v>7.6519199999999996</v>
      </c>
    </row>
    <row r="40" spans="1:13" x14ac:dyDescent="0.25">
      <c r="A40" t="s">
        <v>29</v>
      </c>
      <c r="B40" s="1">
        <v>2808.41</v>
      </c>
      <c r="C40" s="1">
        <v>19.054300000000001</v>
      </c>
      <c r="D40" s="1">
        <v>80.017200000000003</v>
      </c>
      <c r="E40" s="1">
        <v>54.972799999999999</v>
      </c>
      <c r="F40" s="1">
        <v>2810.56</v>
      </c>
      <c r="G40" s="1">
        <v>58.803899999999999</v>
      </c>
      <c r="H40" s="1">
        <v>44.358199999999997</v>
      </c>
      <c r="I40" s="1">
        <v>18.0501</v>
      </c>
      <c r="J40" s="1">
        <v>29.762799999999999</v>
      </c>
      <c r="K40" s="1">
        <v>13.7187</v>
      </c>
      <c r="L40" s="1">
        <v>9.5083699999999993</v>
      </c>
      <c r="M40" s="1">
        <v>2.1461800000000002</v>
      </c>
    </row>
    <row r="41" spans="1:13" x14ac:dyDescent="0.25">
      <c r="A41" t="s">
        <v>29</v>
      </c>
      <c r="B41" s="1">
        <v>1693.58</v>
      </c>
      <c r="C41" s="1">
        <v>10.9542</v>
      </c>
      <c r="D41" s="1">
        <v>90.006299999999996</v>
      </c>
      <c r="E41" s="1">
        <v>-20.0336</v>
      </c>
      <c r="F41" s="1">
        <v>1688.46</v>
      </c>
      <c r="G41" s="1">
        <v>24.238399999999999</v>
      </c>
      <c r="H41" s="1">
        <v>10.291600000000001</v>
      </c>
      <c r="I41" s="1">
        <v>10.8437</v>
      </c>
      <c r="J41" s="1">
        <v>10.8443</v>
      </c>
      <c r="K41" s="1">
        <v>13.7187</v>
      </c>
      <c r="L41" s="1">
        <v>7.62852</v>
      </c>
      <c r="M41" s="1">
        <v>-5.1243299999999996</v>
      </c>
    </row>
    <row r="42" spans="1:13" x14ac:dyDescent="0.25">
      <c r="A42" t="s">
        <v>29</v>
      </c>
      <c r="B42" s="1">
        <v>1822.29</v>
      </c>
      <c r="C42" s="1">
        <v>12.375999999999999</v>
      </c>
      <c r="D42" s="1">
        <v>89.983599999999996</v>
      </c>
      <c r="E42" s="1">
        <v>-15.028</v>
      </c>
      <c r="F42" s="1">
        <v>1822.69</v>
      </c>
      <c r="G42" s="1">
        <v>22.4084</v>
      </c>
      <c r="H42" s="1">
        <v>9.6306899999999995</v>
      </c>
      <c r="I42" s="1">
        <v>11.7057</v>
      </c>
      <c r="J42" s="1">
        <v>7.4024599999999996</v>
      </c>
      <c r="K42" s="1">
        <v>13.7187</v>
      </c>
      <c r="L42" s="1">
        <v>5.4187200000000004</v>
      </c>
      <c r="M42" s="1">
        <v>0.400204</v>
      </c>
    </row>
    <row r="43" spans="1:13" x14ac:dyDescent="0.25">
      <c r="A43" t="s">
        <v>29</v>
      </c>
      <c r="B43" s="1">
        <v>1951.29</v>
      </c>
      <c r="C43" s="1">
        <v>12.288399999999999</v>
      </c>
      <c r="D43" s="1">
        <v>90.013199999999998</v>
      </c>
      <c r="E43" s="1">
        <v>-9.9992300000000007</v>
      </c>
      <c r="F43" s="1">
        <v>1951.28</v>
      </c>
      <c r="G43" s="1">
        <v>22.0898</v>
      </c>
      <c r="H43" s="1">
        <v>8.5078399999999998</v>
      </c>
      <c r="I43" s="1">
        <v>12.531599999999999</v>
      </c>
      <c r="J43" s="1">
        <v>7.0542400000000001</v>
      </c>
      <c r="K43" s="1">
        <v>13.7187</v>
      </c>
      <c r="L43" s="1">
        <v>4.5354099999999997</v>
      </c>
      <c r="M43" s="1">
        <v>-7.6129099999999996E-3</v>
      </c>
    </row>
    <row r="44" spans="1:13" x14ac:dyDescent="0.25">
      <c r="A44" t="s">
        <v>29</v>
      </c>
      <c r="B44" s="1">
        <v>2074.29</v>
      </c>
      <c r="C44" s="1">
        <v>12.8527</v>
      </c>
      <c r="D44" s="1">
        <v>90.006500000000003</v>
      </c>
      <c r="E44" s="1">
        <v>-4.9837300000000004</v>
      </c>
      <c r="F44" s="1">
        <v>2074.17</v>
      </c>
      <c r="G44" s="1">
        <v>23.6493</v>
      </c>
      <c r="H44" s="1">
        <v>10.798500000000001</v>
      </c>
      <c r="I44" s="1">
        <v>13.3208</v>
      </c>
      <c r="J44" s="1">
        <v>7.6049699999999998</v>
      </c>
      <c r="K44" s="1">
        <v>13.7187</v>
      </c>
      <c r="L44" s="1">
        <v>4.38157</v>
      </c>
      <c r="M44" s="1">
        <v>-0.115754</v>
      </c>
    </row>
    <row r="45" spans="1:13" x14ac:dyDescent="0.25">
      <c r="A45" t="s">
        <v>29</v>
      </c>
      <c r="B45" s="1">
        <v>2186.42</v>
      </c>
      <c r="C45" s="1">
        <v>13.7302</v>
      </c>
      <c r="D45" s="1">
        <v>89.995400000000004</v>
      </c>
      <c r="E45" s="1">
        <v>-2.2848899999999998E-2</v>
      </c>
      <c r="F45" s="1">
        <v>2191.36</v>
      </c>
      <c r="G45" s="1">
        <v>24.838000000000001</v>
      </c>
      <c r="H45" s="1">
        <v>12.2437</v>
      </c>
      <c r="I45" s="1">
        <v>14.073399999999999</v>
      </c>
      <c r="J45" s="1">
        <v>7.8579999999999997</v>
      </c>
      <c r="K45" s="1">
        <v>13.7187</v>
      </c>
      <c r="L45" s="1">
        <v>4.3597299999999999</v>
      </c>
      <c r="M45" s="1">
        <v>4.9393799999999999</v>
      </c>
    </row>
    <row r="46" spans="1:13" x14ac:dyDescent="0.25">
      <c r="A46" t="s">
        <v>29</v>
      </c>
      <c r="B46" s="1">
        <v>2308.17</v>
      </c>
      <c r="C46" s="1">
        <v>15.6137</v>
      </c>
      <c r="D46" s="1">
        <v>89.927899999999994</v>
      </c>
      <c r="E46" s="1">
        <v>4.9716800000000001</v>
      </c>
      <c r="F46" s="1">
        <v>2304.9</v>
      </c>
      <c r="G46" s="1">
        <v>26.180399999999999</v>
      </c>
      <c r="H46" s="1">
        <v>14.142300000000001</v>
      </c>
      <c r="I46" s="1">
        <v>14.8026</v>
      </c>
      <c r="J46" s="1">
        <v>7.7512100000000004</v>
      </c>
      <c r="K46" s="1">
        <v>13.7187</v>
      </c>
      <c r="L46" s="1">
        <v>4.2431799999999997</v>
      </c>
      <c r="M46" s="1">
        <v>-3.2684899999999999</v>
      </c>
    </row>
    <row r="47" spans="1:13" x14ac:dyDescent="0.25">
      <c r="A47" t="s">
        <v>29</v>
      </c>
      <c r="B47" s="1">
        <v>2423.17</v>
      </c>
      <c r="C47" s="1">
        <v>15.5723</v>
      </c>
      <c r="D47" s="1">
        <v>90.024900000000002</v>
      </c>
      <c r="E47" s="1">
        <v>10.026</v>
      </c>
      <c r="F47" s="1">
        <v>2420.58</v>
      </c>
      <c r="G47" s="1">
        <v>27.694800000000001</v>
      </c>
      <c r="H47" s="1">
        <v>16.219200000000001</v>
      </c>
      <c r="I47" s="1">
        <v>15.5456</v>
      </c>
      <c r="J47" s="1">
        <v>7.6009500000000001</v>
      </c>
      <c r="K47" s="1">
        <v>13.7187</v>
      </c>
      <c r="L47" s="1">
        <v>4.03714</v>
      </c>
      <c r="M47" s="1">
        <v>-2.5856599999999998</v>
      </c>
    </row>
    <row r="48" spans="1:13" x14ac:dyDescent="0.25">
      <c r="A48" t="s">
        <v>29</v>
      </c>
      <c r="B48" s="1">
        <v>2530.85</v>
      </c>
      <c r="C48" s="1">
        <v>16.012799999999999</v>
      </c>
      <c r="D48" s="1">
        <v>89.982500000000002</v>
      </c>
      <c r="E48" s="1">
        <v>15.0276</v>
      </c>
      <c r="F48" s="1">
        <v>2530.77</v>
      </c>
      <c r="G48" s="1">
        <v>29.427499999999998</v>
      </c>
      <c r="H48" s="1">
        <v>18.388400000000001</v>
      </c>
      <c r="I48" s="1">
        <v>16.2532</v>
      </c>
      <c r="J48" s="1">
        <v>7.7785500000000001</v>
      </c>
      <c r="K48" s="1">
        <v>13.7187</v>
      </c>
      <c r="L48" s="1">
        <v>3.8692700000000002</v>
      </c>
      <c r="M48" s="1">
        <v>-8.7222999999999995E-2</v>
      </c>
    </row>
    <row r="49" spans="1:13" x14ac:dyDescent="0.25">
      <c r="A49" t="s">
        <v>29</v>
      </c>
      <c r="B49" s="1">
        <v>2636.15</v>
      </c>
      <c r="C49" s="1">
        <v>16.2239</v>
      </c>
      <c r="D49" s="1">
        <v>90.007900000000006</v>
      </c>
      <c r="E49" s="1">
        <v>20.000299999999999</v>
      </c>
      <c r="F49" s="1">
        <v>2641.67</v>
      </c>
      <c r="G49" s="1">
        <v>31.430199999999999</v>
      </c>
      <c r="H49" s="1">
        <v>20.6707</v>
      </c>
      <c r="I49" s="1">
        <v>16.965399999999999</v>
      </c>
      <c r="J49" s="1">
        <v>8.3595000000000006</v>
      </c>
      <c r="K49" s="1">
        <v>13.7187</v>
      </c>
      <c r="L49" s="1">
        <v>3.8297699999999999</v>
      </c>
      <c r="M49" s="1">
        <v>5.5253100000000002</v>
      </c>
    </row>
    <row r="50" spans="1:13" x14ac:dyDescent="0.25">
      <c r="A50" t="s">
        <v>29</v>
      </c>
      <c r="B50" s="1">
        <v>2750.29</v>
      </c>
      <c r="C50" s="1">
        <v>17.761500000000002</v>
      </c>
      <c r="D50" s="1">
        <v>89.931100000000001</v>
      </c>
      <c r="E50" s="1">
        <v>25.014900000000001</v>
      </c>
      <c r="F50" s="1">
        <v>2750.65</v>
      </c>
      <c r="G50" s="1">
        <v>33.606400000000001</v>
      </c>
      <c r="H50" s="1">
        <v>23.0182</v>
      </c>
      <c r="I50" s="1">
        <v>17.665299999999998</v>
      </c>
      <c r="J50" s="1">
        <v>9.1549999999999994</v>
      </c>
      <c r="K50" s="1">
        <v>13.7187</v>
      </c>
      <c r="L50" s="1">
        <v>3.9332500000000001</v>
      </c>
      <c r="M50" s="1">
        <v>0.36333399999999999</v>
      </c>
    </row>
    <row r="51" spans="1:13" x14ac:dyDescent="0.25">
      <c r="A51" t="s">
        <v>29</v>
      </c>
      <c r="B51" s="1">
        <v>2878.31</v>
      </c>
      <c r="C51" s="1">
        <v>18.684999999999999</v>
      </c>
      <c r="D51" s="1">
        <v>90.018699999999995</v>
      </c>
      <c r="E51" s="1">
        <v>29.972000000000001</v>
      </c>
      <c r="F51" s="1">
        <v>2865.76</v>
      </c>
      <c r="G51" s="1">
        <v>35.7986</v>
      </c>
      <c r="H51" s="1">
        <v>25.351800000000001</v>
      </c>
      <c r="I51" s="1">
        <v>18.404599999999999</v>
      </c>
      <c r="J51" s="1">
        <v>9.76708</v>
      </c>
      <c r="K51" s="1">
        <v>13.7187</v>
      </c>
      <c r="L51" s="1">
        <v>4.0615800000000002</v>
      </c>
      <c r="M51" s="1">
        <v>-12.5488</v>
      </c>
    </row>
    <row r="52" spans="1:13" x14ac:dyDescent="0.25">
      <c r="A52" t="s">
        <v>29</v>
      </c>
      <c r="B52" s="1">
        <v>2989.2</v>
      </c>
      <c r="C52" s="1">
        <v>19.4194</v>
      </c>
      <c r="D52" s="1">
        <v>90.018000000000001</v>
      </c>
      <c r="E52" s="1">
        <v>35.029899999999998</v>
      </c>
      <c r="F52" s="1">
        <v>2982.55</v>
      </c>
      <c r="G52" s="1">
        <v>37.945999999999998</v>
      </c>
      <c r="H52" s="1">
        <v>27.700800000000001</v>
      </c>
      <c r="I52" s="1">
        <v>19.154599999999999</v>
      </c>
      <c r="J52" s="1">
        <v>10.0305</v>
      </c>
      <c r="K52" s="1">
        <v>13.7187</v>
      </c>
      <c r="L52" s="1">
        <v>4.1047099999999999</v>
      </c>
      <c r="M52" s="1">
        <v>-6.6544999999999996</v>
      </c>
    </row>
    <row r="53" spans="1:13" x14ac:dyDescent="0.25">
      <c r="A53" t="s">
        <v>29</v>
      </c>
      <c r="B53" s="1">
        <v>3115.06</v>
      </c>
      <c r="C53" s="1">
        <v>19.6938</v>
      </c>
      <c r="D53" s="1">
        <v>89.994799999999998</v>
      </c>
      <c r="E53" s="1">
        <v>40.005299999999998</v>
      </c>
      <c r="F53" s="1">
        <v>3099.82</v>
      </c>
      <c r="G53" s="1">
        <v>40.055799999999998</v>
      </c>
      <c r="H53" s="1">
        <v>30.0443</v>
      </c>
      <c r="I53" s="1">
        <v>19.907800000000002</v>
      </c>
      <c r="J53" s="1">
        <v>10.0626</v>
      </c>
      <c r="K53" s="1">
        <v>13.7187</v>
      </c>
      <c r="L53" s="1">
        <v>4.0032300000000003</v>
      </c>
      <c r="M53" s="1">
        <v>-15.2378</v>
      </c>
    </row>
    <row r="54" spans="1:13" x14ac:dyDescent="0.25">
      <c r="A54" t="s">
        <v>29</v>
      </c>
      <c r="B54" s="1">
        <v>3219.73</v>
      </c>
      <c r="C54" s="1">
        <v>20.9847</v>
      </c>
      <c r="D54" s="1">
        <v>90.029300000000006</v>
      </c>
      <c r="E54" s="1">
        <v>45.025599999999997</v>
      </c>
      <c r="F54" s="1">
        <v>3225.42</v>
      </c>
      <c r="G54" s="1">
        <v>42.481200000000001</v>
      </c>
      <c r="H54" s="1">
        <v>32.492699999999999</v>
      </c>
      <c r="I54" s="1">
        <v>20.714400000000001</v>
      </c>
      <c r="J54" s="1">
        <v>10.771699999999999</v>
      </c>
      <c r="K54" s="1">
        <v>13.7187</v>
      </c>
      <c r="L54" s="1">
        <v>3.94435</v>
      </c>
      <c r="M54" s="1">
        <v>5.6967299999999996</v>
      </c>
    </row>
    <row r="55" spans="1:13" x14ac:dyDescent="0.25">
      <c r="A55" t="s">
        <v>29</v>
      </c>
      <c r="B55" s="1">
        <v>3357.8</v>
      </c>
      <c r="C55" s="1">
        <v>21.6083</v>
      </c>
      <c r="D55" s="1">
        <v>89.969499999999996</v>
      </c>
      <c r="E55" s="1">
        <v>49.960799999999999</v>
      </c>
      <c r="F55" s="1">
        <v>3349.3</v>
      </c>
      <c r="G55" s="1">
        <v>45.537700000000001</v>
      </c>
      <c r="H55" s="1">
        <v>34.798099999999998</v>
      </c>
      <c r="I55" s="1">
        <v>21.51</v>
      </c>
      <c r="J55" s="1">
        <v>13.8246</v>
      </c>
      <c r="K55" s="1">
        <v>13.7187</v>
      </c>
      <c r="L55" s="1">
        <v>4.5581899999999997</v>
      </c>
      <c r="M55" s="1">
        <v>-8.4995999999999992</v>
      </c>
    </row>
    <row r="56" spans="1:13" x14ac:dyDescent="0.25">
      <c r="A56" t="s">
        <v>29</v>
      </c>
      <c r="B56" s="1">
        <v>3479.21</v>
      </c>
      <c r="C56" s="1">
        <v>23.328600000000002</v>
      </c>
      <c r="D56" s="1">
        <v>89.949399999999997</v>
      </c>
      <c r="E56" s="1">
        <v>55.008400000000002</v>
      </c>
      <c r="F56" s="1">
        <v>3484.41</v>
      </c>
      <c r="G56" s="1">
        <v>50.417099999999998</v>
      </c>
      <c r="H56" s="1">
        <v>37.274500000000003</v>
      </c>
      <c r="I56" s="1">
        <v>22.377700000000001</v>
      </c>
      <c r="J56" s="1">
        <v>20.4924</v>
      </c>
      <c r="K56" s="1">
        <v>13.7187</v>
      </c>
      <c r="L56" s="1">
        <v>6.6027399999999998</v>
      </c>
      <c r="M56" s="1">
        <v>5.2017300000000004</v>
      </c>
    </row>
    <row r="57" spans="1:13" x14ac:dyDescent="0.25">
      <c r="A57" t="s">
        <v>29</v>
      </c>
      <c r="B57" s="1">
        <v>1596.91</v>
      </c>
      <c r="C57" s="1">
        <v>10.7997</v>
      </c>
      <c r="D57" s="1">
        <v>100.032</v>
      </c>
      <c r="E57" s="1">
        <v>-19.9985</v>
      </c>
      <c r="F57" s="1">
        <v>1597.26</v>
      </c>
      <c r="G57" s="1">
        <v>27.093</v>
      </c>
      <c r="H57" s="1">
        <v>14.4787</v>
      </c>
      <c r="I57" s="1">
        <v>10.257999999999999</v>
      </c>
      <c r="J57" s="1">
        <v>12.898199999999999</v>
      </c>
      <c r="K57" s="1">
        <v>13.7187</v>
      </c>
      <c r="L57" s="1">
        <v>8.0376799999999999</v>
      </c>
      <c r="M57" s="1">
        <v>0.347997</v>
      </c>
    </row>
    <row r="58" spans="1:13" x14ac:dyDescent="0.25">
      <c r="A58" t="s">
        <v>29</v>
      </c>
      <c r="B58" s="1">
        <v>1781.65</v>
      </c>
      <c r="C58" s="1">
        <v>11.5548</v>
      </c>
      <c r="D58" s="1">
        <v>100.023</v>
      </c>
      <c r="E58" s="1">
        <v>-15.018000000000001</v>
      </c>
      <c r="F58" s="1">
        <v>1776.67</v>
      </c>
      <c r="G58" s="1">
        <v>24.9056</v>
      </c>
      <c r="H58" s="1">
        <v>13.9682</v>
      </c>
      <c r="I58" s="1">
        <v>11.4102</v>
      </c>
      <c r="J58" s="1">
        <v>8.7473500000000008</v>
      </c>
      <c r="K58" s="1">
        <v>13.7187</v>
      </c>
      <c r="L58" s="1">
        <v>5.5014599999999998</v>
      </c>
      <c r="M58" s="1">
        <v>-4.9771599999999996</v>
      </c>
    </row>
    <row r="59" spans="1:13" x14ac:dyDescent="0.25">
      <c r="A59" t="s">
        <v>29</v>
      </c>
      <c r="B59" s="1">
        <v>1952.62</v>
      </c>
      <c r="C59" s="1">
        <v>12.5091</v>
      </c>
      <c r="D59" s="1">
        <v>99.986199999999997</v>
      </c>
      <c r="E59" s="1">
        <v>-10.0037</v>
      </c>
      <c r="F59" s="1">
        <v>1950.32</v>
      </c>
      <c r="G59" s="1">
        <v>24.4191</v>
      </c>
      <c r="H59" s="1">
        <v>13.079499999999999</v>
      </c>
      <c r="I59" s="1">
        <v>12.525399999999999</v>
      </c>
      <c r="J59" s="1">
        <v>7.7792599999999998</v>
      </c>
      <c r="K59" s="1">
        <v>13.7187</v>
      </c>
      <c r="L59" s="1">
        <v>4.4284699999999999</v>
      </c>
      <c r="M59" s="1">
        <v>-2.3023400000000001</v>
      </c>
    </row>
    <row r="60" spans="1:13" x14ac:dyDescent="0.25">
      <c r="A60" t="s">
        <v>29</v>
      </c>
      <c r="B60" s="1">
        <v>2115.54</v>
      </c>
      <c r="C60" s="1">
        <v>13.429500000000001</v>
      </c>
      <c r="D60" s="1">
        <v>100.044</v>
      </c>
      <c r="E60" s="1">
        <v>-4.9866999999999999</v>
      </c>
      <c r="F60" s="1">
        <v>2117.6799999999998</v>
      </c>
      <c r="G60" s="1">
        <v>24.8584</v>
      </c>
      <c r="H60" s="1">
        <v>12.727399999999999</v>
      </c>
      <c r="I60" s="1">
        <v>13.600199999999999</v>
      </c>
      <c r="J60" s="1">
        <v>8.0420099999999994</v>
      </c>
      <c r="K60" s="1">
        <v>13.7187</v>
      </c>
      <c r="L60" s="1">
        <v>4.25596</v>
      </c>
      <c r="M60" s="1">
        <v>2.1391</v>
      </c>
    </row>
    <row r="61" spans="1:13" x14ac:dyDescent="0.25">
      <c r="A61" t="s">
        <v>29</v>
      </c>
      <c r="B61" s="1">
        <v>2276.5300000000002</v>
      </c>
      <c r="C61" s="1">
        <v>14.774900000000001</v>
      </c>
      <c r="D61" s="1">
        <v>100.01</v>
      </c>
      <c r="E61" s="1">
        <v>-1.60211E-2</v>
      </c>
      <c r="F61" s="1">
        <v>2278.5700000000002</v>
      </c>
      <c r="G61" s="1">
        <v>25.536000000000001</v>
      </c>
      <c r="H61" s="1">
        <v>12.8727</v>
      </c>
      <c r="I61" s="1">
        <v>14.6335</v>
      </c>
      <c r="J61" s="1">
        <v>8.1113</v>
      </c>
      <c r="K61" s="1">
        <v>13.7187</v>
      </c>
      <c r="L61" s="1">
        <v>4.2716399999999997</v>
      </c>
      <c r="M61" s="1">
        <v>2.04251</v>
      </c>
    </row>
    <row r="62" spans="1:13" x14ac:dyDescent="0.25">
      <c r="A62" t="s">
        <v>29</v>
      </c>
      <c r="B62" s="1">
        <v>2439.9</v>
      </c>
      <c r="C62" s="1">
        <v>15.206799999999999</v>
      </c>
      <c r="D62" s="1">
        <v>99.981300000000005</v>
      </c>
      <c r="E62" s="1">
        <v>4.9935</v>
      </c>
      <c r="F62" s="1">
        <v>2436.4</v>
      </c>
      <c r="G62" s="1">
        <v>26.3719</v>
      </c>
      <c r="H62" s="1">
        <v>13.617800000000001</v>
      </c>
      <c r="I62" s="1">
        <v>15.6471</v>
      </c>
      <c r="J62" s="1">
        <v>7.7267700000000001</v>
      </c>
      <c r="K62" s="1">
        <v>13.7187</v>
      </c>
      <c r="L62" s="1">
        <v>4.1585900000000002</v>
      </c>
      <c r="M62" s="1">
        <v>-3.5075099999999999</v>
      </c>
    </row>
    <row r="63" spans="1:13" x14ac:dyDescent="0.25">
      <c r="A63" t="s">
        <v>29</v>
      </c>
      <c r="B63" s="1">
        <v>2584.7199999999998</v>
      </c>
      <c r="C63" s="1">
        <v>15.5831</v>
      </c>
      <c r="D63" s="1">
        <v>100.041</v>
      </c>
      <c r="E63" s="1">
        <v>9.98874</v>
      </c>
      <c r="F63" s="1">
        <v>2591.5100000000002</v>
      </c>
      <c r="G63" s="1">
        <v>27.368600000000001</v>
      </c>
      <c r="H63" s="1">
        <v>14.745200000000001</v>
      </c>
      <c r="I63" s="1">
        <v>16.6433</v>
      </c>
      <c r="J63" s="1">
        <v>7.1553699999999996</v>
      </c>
      <c r="K63" s="1">
        <v>13.7187</v>
      </c>
      <c r="L63" s="1">
        <v>3.9010500000000001</v>
      </c>
      <c r="M63" s="1">
        <v>6.7825300000000004</v>
      </c>
    </row>
    <row r="64" spans="1:13" x14ac:dyDescent="0.25">
      <c r="A64" t="s">
        <v>29</v>
      </c>
      <c r="B64" s="1">
        <v>2741.01</v>
      </c>
      <c r="C64" s="1">
        <v>17.894400000000001</v>
      </c>
      <c r="D64" s="1">
        <v>99.997299999999996</v>
      </c>
      <c r="E64" s="1">
        <v>14.9741</v>
      </c>
      <c r="F64" s="1">
        <v>2742.97</v>
      </c>
      <c r="G64" s="1">
        <v>28.672899999999998</v>
      </c>
      <c r="H64" s="1">
        <v>16.229199999999999</v>
      </c>
      <c r="I64" s="1">
        <v>17.616</v>
      </c>
      <c r="J64" s="1">
        <v>6.8636900000000001</v>
      </c>
      <c r="K64" s="1">
        <v>13.7187</v>
      </c>
      <c r="L64" s="1">
        <v>3.6206999999999998</v>
      </c>
      <c r="M64" s="1">
        <v>1.9654100000000001</v>
      </c>
    </row>
    <row r="65" spans="1:13" x14ac:dyDescent="0.25">
      <c r="A65" t="s">
        <v>29</v>
      </c>
      <c r="B65" s="1">
        <v>2888.81</v>
      </c>
      <c r="C65" s="1">
        <v>19.256499999999999</v>
      </c>
      <c r="D65" s="1">
        <v>100.053</v>
      </c>
      <c r="E65" s="1">
        <v>20.0029</v>
      </c>
      <c r="F65" s="1">
        <v>2896.22</v>
      </c>
      <c r="G65" s="1">
        <v>30.284500000000001</v>
      </c>
      <c r="H65" s="1">
        <v>17.8813</v>
      </c>
      <c r="I65" s="1">
        <v>18.600200000000001</v>
      </c>
      <c r="J65" s="1">
        <v>7.1593299999999997</v>
      </c>
      <c r="K65" s="1">
        <v>13.7187</v>
      </c>
      <c r="L65" s="1">
        <v>3.46109</v>
      </c>
      <c r="M65" s="1">
        <v>7.4129300000000002</v>
      </c>
    </row>
    <row r="66" spans="1:13" x14ac:dyDescent="0.25">
      <c r="A66" t="s">
        <v>29</v>
      </c>
      <c r="B66" s="1">
        <v>3051.16</v>
      </c>
      <c r="C66" s="1">
        <v>17.628</v>
      </c>
      <c r="D66" s="1">
        <v>100.01</v>
      </c>
      <c r="E66" s="1">
        <v>25.0181</v>
      </c>
      <c r="F66" s="1">
        <v>3046.95</v>
      </c>
      <c r="G66" s="1">
        <v>32.180100000000003</v>
      </c>
      <c r="H66" s="1">
        <v>19.722799999999999</v>
      </c>
      <c r="I66" s="1">
        <v>19.568200000000001</v>
      </c>
      <c r="J66" s="1">
        <v>7.9475499999999997</v>
      </c>
      <c r="K66" s="1">
        <v>13.7187</v>
      </c>
      <c r="L66" s="1">
        <v>3.50549</v>
      </c>
      <c r="M66" s="1">
        <v>-4.2083899999999996</v>
      </c>
    </row>
    <row r="67" spans="1:13" x14ac:dyDescent="0.25">
      <c r="A67" t="s">
        <v>29</v>
      </c>
      <c r="B67" s="1">
        <v>3197.46</v>
      </c>
      <c r="C67" s="1">
        <v>20.318100000000001</v>
      </c>
      <c r="D67" s="1">
        <v>100.026</v>
      </c>
      <c r="E67" s="1">
        <v>30.0183</v>
      </c>
      <c r="F67" s="1">
        <v>3199.29</v>
      </c>
      <c r="G67" s="1">
        <v>35.108699999999999</v>
      </c>
      <c r="H67" s="1">
        <v>23.046900000000001</v>
      </c>
      <c r="I67" s="1">
        <v>20.546600000000002</v>
      </c>
      <c r="J67" s="1">
        <v>8.8059200000000004</v>
      </c>
      <c r="K67" s="1">
        <v>13.7187</v>
      </c>
      <c r="L67" s="1">
        <v>3.6813799999999999</v>
      </c>
      <c r="M67" s="1">
        <v>1.8359700000000001</v>
      </c>
    </row>
    <row r="68" spans="1:13" x14ac:dyDescent="0.25">
      <c r="A68" t="s">
        <v>29</v>
      </c>
      <c r="B68" s="1">
        <v>3340.97</v>
      </c>
      <c r="C68" s="1">
        <v>20.6297</v>
      </c>
      <c r="D68" s="1">
        <v>100.062</v>
      </c>
      <c r="E68" s="1">
        <v>35.000399999999999</v>
      </c>
      <c r="F68" s="1">
        <v>3353.54</v>
      </c>
      <c r="G68" s="1">
        <v>37.068300000000001</v>
      </c>
      <c r="H68" s="1">
        <v>24.8735</v>
      </c>
      <c r="I68" s="1">
        <v>21.537199999999999</v>
      </c>
      <c r="J68" s="1">
        <v>9.4074299999999997</v>
      </c>
      <c r="K68" s="1">
        <v>13.7187</v>
      </c>
      <c r="L68" s="1">
        <v>3.84917</v>
      </c>
      <c r="M68" s="1">
        <v>12.563000000000001</v>
      </c>
    </row>
    <row r="69" spans="1:13" x14ac:dyDescent="0.25">
      <c r="A69" t="s">
        <v>29</v>
      </c>
      <c r="B69" s="1">
        <v>3510.64</v>
      </c>
      <c r="C69" s="1">
        <v>22.857800000000001</v>
      </c>
      <c r="D69" s="1">
        <v>99.940200000000004</v>
      </c>
      <c r="E69" s="1">
        <v>40.020099999999999</v>
      </c>
      <c r="F69" s="1">
        <v>3506.46</v>
      </c>
      <c r="G69" s="1">
        <v>38.347999999999999</v>
      </c>
      <c r="H69" s="1">
        <v>25.785</v>
      </c>
      <c r="I69" s="1">
        <v>22.519300000000001</v>
      </c>
      <c r="J69" s="1">
        <v>9.7450899999999994</v>
      </c>
      <c r="K69" s="1">
        <v>13.7187</v>
      </c>
      <c r="L69" s="1">
        <v>3.9256899999999999</v>
      </c>
      <c r="M69" s="1">
        <v>-4.1804199999999998</v>
      </c>
    </row>
    <row r="70" spans="1:13" x14ac:dyDescent="0.25">
      <c r="A70" t="s">
        <v>29</v>
      </c>
      <c r="B70" s="1">
        <v>3666.64</v>
      </c>
      <c r="C70" s="1">
        <v>22.824999999999999</v>
      </c>
      <c r="D70" s="1">
        <v>100.078</v>
      </c>
      <c r="E70" s="1">
        <v>45.0244</v>
      </c>
      <c r="F70" s="1">
        <v>3671.62</v>
      </c>
      <c r="G70" s="1">
        <v>40.609200000000001</v>
      </c>
      <c r="H70" s="1">
        <v>27.9346</v>
      </c>
      <c r="I70" s="1">
        <v>23.58</v>
      </c>
      <c r="J70" s="1">
        <v>10.415900000000001</v>
      </c>
      <c r="K70" s="1">
        <v>13.7187</v>
      </c>
      <c r="L70" s="1">
        <v>4.0063599999999999</v>
      </c>
      <c r="M70" s="1">
        <v>4.9753999999999996</v>
      </c>
    </row>
    <row r="71" spans="1:13" x14ac:dyDescent="0.25">
      <c r="A71" t="s">
        <v>29</v>
      </c>
      <c r="B71" s="1">
        <v>3836.12</v>
      </c>
      <c r="C71" s="1">
        <v>25.4558</v>
      </c>
      <c r="D71" s="1">
        <v>100.033</v>
      </c>
      <c r="E71" s="1">
        <v>49.977600000000002</v>
      </c>
      <c r="F71" s="1">
        <v>3833.14</v>
      </c>
      <c r="G71" s="1">
        <v>43.401499999999999</v>
      </c>
      <c r="H71" s="1">
        <v>30.079599999999999</v>
      </c>
      <c r="I71" s="1">
        <v>24.6173</v>
      </c>
      <c r="J71" s="1">
        <v>12.805899999999999</v>
      </c>
      <c r="K71" s="1">
        <v>13.7187</v>
      </c>
      <c r="L71" s="1">
        <v>4.54962</v>
      </c>
      <c r="M71" s="1">
        <v>-2.9828199999999998</v>
      </c>
    </row>
    <row r="72" spans="1:13" x14ac:dyDescent="0.25">
      <c r="A72" t="s">
        <v>29</v>
      </c>
      <c r="B72" s="1">
        <v>4006.82</v>
      </c>
      <c r="C72" s="1">
        <v>24.401199999999999</v>
      </c>
      <c r="D72" s="1">
        <v>100.05800000000001</v>
      </c>
      <c r="E72" s="1">
        <v>54.994100000000003</v>
      </c>
      <c r="F72" s="1">
        <v>4005.15</v>
      </c>
      <c r="G72" s="1">
        <v>47.607599999999998</v>
      </c>
      <c r="H72" s="1">
        <v>32.280999999999999</v>
      </c>
      <c r="I72" s="1">
        <v>25.722000000000001</v>
      </c>
      <c r="J72" s="1">
        <v>18.323799999999999</v>
      </c>
      <c r="K72" s="1">
        <v>13.7187</v>
      </c>
      <c r="L72" s="1">
        <v>6.2316200000000004</v>
      </c>
      <c r="M72" s="1">
        <v>-1.66048</v>
      </c>
    </row>
    <row r="73" spans="1:13" x14ac:dyDescent="0.25">
      <c r="A73" t="s">
        <v>29</v>
      </c>
      <c r="B73" s="1">
        <v>1668.98</v>
      </c>
      <c r="C73" s="1">
        <v>10.668200000000001</v>
      </c>
      <c r="D73" s="1">
        <v>109.974</v>
      </c>
      <c r="E73" s="1">
        <v>-14.996700000000001</v>
      </c>
      <c r="F73" s="1">
        <v>1666.4</v>
      </c>
      <c r="G73" s="1">
        <v>28.0731</v>
      </c>
      <c r="H73" s="1">
        <v>18.006799999999998</v>
      </c>
      <c r="I73" s="1">
        <v>10.702</v>
      </c>
      <c r="J73" s="1">
        <v>10.9216</v>
      </c>
      <c r="K73" s="1">
        <v>13.7187</v>
      </c>
      <c r="L73" s="1">
        <v>6.4680600000000004</v>
      </c>
      <c r="M73" s="1">
        <v>-2.5775999999999999</v>
      </c>
    </row>
    <row r="74" spans="1:13" x14ac:dyDescent="0.25">
      <c r="A74" t="s">
        <v>29</v>
      </c>
      <c r="B74" s="1">
        <v>1887.52</v>
      </c>
      <c r="C74" s="1">
        <v>11.645300000000001</v>
      </c>
      <c r="D74" s="1">
        <v>110.014</v>
      </c>
      <c r="E74" s="1">
        <v>-10.000500000000001</v>
      </c>
      <c r="F74" s="1">
        <v>1879.61</v>
      </c>
      <c r="G74" s="1">
        <v>26.6158</v>
      </c>
      <c r="H74" s="1">
        <v>16.8809</v>
      </c>
      <c r="I74" s="1">
        <v>12.071300000000001</v>
      </c>
      <c r="J74" s="1">
        <v>8.1900099999999991</v>
      </c>
      <c r="K74" s="1">
        <v>13.7187</v>
      </c>
      <c r="L74" s="1">
        <v>4.7373000000000003</v>
      </c>
      <c r="M74" s="1">
        <v>-7.9087199999999998</v>
      </c>
    </row>
    <row r="75" spans="1:13" x14ac:dyDescent="0.25">
      <c r="A75" t="s">
        <v>29</v>
      </c>
      <c r="B75" s="1">
        <v>2082.15</v>
      </c>
      <c r="C75" s="1">
        <v>12.905200000000001</v>
      </c>
      <c r="D75" s="1">
        <v>110.033</v>
      </c>
      <c r="E75" s="1">
        <v>-4.9685499999999996</v>
      </c>
      <c r="F75" s="1">
        <v>2087.91</v>
      </c>
      <c r="G75" s="1">
        <v>34.387500000000003</v>
      </c>
      <c r="H75" s="1">
        <v>27.1812</v>
      </c>
      <c r="I75" s="1">
        <v>13.4091</v>
      </c>
      <c r="J75" s="1">
        <v>7.6430499999999997</v>
      </c>
      <c r="K75" s="1">
        <v>13.7187</v>
      </c>
      <c r="L75" s="1">
        <v>4.1541499999999996</v>
      </c>
      <c r="M75" s="1">
        <v>5.7653400000000001</v>
      </c>
    </row>
    <row r="76" spans="1:13" x14ac:dyDescent="0.25">
      <c r="A76" t="s">
        <v>29</v>
      </c>
      <c r="B76" s="1">
        <v>2292.9299999999998</v>
      </c>
      <c r="C76" s="1">
        <v>15.180899999999999</v>
      </c>
      <c r="D76" s="1">
        <v>110.092</v>
      </c>
      <c r="E76" s="1">
        <v>2.1155E-2</v>
      </c>
      <c r="F76" s="1">
        <v>2288.71</v>
      </c>
      <c r="G76" s="1">
        <v>27.011199999999999</v>
      </c>
      <c r="H76" s="1">
        <v>15.833500000000001</v>
      </c>
      <c r="I76" s="1">
        <v>14.698600000000001</v>
      </c>
      <c r="J76" s="1">
        <v>7.62784</v>
      </c>
      <c r="K76" s="1">
        <v>13.7187</v>
      </c>
      <c r="L76" s="1">
        <v>4.0581699999999996</v>
      </c>
      <c r="M76" s="1">
        <v>-4.2202999999999999</v>
      </c>
    </row>
    <row r="77" spans="1:13" x14ac:dyDescent="0.25">
      <c r="A77" t="s">
        <v>29</v>
      </c>
      <c r="B77" s="1">
        <v>2485.6</v>
      </c>
      <c r="C77" s="1">
        <v>15.4701</v>
      </c>
      <c r="D77" s="1">
        <v>109.99299999999999</v>
      </c>
      <c r="E77" s="1">
        <v>4.9939900000000002</v>
      </c>
      <c r="F77" s="1">
        <v>2484.15</v>
      </c>
      <c r="G77" s="1">
        <v>27.614999999999998</v>
      </c>
      <c r="H77" s="1">
        <v>15.8055</v>
      </c>
      <c r="I77" s="1">
        <v>15.953799999999999</v>
      </c>
      <c r="J77" s="1">
        <v>7.3706399999999999</v>
      </c>
      <c r="K77" s="1">
        <v>13.7187</v>
      </c>
      <c r="L77" s="1">
        <v>3.9648400000000001</v>
      </c>
      <c r="M77" s="1">
        <v>-1.4432499999999999</v>
      </c>
    </row>
    <row r="78" spans="1:13" x14ac:dyDescent="0.25">
      <c r="A78" t="s">
        <v>29</v>
      </c>
      <c r="B78" s="1">
        <v>2681.72</v>
      </c>
      <c r="C78" s="1">
        <v>16.657599999999999</v>
      </c>
      <c r="D78" s="1">
        <v>110.119</v>
      </c>
      <c r="E78" s="1">
        <v>10.0497</v>
      </c>
      <c r="F78" s="1">
        <v>2679.43</v>
      </c>
      <c r="G78" s="1">
        <v>28.502400000000002</v>
      </c>
      <c r="H78" s="1">
        <v>16.338799999999999</v>
      </c>
      <c r="I78" s="1">
        <v>17.207999999999998</v>
      </c>
      <c r="J78" s="1">
        <v>6.8698300000000003</v>
      </c>
      <c r="K78" s="1">
        <v>13.7187</v>
      </c>
      <c r="L78" s="1">
        <v>3.7308699999999999</v>
      </c>
      <c r="M78" s="1">
        <v>-2.2880400000000001</v>
      </c>
    </row>
    <row r="79" spans="1:13" x14ac:dyDescent="0.25">
      <c r="A79" t="s">
        <v>29</v>
      </c>
      <c r="B79" s="1">
        <v>2876.87</v>
      </c>
      <c r="C79" s="1">
        <v>17.839600000000001</v>
      </c>
      <c r="D79" s="1">
        <v>110.001</v>
      </c>
      <c r="E79" s="1">
        <v>15.0055</v>
      </c>
      <c r="F79" s="1">
        <v>2866.68</v>
      </c>
      <c r="G79" s="1">
        <v>29.516200000000001</v>
      </c>
      <c r="H79" s="1">
        <v>17.033300000000001</v>
      </c>
      <c r="I79" s="1">
        <v>18.410499999999999</v>
      </c>
      <c r="J79" s="1">
        <v>6.4901799999999996</v>
      </c>
      <c r="K79" s="1">
        <v>13.7187</v>
      </c>
      <c r="L79" s="1">
        <v>3.4358300000000002</v>
      </c>
      <c r="M79" s="1">
        <v>-10.1907</v>
      </c>
    </row>
    <row r="80" spans="1:13" x14ac:dyDescent="0.25">
      <c r="A80" t="s">
        <v>29</v>
      </c>
      <c r="B80" s="1">
        <v>3046.86</v>
      </c>
      <c r="C80" s="1">
        <v>19.484100000000002</v>
      </c>
      <c r="D80" s="1">
        <v>110.063</v>
      </c>
      <c r="E80" s="1">
        <v>20.0167</v>
      </c>
      <c r="F80" s="1">
        <v>3055.5</v>
      </c>
      <c r="G80" s="1">
        <v>30.874199999999998</v>
      </c>
      <c r="H80" s="1">
        <v>18.058</v>
      </c>
      <c r="I80" s="1">
        <v>19.623100000000001</v>
      </c>
      <c r="J80" s="1">
        <v>6.6003400000000001</v>
      </c>
      <c r="K80" s="1">
        <v>13.7187</v>
      </c>
      <c r="L80" s="1">
        <v>3.2072799999999999</v>
      </c>
      <c r="M80" s="1">
        <v>8.6365400000000001</v>
      </c>
    </row>
    <row r="81" spans="1:13" x14ac:dyDescent="0.25">
      <c r="A81" t="s">
        <v>29</v>
      </c>
      <c r="B81" s="1">
        <v>3249.87</v>
      </c>
      <c r="C81" s="1">
        <v>21.272500000000001</v>
      </c>
      <c r="D81" s="1">
        <v>109.96299999999999</v>
      </c>
      <c r="E81" s="1">
        <v>25.006900000000002</v>
      </c>
      <c r="F81" s="1">
        <v>3240.43</v>
      </c>
      <c r="G81" s="1">
        <v>32.552999999999997</v>
      </c>
      <c r="H81" s="1">
        <v>19.395600000000002</v>
      </c>
      <c r="I81" s="1">
        <v>20.8108</v>
      </c>
      <c r="J81" s="1">
        <v>7.2257400000000001</v>
      </c>
      <c r="K81" s="1">
        <v>13.7187</v>
      </c>
      <c r="L81" s="1">
        <v>3.1625200000000002</v>
      </c>
      <c r="M81" s="1">
        <v>-9.4399099999999994</v>
      </c>
    </row>
    <row r="82" spans="1:13" x14ac:dyDescent="0.25">
      <c r="A82" t="s">
        <v>29</v>
      </c>
      <c r="B82" s="1">
        <v>3433.36</v>
      </c>
      <c r="C82" s="1">
        <v>21.9923</v>
      </c>
      <c r="D82" s="1">
        <v>110.001</v>
      </c>
      <c r="E82" s="1">
        <v>29.962900000000001</v>
      </c>
      <c r="F82" s="1">
        <v>3426.05</v>
      </c>
      <c r="G82" s="1">
        <v>34.388199999999998</v>
      </c>
      <c r="H82" s="1">
        <v>20.8415</v>
      </c>
      <c r="I82" s="1">
        <v>22.0029</v>
      </c>
      <c r="J82" s="1">
        <v>8.0648800000000005</v>
      </c>
      <c r="K82" s="1">
        <v>13.7187</v>
      </c>
      <c r="L82" s="1">
        <v>3.2871000000000001</v>
      </c>
      <c r="M82" s="1">
        <v>-7.3103300000000004</v>
      </c>
    </row>
    <row r="83" spans="1:13" x14ac:dyDescent="0.25">
      <c r="A83" t="s">
        <v>29</v>
      </c>
      <c r="B83" s="1">
        <v>3621.16</v>
      </c>
      <c r="C83" s="1">
        <v>24.0656</v>
      </c>
      <c r="D83" s="1">
        <v>109.971</v>
      </c>
      <c r="E83" s="1">
        <v>34.976999999999997</v>
      </c>
      <c r="F83" s="1">
        <v>3613.54</v>
      </c>
      <c r="G83" s="1">
        <v>36.3431</v>
      </c>
      <c r="H83" s="1">
        <v>22.457100000000001</v>
      </c>
      <c r="I83" s="1">
        <v>23.207000000000001</v>
      </c>
      <c r="J83" s="1">
        <v>8.8126099999999994</v>
      </c>
      <c r="K83" s="1">
        <v>13.7187</v>
      </c>
      <c r="L83" s="1">
        <v>3.4737</v>
      </c>
      <c r="M83" s="1">
        <v>-7.6232600000000001</v>
      </c>
    </row>
    <row r="84" spans="1:13" x14ac:dyDescent="0.25">
      <c r="A84" t="s">
        <v>29</v>
      </c>
      <c r="B84" s="1">
        <v>3801.85</v>
      </c>
      <c r="C84" s="1">
        <v>25.3522</v>
      </c>
      <c r="D84" s="1">
        <v>110.024</v>
      </c>
      <c r="E84" s="1">
        <v>39.959000000000003</v>
      </c>
      <c r="F84" s="1">
        <v>3803.66</v>
      </c>
      <c r="G84" s="1">
        <v>38.325000000000003</v>
      </c>
      <c r="H84" s="1">
        <v>24.130400000000002</v>
      </c>
      <c r="I84" s="1">
        <v>24.428000000000001</v>
      </c>
      <c r="J84" s="1">
        <v>9.4045299999999994</v>
      </c>
      <c r="K84" s="1">
        <v>13.7187</v>
      </c>
      <c r="L84" s="1">
        <v>3.6271300000000002</v>
      </c>
      <c r="M84" s="1">
        <v>1.8066599999999999</v>
      </c>
    </row>
    <row r="85" spans="1:13" x14ac:dyDescent="0.25">
      <c r="A85" t="s">
        <v>29</v>
      </c>
      <c r="B85" s="1">
        <v>3994.64</v>
      </c>
      <c r="C85" s="1">
        <v>25.834599999999998</v>
      </c>
      <c r="D85" s="1">
        <v>110.03100000000001</v>
      </c>
      <c r="E85" s="1">
        <v>45.017499999999998</v>
      </c>
      <c r="F85" s="1">
        <v>3998.66</v>
      </c>
      <c r="G85" s="1">
        <v>40.532800000000002</v>
      </c>
      <c r="H85" s="1">
        <v>25.9465</v>
      </c>
      <c r="I85" s="1">
        <v>25.680399999999999</v>
      </c>
      <c r="J85" s="1">
        <v>10.3576</v>
      </c>
      <c r="K85" s="1">
        <v>13.7187</v>
      </c>
      <c r="L85" s="1">
        <v>3.8371300000000002</v>
      </c>
      <c r="M85" s="1">
        <v>4.0253199999999998</v>
      </c>
    </row>
    <row r="86" spans="1:13" x14ac:dyDescent="0.25">
      <c r="A86" t="s">
        <v>29</v>
      </c>
      <c r="B86" s="1">
        <v>4191.0200000000004</v>
      </c>
      <c r="C86" s="1">
        <v>25.998699999999999</v>
      </c>
      <c r="D86" s="1">
        <v>109.968</v>
      </c>
      <c r="E86" s="1">
        <v>49.977200000000003</v>
      </c>
      <c r="F86" s="1">
        <v>4191.57</v>
      </c>
      <c r="G86" s="1">
        <v>43.3</v>
      </c>
      <c r="H86" s="1">
        <v>27.901700000000002</v>
      </c>
      <c r="I86" s="1">
        <v>26.9192</v>
      </c>
      <c r="J86" s="1">
        <v>12.7864</v>
      </c>
      <c r="K86" s="1">
        <v>13.7187</v>
      </c>
      <c r="L86" s="1">
        <v>4.4768999999999997</v>
      </c>
      <c r="M86" s="1">
        <v>0.54457800000000001</v>
      </c>
    </row>
    <row r="87" spans="1:13" x14ac:dyDescent="0.25">
      <c r="A87" t="s">
        <v>29</v>
      </c>
      <c r="B87" s="1">
        <v>4404.16</v>
      </c>
      <c r="C87" s="1">
        <v>28.730899999999998</v>
      </c>
      <c r="D87" s="1">
        <v>110.042</v>
      </c>
      <c r="E87" s="1">
        <v>55.044400000000003</v>
      </c>
      <c r="F87" s="1">
        <v>4397.97</v>
      </c>
      <c r="G87" s="1">
        <v>47.3596</v>
      </c>
      <c r="H87" s="1">
        <v>29.91</v>
      </c>
      <c r="I87" s="1">
        <v>28.244800000000001</v>
      </c>
      <c r="J87" s="1">
        <v>18.018999999999998</v>
      </c>
      <c r="K87" s="1">
        <v>13.7187</v>
      </c>
      <c r="L87" s="1">
        <v>6.1375099999999998</v>
      </c>
      <c r="M87" s="1">
        <v>-6.1883400000000002</v>
      </c>
    </row>
    <row r="88" spans="1:13" x14ac:dyDescent="0.25">
      <c r="A88" t="s">
        <v>29</v>
      </c>
      <c r="B88" s="1">
        <v>1776.83</v>
      </c>
      <c r="C88" s="1">
        <v>11.6928</v>
      </c>
      <c r="D88" s="1">
        <v>120.008</v>
      </c>
      <c r="E88" s="1">
        <v>-9.9777000000000005</v>
      </c>
      <c r="F88" s="1">
        <v>1778.48</v>
      </c>
      <c r="G88" s="1">
        <v>29.4787</v>
      </c>
      <c r="H88" s="1">
        <v>19.847899999999999</v>
      </c>
      <c r="I88" s="1">
        <v>11.421799999999999</v>
      </c>
      <c r="J88" s="1">
        <v>10.9854</v>
      </c>
      <c r="K88" s="1">
        <v>13.7187</v>
      </c>
      <c r="L88" s="1">
        <v>5.9761699999999998</v>
      </c>
      <c r="M88" s="1">
        <v>1.6492100000000001</v>
      </c>
    </row>
    <row r="89" spans="1:13" x14ac:dyDescent="0.25">
      <c r="A89" t="s">
        <v>29</v>
      </c>
      <c r="B89" s="1">
        <v>2022.31</v>
      </c>
      <c r="C89" s="1">
        <v>13.1424</v>
      </c>
      <c r="D89" s="1">
        <v>120.041</v>
      </c>
      <c r="E89" s="1">
        <v>-5.0236400000000003</v>
      </c>
      <c r="F89" s="1">
        <v>2019.13</v>
      </c>
      <c r="G89" s="1">
        <v>28.5717</v>
      </c>
      <c r="H89" s="1">
        <v>19.120200000000001</v>
      </c>
      <c r="I89" s="1">
        <v>12.9674</v>
      </c>
      <c r="J89" s="1">
        <v>8.5737900000000007</v>
      </c>
      <c r="K89" s="1">
        <v>13.7187</v>
      </c>
      <c r="L89" s="1">
        <v>4.5711300000000001</v>
      </c>
      <c r="M89" s="1">
        <v>-3.17069</v>
      </c>
    </row>
    <row r="90" spans="1:13" x14ac:dyDescent="0.25">
      <c r="A90" t="s">
        <v>29</v>
      </c>
      <c r="B90" s="1">
        <v>2250.89</v>
      </c>
      <c r="C90" s="1">
        <v>13.3432</v>
      </c>
      <c r="D90" s="1">
        <v>120.063</v>
      </c>
      <c r="E90" s="1">
        <v>5.7800799999999999E-2</v>
      </c>
      <c r="F90" s="1">
        <v>2259.5300000000002</v>
      </c>
      <c r="G90" s="1">
        <v>28.7973</v>
      </c>
      <c r="H90" s="1">
        <v>18.7544</v>
      </c>
      <c r="I90" s="1">
        <v>14.511200000000001</v>
      </c>
      <c r="J90" s="1">
        <v>7.9034199999999997</v>
      </c>
      <c r="K90" s="1">
        <v>13.7187</v>
      </c>
      <c r="L90" s="1">
        <v>4.0391599999999999</v>
      </c>
      <c r="M90" s="1">
        <v>8.6415000000000006</v>
      </c>
    </row>
    <row r="91" spans="1:13" x14ac:dyDescent="0.25">
      <c r="A91" t="s">
        <v>29</v>
      </c>
      <c r="B91" s="1">
        <v>2490.2199999999998</v>
      </c>
      <c r="C91" s="1">
        <v>15.2456</v>
      </c>
      <c r="D91" s="1">
        <v>120.029</v>
      </c>
      <c r="E91" s="1">
        <v>4.9743700000000004</v>
      </c>
      <c r="F91" s="1">
        <v>2486.7600000000002</v>
      </c>
      <c r="G91" s="1">
        <v>29.4422</v>
      </c>
      <c r="H91" s="1">
        <v>18.6221</v>
      </c>
      <c r="I91" s="1">
        <v>15.970599999999999</v>
      </c>
      <c r="J91" s="1">
        <v>7.8522999999999996</v>
      </c>
      <c r="K91" s="1">
        <v>13.7187</v>
      </c>
      <c r="L91" s="1">
        <v>3.8913099999999998</v>
      </c>
      <c r="M91" s="1">
        <v>-3.4557899999999999</v>
      </c>
    </row>
    <row r="92" spans="1:13" x14ac:dyDescent="0.25">
      <c r="A92" t="s">
        <v>29</v>
      </c>
      <c r="B92" s="1">
        <v>2716.04</v>
      </c>
      <c r="C92" s="1">
        <v>17.747</v>
      </c>
      <c r="D92" s="1">
        <v>119.93300000000001</v>
      </c>
      <c r="E92" s="1">
        <v>9.9986999999999995</v>
      </c>
      <c r="F92" s="1">
        <v>2713.95</v>
      </c>
      <c r="G92" s="1">
        <v>30.320399999999999</v>
      </c>
      <c r="H92" s="1">
        <v>18.7485</v>
      </c>
      <c r="I92" s="1">
        <v>17.429600000000001</v>
      </c>
      <c r="J92" s="1">
        <v>7.8439300000000003</v>
      </c>
      <c r="K92" s="1">
        <v>13.7187</v>
      </c>
      <c r="L92" s="1">
        <v>3.7812199999999998</v>
      </c>
      <c r="M92" s="1">
        <v>-2.0870099999999998</v>
      </c>
    </row>
    <row r="93" spans="1:13" x14ac:dyDescent="0.25">
      <c r="A93" t="s">
        <v>29</v>
      </c>
      <c r="B93" s="1">
        <v>2939.86</v>
      </c>
      <c r="C93" s="1">
        <v>18.608699999999999</v>
      </c>
      <c r="D93" s="1">
        <v>119.93300000000001</v>
      </c>
      <c r="E93" s="1">
        <v>14.998799999999999</v>
      </c>
      <c r="F93" s="1">
        <v>2936.3</v>
      </c>
      <c r="G93" s="1">
        <v>31.4251</v>
      </c>
      <c r="H93" s="1">
        <v>19.1995</v>
      </c>
      <c r="I93" s="1">
        <v>18.857600000000001</v>
      </c>
      <c r="J93" s="1">
        <v>7.8661899999999996</v>
      </c>
      <c r="K93" s="1">
        <v>13.7187</v>
      </c>
      <c r="L93" s="1">
        <v>3.6366700000000001</v>
      </c>
      <c r="M93" s="1">
        <v>-3.5598100000000001</v>
      </c>
    </row>
    <row r="94" spans="1:13" x14ac:dyDescent="0.25">
      <c r="A94" t="s">
        <v>29</v>
      </c>
      <c r="B94" s="1">
        <v>3152.66</v>
      </c>
      <c r="C94" s="1">
        <v>19.921199999999999</v>
      </c>
      <c r="D94" s="1">
        <v>120.006</v>
      </c>
      <c r="E94" s="1">
        <v>20.003599999999999</v>
      </c>
      <c r="F94" s="1">
        <v>3156.79</v>
      </c>
      <c r="G94" s="1">
        <v>32.758299999999998</v>
      </c>
      <c r="H94" s="1">
        <v>19.917300000000001</v>
      </c>
      <c r="I94" s="1">
        <v>20.273700000000002</v>
      </c>
      <c r="J94" s="1">
        <v>8.0531299999999995</v>
      </c>
      <c r="K94" s="1">
        <v>13.7187</v>
      </c>
      <c r="L94" s="1">
        <v>3.5110100000000002</v>
      </c>
      <c r="M94" s="1">
        <v>4.1346600000000002</v>
      </c>
    </row>
    <row r="95" spans="1:13" x14ac:dyDescent="0.25">
      <c r="A95" t="s">
        <v>29</v>
      </c>
      <c r="B95" s="1">
        <v>3370.33</v>
      </c>
      <c r="C95" s="1">
        <v>22.0413</v>
      </c>
      <c r="D95" s="1">
        <v>120.012</v>
      </c>
      <c r="E95" s="1">
        <v>24.958200000000001</v>
      </c>
      <c r="F95" s="1">
        <v>3373.01</v>
      </c>
      <c r="G95" s="1">
        <v>34.219900000000003</v>
      </c>
      <c r="H95" s="1">
        <v>20.757000000000001</v>
      </c>
      <c r="I95" s="1">
        <v>21.662199999999999</v>
      </c>
      <c r="J95" s="1">
        <v>8.4091199999999997</v>
      </c>
      <c r="K95" s="1">
        <v>13.7187</v>
      </c>
      <c r="L95" s="1">
        <v>3.4610500000000002</v>
      </c>
      <c r="M95" s="1">
        <v>2.67625</v>
      </c>
    </row>
    <row r="96" spans="1:13" x14ac:dyDescent="0.25">
      <c r="A96" t="s">
        <v>29</v>
      </c>
      <c r="B96" s="1">
        <v>3606.97</v>
      </c>
      <c r="C96" s="1">
        <v>23.186900000000001</v>
      </c>
      <c r="D96" s="1">
        <v>119.94799999999999</v>
      </c>
      <c r="E96" s="1">
        <v>30.001000000000001</v>
      </c>
      <c r="F96" s="1">
        <v>3591.3</v>
      </c>
      <c r="G96" s="1">
        <v>35.893500000000003</v>
      </c>
      <c r="H96" s="1">
        <v>21.860900000000001</v>
      </c>
      <c r="I96" s="1">
        <v>23.0642</v>
      </c>
      <c r="J96" s="1">
        <v>8.8375500000000002</v>
      </c>
      <c r="K96" s="1">
        <v>13.7187</v>
      </c>
      <c r="L96" s="1">
        <v>3.4903599999999999</v>
      </c>
      <c r="M96" s="1">
        <v>-15.6739</v>
      </c>
    </row>
    <row r="97" spans="1:13" x14ac:dyDescent="0.25">
      <c r="A97" t="s">
        <v>29</v>
      </c>
      <c r="B97" s="1">
        <v>3815.17</v>
      </c>
      <c r="C97" s="1">
        <v>25.332599999999999</v>
      </c>
      <c r="D97" s="1">
        <v>119.947</v>
      </c>
      <c r="E97" s="1">
        <v>34.994999999999997</v>
      </c>
      <c r="F97" s="1">
        <v>3808.41</v>
      </c>
      <c r="G97" s="1">
        <v>37.7089</v>
      </c>
      <c r="H97" s="1">
        <v>23.1967</v>
      </c>
      <c r="I97" s="1">
        <v>24.458500000000001</v>
      </c>
      <c r="J97" s="1">
        <v>9.2101000000000006</v>
      </c>
      <c r="K97" s="1">
        <v>13.7187</v>
      </c>
      <c r="L97" s="1">
        <v>3.5532400000000002</v>
      </c>
      <c r="M97" s="1">
        <v>-6.7585499999999996</v>
      </c>
    </row>
    <row r="98" spans="1:13" x14ac:dyDescent="0.25">
      <c r="A98" t="s">
        <v>29</v>
      </c>
      <c r="B98" s="1">
        <v>4030.67</v>
      </c>
      <c r="C98" s="1">
        <v>26.9055</v>
      </c>
      <c r="D98" s="1">
        <v>120.006</v>
      </c>
      <c r="E98" s="1">
        <v>40.041600000000003</v>
      </c>
      <c r="F98" s="1">
        <v>4030.2</v>
      </c>
      <c r="G98" s="1">
        <v>39.602499999999999</v>
      </c>
      <c r="H98" s="1">
        <v>24.606999999999999</v>
      </c>
      <c r="I98" s="1">
        <v>25.882899999999999</v>
      </c>
      <c r="J98" s="1">
        <v>9.5754999999999999</v>
      </c>
      <c r="K98" s="1">
        <v>13.7187</v>
      </c>
      <c r="L98" s="1">
        <v>3.61022</v>
      </c>
      <c r="M98" s="1">
        <v>-0.46313500000000002</v>
      </c>
    </row>
    <row r="99" spans="1:13" x14ac:dyDescent="0.25">
      <c r="A99" t="s">
        <v>29</v>
      </c>
      <c r="B99" s="1">
        <v>4253.3900000000003</v>
      </c>
      <c r="C99" s="1">
        <v>26.2271</v>
      </c>
      <c r="D99" s="1">
        <v>120.136</v>
      </c>
      <c r="E99" s="1">
        <v>44.991900000000001</v>
      </c>
      <c r="F99" s="1">
        <v>4251.83</v>
      </c>
      <c r="G99" s="1">
        <v>41.743000000000002</v>
      </c>
      <c r="H99" s="1">
        <v>26.181999999999999</v>
      </c>
      <c r="I99" s="1">
        <v>27.3063</v>
      </c>
      <c r="J99" s="1">
        <v>10.4383</v>
      </c>
      <c r="K99" s="1">
        <v>13.7187</v>
      </c>
      <c r="L99" s="1">
        <v>3.7665700000000002</v>
      </c>
      <c r="M99" s="1">
        <v>-1.5532699999999999</v>
      </c>
    </row>
    <row r="100" spans="1:13" x14ac:dyDescent="0.25">
      <c r="A100" t="s">
        <v>29</v>
      </c>
      <c r="B100" s="1">
        <v>4476.67</v>
      </c>
      <c r="C100" s="1">
        <v>28.1282</v>
      </c>
      <c r="D100" s="1">
        <v>119.89</v>
      </c>
      <c r="E100" s="1">
        <v>50.045200000000001</v>
      </c>
      <c r="F100" s="1">
        <v>4472.3599999999997</v>
      </c>
      <c r="G100" s="1">
        <v>44.400300000000001</v>
      </c>
      <c r="H100" s="1">
        <v>27.775600000000001</v>
      </c>
      <c r="I100" s="1">
        <v>28.7225</v>
      </c>
      <c r="J100" s="1">
        <v>12.9315</v>
      </c>
      <c r="K100" s="1">
        <v>13.7187</v>
      </c>
      <c r="L100" s="1">
        <v>4.4149700000000003</v>
      </c>
      <c r="M100" s="1">
        <v>-4.31372</v>
      </c>
    </row>
    <row r="101" spans="1:13" x14ac:dyDescent="0.25">
      <c r="A101" t="s">
        <v>29</v>
      </c>
      <c r="B101" s="1">
        <v>4701.42</v>
      </c>
      <c r="C101" s="1">
        <v>30.4512</v>
      </c>
      <c r="D101" s="1">
        <v>120.021</v>
      </c>
      <c r="E101" s="1">
        <v>54.9831</v>
      </c>
      <c r="F101" s="1">
        <v>4700.96</v>
      </c>
      <c r="G101" s="1">
        <v>48.238300000000002</v>
      </c>
      <c r="H101" s="1">
        <v>29.441700000000001</v>
      </c>
      <c r="I101" s="1">
        <v>30.1907</v>
      </c>
      <c r="J101" s="1">
        <v>18.0016</v>
      </c>
      <c r="K101" s="1">
        <v>13.7187</v>
      </c>
      <c r="L101" s="1">
        <v>6.0322699999999996</v>
      </c>
      <c r="M101" s="1">
        <v>-0.465229</v>
      </c>
    </row>
    <row r="102" spans="1:13" x14ac:dyDescent="0.25">
      <c r="A102" t="s">
        <v>29</v>
      </c>
      <c r="B102" s="1">
        <v>1960.51</v>
      </c>
      <c r="C102" s="1">
        <v>12.717599999999999</v>
      </c>
      <c r="D102" s="1">
        <v>130.05199999999999</v>
      </c>
      <c r="E102" s="1">
        <v>-5.02583</v>
      </c>
      <c r="F102" s="1">
        <v>1954.98</v>
      </c>
      <c r="G102" s="1">
        <v>31.5806</v>
      </c>
      <c r="H102" s="1">
        <v>21.34</v>
      </c>
      <c r="I102" s="1">
        <v>12.555400000000001</v>
      </c>
      <c r="J102" s="1">
        <v>12.5299</v>
      </c>
      <c r="K102" s="1">
        <v>13.7187</v>
      </c>
      <c r="L102" s="1">
        <v>6.2531299999999996</v>
      </c>
      <c r="M102" s="1">
        <v>-5.5267799999999996</v>
      </c>
    </row>
    <row r="103" spans="1:13" x14ac:dyDescent="0.25">
      <c r="A103" t="s">
        <v>29</v>
      </c>
      <c r="B103" s="1">
        <v>2219.33</v>
      </c>
      <c r="C103" s="1">
        <v>14.484500000000001</v>
      </c>
      <c r="D103" s="1">
        <v>129.947</v>
      </c>
      <c r="E103" s="1">
        <v>-1.46225E-2</v>
      </c>
      <c r="F103" s="1">
        <v>2223.63</v>
      </c>
      <c r="G103" s="1">
        <v>30.814</v>
      </c>
      <c r="H103" s="1">
        <v>20.9877</v>
      </c>
      <c r="I103" s="1">
        <v>14.2807</v>
      </c>
      <c r="J103" s="1">
        <v>9.7017399999999991</v>
      </c>
      <c r="K103" s="1">
        <v>13.7187</v>
      </c>
      <c r="L103" s="1">
        <v>4.7703899999999999</v>
      </c>
      <c r="M103" s="1">
        <v>4.3009500000000003</v>
      </c>
    </row>
    <row r="104" spans="1:13" x14ac:dyDescent="0.25">
      <c r="A104" t="s">
        <v>29</v>
      </c>
      <c r="B104" s="1">
        <v>2483.4499999999998</v>
      </c>
      <c r="C104" s="1">
        <v>15.8268</v>
      </c>
      <c r="D104" s="1">
        <v>129.97399999999999</v>
      </c>
      <c r="E104" s="1">
        <v>4.9933399999999999</v>
      </c>
      <c r="F104" s="1">
        <v>2485.19</v>
      </c>
      <c r="G104" s="1">
        <v>31.2653</v>
      </c>
      <c r="H104" s="1">
        <v>20.998799999999999</v>
      </c>
      <c r="I104" s="1">
        <v>15.9605</v>
      </c>
      <c r="J104" s="1">
        <v>8.7527699999999999</v>
      </c>
      <c r="K104" s="1">
        <v>13.7187</v>
      </c>
      <c r="L104" s="1">
        <v>4.1249200000000004</v>
      </c>
      <c r="M104" s="1">
        <v>1.74458</v>
      </c>
    </row>
    <row r="105" spans="1:13" x14ac:dyDescent="0.25">
      <c r="A105" t="s">
        <v>29</v>
      </c>
      <c r="B105" s="1">
        <v>2750.41</v>
      </c>
      <c r="C105" s="1">
        <v>18.0215</v>
      </c>
      <c r="D105" s="1">
        <v>129.995</v>
      </c>
      <c r="E105" s="1">
        <v>10.0212</v>
      </c>
      <c r="F105" s="1">
        <v>2742.45</v>
      </c>
      <c r="G105" s="1">
        <v>32.279800000000002</v>
      </c>
      <c r="H105" s="1">
        <v>21.2422</v>
      </c>
      <c r="I105" s="1">
        <v>17.6127</v>
      </c>
      <c r="J105" s="1">
        <v>8.7693999999999992</v>
      </c>
      <c r="K105" s="1">
        <v>13.7187</v>
      </c>
      <c r="L105" s="1">
        <v>3.9295200000000001</v>
      </c>
      <c r="M105" s="1">
        <v>-7.9662199999999999</v>
      </c>
    </row>
    <row r="106" spans="1:13" x14ac:dyDescent="0.25">
      <c r="A106" t="s">
        <v>29</v>
      </c>
      <c r="B106" s="1">
        <v>2987.71</v>
      </c>
      <c r="C106" s="1">
        <v>19.9741</v>
      </c>
      <c r="D106" s="1">
        <v>129.96100000000001</v>
      </c>
      <c r="E106" s="1">
        <v>14.936</v>
      </c>
      <c r="F106" s="1">
        <v>2989.35</v>
      </c>
      <c r="G106" s="1">
        <v>33.527299999999997</v>
      </c>
      <c r="H106" s="1">
        <v>21.651800000000001</v>
      </c>
      <c r="I106" s="1">
        <v>19.1983</v>
      </c>
      <c r="J106" s="1">
        <v>9.1215499999999992</v>
      </c>
      <c r="K106" s="1">
        <v>13.7187</v>
      </c>
      <c r="L106" s="1">
        <v>3.91107</v>
      </c>
      <c r="M106" s="1">
        <v>1.63794</v>
      </c>
    </row>
    <row r="107" spans="1:13" x14ac:dyDescent="0.25">
      <c r="A107" t="s">
        <v>29</v>
      </c>
      <c r="B107" s="1">
        <v>3251.1</v>
      </c>
      <c r="C107" s="1">
        <v>20.670300000000001</v>
      </c>
      <c r="D107" s="1">
        <v>130.00299999999999</v>
      </c>
      <c r="E107" s="1">
        <v>20.012</v>
      </c>
      <c r="F107" s="1">
        <v>3241.31</v>
      </c>
      <c r="G107" s="1">
        <v>35.017600000000002</v>
      </c>
      <c r="H107" s="1">
        <v>22.3125</v>
      </c>
      <c r="I107" s="1">
        <v>20.816500000000001</v>
      </c>
      <c r="J107" s="1">
        <v>9.5540900000000004</v>
      </c>
      <c r="K107" s="1">
        <v>13.7187</v>
      </c>
      <c r="L107" s="1">
        <v>3.9467599999999998</v>
      </c>
      <c r="M107" s="1">
        <v>-9.7868700000000004</v>
      </c>
    </row>
    <row r="108" spans="1:13" x14ac:dyDescent="0.25">
      <c r="A108" t="s">
        <v>29</v>
      </c>
      <c r="B108" s="1">
        <v>3492</v>
      </c>
      <c r="C108" s="1">
        <v>23.116199999999999</v>
      </c>
      <c r="D108" s="1">
        <v>130.012</v>
      </c>
      <c r="E108" s="1">
        <v>24.9985</v>
      </c>
      <c r="F108" s="1">
        <v>3486.15</v>
      </c>
      <c r="G108" s="1">
        <v>36.564799999999998</v>
      </c>
      <c r="H108" s="1">
        <v>23.090800000000002</v>
      </c>
      <c r="I108" s="1">
        <v>22.3889</v>
      </c>
      <c r="J108" s="1">
        <v>9.9193700000000007</v>
      </c>
      <c r="K108" s="1">
        <v>13.7187</v>
      </c>
      <c r="L108" s="1">
        <v>3.9924900000000001</v>
      </c>
      <c r="M108" s="1">
        <v>-5.8437700000000001</v>
      </c>
    </row>
    <row r="109" spans="1:13" x14ac:dyDescent="0.25">
      <c r="A109" t="s">
        <v>29</v>
      </c>
      <c r="B109" s="1">
        <v>3730.77</v>
      </c>
      <c r="C109" s="1">
        <v>21.9724</v>
      </c>
      <c r="D109" s="1">
        <v>129.98099999999999</v>
      </c>
      <c r="E109" s="1">
        <v>30.001300000000001</v>
      </c>
      <c r="F109" s="1">
        <v>3729.76</v>
      </c>
      <c r="G109" s="1">
        <v>38.1828</v>
      </c>
      <c r="H109" s="1">
        <v>24.0198</v>
      </c>
      <c r="I109" s="1">
        <v>23.953399999999998</v>
      </c>
      <c r="J109" s="1">
        <v>10.142200000000001</v>
      </c>
      <c r="K109" s="1">
        <v>13.7187</v>
      </c>
      <c r="L109" s="1">
        <v>4.0179200000000002</v>
      </c>
      <c r="M109" s="1">
        <v>-1.0049300000000001</v>
      </c>
    </row>
    <row r="110" spans="1:13" x14ac:dyDescent="0.25">
      <c r="A110" t="s">
        <v>29</v>
      </c>
      <c r="B110" s="1">
        <v>3958.45</v>
      </c>
      <c r="C110" s="1">
        <v>25.8126</v>
      </c>
      <c r="D110" s="1">
        <v>130.012</v>
      </c>
      <c r="E110" s="1">
        <v>35.0276</v>
      </c>
      <c r="F110" s="1">
        <v>3974.79</v>
      </c>
      <c r="G110" s="1">
        <v>39.882100000000001</v>
      </c>
      <c r="H110" s="1">
        <v>25.1128</v>
      </c>
      <c r="I110" s="1">
        <v>25.527000000000001</v>
      </c>
      <c r="J110" s="1">
        <v>10.205299999999999</v>
      </c>
      <c r="K110" s="1">
        <v>13.7187</v>
      </c>
      <c r="L110" s="1">
        <v>3.99356</v>
      </c>
      <c r="M110" s="1">
        <v>16.3416</v>
      </c>
    </row>
    <row r="111" spans="1:13" x14ac:dyDescent="0.25">
      <c r="A111" t="s">
        <v>29</v>
      </c>
      <c r="B111" s="1">
        <v>4215.8599999999997</v>
      </c>
      <c r="C111" s="1">
        <v>26.4755</v>
      </c>
      <c r="D111" s="1">
        <v>129.911</v>
      </c>
      <c r="E111" s="1">
        <v>40.008000000000003</v>
      </c>
      <c r="F111" s="1">
        <v>4215.72</v>
      </c>
      <c r="G111" s="1">
        <v>41.6541</v>
      </c>
      <c r="H111" s="1">
        <v>26.321100000000001</v>
      </c>
      <c r="I111" s="1">
        <v>27.074300000000001</v>
      </c>
      <c r="J111" s="1">
        <v>10.2788</v>
      </c>
      <c r="K111" s="1">
        <v>13.7187</v>
      </c>
      <c r="L111" s="1">
        <v>3.9226899999999998</v>
      </c>
      <c r="M111" s="1">
        <v>-0.14097599999999999</v>
      </c>
    </row>
    <row r="112" spans="1:13" x14ac:dyDescent="0.25">
      <c r="A112" t="s">
        <v>29</v>
      </c>
      <c r="B112" s="1">
        <v>4450.0200000000004</v>
      </c>
      <c r="C112" s="1">
        <v>29.9313</v>
      </c>
      <c r="D112" s="1">
        <v>130.03899999999999</v>
      </c>
      <c r="E112" s="1">
        <v>45.022500000000001</v>
      </c>
      <c r="F112" s="1">
        <v>4463.96</v>
      </c>
      <c r="G112" s="1">
        <v>43.772100000000002</v>
      </c>
      <c r="H112" s="1">
        <v>27.719799999999999</v>
      </c>
      <c r="I112" s="1">
        <v>28.668600000000001</v>
      </c>
      <c r="J112" s="1">
        <v>11.0349</v>
      </c>
      <c r="K112" s="1">
        <v>13.7187</v>
      </c>
      <c r="L112" s="1">
        <v>3.9688300000000001</v>
      </c>
      <c r="M112" s="1">
        <v>13.9396</v>
      </c>
    </row>
    <row r="113" spans="1:13" x14ac:dyDescent="0.25">
      <c r="A113" t="s">
        <v>29</v>
      </c>
      <c r="B113" s="1">
        <v>4705.7299999999996</v>
      </c>
      <c r="C113" s="1">
        <v>29.809200000000001</v>
      </c>
      <c r="D113" s="1">
        <v>129.99799999999999</v>
      </c>
      <c r="E113" s="1">
        <v>50.002299999999998</v>
      </c>
      <c r="F113" s="1">
        <v>4709.55</v>
      </c>
      <c r="G113" s="1">
        <v>46.363300000000002</v>
      </c>
      <c r="H113" s="1">
        <v>29.017199999999999</v>
      </c>
      <c r="I113" s="1">
        <v>30.245899999999999</v>
      </c>
      <c r="J113" s="1">
        <v>13.561500000000001</v>
      </c>
      <c r="K113" s="1">
        <v>13.7187</v>
      </c>
      <c r="L113" s="1">
        <v>4.5422900000000004</v>
      </c>
      <c r="M113" s="1">
        <v>3.8252100000000002</v>
      </c>
    </row>
    <row r="114" spans="1:13" x14ac:dyDescent="0.25">
      <c r="A114" t="s">
        <v>29</v>
      </c>
      <c r="B114" s="1">
        <v>4970.3900000000003</v>
      </c>
      <c r="C114" s="1">
        <v>33.234999999999999</v>
      </c>
      <c r="D114" s="1">
        <v>129.97</v>
      </c>
      <c r="E114" s="1">
        <v>55.024799999999999</v>
      </c>
      <c r="F114" s="1">
        <v>4960.74</v>
      </c>
      <c r="G114" s="1">
        <v>50.317700000000002</v>
      </c>
      <c r="H114" s="1">
        <v>30.5776</v>
      </c>
      <c r="I114" s="1">
        <v>31.859100000000002</v>
      </c>
      <c r="J114" s="1">
        <v>18.8569</v>
      </c>
      <c r="K114" s="1">
        <v>13.7187</v>
      </c>
      <c r="L114" s="1">
        <v>6.17258</v>
      </c>
      <c r="M114" s="1">
        <v>-9.6518700000000006</v>
      </c>
    </row>
    <row r="115" spans="1:13" x14ac:dyDescent="0.25">
      <c r="A115" t="s">
        <v>29</v>
      </c>
      <c r="B115" s="1">
        <v>2229.3000000000002</v>
      </c>
      <c r="C115" s="1">
        <v>14.0745</v>
      </c>
      <c r="D115" s="1">
        <v>140.05799999999999</v>
      </c>
      <c r="E115" s="1">
        <v>1.27974E-2</v>
      </c>
      <c r="F115" s="1">
        <v>2228.81</v>
      </c>
      <c r="G115" s="1">
        <v>35.032299999999999</v>
      </c>
      <c r="H115" s="1">
        <v>23.237500000000001</v>
      </c>
      <c r="I115" s="1">
        <v>14.3139</v>
      </c>
      <c r="J115" s="1">
        <v>15.567600000000001</v>
      </c>
      <c r="K115" s="1">
        <v>13.7187</v>
      </c>
      <c r="L115" s="1">
        <v>7.1999700000000004</v>
      </c>
      <c r="M115" s="1">
        <v>-0.49694100000000002</v>
      </c>
    </row>
    <row r="116" spans="1:13" x14ac:dyDescent="0.25">
      <c r="A116" t="s">
        <v>29</v>
      </c>
      <c r="B116" s="1">
        <v>2511.06</v>
      </c>
      <c r="C116" s="1">
        <v>15.4788</v>
      </c>
      <c r="D116" s="1">
        <v>139.965</v>
      </c>
      <c r="E116" s="1">
        <v>4.9907700000000004</v>
      </c>
      <c r="F116" s="1">
        <v>2514.62</v>
      </c>
      <c r="G116" s="1">
        <v>34.152500000000003</v>
      </c>
      <c r="H116" s="1">
        <v>23.4132</v>
      </c>
      <c r="I116" s="1">
        <v>16.1495</v>
      </c>
      <c r="J116" s="1">
        <v>11.824</v>
      </c>
      <c r="K116" s="1">
        <v>13.7187</v>
      </c>
      <c r="L116" s="1">
        <v>5.4220100000000002</v>
      </c>
      <c r="M116" s="1">
        <v>3.5636199999999998</v>
      </c>
    </row>
    <row r="117" spans="1:13" x14ac:dyDescent="0.25">
      <c r="A117" t="s">
        <v>29</v>
      </c>
      <c r="B117" s="1">
        <v>2789.24</v>
      </c>
      <c r="C117" s="1">
        <v>17.851600000000001</v>
      </c>
      <c r="D117" s="1">
        <v>139.92500000000001</v>
      </c>
      <c r="E117" s="1">
        <v>9.9844399999999993</v>
      </c>
      <c r="F117" s="1">
        <v>2795.18</v>
      </c>
      <c r="G117" s="1">
        <v>34.652900000000002</v>
      </c>
      <c r="H117" s="1">
        <v>23.898700000000002</v>
      </c>
      <c r="I117" s="1">
        <v>17.9513</v>
      </c>
      <c r="J117" s="1">
        <v>9.9797700000000003</v>
      </c>
      <c r="K117" s="1">
        <v>13.7187</v>
      </c>
      <c r="L117" s="1">
        <v>4.4302299999999999</v>
      </c>
      <c r="M117" s="1">
        <v>5.9399199999999999</v>
      </c>
    </row>
    <row r="118" spans="1:13" x14ac:dyDescent="0.25">
      <c r="A118" t="s">
        <v>29</v>
      </c>
      <c r="B118" s="1">
        <v>3076.72</v>
      </c>
      <c r="C118" s="1">
        <v>19.414999999999999</v>
      </c>
      <c r="D118" s="1">
        <v>140.029</v>
      </c>
      <c r="E118" s="1">
        <v>14.942399999999999</v>
      </c>
      <c r="F118" s="1">
        <v>3069.89</v>
      </c>
      <c r="G118" s="1">
        <v>35.828800000000001</v>
      </c>
      <c r="H118" s="1">
        <v>24.4879</v>
      </c>
      <c r="I118" s="1">
        <v>19.715599999999998</v>
      </c>
      <c r="J118" s="1">
        <v>9.5331499999999991</v>
      </c>
      <c r="K118" s="1">
        <v>13.7187</v>
      </c>
      <c r="L118" s="1">
        <v>4.0321699999999998</v>
      </c>
      <c r="M118" s="1">
        <v>-6.8339800000000004</v>
      </c>
    </row>
    <row r="119" spans="1:13" x14ac:dyDescent="0.25">
      <c r="A119" t="s">
        <v>29</v>
      </c>
      <c r="B119" s="1">
        <v>3336.81</v>
      </c>
      <c r="C119" s="1">
        <v>21.424800000000001</v>
      </c>
      <c r="D119" s="1">
        <v>140.05699999999999</v>
      </c>
      <c r="E119" s="1">
        <v>19.9984</v>
      </c>
      <c r="F119" s="1">
        <v>3345.22</v>
      </c>
      <c r="G119" s="1">
        <v>37.300899999999999</v>
      </c>
      <c r="H119" s="1">
        <v>25.1142</v>
      </c>
      <c r="I119" s="1">
        <v>21.483799999999999</v>
      </c>
      <c r="J119" s="1">
        <v>9.7583699999999993</v>
      </c>
      <c r="K119" s="1">
        <v>13.7187</v>
      </c>
      <c r="L119" s="1">
        <v>3.9568300000000001</v>
      </c>
      <c r="M119" s="1">
        <v>8.4094200000000008</v>
      </c>
    </row>
    <row r="120" spans="1:13" x14ac:dyDescent="0.25">
      <c r="A120" t="s">
        <v>29</v>
      </c>
      <c r="B120" s="1">
        <v>3623.79</v>
      </c>
      <c r="C120" s="1">
        <v>24.339600000000001</v>
      </c>
      <c r="D120" s="1">
        <v>140.00200000000001</v>
      </c>
      <c r="E120" s="1">
        <v>24.935199999999998</v>
      </c>
      <c r="F120" s="1">
        <v>3609.71</v>
      </c>
      <c r="G120" s="1">
        <v>38.907200000000003</v>
      </c>
      <c r="H120" s="1">
        <v>25.860099999999999</v>
      </c>
      <c r="I120" s="1">
        <v>23.182400000000001</v>
      </c>
      <c r="J120" s="1">
        <v>10.1631</v>
      </c>
      <c r="K120" s="1">
        <v>13.7187</v>
      </c>
      <c r="L120" s="1">
        <v>4.0137099999999997</v>
      </c>
      <c r="M120" s="1">
        <v>-14.0762</v>
      </c>
    </row>
    <row r="121" spans="1:13" x14ac:dyDescent="0.25">
      <c r="A121" t="s">
        <v>29</v>
      </c>
      <c r="B121" s="1">
        <v>3890.02</v>
      </c>
      <c r="C121" s="1">
        <v>24.790700000000001</v>
      </c>
      <c r="D121" s="1">
        <v>139.93700000000001</v>
      </c>
      <c r="E121" s="1">
        <v>29.962499999999999</v>
      </c>
      <c r="F121" s="1">
        <v>3876.35</v>
      </c>
      <c r="G121" s="1">
        <v>40.6629</v>
      </c>
      <c r="H121" s="1">
        <v>26.808499999999999</v>
      </c>
      <c r="I121" s="1">
        <v>24.8948</v>
      </c>
      <c r="J121" s="1">
        <v>10.500299999999999</v>
      </c>
      <c r="K121" s="1">
        <v>13.7187</v>
      </c>
      <c r="L121" s="1">
        <v>4.0701900000000002</v>
      </c>
      <c r="M121" s="1">
        <v>-13.664999999999999</v>
      </c>
    </row>
    <row r="122" spans="1:13" x14ac:dyDescent="0.25">
      <c r="A122" t="s">
        <v>29</v>
      </c>
      <c r="B122" s="1">
        <v>4122.04</v>
      </c>
      <c r="C122" s="1">
        <v>27.764500000000002</v>
      </c>
      <c r="D122" s="1">
        <v>139.94399999999999</v>
      </c>
      <c r="E122" s="1">
        <v>35.0015</v>
      </c>
      <c r="F122" s="1">
        <v>4143.3500000000004</v>
      </c>
      <c r="G122" s="1">
        <v>42.459000000000003</v>
      </c>
      <c r="H122" s="1">
        <v>27.8355</v>
      </c>
      <c r="I122" s="1">
        <v>26.6096</v>
      </c>
      <c r="J122" s="1">
        <v>10.7342</v>
      </c>
      <c r="K122" s="1">
        <v>13.7187</v>
      </c>
      <c r="L122" s="1">
        <v>4.0570899999999996</v>
      </c>
      <c r="M122" s="1">
        <v>21.3139</v>
      </c>
    </row>
    <row r="123" spans="1:13" x14ac:dyDescent="0.25">
      <c r="A123" t="s">
        <v>29</v>
      </c>
      <c r="B123" s="1">
        <v>4397.54</v>
      </c>
      <c r="C123" s="1">
        <v>30.6218</v>
      </c>
      <c r="D123" s="1">
        <v>140.02500000000001</v>
      </c>
      <c r="E123" s="1">
        <v>40.066400000000002</v>
      </c>
      <c r="F123" s="1">
        <v>4412.92</v>
      </c>
      <c r="G123" s="1">
        <v>44.400199999999998</v>
      </c>
      <c r="H123" s="1">
        <v>28.973199999999999</v>
      </c>
      <c r="I123" s="1">
        <v>28.340800000000002</v>
      </c>
      <c r="J123" s="1">
        <v>11.1594</v>
      </c>
      <c r="K123" s="1">
        <v>13.7187</v>
      </c>
      <c r="L123" s="1">
        <v>4.0002599999999999</v>
      </c>
      <c r="M123" s="1">
        <v>15.3744</v>
      </c>
    </row>
    <row r="124" spans="1:13" x14ac:dyDescent="0.25">
      <c r="A124" t="s">
        <v>29</v>
      </c>
      <c r="B124" s="1">
        <v>4664.33</v>
      </c>
      <c r="C124" s="1">
        <v>28.715699999999998</v>
      </c>
      <c r="D124" s="1">
        <v>140.00399999999999</v>
      </c>
      <c r="E124" s="1">
        <v>45.025399999999998</v>
      </c>
      <c r="F124" s="1">
        <v>4675.4799999999996</v>
      </c>
      <c r="G124" s="1">
        <v>46.599699999999999</v>
      </c>
      <c r="H124" s="1">
        <v>30.166899999999998</v>
      </c>
      <c r="I124" s="1">
        <v>30.027000000000001</v>
      </c>
      <c r="J124" s="1">
        <v>12.443300000000001</v>
      </c>
      <c r="K124" s="1">
        <v>13.7187</v>
      </c>
      <c r="L124" s="1">
        <v>4.1027100000000001</v>
      </c>
      <c r="M124" s="1">
        <v>11.1509</v>
      </c>
    </row>
    <row r="125" spans="1:13" x14ac:dyDescent="0.25">
      <c r="A125" t="s">
        <v>29</v>
      </c>
      <c r="B125" s="1">
        <v>4949.93</v>
      </c>
      <c r="C125" s="1">
        <v>31.75</v>
      </c>
      <c r="D125" s="1">
        <v>139.999</v>
      </c>
      <c r="E125" s="1">
        <v>49.997700000000002</v>
      </c>
      <c r="F125" s="1">
        <v>4940.6499999999996</v>
      </c>
      <c r="G125" s="1">
        <v>49.496899999999997</v>
      </c>
      <c r="H125" s="1">
        <v>31.442599999999999</v>
      </c>
      <c r="I125" s="1">
        <v>31.73</v>
      </c>
      <c r="J125" s="1">
        <v>15.5944</v>
      </c>
      <c r="K125" s="1">
        <v>13.7187</v>
      </c>
      <c r="L125" s="1">
        <v>4.8087400000000002</v>
      </c>
      <c r="M125" s="1">
        <v>-9.2736199999999993</v>
      </c>
    </row>
    <row r="126" spans="1:13" x14ac:dyDescent="0.25">
      <c r="A126" t="s">
        <v>29</v>
      </c>
      <c r="B126" s="1">
        <v>5201.1899999999996</v>
      </c>
      <c r="C126" s="1">
        <v>36.1873</v>
      </c>
      <c r="D126" s="1">
        <v>140.001</v>
      </c>
      <c r="E126" s="1">
        <v>54.952100000000002</v>
      </c>
      <c r="F126" s="1">
        <v>5207.54</v>
      </c>
      <c r="G126" s="1">
        <v>53.6539</v>
      </c>
      <c r="H126" s="1">
        <v>32.791600000000003</v>
      </c>
      <c r="I126" s="1">
        <v>33.444000000000003</v>
      </c>
      <c r="J126" s="1">
        <v>21.299600000000002</v>
      </c>
      <c r="K126" s="1">
        <v>13.7187</v>
      </c>
      <c r="L126" s="1">
        <v>6.56297</v>
      </c>
      <c r="M126" s="1">
        <v>6.3467900000000004</v>
      </c>
    </row>
    <row r="127" spans="1:13" x14ac:dyDescent="0.25">
      <c r="A127" t="s">
        <v>29</v>
      </c>
      <c r="B127" s="1">
        <v>2919.67</v>
      </c>
      <c r="C127" s="1">
        <v>18.73</v>
      </c>
      <c r="D127" s="1">
        <v>150.04900000000001</v>
      </c>
      <c r="E127" s="1">
        <v>9.9973299999999998</v>
      </c>
      <c r="F127" s="1">
        <v>2918.77</v>
      </c>
      <c r="G127" s="1">
        <v>42.095700000000001</v>
      </c>
      <c r="H127" s="1">
        <v>27.6815</v>
      </c>
      <c r="I127" s="1">
        <v>18.745000000000001</v>
      </c>
      <c r="J127" s="1">
        <v>19.996600000000001</v>
      </c>
      <c r="K127" s="1">
        <v>13.7187</v>
      </c>
      <c r="L127" s="1">
        <v>8.1445500000000006</v>
      </c>
      <c r="M127" s="1">
        <v>-0.89967900000000001</v>
      </c>
    </row>
    <row r="128" spans="1:13" x14ac:dyDescent="0.25">
      <c r="A128" t="s">
        <v>29</v>
      </c>
      <c r="B128" s="1">
        <v>3217.03</v>
      </c>
      <c r="C128" s="1">
        <v>20.058599999999998</v>
      </c>
      <c r="D128" s="1">
        <v>150.005</v>
      </c>
      <c r="E128" s="1">
        <v>15.014900000000001</v>
      </c>
      <c r="F128" s="1">
        <v>3215.73</v>
      </c>
      <c r="G128" s="1">
        <v>41.981400000000001</v>
      </c>
      <c r="H128" s="1">
        <v>28.286300000000001</v>
      </c>
      <c r="I128" s="1">
        <v>20.652200000000001</v>
      </c>
      <c r="J128" s="1">
        <v>17.349599999999999</v>
      </c>
      <c r="K128" s="1">
        <v>13.7187</v>
      </c>
      <c r="L128" s="1">
        <v>6.8266200000000001</v>
      </c>
      <c r="M128" s="1">
        <v>-1.3045800000000001</v>
      </c>
    </row>
    <row r="129" spans="1:13" x14ac:dyDescent="0.25">
      <c r="A129" t="s">
        <v>29</v>
      </c>
      <c r="B129" s="1">
        <v>3502.98</v>
      </c>
      <c r="C129" s="1">
        <v>22.300799999999999</v>
      </c>
      <c r="D129" s="1">
        <v>150.02799999999999</v>
      </c>
      <c r="E129" s="1">
        <v>20.016100000000002</v>
      </c>
      <c r="F129" s="1">
        <v>3507.88</v>
      </c>
      <c r="G129" s="1">
        <v>42.889200000000002</v>
      </c>
      <c r="H129" s="1">
        <v>29.102599999999999</v>
      </c>
      <c r="I129" s="1">
        <v>22.528400000000001</v>
      </c>
      <c r="J129" s="1">
        <v>16.111799999999999</v>
      </c>
      <c r="K129" s="1">
        <v>13.7187</v>
      </c>
      <c r="L129" s="1">
        <v>6.09877</v>
      </c>
      <c r="M129" s="1">
        <v>4.9007399999999999</v>
      </c>
    </row>
    <row r="130" spans="1:13" x14ac:dyDescent="0.25">
      <c r="A130" t="s">
        <v>29</v>
      </c>
      <c r="B130" s="1">
        <v>3805.58</v>
      </c>
      <c r="C130" s="1">
        <v>24.0319</v>
      </c>
      <c r="D130" s="1">
        <v>149.95500000000001</v>
      </c>
      <c r="E130" s="1">
        <v>25.045000000000002</v>
      </c>
      <c r="F130" s="1">
        <v>3795.55</v>
      </c>
      <c r="G130" s="1">
        <v>40.996600000000001</v>
      </c>
      <c r="H130" s="1">
        <v>24.925899999999999</v>
      </c>
      <c r="I130" s="1">
        <v>24.375900000000001</v>
      </c>
      <c r="J130" s="1">
        <v>15.6349</v>
      </c>
      <c r="K130" s="1">
        <v>13.7187</v>
      </c>
      <c r="L130" s="1">
        <v>5.7080200000000003</v>
      </c>
      <c r="M130" s="1">
        <v>-10.032400000000001</v>
      </c>
    </row>
    <row r="131" spans="1:13" x14ac:dyDescent="0.25">
      <c r="A131" t="s">
        <v>29</v>
      </c>
      <c r="B131" s="1">
        <v>4069.35</v>
      </c>
      <c r="C131" s="1">
        <v>26.4513</v>
      </c>
      <c r="D131" s="1">
        <v>150.024</v>
      </c>
      <c r="E131" s="1">
        <v>29.962199999999999</v>
      </c>
      <c r="F131" s="1">
        <v>4076.9</v>
      </c>
      <c r="G131" s="1">
        <v>45.893999999999998</v>
      </c>
      <c r="H131" s="1">
        <v>30.811399999999999</v>
      </c>
      <c r="I131" s="1">
        <v>26.1828</v>
      </c>
      <c r="J131" s="1">
        <v>15.8689</v>
      </c>
      <c r="K131" s="1">
        <v>13.7187</v>
      </c>
      <c r="L131" s="1">
        <v>5.5991499999999998</v>
      </c>
      <c r="M131" s="1">
        <v>7.5508100000000002</v>
      </c>
    </row>
    <row r="132" spans="1:13" x14ac:dyDescent="0.25">
      <c r="A132" t="s">
        <v>29</v>
      </c>
      <c r="B132" s="1">
        <v>4366.66</v>
      </c>
      <c r="C132" s="1">
        <v>26.820799999999998</v>
      </c>
      <c r="D132" s="1">
        <v>149.97300000000001</v>
      </c>
      <c r="E132" s="1">
        <v>35.010100000000001</v>
      </c>
      <c r="F132" s="1">
        <v>4360.75</v>
      </c>
      <c r="G132" s="1">
        <v>47.8005</v>
      </c>
      <c r="H132" s="1">
        <v>31.840199999999999</v>
      </c>
      <c r="I132" s="1">
        <v>28.005800000000001</v>
      </c>
      <c r="J132" s="1">
        <v>16.3642</v>
      </c>
      <c r="K132" s="1">
        <v>13.7187</v>
      </c>
      <c r="L132" s="1">
        <v>5.5483099999999999</v>
      </c>
      <c r="M132" s="1">
        <v>-5.9142700000000001</v>
      </c>
    </row>
    <row r="133" spans="1:13" x14ac:dyDescent="0.25">
      <c r="A133" t="s">
        <v>29</v>
      </c>
      <c r="B133" s="1">
        <v>4627.66</v>
      </c>
      <c r="C133" s="1">
        <v>30.270499999999998</v>
      </c>
      <c r="D133" s="1">
        <v>149.935</v>
      </c>
      <c r="E133" s="1">
        <v>39.984699999999997</v>
      </c>
      <c r="F133" s="1">
        <v>4639.5600000000004</v>
      </c>
      <c r="G133" s="1">
        <v>49.859699999999997</v>
      </c>
      <c r="H133" s="1">
        <v>32.796999999999997</v>
      </c>
      <c r="I133" s="1">
        <v>29.796399999999998</v>
      </c>
      <c r="J133" s="1">
        <v>17.4026</v>
      </c>
      <c r="K133" s="1">
        <v>13.7187</v>
      </c>
      <c r="L133" s="1">
        <v>5.6096500000000002</v>
      </c>
      <c r="M133" s="1">
        <v>11.9068</v>
      </c>
    </row>
    <row r="134" spans="1:13" x14ac:dyDescent="0.25">
      <c r="A134" t="s">
        <v>29</v>
      </c>
      <c r="B134" s="1">
        <v>4910.51</v>
      </c>
      <c r="C134" s="1">
        <v>30.977</v>
      </c>
      <c r="D134" s="1">
        <v>149.946</v>
      </c>
      <c r="E134" s="1">
        <v>44.967799999999997</v>
      </c>
      <c r="F134" s="1">
        <v>4919.93</v>
      </c>
      <c r="G134" s="1">
        <v>52.428100000000001</v>
      </c>
      <c r="H134" s="1">
        <v>33.8752</v>
      </c>
      <c r="I134" s="1">
        <v>31.596900000000002</v>
      </c>
      <c r="J134" s="1">
        <v>19.474399999999999</v>
      </c>
      <c r="K134" s="1">
        <v>13.7187</v>
      </c>
      <c r="L134" s="1">
        <v>5.9454399999999996</v>
      </c>
      <c r="M134" s="1">
        <v>9.4147200000000009</v>
      </c>
    </row>
    <row r="135" spans="1:13" x14ac:dyDescent="0.25">
      <c r="A135" t="s">
        <v>29</v>
      </c>
      <c r="B135" s="1">
        <v>5212.47</v>
      </c>
      <c r="C135" s="1">
        <v>31.967500000000001</v>
      </c>
      <c r="D135" s="1">
        <v>149.964</v>
      </c>
      <c r="E135" s="1">
        <v>50.011800000000001</v>
      </c>
      <c r="F135" s="1">
        <v>5204.79</v>
      </c>
      <c r="G135" s="1">
        <v>55.831699999999998</v>
      </c>
      <c r="H135" s="1">
        <v>34.996299999999998</v>
      </c>
      <c r="I135" s="1">
        <v>33.426400000000001</v>
      </c>
      <c r="J135" s="1">
        <v>23.232199999999999</v>
      </c>
      <c r="K135" s="1">
        <v>13.7187</v>
      </c>
      <c r="L135" s="1">
        <v>6.8688700000000003</v>
      </c>
      <c r="M135" s="1">
        <v>-7.6804800000000002</v>
      </c>
    </row>
    <row r="136" spans="1:13" x14ac:dyDescent="0.25">
      <c r="A136" t="s">
        <v>29</v>
      </c>
      <c r="B136" s="1">
        <v>5483.49</v>
      </c>
      <c r="C136" s="1">
        <v>34.754300000000001</v>
      </c>
      <c r="D136" s="1">
        <v>150.011</v>
      </c>
      <c r="E136" s="1">
        <v>54.961500000000001</v>
      </c>
      <c r="F136" s="1">
        <v>5487.03</v>
      </c>
      <c r="G136" s="1">
        <v>60.550600000000003</v>
      </c>
      <c r="H136" s="1">
        <v>36.1751</v>
      </c>
      <c r="I136" s="1">
        <v>35.238999999999997</v>
      </c>
      <c r="J136" s="1">
        <v>29.1892</v>
      </c>
      <c r="K136" s="1">
        <v>13.7187</v>
      </c>
      <c r="L136" s="1">
        <v>8.7028300000000005</v>
      </c>
      <c r="M136" s="1">
        <v>3.54684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5"/>
  <sheetViews>
    <sheetView tabSelected="1" workbookViewId="0">
      <pane xSplit="1" ySplit="1" topLeftCell="D69" activePane="bottomRight" state="frozen"/>
      <selection pane="topRight" activeCell="B1" sqref="B1"/>
      <selection pane="bottomLeft" activeCell="A2" sqref="A2"/>
      <selection pane="bottomRight" activeCell="U84" sqref="U84"/>
    </sheetView>
  </sheetViews>
  <sheetFormatPr defaultRowHeight="15" x14ac:dyDescent="0.25"/>
  <sheetData>
    <row r="1" spans="1:10" x14ac:dyDescent="0.25">
      <c r="A1" t="s">
        <v>0</v>
      </c>
      <c r="B1" t="str">
        <f>'Map 6_all_result'!D1</f>
        <v>CondTempInF</v>
      </c>
      <c r="C1" t="str">
        <f>'Map 6_all_result'!E1</f>
        <v>EvapTempInF</v>
      </c>
      <c r="D1" t="str">
        <f>'Map 6_all_result'!G1</f>
        <v>UncerOverall</v>
      </c>
      <c r="E1" t="str">
        <f>'Map 6_all_result'!H1</f>
        <v>UncerInput</v>
      </c>
      <c r="F1" t="str">
        <f>'Map 6_all_result'!I1</f>
        <v>UncerOutput</v>
      </c>
      <c r="G1" t="str">
        <f>'Map 6_all_result'!J1</f>
        <v>UncerTrain</v>
      </c>
      <c r="H1" t="str">
        <f>'Map 6_all_result'!K1</f>
        <v>UncerDev</v>
      </c>
      <c r="I1" t="str">
        <f>'Map 6_all_result'!L1</f>
        <v>UncerCov</v>
      </c>
      <c r="J1" t="str">
        <f>'Map 6_all_result'!M1</f>
        <v>PowerDiff</v>
      </c>
    </row>
    <row r="2" spans="1:10" x14ac:dyDescent="0.25">
      <c r="A2" t="s">
        <v>12</v>
      </c>
      <c r="B2" s="1">
        <f>'Map 1_all_result'!D11</f>
        <v>80.054199999999994</v>
      </c>
      <c r="C2" s="1">
        <f>'Map 1_all_result'!E11</f>
        <v>-20.037500000000001</v>
      </c>
      <c r="D2" s="1">
        <f>'Map 1_all_result'!G11</f>
        <v>166.43</v>
      </c>
      <c r="E2" s="1">
        <f>'Map 1_all_result'!H11</f>
        <v>9.3866399999999999</v>
      </c>
      <c r="F2" s="1">
        <f>'Map 1_all_result'!I11</f>
        <v>10.3772</v>
      </c>
      <c r="G2" s="1">
        <f>'Map 1_all_result'!J11</f>
        <v>150.86600000000001</v>
      </c>
      <c r="H2" s="1">
        <f>'Map 1_all_result'!K11</f>
        <v>14.341200000000001</v>
      </c>
      <c r="I2" s="1">
        <f>'Map 1_all_result'!L11</f>
        <v>67.355599999999995</v>
      </c>
      <c r="J2" s="1">
        <f>'Map 1_all_result'!M11</f>
        <v>-66.047300000000007</v>
      </c>
    </row>
    <row r="3" spans="1:10" x14ac:dyDescent="0.25">
      <c r="A3" t="s">
        <v>12</v>
      </c>
      <c r="B3" s="1">
        <f>'Map 1_all_result'!D12</f>
        <v>79.998099999999994</v>
      </c>
      <c r="C3" s="1">
        <f>'Map 1_all_result'!E12</f>
        <v>14.9857</v>
      </c>
      <c r="D3" s="1">
        <f>'Map 1_all_result'!G12</f>
        <v>34.174399999999999</v>
      </c>
      <c r="E3" s="1">
        <f>'Map 1_all_result'!H12</f>
        <v>24.484000000000002</v>
      </c>
      <c r="F3" s="1">
        <f>'Map 1_all_result'!I12</f>
        <v>14.051</v>
      </c>
      <c r="G3" s="1">
        <f>'Map 1_all_result'!J12</f>
        <v>11.519</v>
      </c>
      <c r="H3" s="1">
        <f>'Map 1_all_result'!K12</f>
        <v>14.341200000000001</v>
      </c>
      <c r="I3" s="1">
        <f>'Map 1_all_result'!L12</f>
        <v>5.7127800000000004</v>
      </c>
      <c r="J3" s="1">
        <f>'Map 1_all_result'!M12</f>
        <v>6.7206799999999998</v>
      </c>
    </row>
    <row r="4" spans="1:10" x14ac:dyDescent="0.25">
      <c r="A4" t="s">
        <v>12</v>
      </c>
      <c r="B4" s="1">
        <f>'Map 1_all_result'!D13</f>
        <v>80.017200000000003</v>
      </c>
      <c r="C4" s="1">
        <f>'Map 1_all_result'!E13</f>
        <v>54.972799999999999</v>
      </c>
      <c r="D4" s="1">
        <f>'Map 1_all_result'!G13</f>
        <v>58.153399999999998</v>
      </c>
      <c r="E4" s="1">
        <f>'Map 1_all_result'!H13</f>
        <v>44.654200000000003</v>
      </c>
      <c r="F4" s="1">
        <f>'Map 1_all_result'!I13</f>
        <v>18.051100000000002</v>
      </c>
      <c r="G4" s="1">
        <f>'Map 1_all_result'!J13</f>
        <v>27.783200000000001</v>
      </c>
      <c r="H4" s="1">
        <f>'Map 1_all_result'!K13</f>
        <v>14.341200000000001</v>
      </c>
      <c r="I4" s="1">
        <f>'Map 1_all_result'!L13</f>
        <v>9.1869399999999999</v>
      </c>
      <c r="J4" s="1">
        <f>'Map 1_all_result'!M13</f>
        <v>1.2437400000000001</v>
      </c>
    </row>
    <row r="5" spans="1:10" x14ac:dyDescent="0.25">
      <c r="A5" t="s">
        <v>12</v>
      </c>
      <c r="B5" s="1">
        <f>'Map 1_all_result'!D14</f>
        <v>100.032</v>
      </c>
      <c r="C5" s="1">
        <f>'Map 1_all_result'!E14</f>
        <v>-19.9985</v>
      </c>
      <c r="D5" s="1">
        <f>'Map 1_all_result'!G14</f>
        <v>154.535</v>
      </c>
      <c r="E5" s="1">
        <f>'Map 1_all_result'!H14</f>
        <v>15.312900000000001</v>
      </c>
      <c r="F5" s="1">
        <f>'Map 1_all_result'!I14</f>
        <v>9.9436300000000006</v>
      </c>
      <c r="G5" s="1">
        <f>'Map 1_all_result'!J14</f>
        <v>139.59100000000001</v>
      </c>
      <c r="H5" s="1">
        <f>'Map 1_all_result'!K14</f>
        <v>14.341200000000001</v>
      </c>
      <c r="I5" s="1">
        <f>'Map 1_all_result'!L14</f>
        <v>62.101100000000002</v>
      </c>
      <c r="J5" s="1">
        <f>'Map 1_all_result'!M14</f>
        <v>-49.182699999999997</v>
      </c>
    </row>
    <row r="6" spans="1:10" x14ac:dyDescent="0.25">
      <c r="A6" t="s">
        <v>12</v>
      </c>
      <c r="B6" s="1">
        <f>'Map 1_all_result'!D15</f>
        <v>110.063</v>
      </c>
      <c r="C6" s="1">
        <f>'Map 1_all_result'!E15</f>
        <v>20.0167</v>
      </c>
      <c r="D6" s="1">
        <f>'Map 1_all_result'!G15</f>
        <v>31.844899999999999</v>
      </c>
      <c r="E6" s="1">
        <f>'Map 1_all_result'!H15</f>
        <v>17.982299999999999</v>
      </c>
      <c r="F6" s="1">
        <f>'Map 1_all_result'!I15</f>
        <v>19.660900000000002</v>
      </c>
      <c r="G6" s="1">
        <f>'Map 1_all_result'!J15</f>
        <v>8.8599599999999992</v>
      </c>
      <c r="H6" s="1">
        <f>'Map 1_all_result'!K15</f>
        <v>14.341200000000001</v>
      </c>
      <c r="I6" s="1">
        <f>'Map 1_all_result'!L15</f>
        <v>4.47417</v>
      </c>
      <c r="J6" s="1">
        <f>'Map 1_all_result'!M15</f>
        <v>13.355700000000001</v>
      </c>
    </row>
    <row r="7" spans="1:10" x14ac:dyDescent="0.25">
      <c r="A7" t="s">
        <v>12</v>
      </c>
      <c r="B7" s="1">
        <f>'Map 1_all_result'!D16</f>
        <v>109.96299999999999</v>
      </c>
      <c r="C7" s="1">
        <f>'Map 1_all_result'!E16</f>
        <v>25.006900000000002</v>
      </c>
      <c r="D7" s="1">
        <f>'Map 1_all_result'!G16</f>
        <v>33.075899999999997</v>
      </c>
      <c r="E7" s="1">
        <f>'Map 1_all_result'!H16</f>
        <v>19.2624</v>
      </c>
      <c r="F7" s="1">
        <f>'Map 1_all_result'!I16</f>
        <v>20.8432</v>
      </c>
      <c r="G7" s="1">
        <f>'Map 1_all_result'!J16</f>
        <v>8.1578199999999992</v>
      </c>
      <c r="H7" s="1">
        <f>'Map 1_all_result'!K16</f>
        <v>14.341200000000001</v>
      </c>
      <c r="I7" s="1">
        <f>'Map 1_all_result'!L16</f>
        <v>4.03979</v>
      </c>
      <c r="J7" s="1">
        <f>'Map 1_all_result'!M16</f>
        <v>-5.6258600000000003</v>
      </c>
    </row>
    <row r="8" spans="1:10" x14ac:dyDescent="0.25">
      <c r="A8" t="s">
        <v>12</v>
      </c>
      <c r="B8" s="1">
        <f>'Map 1_all_result'!D17</f>
        <v>120.008</v>
      </c>
      <c r="C8" s="1">
        <f>'Map 1_all_result'!E17</f>
        <v>-9.9777000000000005</v>
      </c>
      <c r="D8" s="1">
        <f>'Map 1_all_result'!G17</f>
        <v>75.090800000000002</v>
      </c>
      <c r="E8" s="1">
        <f>'Map 1_all_result'!H17</f>
        <v>20.504100000000001</v>
      </c>
      <c r="F8" s="1">
        <f>'Map 1_all_result'!I17</f>
        <v>11.32</v>
      </c>
      <c r="G8" s="1">
        <f>'Map 1_all_result'!J17</f>
        <v>63.521500000000003</v>
      </c>
      <c r="H8" s="1">
        <f>'Map 1_all_result'!K17</f>
        <v>14.341200000000001</v>
      </c>
      <c r="I8" s="1">
        <f>'Map 1_all_result'!L17</f>
        <v>29.1447</v>
      </c>
      <c r="J8" s="1">
        <f>'Map 1_all_result'!M17</f>
        <v>-14.857799999999999</v>
      </c>
    </row>
    <row r="9" spans="1:10" x14ac:dyDescent="0.25">
      <c r="A9" t="s">
        <v>12</v>
      </c>
      <c r="B9" s="1">
        <f>'Map 1_all_result'!D18</f>
        <v>120.006</v>
      </c>
      <c r="C9" s="1">
        <f>'Map 1_all_result'!E18</f>
        <v>20.003599999999999</v>
      </c>
      <c r="D9" s="1">
        <f>'Map 1_all_result'!G18</f>
        <v>33.533000000000001</v>
      </c>
      <c r="E9" s="1">
        <f>'Map 1_all_result'!H18</f>
        <v>19.811399999999999</v>
      </c>
      <c r="F9" s="1">
        <f>'Map 1_all_result'!I18</f>
        <v>20.302199999999999</v>
      </c>
      <c r="G9" s="1">
        <f>'Map 1_all_result'!J18</f>
        <v>9.6642100000000006</v>
      </c>
      <c r="H9" s="1">
        <f>'Map 1_all_result'!K18</f>
        <v>14.341200000000001</v>
      </c>
      <c r="I9" s="1">
        <f>'Map 1_all_result'!L18</f>
        <v>4.5523699999999998</v>
      </c>
      <c r="J9" s="1">
        <f>'Map 1_all_result'!M18</f>
        <v>7.3877300000000004</v>
      </c>
    </row>
    <row r="10" spans="1:10" x14ac:dyDescent="0.25">
      <c r="A10" t="s">
        <v>12</v>
      </c>
      <c r="B10" s="1">
        <f>'Map 1_all_result'!D19</f>
        <v>120.012</v>
      </c>
      <c r="C10" s="1">
        <f>'Map 1_all_result'!E19</f>
        <v>24.958200000000001</v>
      </c>
      <c r="D10" s="1">
        <f>'Map 1_all_result'!G19</f>
        <v>34.630400000000002</v>
      </c>
      <c r="E10" s="1">
        <f>'Map 1_all_result'!H19</f>
        <v>20.595199999999998</v>
      </c>
      <c r="F10" s="1">
        <f>'Map 1_all_result'!I19</f>
        <v>21.683900000000001</v>
      </c>
      <c r="G10" s="1">
        <f>'Map 1_all_result'!J19</f>
        <v>9.05992</v>
      </c>
      <c r="H10" s="1">
        <f>'Map 1_all_result'!K19</f>
        <v>14.341200000000001</v>
      </c>
      <c r="I10" s="1">
        <f>'Map 1_all_result'!L19</f>
        <v>4.1425099999999997</v>
      </c>
      <c r="J10" s="1">
        <f>'Map 1_all_result'!M19</f>
        <v>4.7732700000000001</v>
      </c>
    </row>
    <row r="11" spans="1:10" x14ac:dyDescent="0.25">
      <c r="A11" t="s">
        <v>12</v>
      </c>
      <c r="B11" s="1">
        <f>'Map 1_all_result'!D20</f>
        <v>119.94799999999999</v>
      </c>
      <c r="C11" s="1">
        <f>'Map 1_all_result'!E20</f>
        <v>30.001000000000001</v>
      </c>
      <c r="D11" s="1">
        <f>'Map 1_all_result'!G20</f>
        <v>36.078299999999999</v>
      </c>
      <c r="E11" s="1">
        <f>'Map 1_all_result'!H20</f>
        <v>21.6737</v>
      </c>
      <c r="F11" s="1">
        <f>'Map 1_all_result'!I20</f>
        <v>23.076699999999999</v>
      </c>
      <c r="G11" s="1">
        <f>'Map 1_all_result'!J20</f>
        <v>8.9209499999999995</v>
      </c>
      <c r="H11" s="1">
        <f>'Map 1_all_result'!K20</f>
        <v>14.341200000000001</v>
      </c>
      <c r="I11" s="1">
        <f>'Map 1_all_result'!L20</f>
        <v>3.7564700000000002</v>
      </c>
      <c r="J11" s="1">
        <f>'Map 1_all_result'!M20</f>
        <v>-15.0802</v>
      </c>
    </row>
    <row r="12" spans="1:10" x14ac:dyDescent="0.25">
      <c r="A12" t="s">
        <v>12</v>
      </c>
      <c r="B12" s="1">
        <f>'Map 1_all_result'!D21</f>
        <v>120.021</v>
      </c>
      <c r="C12" s="1">
        <f>'Map 1_all_result'!E21</f>
        <v>54.9831</v>
      </c>
      <c r="D12" s="1">
        <f>'Map 1_all_result'!G21</f>
        <v>48.347799999999999</v>
      </c>
      <c r="E12" s="1">
        <f>'Map 1_all_result'!H21</f>
        <v>29.605799999999999</v>
      </c>
      <c r="F12" s="1">
        <f>'Map 1_all_result'!I21</f>
        <v>30.203900000000001</v>
      </c>
      <c r="G12" s="1">
        <f>'Map 1_all_result'!J21</f>
        <v>17.554099999999998</v>
      </c>
      <c r="H12" s="1">
        <f>'Map 1_all_result'!K21</f>
        <v>14.341200000000001</v>
      </c>
      <c r="I12" s="1">
        <f>'Map 1_all_result'!L21</f>
        <v>5.9089499999999999</v>
      </c>
      <c r="J12" s="1">
        <f>'Map 1_all_result'!M21</f>
        <v>-0.17346600000000001</v>
      </c>
    </row>
    <row r="13" spans="1:10" x14ac:dyDescent="0.25">
      <c r="A13" t="s">
        <v>12</v>
      </c>
      <c r="B13" s="1">
        <f>'Map 1_all_result'!D22</f>
        <v>150.04900000000001</v>
      </c>
      <c r="C13" s="1">
        <f>'Map 1_all_result'!E22</f>
        <v>9.9973299999999998</v>
      </c>
      <c r="D13" s="1">
        <f>'Map 1_all_result'!G22</f>
        <v>41.918999999999997</v>
      </c>
      <c r="E13" s="1">
        <f>'Map 1_all_result'!H22</f>
        <v>27.729500000000002</v>
      </c>
      <c r="F13" s="1">
        <f>'Map 1_all_result'!I22</f>
        <v>18.762699999999999</v>
      </c>
      <c r="G13" s="1">
        <f>'Map 1_all_result'!J22</f>
        <v>19.1006</v>
      </c>
      <c r="H13" s="1">
        <f>'Map 1_all_result'!K22</f>
        <v>14.341200000000001</v>
      </c>
      <c r="I13" s="1">
        <f>'Map 1_all_result'!L22</f>
        <v>8.10792</v>
      </c>
      <c r="J13" s="1">
        <f>'Map 1_all_result'!M22</f>
        <v>0.74593600000000004</v>
      </c>
    </row>
    <row r="14" spans="1:10" x14ac:dyDescent="0.25">
      <c r="A14" t="s">
        <v>12</v>
      </c>
      <c r="B14" s="1">
        <f>'Map 1_all_result'!D23</f>
        <v>150.024</v>
      </c>
      <c r="C14" s="1">
        <f>'Map 1_all_result'!E23</f>
        <v>29.962199999999999</v>
      </c>
      <c r="D14" s="1">
        <f>'Map 1_all_result'!G23</f>
        <v>45.548000000000002</v>
      </c>
      <c r="E14" s="1">
        <f>'Map 1_all_result'!H23</f>
        <v>30.7029</v>
      </c>
      <c r="F14" s="1">
        <f>'Map 1_all_result'!I23</f>
        <v>26.1706</v>
      </c>
      <c r="G14" s="1">
        <f>'Map 1_all_result'!J23</f>
        <v>14.6082</v>
      </c>
      <c r="H14" s="1">
        <f>'Map 1_all_result'!K23</f>
        <v>14.341200000000001</v>
      </c>
      <c r="I14" s="1">
        <f>'Map 1_all_result'!L23</f>
        <v>5.2895000000000003</v>
      </c>
      <c r="J14" s="1">
        <f>'Map 1_all_result'!M23</f>
        <v>4.1212200000000001</v>
      </c>
    </row>
    <row r="15" spans="1:10" x14ac:dyDescent="0.25">
      <c r="A15" t="s">
        <v>12</v>
      </c>
      <c r="B15" s="1">
        <f>'Map 1_all_result'!D24</f>
        <v>150.011</v>
      </c>
      <c r="C15" s="1">
        <f>'Map 1_all_result'!E24</f>
        <v>54.961500000000001</v>
      </c>
      <c r="D15" s="1">
        <f>'Map 1_all_result'!G24</f>
        <v>61.460999999999999</v>
      </c>
      <c r="E15" s="1">
        <f>'Map 1_all_result'!H24</f>
        <v>36.549599999999998</v>
      </c>
      <c r="F15" s="1">
        <f>'Map 1_all_result'!I24</f>
        <v>35.24</v>
      </c>
      <c r="G15" s="1">
        <f>'Map 1_all_result'!J24</f>
        <v>30.173300000000001</v>
      </c>
      <c r="H15" s="1">
        <f>'Map 1_all_result'!K24</f>
        <v>14.341200000000001</v>
      </c>
      <c r="I15" s="1">
        <f>'Map 1_all_result'!L24</f>
        <v>9.1443700000000003</v>
      </c>
      <c r="J15" s="1">
        <f>'Map 1_all_result'!M24</f>
        <v>1.6360399999999999</v>
      </c>
    </row>
    <row r="16" spans="1:10" x14ac:dyDescent="0.25">
      <c r="A16" t="s">
        <v>11</v>
      </c>
      <c r="B16" s="1">
        <f>B2</f>
        <v>80.054199999999994</v>
      </c>
      <c r="C16" s="1">
        <f>C2</f>
        <v>-20.037500000000001</v>
      </c>
      <c r="D16" s="1">
        <f>'Map 2_all_result'!G17</f>
        <v>49.111499999999999</v>
      </c>
      <c r="E16" s="1">
        <f>'Map 2_all_result'!H17</f>
        <v>20.451899999999998</v>
      </c>
      <c r="F16" s="1">
        <f>'Map 2_all_result'!I17</f>
        <v>11.305999999999999</v>
      </c>
      <c r="G16" s="1">
        <f>'Map 2_all_result'!J17</f>
        <v>36.108899999999998</v>
      </c>
      <c r="H16" s="1">
        <f>'Map 2_all_result'!K17</f>
        <v>14.703099999999999</v>
      </c>
      <c r="I16" s="1">
        <f>'Map 2_all_result'!L17</f>
        <v>18.595800000000001</v>
      </c>
      <c r="J16" s="1">
        <f>'Map 2_all_result'!M17</f>
        <v>-11.9658</v>
      </c>
    </row>
    <row r="17" spans="1:10" x14ac:dyDescent="0.25">
      <c r="A17" t="str">
        <f>A16</f>
        <v>Map 2</v>
      </c>
      <c r="B17" s="1">
        <f t="shared" ref="B17:C80" si="0">B3</f>
        <v>79.998099999999994</v>
      </c>
      <c r="C17" s="1">
        <f t="shared" si="0"/>
        <v>14.9857</v>
      </c>
      <c r="D17" s="1">
        <f>'Map 2_all_result'!G18</f>
        <v>33.353200000000001</v>
      </c>
      <c r="E17" s="1">
        <f>'Map 2_all_result'!H18</f>
        <v>19.807099999999998</v>
      </c>
      <c r="F17" s="1">
        <f>'Map 2_all_result'!I18</f>
        <v>20.2377</v>
      </c>
      <c r="G17" s="1">
        <f>'Map 2_all_result'!J18</f>
        <v>8.7108899999999991</v>
      </c>
      <c r="H17" s="1">
        <f>'Map 2_all_result'!K18</f>
        <v>14.703099999999999</v>
      </c>
      <c r="I17" s="1">
        <f>'Map 2_all_result'!L18</f>
        <v>4.3002099999999999</v>
      </c>
      <c r="J17" s="1">
        <f>'Map 2_all_result'!M18</f>
        <v>6.4474799999999997</v>
      </c>
    </row>
    <row r="18" spans="1:10" x14ac:dyDescent="0.25">
      <c r="A18" t="str">
        <f t="shared" ref="A18:A29" si="1">A17</f>
        <v>Map 2</v>
      </c>
      <c r="B18" s="1">
        <f t="shared" si="0"/>
        <v>80.017200000000003</v>
      </c>
      <c r="C18" s="1">
        <f t="shared" si="0"/>
        <v>54.972799999999999</v>
      </c>
      <c r="D18" s="1">
        <f>'Map 2_all_result'!G19</f>
        <v>34.656599999999997</v>
      </c>
      <c r="E18" s="1">
        <f>'Map 2_all_result'!H19</f>
        <v>20.609300000000001</v>
      </c>
      <c r="F18" s="1">
        <f>'Map 2_all_result'!I19</f>
        <v>21.615200000000002</v>
      </c>
      <c r="G18" s="1">
        <f>'Map 2_all_result'!J19</f>
        <v>8.7770700000000001</v>
      </c>
      <c r="H18" s="1">
        <f>'Map 2_all_result'!K19</f>
        <v>14.703099999999999</v>
      </c>
      <c r="I18" s="1">
        <f>'Map 2_all_result'!L19</f>
        <v>3.9877600000000002</v>
      </c>
      <c r="J18" s="1">
        <f>'Map 2_all_result'!M19</f>
        <v>3.8028499999999998</v>
      </c>
    </row>
    <row r="19" spans="1:10" x14ac:dyDescent="0.25">
      <c r="A19" t="str">
        <f t="shared" si="1"/>
        <v>Map 2</v>
      </c>
      <c r="B19" s="1">
        <f t="shared" si="0"/>
        <v>100.032</v>
      </c>
      <c r="C19" s="1">
        <f t="shared" si="0"/>
        <v>-19.9985</v>
      </c>
      <c r="D19" s="1">
        <f>'Map 2_all_result'!G20</f>
        <v>36.384700000000002</v>
      </c>
      <c r="E19" s="1">
        <f>'Map 2_all_result'!H20</f>
        <v>21.705400000000001</v>
      </c>
      <c r="F19" s="1">
        <f>'Map 2_all_result'!I20</f>
        <v>23.004899999999999</v>
      </c>
      <c r="G19" s="1">
        <f>'Map 2_all_result'!J20</f>
        <v>9.5569100000000002</v>
      </c>
      <c r="H19" s="1">
        <f>'Map 2_all_result'!K20</f>
        <v>14.703099999999999</v>
      </c>
      <c r="I19" s="1">
        <f>'Map 2_all_result'!L20</f>
        <v>3.99803</v>
      </c>
      <c r="J19" s="1">
        <f>'Map 2_all_result'!M20</f>
        <v>-15.9049</v>
      </c>
    </row>
    <row r="20" spans="1:10" x14ac:dyDescent="0.25">
      <c r="A20" t="str">
        <f t="shared" si="1"/>
        <v>Map 2</v>
      </c>
      <c r="B20" s="1">
        <f t="shared" si="0"/>
        <v>110.063</v>
      </c>
      <c r="C20" s="1">
        <f t="shared" si="0"/>
        <v>20.0167</v>
      </c>
      <c r="D20" s="1">
        <f>'Map 2_all_result'!G21</f>
        <v>53.474600000000002</v>
      </c>
      <c r="E20" s="1">
        <f>'Map 2_all_result'!H21</f>
        <v>29.692699999999999</v>
      </c>
      <c r="F20" s="1">
        <f>'Map 2_all_result'!I21</f>
        <v>30.133800000000001</v>
      </c>
      <c r="G20" s="1">
        <f>'Map 2_all_result'!J21</f>
        <v>27.374600000000001</v>
      </c>
      <c r="H20" s="1">
        <f>'Map 2_all_result'!K21</f>
        <v>14.703099999999999</v>
      </c>
      <c r="I20" s="1">
        <f>'Map 2_all_result'!L21</f>
        <v>10.2117</v>
      </c>
      <c r="J20" s="1">
        <f>'Map 2_all_result'!M21</f>
        <v>2.4617399999999998</v>
      </c>
    </row>
    <row r="21" spans="1:10" x14ac:dyDescent="0.25">
      <c r="A21" t="str">
        <f t="shared" si="1"/>
        <v>Map 2</v>
      </c>
      <c r="B21" s="1">
        <f t="shared" si="0"/>
        <v>109.96299999999999</v>
      </c>
      <c r="C21" s="1">
        <f t="shared" si="0"/>
        <v>25.006900000000002</v>
      </c>
      <c r="D21" s="1">
        <f>'Map 2_all_result'!G22</f>
        <v>41.209899999999998</v>
      </c>
      <c r="E21" s="1">
        <f>'Map 2_all_result'!H22</f>
        <v>27.747699999999998</v>
      </c>
      <c r="F21" s="1">
        <f>'Map 2_all_result'!I22</f>
        <v>18.708400000000001</v>
      </c>
      <c r="G21" s="1">
        <f>'Map 2_all_result'!J22</f>
        <v>17.4267</v>
      </c>
      <c r="H21" s="1">
        <f>'Map 2_all_result'!K22</f>
        <v>14.703099999999999</v>
      </c>
      <c r="I21" s="1">
        <f>'Map 2_all_result'!L22</f>
        <v>7.6451700000000002</v>
      </c>
      <c r="J21" s="1">
        <f>'Map 2_all_result'!M22</f>
        <v>0.70740199999999998</v>
      </c>
    </row>
    <row r="22" spans="1:10" x14ac:dyDescent="0.25">
      <c r="A22" t="str">
        <f t="shared" si="1"/>
        <v>Map 2</v>
      </c>
      <c r="B22" s="1">
        <f t="shared" si="0"/>
        <v>120.008</v>
      </c>
      <c r="C22" s="1">
        <f t="shared" si="0"/>
        <v>-9.9777000000000005</v>
      </c>
      <c r="D22" s="1">
        <f>'Map 2_all_result'!G23</f>
        <v>45.691400000000002</v>
      </c>
      <c r="E22" s="1">
        <f>'Map 2_all_result'!H23</f>
        <v>30.7425</v>
      </c>
      <c r="F22" s="1">
        <f>'Map 2_all_result'!I23</f>
        <v>26.1005</v>
      </c>
      <c r="G22" s="1">
        <f>'Map 2_all_result'!J23</f>
        <v>14.6556</v>
      </c>
      <c r="H22" s="1">
        <f>'Map 2_all_result'!K23</f>
        <v>14.703099999999999</v>
      </c>
      <c r="I22" s="1">
        <f>'Map 2_all_result'!L23</f>
        <v>5.51309</v>
      </c>
      <c r="J22" s="1">
        <f>'Map 2_all_result'!M23</f>
        <v>4.9413799999999997</v>
      </c>
    </row>
    <row r="23" spans="1:10" x14ac:dyDescent="0.25">
      <c r="A23" t="str">
        <f t="shared" si="1"/>
        <v>Map 2</v>
      </c>
      <c r="B23" s="1">
        <f t="shared" si="0"/>
        <v>120.006</v>
      </c>
      <c r="C23" s="1">
        <f t="shared" si="0"/>
        <v>20.003599999999999</v>
      </c>
      <c r="D23" s="1">
        <f>'Map 2_all_result'!G24</f>
        <v>68.441000000000003</v>
      </c>
      <c r="E23" s="1">
        <f>'Map 2_all_result'!H24</f>
        <v>36.570399999999999</v>
      </c>
      <c r="F23" s="1">
        <f>'Map 2_all_result'!I24</f>
        <v>35.153100000000002</v>
      </c>
      <c r="G23" s="1">
        <f>'Map 2_all_result'!J24</f>
        <v>41.113599999999998</v>
      </c>
      <c r="H23" s="1">
        <f>'Map 2_all_result'!K24</f>
        <v>14.703099999999999</v>
      </c>
      <c r="I23" s="1">
        <f>'Map 2_all_result'!L24</f>
        <v>14.3011</v>
      </c>
      <c r="J23" s="1">
        <f>'Map 2_all_result'!M24</f>
        <v>3.9205000000000001</v>
      </c>
    </row>
    <row r="24" spans="1:10" x14ac:dyDescent="0.25">
      <c r="A24" t="str">
        <f t="shared" si="1"/>
        <v>Map 2</v>
      </c>
      <c r="B24" s="1">
        <f t="shared" si="0"/>
        <v>120.012</v>
      </c>
      <c r="C24" s="1">
        <f t="shared" si="0"/>
        <v>24.958200000000001</v>
      </c>
      <c r="D24" s="1">
        <f>'Map 2_all_result'!G25</f>
        <v>111.98</v>
      </c>
      <c r="E24" s="1">
        <f>'Map 2_all_result'!H25</f>
        <v>9.0275599999999994</v>
      </c>
      <c r="F24" s="1">
        <f>'Map 2_all_result'!I25</f>
        <v>10.4602</v>
      </c>
      <c r="G24" s="1">
        <f>'Map 2_all_result'!J25</f>
        <v>98.548699999999997</v>
      </c>
      <c r="H24" s="1">
        <f>'Map 2_all_result'!K25</f>
        <v>14.703099999999999</v>
      </c>
      <c r="I24" s="1">
        <f>'Map 2_all_result'!L25</f>
        <v>49.198599999999999</v>
      </c>
      <c r="J24" s="1">
        <f>'Map 2_all_result'!M25</f>
        <v>-48.422899999999998</v>
      </c>
    </row>
    <row r="25" spans="1:10" x14ac:dyDescent="0.25">
      <c r="A25" t="str">
        <f t="shared" si="1"/>
        <v>Map 2</v>
      </c>
      <c r="B25" s="1">
        <f t="shared" si="0"/>
        <v>119.94799999999999</v>
      </c>
      <c r="C25" s="1">
        <f t="shared" si="0"/>
        <v>30.001000000000001</v>
      </c>
      <c r="D25" s="1">
        <f>'Map 2_all_result'!G26</f>
        <v>77.580500000000001</v>
      </c>
      <c r="E25" s="1">
        <f>'Map 2_all_result'!H26</f>
        <v>10.0504</v>
      </c>
      <c r="F25" s="1">
        <f>'Map 2_all_result'!I26</f>
        <v>11.087899999999999</v>
      </c>
      <c r="G25" s="1">
        <f>'Map 2_all_result'!J26</f>
        <v>66.471400000000003</v>
      </c>
      <c r="H25" s="1">
        <f>'Map 2_all_result'!K26</f>
        <v>14.703099999999999</v>
      </c>
      <c r="I25" s="1">
        <f>'Map 2_all_result'!L26</f>
        <v>34.061100000000003</v>
      </c>
      <c r="J25" s="1">
        <f>'Map 2_all_result'!M26</f>
        <v>-34.784500000000001</v>
      </c>
    </row>
    <row r="26" spans="1:10" x14ac:dyDescent="0.25">
      <c r="A26" t="str">
        <f t="shared" si="1"/>
        <v>Map 2</v>
      </c>
      <c r="B26" s="1">
        <f t="shared" si="0"/>
        <v>120.021</v>
      </c>
      <c r="C26" s="1">
        <f t="shared" si="0"/>
        <v>54.9831</v>
      </c>
      <c r="D26" s="1">
        <f>'Map 2_all_result'!G27</f>
        <v>53.129800000000003</v>
      </c>
      <c r="E26" s="1">
        <f>'Map 2_all_result'!H27</f>
        <v>12.017300000000001</v>
      </c>
      <c r="F26" s="1">
        <f>'Map 2_all_result'!I27</f>
        <v>11.670199999999999</v>
      </c>
      <c r="G26" s="1">
        <f>'Map 2_all_result'!J27</f>
        <v>42.569600000000001</v>
      </c>
      <c r="H26" s="1">
        <f>'Map 2_all_result'!K27</f>
        <v>14.703099999999999</v>
      </c>
      <c r="I26" s="1">
        <f>'Map 2_all_result'!L27</f>
        <v>22.667400000000001</v>
      </c>
      <c r="J26" s="1">
        <f>'Map 2_all_result'!M27</f>
        <v>-26.491599999999998</v>
      </c>
    </row>
    <row r="27" spans="1:10" x14ac:dyDescent="0.25">
      <c r="A27" t="str">
        <f t="shared" si="1"/>
        <v>Map 2</v>
      </c>
      <c r="B27" s="1">
        <f t="shared" si="0"/>
        <v>150.04900000000001</v>
      </c>
      <c r="C27" s="1">
        <f t="shared" si="0"/>
        <v>9.9973299999999998</v>
      </c>
      <c r="D27" s="1">
        <f>'Map 2_all_result'!G28</f>
        <v>37.753599999999999</v>
      </c>
      <c r="E27" s="1">
        <f>'Map 2_all_result'!H28</f>
        <v>14.302300000000001</v>
      </c>
      <c r="F27" s="1">
        <f>'Map 2_all_result'!I28</f>
        <v>12.2103</v>
      </c>
      <c r="G27" s="1">
        <f>'Map 2_all_result'!J28</f>
        <v>25.462599999999998</v>
      </c>
      <c r="H27" s="1">
        <f>'Map 2_all_result'!K28</f>
        <v>14.703099999999999</v>
      </c>
      <c r="I27" s="1">
        <f>'Map 2_all_result'!L28</f>
        <v>14.393000000000001</v>
      </c>
      <c r="J27" s="1">
        <f>'Map 2_all_result'!M28</f>
        <v>-12.356</v>
      </c>
    </row>
    <row r="28" spans="1:10" x14ac:dyDescent="0.25">
      <c r="A28" t="str">
        <f t="shared" si="1"/>
        <v>Map 2</v>
      </c>
      <c r="B28" s="1">
        <f t="shared" si="0"/>
        <v>150.024</v>
      </c>
      <c r="C28" s="1">
        <f t="shared" si="0"/>
        <v>29.962199999999999</v>
      </c>
      <c r="D28" s="1">
        <f>'Map 2_all_result'!G29</f>
        <v>32.269300000000001</v>
      </c>
      <c r="E28" s="1">
        <f>'Map 2_all_result'!H29</f>
        <v>18.450299999999999</v>
      </c>
      <c r="F28" s="1">
        <f>'Map 2_all_result'!I29</f>
        <v>12.680400000000001</v>
      </c>
      <c r="G28" s="1">
        <f>'Map 2_all_result'!J29</f>
        <v>15.4046</v>
      </c>
      <c r="H28" s="1">
        <f>'Map 2_all_result'!K29</f>
        <v>14.703099999999999</v>
      </c>
      <c r="I28" s="1">
        <f>'Map 2_all_result'!L29</f>
        <v>9.3069100000000002</v>
      </c>
      <c r="J28" s="1">
        <f>'Map 2_all_result'!M29</f>
        <v>-7.4653799999999997</v>
      </c>
    </row>
    <row r="29" spans="1:10" x14ac:dyDescent="0.25">
      <c r="A29" t="str">
        <f t="shared" si="1"/>
        <v>Map 2</v>
      </c>
      <c r="B29" s="1">
        <f t="shared" si="0"/>
        <v>150.011</v>
      </c>
      <c r="C29" s="1">
        <f t="shared" si="0"/>
        <v>54.961500000000001</v>
      </c>
      <c r="D29" s="1">
        <f>'Map 2_all_result'!G30</f>
        <v>30.530200000000001</v>
      </c>
      <c r="E29" s="1">
        <f>'Map 2_all_result'!H30</f>
        <v>19.3201</v>
      </c>
      <c r="F29" s="1">
        <f>'Map 2_all_result'!I30</f>
        <v>13.144</v>
      </c>
      <c r="G29" s="1">
        <f>'Map 2_all_result'!J30</f>
        <v>11.178699999999999</v>
      </c>
      <c r="H29" s="1">
        <f>'Map 2_all_result'!K30</f>
        <v>14.703099999999999</v>
      </c>
      <c r="I29" s="1">
        <f>'Map 2_all_result'!L30</f>
        <v>6.7017499999999997</v>
      </c>
      <c r="J29" s="1">
        <f>'Map 2_all_result'!M30</f>
        <v>-2.8435899999999998</v>
      </c>
    </row>
    <row r="30" spans="1:10" x14ac:dyDescent="0.25">
      <c r="A30" t="s">
        <v>10</v>
      </c>
      <c r="B30" s="1">
        <f t="shared" si="0"/>
        <v>80.054199999999994</v>
      </c>
      <c r="C30" s="1">
        <f t="shared" si="0"/>
        <v>-20.037500000000001</v>
      </c>
      <c r="D30" s="1">
        <f>'Map 3_all_result'!G17</f>
        <v>30.137899999999998</v>
      </c>
      <c r="E30" s="1">
        <f>'Map 3_all_result'!H17</f>
        <v>19.860800000000001</v>
      </c>
      <c r="F30" s="1">
        <f>'Map 3_all_result'!I17</f>
        <v>11.4232</v>
      </c>
      <c r="G30" s="1">
        <f>'Map 3_all_result'!J17</f>
        <v>12.9908</v>
      </c>
      <c r="H30" s="1">
        <f>'Map 3_all_result'!K17</f>
        <v>12.9755</v>
      </c>
      <c r="I30" s="1">
        <f>'Map 3_all_result'!L17</f>
        <v>6.7990300000000001</v>
      </c>
      <c r="J30" s="1">
        <f>'Map 3_all_result'!M17</f>
        <v>2.81751</v>
      </c>
    </row>
    <row r="31" spans="1:10" x14ac:dyDescent="0.25">
      <c r="A31" t="str">
        <f>A30</f>
        <v>Map 3</v>
      </c>
      <c r="B31" s="1">
        <f t="shared" si="0"/>
        <v>79.998099999999994</v>
      </c>
      <c r="C31" s="1">
        <f t="shared" si="0"/>
        <v>14.9857</v>
      </c>
      <c r="D31" s="1">
        <f>'Map 3_all_result'!G18</f>
        <v>32.898600000000002</v>
      </c>
      <c r="E31" s="1">
        <f>'Map 3_all_result'!H18</f>
        <v>19.941800000000001</v>
      </c>
      <c r="F31" s="1">
        <f>'Map 3_all_result'!I18</f>
        <v>20.2974</v>
      </c>
      <c r="G31" s="1">
        <f>'Map 3_all_result'!J18</f>
        <v>9.4010599999999993</v>
      </c>
      <c r="H31" s="1">
        <f>'Map 3_all_result'!K18</f>
        <v>12.9755</v>
      </c>
      <c r="I31" s="1">
        <f>'Map 3_all_result'!L18</f>
        <v>3.9897300000000002</v>
      </c>
      <c r="J31" s="1">
        <f>'Map 3_all_result'!M18</f>
        <v>9.5128699999999995</v>
      </c>
    </row>
    <row r="32" spans="1:10" x14ac:dyDescent="0.25">
      <c r="A32" t="str">
        <f t="shared" ref="A32:A43" si="2">A31</f>
        <v>Map 3</v>
      </c>
      <c r="B32" s="1">
        <f t="shared" si="0"/>
        <v>80.017200000000003</v>
      </c>
      <c r="C32" s="1">
        <f t="shared" si="0"/>
        <v>54.972799999999999</v>
      </c>
      <c r="D32" s="1">
        <f>'Map 3_all_result'!G19</f>
        <v>34.4178</v>
      </c>
      <c r="E32" s="1">
        <f>'Map 3_all_result'!H19</f>
        <v>20.710799999999999</v>
      </c>
      <c r="F32" s="1">
        <f>'Map 3_all_result'!I19</f>
        <v>21.684999999999999</v>
      </c>
      <c r="G32" s="1">
        <f>'Map 3_all_result'!J19</f>
        <v>10.018700000000001</v>
      </c>
      <c r="H32" s="1">
        <f>'Map 3_all_result'!K19</f>
        <v>12.9755</v>
      </c>
      <c r="I32" s="1">
        <f>'Map 3_all_result'!L19</f>
        <v>4.0829800000000001</v>
      </c>
      <c r="J32" s="1">
        <f>'Map 3_all_result'!M19</f>
        <v>8.0175199999999993</v>
      </c>
    </row>
    <row r="33" spans="1:10" x14ac:dyDescent="0.25">
      <c r="A33" t="str">
        <f t="shared" si="2"/>
        <v>Map 3</v>
      </c>
      <c r="B33" s="1">
        <f t="shared" si="0"/>
        <v>100.032</v>
      </c>
      <c r="C33" s="1">
        <f t="shared" si="0"/>
        <v>-19.9985</v>
      </c>
      <c r="D33" s="1">
        <f>'Map 3_all_result'!G20</f>
        <v>36.014099999999999</v>
      </c>
      <c r="E33" s="1">
        <f>'Map 3_all_result'!H20</f>
        <v>21.715399999999999</v>
      </c>
      <c r="F33" s="1">
        <f>'Map 3_all_result'!I20</f>
        <v>23.080400000000001</v>
      </c>
      <c r="G33" s="1">
        <f>'Map 3_all_result'!J20</f>
        <v>10.3535</v>
      </c>
      <c r="H33" s="1">
        <f>'Map 3_all_result'!K20</f>
        <v>12.9755</v>
      </c>
      <c r="I33" s="1">
        <f>'Map 3_all_result'!L20</f>
        <v>4.1467499999999999</v>
      </c>
      <c r="J33" s="1">
        <f>'Map 3_all_result'!M20</f>
        <v>-11.231299999999999</v>
      </c>
    </row>
    <row r="34" spans="1:10" x14ac:dyDescent="0.25">
      <c r="A34" t="str">
        <f t="shared" si="2"/>
        <v>Map 3</v>
      </c>
      <c r="B34" s="1">
        <f t="shared" si="0"/>
        <v>110.063</v>
      </c>
      <c r="C34" s="1">
        <f t="shared" si="0"/>
        <v>20.0167</v>
      </c>
      <c r="D34" s="1">
        <f>'Map 3_all_result'!G21</f>
        <v>61.204999999999998</v>
      </c>
      <c r="E34" s="1">
        <f>'Map 3_all_result'!H21</f>
        <v>28.363299999999999</v>
      </c>
      <c r="F34" s="1">
        <f>'Map 3_all_result'!I21</f>
        <v>30.0366</v>
      </c>
      <c r="G34" s="1">
        <f>'Map 3_all_result'!J21</f>
        <v>40.549399999999999</v>
      </c>
      <c r="H34" s="1">
        <f>'Map 3_all_result'!K21</f>
        <v>12.9755</v>
      </c>
      <c r="I34" s="1">
        <f>'Map 3_all_result'!L21</f>
        <v>15.0585</v>
      </c>
      <c r="J34" s="1">
        <f>'Map 3_all_result'!M21</f>
        <v>-21.959099999999999</v>
      </c>
    </row>
    <row r="35" spans="1:10" x14ac:dyDescent="0.25">
      <c r="A35" t="str">
        <f t="shared" si="2"/>
        <v>Map 3</v>
      </c>
      <c r="B35" s="1">
        <f t="shared" si="0"/>
        <v>109.96299999999999</v>
      </c>
      <c r="C35" s="1">
        <f t="shared" si="0"/>
        <v>25.006900000000002</v>
      </c>
      <c r="D35" s="1">
        <f>'Map 3_all_result'!G22</f>
        <v>49.7637</v>
      </c>
      <c r="E35" s="1">
        <f>'Map 3_all_result'!H22</f>
        <v>27.579699999999999</v>
      </c>
      <c r="F35" s="1">
        <f>'Map 3_all_result'!I22</f>
        <v>18.707000000000001</v>
      </c>
      <c r="G35" s="1">
        <f>'Map 3_all_result'!J22</f>
        <v>31.8901</v>
      </c>
      <c r="H35" s="1">
        <f>'Map 3_all_result'!K22</f>
        <v>12.9755</v>
      </c>
      <c r="I35" s="1">
        <f>'Map 3_all_result'!L22</f>
        <v>13.4345</v>
      </c>
      <c r="J35" s="1">
        <f>'Map 3_all_result'!M22</f>
        <v>-5.2675700000000001</v>
      </c>
    </row>
    <row r="36" spans="1:10" x14ac:dyDescent="0.25">
      <c r="A36" t="str">
        <f t="shared" si="2"/>
        <v>Map 3</v>
      </c>
      <c r="B36" s="1">
        <f t="shared" si="0"/>
        <v>120.008</v>
      </c>
      <c r="C36" s="1">
        <f t="shared" si="0"/>
        <v>-9.9777000000000005</v>
      </c>
      <c r="D36" s="1">
        <f>'Map 3_all_result'!G23</f>
        <v>54.668599999999998</v>
      </c>
      <c r="E36" s="1">
        <f>'Map 3_all_result'!H23</f>
        <v>30.2318</v>
      </c>
      <c r="F36" s="1">
        <f>'Map 3_all_result'!I23</f>
        <v>26.117899999999999</v>
      </c>
      <c r="G36" s="1">
        <f>'Map 3_all_result'!J23</f>
        <v>32.657699999999998</v>
      </c>
      <c r="H36" s="1">
        <f>'Map 3_all_result'!K23</f>
        <v>12.9755</v>
      </c>
      <c r="I36" s="1">
        <f>'Map 3_all_result'!L23</f>
        <v>12.5563</v>
      </c>
      <c r="J36" s="1">
        <f>'Map 3_all_result'!M23</f>
        <v>-0.37522299999999997</v>
      </c>
    </row>
    <row r="37" spans="1:10" x14ac:dyDescent="0.25">
      <c r="A37" t="str">
        <f t="shared" si="2"/>
        <v>Map 3</v>
      </c>
      <c r="B37" s="1">
        <f t="shared" si="0"/>
        <v>120.006</v>
      </c>
      <c r="C37" s="1">
        <f t="shared" si="0"/>
        <v>20.003599999999999</v>
      </c>
      <c r="D37" s="1">
        <f>'Map 3_all_result'!G24</f>
        <v>92.174499999999995</v>
      </c>
      <c r="E37" s="1">
        <f>'Map 3_all_result'!H24</f>
        <v>34.347299999999997</v>
      </c>
      <c r="F37" s="1">
        <f>'Map 3_all_result'!I24</f>
        <v>34.885599999999997</v>
      </c>
      <c r="G37" s="1">
        <f>'Map 3_all_result'!J24</f>
        <v>72.408600000000007</v>
      </c>
      <c r="H37" s="1">
        <f>'Map 3_all_result'!K24</f>
        <v>12.9755</v>
      </c>
      <c r="I37" s="1">
        <f>'Map 3_all_result'!L24</f>
        <v>26.230399999999999</v>
      </c>
      <c r="J37" s="1">
        <f>'Map 3_all_result'!M24</f>
        <v>-48.5854</v>
      </c>
    </row>
    <row r="38" spans="1:10" x14ac:dyDescent="0.25">
      <c r="A38" t="str">
        <f t="shared" si="2"/>
        <v>Map 3</v>
      </c>
      <c r="B38" s="1">
        <f t="shared" si="0"/>
        <v>120.012</v>
      </c>
      <c r="C38" s="1">
        <f t="shared" si="0"/>
        <v>24.958200000000001</v>
      </c>
      <c r="D38" s="1">
        <f>'Map 3_all_result'!G25</f>
        <v>43.014299999999999</v>
      </c>
      <c r="E38" s="1">
        <f>'Map 3_all_result'!H25</f>
        <v>7.1985099999999997</v>
      </c>
      <c r="F38" s="1">
        <f>'Map 3_all_result'!I25</f>
        <v>10.879099999999999</v>
      </c>
      <c r="G38" s="1">
        <f>'Map 3_all_result'!J25</f>
        <v>34.042400000000001</v>
      </c>
      <c r="H38" s="1">
        <f>'Map 3_all_result'!K25</f>
        <v>12.9755</v>
      </c>
      <c r="I38" s="1">
        <f>'Map 3_all_result'!L25</f>
        <v>18.783200000000001</v>
      </c>
      <c r="J38" s="1">
        <f>'Map 3_all_result'!M25</f>
        <v>13.6233</v>
      </c>
    </row>
    <row r="39" spans="1:10" x14ac:dyDescent="0.25">
      <c r="A39" t="str">
        <f t="shared" si="2"/>
        <v>Map 3</v>
      </c>
      <c r="B39" s="1">
        <f t="shared" si="0"/>
        <v>119.94799999999999</v>
      </c>
      <c r="C39" s="1">
        <f t="shared" si="0"/>
        <v>30.001000000000001</v>
      </c>
      <c r="D39" s="1">
        <f>'Map 3_all_result'!G26</f>
        <v>30.9956</v>
      </c>
      <c r="E39" s="1">
        <f>'Map 3_all_result'!H26</f>
        <v>8.8193699999999993</v>
      </c>
      <c r="F39" s="1">
        <f>'Map 3_all_result'!I26</f>
        <v>11.3728</v>
      </c>
      <c r="G39" s="1">
        <f>'Map 3_all_result'!J26</f>
        <v>20.790700000000001</v>
      </c>
      <c r="H39" s="1">
        <f>'Map 3_all_result'!K26</f>
        <v>12.9755</v>
      </c>
      <c r="I39" s="1">
        <f>'Map 3_all_result'!L26</f>
        <v>12.3689</v>
      </c>
      <c r="J39" s="1">
        <f>'Map 3_all_result'!M26</f>
        <v>6.1838600000000001</v>
      </c>
    </row>
    <row r="40" spans="1:10" x14ac:dyDescent="0.25">
      <c r="A40" t="str">
        <f t="shared" si="2"/>
        <v>Map 3</v>
      </c>
      <c r="B40" s="1">
        <f t="shared" si="0"/>
        <v>120.021</v>
      </c>
      <c r="C40" s="1">
        <f t="shared" si="0"/>
        <v>54.9831</v>
      </c>
      <c r="D40" s="1">
        <f>'Map 3_all_result'!G27</f>
        <v>25.6829</v>
      </c>
      <c r="E40" s="1">
        <f>'Map 3_all_result'!H27</f>
        <v>11.1591</v>
      </c>
      <c r="F40" s="1">
        <f>'Map 3_all_result'!I27</f>
        <v>11.8535</v>
      </c>
      <c r="G40" s="1">
        <f>'Map 3_all_result'!J27</f>
        <v>12.617100000000001</v>
      </c>
      <c r="H40" s="1">
        <f>'Map 3_all_result'!K27</f>
        <v>12.9755</v>
      </c>
      <c r="I40" s="1">
        <f>'Map 3_all_result'!L27</f>
        <v>8.1869499999999995</v>
      </c>
      <c r="J40" s="1">
        <f>'Map 3_all_result'!M27</f>
        <v>-1.53365</v>
      </c>
    </row>
    <row r="41" spans="1:10" x14ac:dyDescent="0.25">
      <c r="A41" t="str">
        <f t="shared" si="2"/>
        <v>Map 3</v>
      </c>
      <c r="B41" s="1">
        <f t="shared" si="0"/>
        <v>150.04900000000001</v>
      </c>
      <c r="C41" s="1">
        <f t="shared" si="0"/>
        <v>9.9973299999999998</v>
      </c>
      <c r="D41" s="1">
        <f>'Map 3_all_result'!G28</f>
        <v>25.0624</v>
      </c>
      <c r="E41" s="1">
        <f>'Map 3_all_result'!H28</f>
        <v>13.7211</v>
      </c>
      <c r="F41" s="1">
        <f>'Map 3_all_result'!I28</f>
        <v>12.3185</v>
      </c>
      <c r="G41" s="1">
        <f>'Map 3_all_result'!J28</f>
        <v>9.1778899999999997</v>
      </c>
      <c r="H41" s="1">
        <f>'Map 3_all_result'!K28</f>
        <v>12.9755</v>
      </c>
      <c r="I41" s="1">
        <f>'Map 3_all_result'!L28</f>
        <v>5.9591799999999999</v>
      </c>
      <c r="J41" s="1">
        <f>'Map 3_all_result'!M28</f>
        <v>0.74368199999999995</v>
      </c>
    </row>
    <row r="42" spans="1:10" x14ac:dyDescent="0.25">
      <c r="A42" t="str">
        <f t="shared" si="2"/>
        <v>Map 3</v>
      </c>
      <c r="B42" s="1">
        <f t="shared" si="0"/>
        <v>150.024</v>
      </c>
      <c r="C42" s="1">
        <f t="shared" si="0"/>
        <v>29.962199999999999</v>
      </c>
      <c r="D42" s="1">
        <f>'Map 3_all_result'!G29</f>
        <v>27.61</v>
      </c>
      <c r="E42" s="1">
        <f>'Map 3_all_result'!H29</f>
        <v>18.060099999999998</v>
      </c>
      <c r="F42" s="1">
        <f>'Map 3_all_result'!I29</f>
        <v>12.7393</v>
      </c>
      <c r="G42" s="1">
        <f>'Map 3_all_result'!J29</f>
        <v>8.8728300000000004</v>
      </c>
      <c r="H42" s="1">
        <f>'Map 3_all_result'!K29</f>
        <v>12.9755</v>
      </c>
      <c r="I42" s="1">
        <f>'Map 3_all_result'!L29</f>
        <v>5.1735600000000002</v>
      </c>
      <c r="J42" s="1">
        <f>'Map 3_all_result'!M29</f>
        <v>-2.2065800000000002</v>
      </c>
    </row>
    <row r="43" spans="1:10" x14ac:dyDescent="0.25">
      <c r="A43" t="str">
        <f t="shared" si="2"/>
        <v>Map 3</v>
      </c>
      <c r="B43" s="1">
        <f t="shared" si="0"/>
        <v>150.011</v>
      </c>
      <c r="C43" s="1">
        <f t="shared" si="0"/>
        <v>54.961500000000001</v>
      </c>
      <c r="D43" s="1">
        <f>'Map 3_all_result'!G30</f>
        <v>28.522500000000001</v>
      </c>
      <c r="E43" s="1">
        <f>'Map 3_all_result'!H30</f>
        <v>19.053599999999999</v>
      </c>
      <c r="F43" s="1">
        <f>'Map 3_all_result'!I30</f>
        <v>13.1724</v>
      </c>
      <c r="G43" s="1">
        <f>'Map 3_all_result'!J30</f>
        <v>9.2008200000000002</v>
      </c>
      <c r="H43" s="1">
        <f>'Map 3_all_result'!K30</f>
        <v>12.9755</v>
      </c>
      <c r="I43" s="1">
        <f>'Map 3_all_result'!L30</f>
        <v>4.8949400000000001</v>
      </c>
      <c r="J43" s="1">
        <f>'Map 3_all_result'!M30</f>
        <v>-2.4738099999999998</v>
      </c>
    </row>
    <row r="44" spans="1:10" x14ac:dyDescent="0.25">
      <c r="A44" t="s">
        <v>9</v>
      </c>
      <c r="B44" s="1">
        <f t="shared" si="0"/>
        <v>80.054199999999994</v>
      </c>
      <c r="C44" s="1">
        <f t="shared" si="0"/>
        <v>-20.037500000000001</v>
      </c>
      <c r="D44" s="1">
        <f>'Map 4_all_result'!G17</f>
        <v>28.3384</v>
      </c>
      <c r="E44" s="1">
        <f>'Map 4_all_result'!H17</f>
        <v>19.846299999999999</v>
      </c>
      <c r="F44" s="1">
        <f>'Map 4_all_result'!I17</f>
        <v>11.41</v>
      </c>
      <c r="G44" s="1">
        <f>'Map 4_all_result'!J17</f>
        <v>11.167999999999999</v>
      </c>
      <c r="H44" s="1">
        <f>'Map 4_all_result'!K17</f>
        <v>11.2835</v>
      </c>
      <c r="I44" s="1">
        <f>'Map 4_all_result'!L17</f>
        <v>5.1920200000000003</v>
      </c>
      <c r="J44" s="1">
        <f>'Map 4_all_result'!M17</f>
        <v>2.7736000000000001</v>
      </c>
    </row>
    <row r="45" spans="1:10" x14ac:dyDescent="0.25">
      <c r="A45" t="str">
        <f>A44</f>
        <v>Map 4</v>
      </c>
      <c r="B45" s="1">
        <f t="shared" si="0"/>
        <v>79.998099999999994</v>
      </c>
      <c r="C45" s="1">
        <f t="shared" si="0"/>
        <v>14.9857</v>
      </c>
      <c r="D45" s="1">
        <f>'Map 4_all_result'!G18</f>
        <v>32.420699999999997</v>
      </c>
      <c r="E45" s="1">
        <f>'Map 4_all_result'!H18</f>
        <v>19.93</v>
      </c>
      <c r="F45" s="1">
        <f>'Map 4_all_result'!I18</f>
        <v>20.267600000000002</v>
      </c>
      <c r="G45" s="1">
        <f>'Map 4_all_result'!J18</f>
        <v>10.0177</v>
      </c>
      <c r="H45" s="1">
        <f>'Map 4_all_result'!K18</f>
        <v>11.2835</v>
      </c>
      <c r="I45" s="1">
        <f>'Map 4_all_result'!L18</f>
        <v>3.9306299999999998</v>
      </c>
      <c r="J45" s="1">
        <f>'Map 4_all_result'!M18</f>
        <v>8.4526299999999992</v>
      </c>
    </row>
    <row r="46" spans="1:10" x14ac:dyDescent="0.25">
      <c r="A46" t="str">
        <f t="shared" ref="A46:A57" si="3">A45</f>
        <v>Map 4</v>
      </c>
      <c r="B46" s="1">
        <f t="shared" si="0"/>
        <v>80.017200000000003</v>
      </c>
      <c r="C46" s="1">
        <f t="shared" si="0"/>
        <v>54.972799999999999</v>
      </c>
      <c r="D46" s="1">
        <f>'Map 4_all_result'!G19</f>
        <v>33.914900000000003</v>
      </c>
      <c r="E46" s="1">
        <f>'Map 4_all_result'!H19</f>
        <v>20.708600000000001</v>
      </c>
      <c r="F46" s="1">
        <f>'Map 4_all_result'!I19</f>
        <v>21.653400000000001</v>
      </c>
      <c r="G46" s="1">
        <f>'Map 4_all_result'!J19</f>
        <v>10.44</v>
      </c>
      <c r="H46" s="1">
        <f>'Map 4_all_result'!K19</f>
        <v>11.2835</v>
      </c>
      <c r="I46" s="1">
        <f>'Map 4_all_result'!L19</f>
        <v>4.0238899999999997</v>
      </c>
      <c r="J46" s="1">
        <f>'Map 4_all_result'!M19</f>
        <v>6.9132100000000003</v>
      </c>
    </row>
    <row r="47" spans="1:10" x14ac:dyDescent="0.25">
      <c r="A47" t="str">
        <f t="shared" si="3"/>
        <v>Map 4</v>
      </c>
      <c r="B47" s="1">
        <f t="shared" si="0"/>
        <v>100.032</v>
      </c>
      <c r="C47" s="1">
        <f t="shared" si="0"/>
        <v>-19.9985</v>
      </c>
      <c r="D47" s="1">
        <f>'Map 4_all_result'!G20</f>
        <v>35.442799999999998</v>
      </c>
      <c r="E47" s="1">
        <f>'Map 4_all_result'!H20</f>
        <v>21.727499999999999</v>
      </c>
      <c r="F47" s="1">
        <f>'Map 4_all_result'!I20</f>
        <v>23.047999999999998</v>
      </c>
      <c r="G47" s="1">
        <f>'Map 4_all_result'!J20</f>
        <v>10.4796</v>
      </c>
      <c r="H47" s="1">
        <f>'Map 4_all_result'!K20</f>
        <v>11.2835</v>
      </c>
      <c r="I47" s="1">
        <f>'Map 4_all_result'!L20</f>
        <v>3.9691700000000001</v>
      </c>
      <c r="J47" s="1">
        <f>'Map 4_all_result'!M20</f>
        <v>-12.217599999999999</v>
      </c>
    </row>
    <row r="48" spans="1:10" x14ac:dyDescent="0.25">
      <c r="A48" t="str">
        <f t="shared" si="3"/>
        <v>Map 4</v>
      </c>
      <c r="B48" s="1">
        <f t="shared" si="0"/>
        <v>110.063</v>
      </c>
      <c r="C48" s="1">
        <f t="shared" si="0"/>
        <v>20.0167</v>
      </c>
      <c r="D48" s="1">
        <f>'Map 4_all_result'!G21</f>
        <v>60.078899999999997</v>
      </c>
      <c r="E48" s="1">
        <f>'Map 4_all_result'!H21</f>
        <v>28.520700000000001</v>
      </c>
      <c r="F48" s="1">
        <f>'Map 4_all_result'!I21</f>
        <v>30.0259</v>
      </c>
      <c r="G48" s="1">
        <f>'Map 4_all_result'!J21</f>
        <v>39.904000000000003</v>
      </c>
      <c r="H48" s="1">
        <f>'Map 4_all_result'!K21</f>
        <v>11.2835</v>
      </c>
      <c r="I48" s="1">
        <f>'Map 4_all_result'!L21</f>
        <v>13.222899999999999</v>
      </c>
      <c r="J48" s="1">
        <f>'Map 4_all_result'!M21</f>
        <v>-18.3339</v>
      </c>
    </row>
    <row r="49" spans="1:10" x14ac:dyDescent="0.25">
      <c r="A49" t="str">
        <f t="shared" si="3"/>
        <v>Map 4</v>
      </c>
      <c r="B49" s="1">
        <f t="shared" si="0"/>
        <v>109.96299999999999</v>
      </c>
      <c r="C49" s="1">
        <f t="shared" si="0"/>
        <v>25.006900000000002</v>
      </c>
      <c r="D49" s="1">
        <f>'Map 4_all_result'!G22</f>
        <v>93.901399999999995</v>
      </c>
      <c r="E49" s="1">
        <f>'Map 4_all_result'!H22</f>
        <v>27.3964</v>
      </c>
      <c r="F49" s="1">
        <f>'Map 4_all_result'!I22</f>
        <v>18.648</v>
      </c>
      <c r="G49" s="1">
        <f>'Map 4_all_result'!J22</f>
        <v>80.978399999999993</v>
      </c>
      <c r="H49" s="1">
        <f>'Map 4_all_result'!K22</f>
        <v>11.2835</v>
      </c>
      <c r="I49" s="1">
        <f>'Map 4_all_result'!L22</f>
        <v>32.1614</v>
      </c>
      <c r="J49" s="1">
        <f>'Map 4_all_result'!M22</f>
        <v>-11.177199999999999</v>
      </c>
    </row>
    <row r="50" spans="1:10" x14ac:dyDescent="0.25">
      <c r="A50" t="str">
        <f t="shared" si="3"/>
        <v>Map 4</v>
      </c>
      <c r="B50" s="1">
        <f t="shared" si="0"/>
        <v>120.008</v>
      </c>
      <c r="C50" s="1">
        <f t="shared" si="0"/>
        <v>-9.9777000000000005</v>
      </c>
      <c r="D50" s="1">
        <f>'Map 4_all_result'!G23</f>
        <v>97.024600000000007</v>
      </c>
      <c r="E50" s="1">
        <f>'Map 4_all_result'!H23</f>
        <v>30.0562</v>
      </c>
      <c r="F50" s="1">
        <f>'Map 4_all_result'!I23</f>
        <v>26.041399999999999</v>
      </c>
      <c r="G50" s="1">
        <f>'Map 4_all_result'!J23</f>
        <v>81.968500000000006</v>
      </c>
      <c r="H50" s="1">
        <f>'Map 4_all_result'!K23</f>
        <v>11.2835</v>
      </c>
      <c r="I50" s="1">
        <f>'Map 4_all_result'!L23</f>
        <v>31.402100000000001</v>
      </c>
      <c r="J50" s="1">
        <f>'Map 4_all_result'!M23</f>
        <v>-7.7050400000000003</v>
      </c>
    </row>
    <row r="51" spans="1:10" x14ac:dyDescent="0.25">
      <c r="A51" t="str">
        <f t="shared" si="3"/>
        <v>Map 4</v>
      </c>
      <c r="B51" s="1">
        <f t="shared" si="0"/>
        <v>120.006</v>
      </c>
      <c r="C51" s="1">
        <f t="shared" si="0"/>
        <v>20.003599999999999</v>
      </c>
      <c r="D51" s="1">
        <f>'Map 4_all_result'!G24</f>
        <v>135.077</v>
      </c>
      <c r="E51" s="1">
        <f>'Map 4_all_result'!H24</f>
        <v>34.3264</v>
      </c>
      <c r="F51" s="1">
        <f>'Map 4_all_result'!I24</f>
        <v>34.834299999999999</v>
      </c>
      <c r="G51" s="1">
        <f>'Map 4_all_result'!J24</f>
        <v>117.99</v>
      </c>
      <c r="H51" s="1">
        <f>'Map 4_all_result'!K24</f>
        <v>11.2835</v>
      </c>
      <c r="I51" s="1">
        <f>'Map 4_all_result'!L24</f>
        <v>42.487400000000001</v>
      </c>
      <c r="J51" s="1">
        <f>'Map 4_all_result'!M24</f>
        <v>-50.446300000000001</v>
      </c>
    </row>
    <row r="52" spans="1:10" x14ac:dyDescent="0.25">
      <c r="A52" t="str">
        <f t="shared" si="3"/>
        <v>Map 4</v>
      </c>
      <c r="B52" s="1">
        <f t="shared" si="0"/>
        <v>120.012</v>
      </c>
      <c r="C52" s="1">
        <f t="shared" si="0"/>
        <v>24.958200000000001</v>
      </c>
      <c r="D52" s="1">
        <f>'Map 4_all_result'!G25</f>
        <v>27.909099999999999</v>
      </c>
      <c r="E52" s="1">
        <f>'Map 4_all_result'!H25</f>
        <v>7.2621399999999996</v>
      </c>
      <c r="F52" s="1">
        <f>'Map 4_all_result'!I25</f>
        <v>10.842000000000001</v>
      </c>
      <c r="G52" s="1">
        <f>'Map 4_all_result'!J25</f>
        <v>19.218699999999998</v>
      </c>
      <c r="H52" s="1">
        <f>'Map 4_all_result'!K25</f>
        <v>11.2835</v>
      </c>
      <c r="I52" s="1">
        <f>'Map 4_all_result'!L25</f>
        <v>10.581099999999999</v>
      </c>
      <c r="J52" s="1">
        <f>'Map 4_all_result'!M25</f>
        <v>9.7442600000000006</v>
      </c>
    </row>
    <row r="53" spans="1:10" x14ac:dyDescent="0.25">
      <c r="A53" t="str">
        <f t="shared" si="3"/>
        <v>Map 4</v>
      </c>
      <c r="B53" s="1">
        <f t="shared" si="0"/>
        <v>119.94799999999999</v>
      </c>
      <c r="C53" s="1">
        <f t="shared" si="0"/>
        <v>30.001000000000001</v>
      </c>
      <c r="D53" s="1">
        <f>'Map 4_all_result'!G26</f>
        <v>22.9587</v>
      </c>
      <c r="E53" s="1">
        <f>'Map 4_all_result'!H26</f>
        <v>8.8130000000000006</v>
      </c>
      <c r="F53" s="1">
        <f>'Map 4_all_result'!I26</f>
        <v>11.344200000000001</v>
      </c>
      <c r="G53" s="1">
        <f>'Map 4_all_result'!J26</f>
        <v>11.8957</v>
      </c>
      <c r="H53" s="1">
        <f>'Map 4_all_result'!K26</f>
        <v>11.2835</v>
      </c>
      <c r="I53" s="1">
        <f>'Map 4_all_result'!L26</f>
        <v>7.2052699999999996</v>
      </c>
      <c r="J53" s="1">
        <f>'Map 4_all_result'!M26</f>
        <v>3.7274799999999999</v>
      </c>
    </row>
    <row r="54" spans="1:10" x14ac:dyDescent="0.25">
      <c r="A54" t="str">
        <f t="shared" si="3"/>
        <v>Map 4</v>
      </c>
      <c r="B54" s="1">
        <f t="shared" si="0"/>
        <v>120.021</v>
      </c>
      <c r="C54" s="1">
        <f t="shared" si="0"/>
        <v>54.9831</v>
      </c>
      <c r="D54" s="1">
        <f>'Map 4_all_result'!G27</f>
        <v>22.138500000000001</v>
      </c>
      <c r="E54" s="1">
        <f>'Map 4_all_result'!H27</f>
        <v>11.114599999999999</v>
      </c>
      <c r="F54" s="1">
        <f>'Map 4_all_result'!I27</f>
        <v>11.8309</v>
      </c>
      <c r="G54" s="1">
        <f>'Map 4_all_result'!J27</f>
        <v>8.4535400000000003</v>
      </c>
      <c r="H54" s="1">
        <f>'Map 4_all_result'!K27</f>
        <v>11.2835</v>
      </c>
      <c r="I54" s="1">
        <f>'Map 4_all_result'!L27</f>
        <v>5.2751200000000003</v>
      </c>
      <c r="J54" s="1">
        <f>'Map 4_all_result'!M27</f>
        <v>-2.9690300000000001</v>
      </c>
    </row>
    <row r="55" spans="1:10" x14ac:dyDescent="0.25">
      <c r="A55" t="str">
        <f t="shared" si="3"/>
        <v>Map 4</v>
      </c>
      <c r="B55" s="1">
        <f t="shared" si="0"/>
        <v>150.04900000000001</v>
      </c>
      <c r="C55" s="1">
        <f t="shared" si="0"/>
        <v>9.9973299999999998</v>
      </c>
      <c r="D55" s="1">
        <f>'Map 4_all_result'!G28</f>
        <v>23.403300000000002</v>
      </c>
      <c r="E55" s="1">
        <f>'Map 4_all_result'!H28</f>
        <v>13.6502</v>
      </c>
      <c r="F55" s="1">
        <f>'Map 4_all_result'!I28</f>
        <v>12.3002</v>
      </c>
      <c r="G55" s="1">
        <f>'Map 4_all_result'!J28</f>
        <v>7.9225300000000001</v>
      </c>
      <c r="H55" s="1">
        <f>'Map 4_all_result'!K28</f>
        <v>11.2835</v>
      </c>
      <c r="I55" s="1">
        <f>'Map 4_all_result'!L28</f>
        <v>4.4732200000000004</v>
      </c>
      <c r="J55" s="1">
        <f>'Map 4_all_result'!M28</f>
        <v>6.0350399999999998E-2</v>
      </c>
    </row>
    <row r="56" spans="1:10" x14ac:dyDescent="0.25">
      <c r="A56" t="str">
        <f t="shared" si="3"/>
        <v>Map 4</v>
      </c>
      <c r="B56" s="1">
        <f t="shared" si="0"/>
        <v>150.024</v>
      </c>
      <c r="C56" s="1">
        <f t="shared" si="0"/>
        <v>29.962199999999999</v>
      </c>
      <c r="D56" s="1">
        <f>'Map 4_all_result'!G29</f>
        <v>26.450900000000001</v>
      </c>
      <c r="E56" s="1">
        <f>'Map 4_all_result'!H29</f>
        <v>17.954799999999999</v>
      </c>
      <c r="F56" s="1">
        <f>'Map 4_all_result'!I29</f>
        <v>12.723699999999999</v>
      </c>
      <c r="G56" s="1">
        <f>'Map 4_all_result'!J29</f>
        <v>8.3654899999999994</v>
      </c>
      <c r="H56" s="1">
        <f>'Map 4_all_result'!K29</f>
        <v>11.2835</v>
      </c>
      <c r="I56" s="1">
        <f>'Map 4_all_result'!L29</f>
        <v>4.2526799999999998</v>
      </c>
      <c r="J56" s="1">
        <f>'Map 4_all_result'!M29</f>
        <v>-2.3830100000000001</v>
      </c>
    </row>
    <row r="57" spans="1:10" x14ac:dyDescent="0.25">
      <c r="A57" t="str">
        <f t="shared" si="3"/>
        <v>Map 4</v>
      </c>
      <c r="B57" s="1">
        <f t="shared" si="0"/>
        <v>150.011</v>
      </c>
      <c r="C57" s="1">
        <f t="shared" si="0"/>
        <v>54.961500000000001</v>
      </c>
      <c r="D57" s="1">
        <f>'Map 4_all_result'!G30</f>
        <v>27.456199999999999</v>
      </c>
      <c r="E57" s="1">
        <f>'Map 4_all_result'!H30</f>
        <v>18.953499999999998</v>
      </c>
      <c r="F57" s="1">
        <f>'Map 4_all_result'!I30</f>
        <v>13.158200000000001</v>
      </c>
      <c r="G57" s="1">
        <f>'Map 4_all_result'!J30</f>
        <v>8.7792200000000005</v>
      </c>
      <c r="H57" s="1">
        <f>'Map 4_all_result'!K30</f>
        <v>11.2835</v>
      </c>
      <c r="I57" s="1">
        <f>'Map 4_all_result'!L30</f>
        <v>4.13192</v>
      </c>
      <c r="J57" s="1">
        <f>'Map 4_all_result'!M30</f>
        <v>-2.3572099999999998</v>
      </c>
    </row>
    <row r="58" spans="1:10" x14ac:dyDescent="0.25">
      <c r="A58" t="s">
        <v>8</v>
      </c>
      <c r="B58" s="1">
        <f t="shared" si="0"/>
        <v>80.054199999999994</v>
      </c>
      <c r="C58" s="1">
        <f t="shared" si="0"/>
        <v>-20.037500000000001</v>
      </c>
      <c r="D58" s="1">
        <f>'Map 5_all_result'!G17</f>
        <v>28.165400000000002</v>
      </c>
      <c r="E58" s="1">
        <f>'Map 5_all_result'!H17</f>
        <v>19.897500000000001</v>
      </c>
      <c r="F58" s="1">
        <f>'Map 5_all_result'!I17</f>
        <v>11.4298</v>
      </c>
      <c r="G58" s="1">
        <f>'Map 5_all_result'!J17</f>
        <v>10.880100000000001</v>
      </c>
      <c r="H58" s="1">
        <f>'Map 5_all_result'!K17</f>
        <v>11.1256</v>
      </c>
      <c r="I58" s="1">
        <f>'Map 5_all_result'!L17</f>
        <v>4.9580799999999998</v>
      </c>
      <c r="J58" s="1">
        <f>'Map 5_all_result'!M17</f>
        <v>2.12479</v>
      </c>
    </row>
    <row r="59" spans="1:10" x14ac:dyDescent="0.25">
      <c r="A59" t="str">
        <f>A58</f>
        <v>Map 5</v>
      </c>
      <c r="B59" s="1">
        <f t="shared" si="0"/>
        <v>79.998099999999994</v>
      </c>
      <c r="C59" s="1">
        <f t="shared" si="0"/>
        <v>14.9857</v>
      </c>
      <c r="D59" s="1">
        <f>'Map 5_all_result'!G18</f>
        <v>32.447499999999998</v>
      </c>
      <c r="E59" s="1">
        <f>'Map 5_all_result'!H18</f>
        <v>19.904299999999999</v>
      </c>
      <c r="F59" s="1">
        <f>'Map 5_all_result'!I18</f>
        <v>20.305599999999998</v>
      </c>
      <c r="G59" s="1">
        <f>'Map 5_all_result'!J18</f>
        <v>10.237500000000001</v>
      </c>
      <c r="H59" s="1">
        <f>'Map 5_all_result'!K18</f>
        <v>11.1256</v>
      </c>
      <c r="I59" s="1">
        <f>'Map 5_all_result'!L18</f>
        <v>3.9694699999999998</v>
      </c>
      <c r="J59" s="1">
        <f>'Map 5_all_result'!M18</f>
        <v>7.7501499999999997</v>
      </c>
    </row>
    <row r="60" spans="1:10" x14ac:dyDescent="0.25">
      <c r="A60" t="str">
        <f t="shared" ref="A60:A71" si="4">A59</f>
        <v>Map 5</v>
      </c>
      <c r="B60" s="1">
        <f t="shared" si="0"/>
        <v>80.017200000000003</v>
      </c>
      <c r="C60" s="1">
        <f t="shared" si="0"/>
        <v>54.972799999999999</v>
      </c>
      <c r="D60" s="1">
        <f>'Map 5_all_result'!G19</f>
        <v>33.888399999999997</v>
      </c>
      <c r="E60" s="1">
        <f>'Map 5_all_result'!H19</f>
        <v>20.6922</v>
      </c>
      <c r="F60" s="1">
        <f>'Map 5_all_result'!I19</f>
        <v>21.692799999999998</v>
      </c>
      <c r="G60" s="1">
        <f>'Map 5_all_result'!J19</f>
        <v>10.4815</v>
      </c>
      <c r="H60" s="1">
        <f>'Map 5_all_result'!K19</f>
        <v>11.1256</v>
      </c>
      <c r="I60" s="1">
        <f>'Map 5_all_result'!L19</f>
        <v>4.0048700000000004</v>
      </c>
      <c r="J60" s="1">
        <f>'Map 5_all_result'!M19</f>
        <v>5.9759099999999998</v>
      </c>
    </row>
    <row r="61" spans="1:10" x14ac:dyDescent="0.25">
      <c r="A61" t="str">
        <f t="shared" si="4"/>
        <v>Map 5</v>
      </c>
      <c r="B61" s="1">
        <f t="shared" si="0"/>
        <v>100.032</v>
      </c>
      <c r="C61" s="1">
        <f t="shared" si="0"/>
        <v>-19.9985</v>
      </c>
      <c r="D61" s="1">
        <f>'Map 5_all_result'!G20</f>
        <v>35.383600000000001</v>
      </c>
      <c r="E61" s="1">
        <f>'Map 5_all_result'!H20</f>
        <v>21.727699999999999</v>
      </c>
      <c r="F61" s="1">
        <f>'Map 5_all_result'!I20</f>
        <v>23.089600000000001</v>
      </c>
      <c r="G61" s="1">
        <f>'Map 5_all_result'!J20</f>
        <v>10.385</v>
      </c>
      <c r="H61" s="1">
        <f>'Map 5_all_result'!K20</f>
        <v>11.1256</v>
      </c>
      <c r="I61" s="1">
        <f>'Map 5_all_result'!L20</f>
        <v>3.8918900000000001</v>
      </c>
      <c r="J61" s="1">
        <f>'Map 5_all_result'!M20</f>
        <v>-13.2561</v>
      </c>
    </row>
    <row r="62" spans="1:10" x14ac:dyDescent="0.25">
      <c r="A62" t="str">
        <f t="shared" si="4"/>
        <v>Map 5</v>
      </c>
      <c r="B62" s="1">
        <f t="shared" si="0"/>
        <v>110.063</v>
      </c>
      <c r="C62" s="1">
        <f t="shared" si="0"/>
        <v>20.0167</v>
      </c>
      <c r="D62" s="1">
        <f>'Map 5_all_result'!G21</f>
        <v>57.969200000000001</v>
      </c>
      <c r="E62" s="1">
        <f>'Map 5_all_result'!H21</f>
        <v>28.714300000000001</v>
      </c>
      <c r="F62" s="1">
        <f>'Map 5_all_result'!I21</f>
        <v>30.109200000000001</v>
      </c>
      <c r="G62" s="1">
        <f>'Map 5_all_result'!J21</f>
        <v>36.878599999999999</v>
      </c>
      <c r="H62" s="1">
        <f>'Map 5_all_result'!K21</f>
        <v>11.1256</v>
      </c>
      <c r="I62" s="1">
        <f>'Map 5_all_result'!L21</f>
        <v>12.0642</v>
      </c>
      <c r="J62" s="1">
        <f>'Map 5_all_result'!M21</f>
        <v>-15.1671</v>
      </c>
    </row>
    <row r="63" spans="1:10" x14ac:dyDescent="0.25">
      <c r="A63" t="str">
        <f t="shared" si="4"/>
        <v>Map 5</v>
      </c>
      <c r="B63" s="1">
        <f t="shared" si="0"/>
        <v>109.96299999999999</v>
      </c>
      <c r="C63" s="1">
        <f t="shared" si="0"/>
        <v>25.006900000000002</v>
      </c>
      <c r="D63" s="1">
        <f>'Map 5_all_result'!G22</f>
        <v>94.249600000000001</v>
      </c>
      <c r="E63" s="1">
        <f>'Map 5_all_result'!H22</f>
        <v>27.508800000000001</v>
      </c>
      <c r="F63" s="1">
        <f>'Map 5_all_result'!I22</f>
        <v>18.7165</v>
      </c>
      <c r="G63" s="1">
        <f>'Map 5_all_result'!J22</f>
        <v>81.443100000000001</v>
      </c>
      <c r="H63" s="1">
        <f>'Map 5_all_result'!K22</f>
        <v>11.1256</v>
      </c>
      <c r="I63" s="1">
        <f>'Map 5_all_result'!L22</f>
        <v>31.924800000000001</v>
      </c>
      <c r="J63" s="1">
        <f>'Map 5_all_result'!M22</f>
        <v>-6.5915699999999999</v>
      </c>
    </row>
    <row r="64" spans="1:10" x14ac:dyDescent="0.25">
      <c r="A64" t="str">
        <f t="shared" si="4"/>
        <v>Map 5</v>
      </c>
      <c r="B64" s="1">
        <f t="shared" si="0"/>
        <v>120.008</v>
      </c>
      <c r="C64" s="1">
        <f t="shared" si="0"/>
        <v>-9.9777000000000005</v>
      </c>
      <c r="D64" s="1">
        <f>'Map 5_all_result'!G23</f>
        <v>96.255899999999997</v>
      </c>
      <c r="E64" s="1">
        <f>'Map 5_all_result'!H23</f>
        <v>30.264800000000001</v>
      </c>
      <c r="F64" s="1">
        <f>'Map 5_all_result'!I23</f>
        <v>26.126999999999999</v>
      </c>
      <c r="G64" s="1">
        <f>'Map 5_all_result'!J23</f>
        <v>81.202500000000001</v>
      </c>
      <c r="H64" s="1">
        <f>'Map 5_all_result'!K23</f>
        <v>11.1256</v>
      </c>
      <c r="I64" s="1">
        <f>'Map 5_all_result'!L23</f>
        <v>30.805800000000001</v>
      </c>
      <c r="J64" s="1">
        <f>'Map 5_all_result'!M23</f>
        <v>-2.89053</v>
      </c>
    </row>
    <row r="65" spans="1:10" x14ac:dyDescent="0.25">
      <c r="A65" t="str">
        <f t="shared" si="4"/>
        <v>Map 5</v>
      </c>
      <c r="B65" s="1">
        <f t="shared" si="0"/>
        <v>120.006</v>
      </c>
      <c r="C65" s="1">
        <f t="shared" si="0"/>
        <v>20.003599999999999</v>
      </c>
      <c r="D65" s="1">
        <f>'Map 5_all_result'!G24</f>
        <v>130.05699999999999</v>
      </c>
      <c r="E65" s="1">
        <f>'Map 5_all_result'!H24</f>
        <v>34.800899999999999</v>
      </c>
      <c r="F65" s="1">
        <f>'Map 5_all_result'!I24</f>
        <v>34.984499999999997</v>
      </c>
      <c r="G65" s="1">
        <f>'Map 5_all_result'!J24</f>
        <v>112.80500000000001</v>
      </c>
      <c r="H65" s="1">
        <f>'Map 5_all_result'!K24</f>
        <v>11.1256</v>
      </c>
      <c r="I65" s="1">
        <f>'Map 5_all_result'!L24</f>
        <v>40.387900000000002</v>
      </c>
      <c r="J65" s="1">
        <f>'Map 5_all_result'!M24</f>
        <v>-38.426000000000002</v>
      </c>
    </row>
    <row r="66" spans="1:10" x14ac:dyDescent="0.25">
      <c r="A66" t="str">
        <f t="shared" si="4"/>
        <v>Map 5</v>
      </c>
      <c r="B66" s="1">
        <f t="shared" si="0"/>
        <v>120.012</v>
      </c>
      <c r="C66" s="1">
        <f t="shared" si="0"/>
        <v>24.958200000000001</v>
      </c>
      <c r="D66" s="1">
        <f>'Map 5_all_result'!G25</f>
        <v>21.607199999999999</v>
      </c>
      <c r="E66" s="1">
        <f>'Map 5_all_result'!H25</f>
        <v>7.4890499999999998</v>
      </c>
      <c r="F66" s="1">
        <f>'Map 5_all_result'!I25</f>
        <v>10.8308</v>
      </c>
      <c r="G66" s="1">
        <f>'Map 5_all_result'!J25</f>
        <v>11.018000000000001</v>
      </c>
      <c r="H66" s="1">
        <f>'Map 5_all_result'!K25</f>
        <v>11.1256</v>
      </c>
      <c r="I66" s="1">
        <f>'Map 5_all_result'!L25</f>
        <v>6.9500299999999999</v>
      </c>
      <c r="J66" s="1">
        <f>'Map 5_all_result'!M25</f>
        <v>4.4636899999999997</v>
      </c>
    </row>
    <row r="67" spans="1:10" x14ac:dyDescent="0.25">
      <c r="A67" t="str">
        <f t="shared" si="4"/>
        <v>Map 5</v>
      </c>
      <c r="B67" s="1">
        <f t="shared" si="0"/>
        <v>119.94799999999999</v>
      </c>
      <c r="C67" s="1">
        <f t="shared" si="0"/>
        <v>30.001000000000001</v>
      </c>
      <c r="D67" s="1">
        <f>'Map 5_all_result'!G26</f>
        <v>20.6004</v>
      </c>
      <c r="E67" s="1">
        <f>'Map 5_all_result'!H26</f>
        <v>8.9879899999999999</v>
      </c>
      <c r="F67" s="1">
        <f>'Map 5_all_result'!I26</f>
        <v>11.3476</v>
      </c>
      <c r="G67" s="1">
        <f>'Map 5_all_result'!J26</f>
        <v>7.9898499999999997</v>
      </c>
      <c r="H67" s="1">
        <f>'Map 5_all_result'!K26</f>
        <v>11.1256</v>
      </c>
      <c r="I67" s="1">
        <f>'Map 5_all_result'!L26</f>
        <v>5.2160900000000003</v>
      </c>
      <c r="J67" s="1">
        <f>'Map 5_all_result'!M26</f>
        <v>0.55887600000000004</v>
      </c>
    </row>
    <row r="68" spans="1:10" x14ac:dyDescent="0.25">
      <c r="A68" t="str">
        <f t="shared" si="4"/>
        <v>Map 5</v>
      </c>
      <c r="B68" s="1">
        <f t="shared" si="0"/>
        <v>120.021</v>
      </c>
      <c r="C68" s="1">
        <f t="shared" si="0"/>
        <v>54.9831</v>
      </c>
      <c r="D68" s="1">
        <f>'Map 5_all_result'!G27</f>
        <v>21.530799999999999</v>
      </c>
      <c r="E68" s="1">
        <f>'Map 5_all_result'!H27</f>
        <v>11.253399999999999</v>
      </c>
      <c r="F68" s="1">
        <f>'Map 5_all_result'!I27</f>
        <v>11.8454</v>
      </c>
      <c r="G68" s="1">
        <f>'Map 5_all_result'!J27</f>
        <v>7.31114</v>
      </c>
      <c r="H68" s="1">
        <f>'Map 5_all_result'!K27</f>
        <v>11.1256</v>
      </c>
      <c r="I68" s="1">
        <f>'Map 5_all_result'!L27</f>
        <v>4.40334</v>
      </c>
      <c r="J68" s="1">
        <f>'Map 5_all_result'!M27</f>
        <v>-4.5728</v>
      </c>
    </row>
    <row r="69" spans="1:10" x14ac:dyDescent="0.25">
      <c r="A69" t="str">
        <f t="shared" si="4"/>
        <v>Map 5</v>
      </c>
      <c r="B69" s="1">
        <f t="shared" si="0"/>
        <v>150.04900000000001</v>
      </c>
      <c r="C69" s="1">
        <f t="shared" si="0"/>
        <v>9.9973299999999998</v>
      </c>
      <c r="D69" s="1">
        <f>'Map 5_all_result'!G28</f>
        <v>23.222899999999999</v>
      </c>
      <c r="E69" s="1">
        <f>'Map 5_all_result'!H28</f>
        <v>13.760899999999999</v>
      </c>
      <c r="F69" s="1">
        <f>'Map 5_all_result'!I28</f>
        <v>12.322699999999999</v>
      </c>
      <c r="G69" s="1">
        <f>'Map 5_all_result'!J28</f>
        <v>7.5729300000000004</v>
      </c>
      <c r="H69" s="1">
        <f>'Map 5_all_result'!K28</f>
        <v>11.1256</v>
      </c>
      <c r="I69" s="1">
        <f>'Map 5_all_result'!L28</f>
        <v>4.11876</v>
      </c>
      <c r="J69" s="1">
        <f>'Map 5_all_result'!M28</f>
        <v>-0.46226800000000001</v>
      </c>
    </row>
    <row r="70" spans="1:10" x14ac:dyDescent="0.25">
      <c r="A70" t="str">
        <f t="shared" si="4"/>
        <v>Map 5</v>
      </c>
      <c r="B70" s="1">
        <f t="shared" si="0"/>
        <v>150.024</v>
      </c>
      <c r="C70" s="1">
        <f t="shared" si="0"/>
        <v>29.962199999999999</v>
      </c>
      <c r="D70" s="1">
        <f>'Map 5_all_result'!G29</f>
        <v>26.304500000000001</v>
      </c>
      <c r="E70" s="1">
        <f>'Map 5_all_result'!H29</f>
        <v>18.054600000000001</v>
      </c>
      <c r="F70" s="1">
        <f>'Map 5_all_result'!I29</f>
        <v>12.751099999999999</v>
      </c>
      <c r="G70" s="1">
        <f>'Map 5_all_result'!J29</f>
        <v>7.9675500000000001</v>
      </c>
      <c r="H70" s="1">
        <f>'Map 5_all_result'!K29</f>
        <v>11.1256</v>
      </c>
      <c r="I70" s="1">
        <f>'Map 5_all_result'!L29</f>
        <v>4.0133900000000002</v>
      </c>
      <c r="J70" s="1">
        <f>'Map 5_all_result'!M29</f>
        <v>-2.2743600000000002</v>
      </c>
    </row>
    <row r="71" spans="1:10" x14ac:dyDescent="0.25">
      <c r="A71" t="str">
        <f t="shared" si="4"/>
        <v>Map 5</v>
      </c>
      <c r="B71" s="1">
        <f t="shared" si="0"/>
        <v>150.011</v>
      </c>
      <c r="C71" s="1">
        <f t="shared" si="0"/>
        <v>54.961500000000001</v>
      </c>
      <c r="D71" s="1">
        <f>'Map 5_all_result'!G30</f>
        <v>27.300699999999999</v>
      </c>
      <c r="E71" s="1">
        <f>'Map 5_all_result'!H30</f>
        <v>19.029900000000001</v>
      </c>
      <c r="F71" s="1">
        <f>'Map 5_all_result'!I30</f>
        <v>13.188599999999999</v>
      </c>
      <c r="G71" s="1">
        <f>'Map 5_all_result'!J30</f>
        <v>8.3774700000000006</v>
      </c>
      <c r="H71" s="1">
        <f>'Map 5_all_result'!K30</f>
        <v>11.1256</v>
      </c>
      <c r="I71" s="1">
        <f>'Map 5_all_result'!L30</f>
        <v>3.9106000000000001</v>
      </c>
      <c r="J71" s="1">
        <f>'Map 5_all_result'!M30</f>
        <v>-1.9271199999999999</v>
      </c>
    </row>
    <row r="72" spans="1:10" x14ac:dyDescent="0.25">
      <c r="A72" t="s">
        <v>7</v>
      </c>
      <c r="B72" s="1">
        <f t="shared" si="0"/>
        <v>80.054199999999994</v>
      </c>
      <c r="C72" s="1">
        <f t="shared" si="0"/>
        <v>-20.037500000000001</v>
      </c>
      <c r="D72" s="1">
        <f>'Map 6_all_result'!G17</f>
        <v>29.4787</v>
      </c>
      <c r="E72" s="1">
        <f>'Map 6_all_result'!H17</f>
        <v>19.847899999999999</v>
      </c>
      <c r="F72" s="1">
        <f>'Map 6_all_result'!I17</f>
        <v>11.421799999999999</v>
      </c>
      <c r="G72" s="1">
        <f>'Map 6_all_result'!J17</f>
        <v>10.9854</v>
      </c>
      <c r="H72" s="1">
        <f>'Map 6_all_result'!K17</f>
        <v>13.7187</v>
      </c>
      <c r="I72" s="1">
        <f>'Map 6_all_result'!L17</f>
        <v>5.9761699999999998</v>
      </c>
      <c r="J72" s="1">
        <f>'Map 6_all_result'!M17</f>
        <v>1.6492100000000001</v>
      </c>
    </row>
    <row r="73" spans="1:10" x14ac:dyDescent="0.25">
      <c r="A73" t="str">
        <f>A72</f>
        <v>Map 6</v>
      </c>
      <c r="B73" s="1">
        <f t="shared" si="0"/>
        <v>79.998099999999994</v>
      </c>
      <c r="C73" s="1">
        <f t="shared" si="0"/>
        <v>14.9857</v>
      </c>
      <c r="D73" s="1">
        <f>'Map 6_all_result'!G18</f>
        <v>32.758299999999998</v>
      </c>
      <c r="E73" s="1">
        <f>'Map 6_all_result'!H18</f>
        <v>19.917300000000001</v>
      </c>
      <c r="F73" s="1">
        <f>'Map 6_all_result'!I18</f>
        <v>20.273700000000002</v>
      </c>
      <c r="G73" s="1">
        <f>'Map 6_all_result'!J18</f>
        <v>8.0531299999999995</v>
      </c>
      <c r="H73" s="1">
        <f>'Map 6_all_result'!K18</f>
        <v>13.7187</v>
      </c>
      <c r="I73" s="1">
        <f>'Map 6_all_result'!L18</f>
        <v>3.5110100000000002</v>
      </c>
      <c r="J73" s="1">
        <f>'Map 6_all_result'!M18</f>
        <v>4.1346600000000002</v>
      </c>
    </row>
    <row r="74" spans="1:10" x14ac:dyDescent="0.25">
      <c r="A74" t="str">
        <f t="shared" ref="A74:A85" si="5">A73</f>
        <v>Map 6</v>
      </c>
      <c r="B74" s="1">
        <f t="shared" si="0"/>
        <v>80.017200000000003</v>
      </c>
      <c r="C74" s="1">
        <f t="shared" si="0"/>
        <v>54.972799999999999</v>
      </c>
      <c r="D74" s="1">
        <f>'Map 6_all_result'!G19</f>
        <v>34.219900000000003</v>
      </c>
      <c r="E74" s="1">
        <f>'Map 6_all_result'!H19</f>
        <v>20.757000000000001</v>
      </c>
      <c r="F74" s="1">
        <f>'Map 6_all_result'!I19</f>
        <v>21.662199999999999</v>
      </c>
      <c r="G74" s="1">
        <f>'Map 6_all_result'!J19</f>
        <v>8.4091199999999997</v>
      </c>
      <c r="H74" s="1">
        <f>'Map 6_all_result'!K19</f>
        <v>13.7187</v>
      </c>
      <c r="I74" s="1">
        <f>'Map 6_all_result'!L19</f>
        <v>3.4610500000000002</v>
      </c>
      <c r="J74" s="1">
        <f>'Map 6_all_result'!M19</f>
        <v>2.67625</v>
      </c>
    </row>
    <row r="75" spans="1:10" x14ac:dyDescent="0.25">
      <c r="A75" t="str">
        <f t="shared" si="5"/>
        <v>Map 6</v>
      </c>
      <c r="B75" s="1">
        <f t="shared" si="0"/>
        <v>100.032</v>
      </c>
      <c r="C75" s="1">
        <f t="shared" si="0"/>
        <v>-19.9985</v>
      </c>
      <c r="D75" s="1">
        <f>'Map 6_all_result'!G20</f>
        <v>35.893500000000003</v>
      </c>
      <c r="E75" s="1">
        <f>'Map 6_all_result'!H20</f>
        <v>21.860900000000001</v>
      </c>
      <c r="F75" s="1">
        <f>'Map 6_all_result'!I20</f>
        <v>23.0642</v>
      </c>
      <c r="G75" s="1">
        <f>'Map 6_all_result'!J20</f>
        <v>8.8375500000000002</v>
      </c>
      <c r="H75" s="1">
        <f>'Map 6_all_result'!K20</f>
        <v>13.7187</v>
      </c>
      <c r="I75" s="1">
        <f>'Map 6_all_result'!L20</f>
        <v>3.4903599999999999</v>
      </c>
      <c r="J75" s="1">
        <f>'Map 6_all_result'!M20</f>
        <v>-15.6739</v>
      </c>
    </row>
    <row r="76" spans="1:10" x14ac:dyDescent="0.25">
      <c r="A76" t="str">
        <f t="shared" si="5"/>
        <v>Map 6</v>
      </c>
      <c r="B76" s="1">
        <f t="shared" si="0"/>
        <v>110.063</v>
      </c>
      <c r="C76" s="1">
        <f t="shared" si="0"/>
        <v>20.0167</v>
      </c>
      <c r="D76" s="1">
        <f>'Map 6_all_result'!G21</f>
        <v>48.238300000000002</v>
      </c>
      <c r="E76" s="1">
        <f>'Map 6_all_result'!H21</f>
        <v>29.441700000000001</v>
      </c>
      <c r="F76" s="1">
        <f>'Map 6_all_result'!I21</f>
        <v>30.1907</v>
      </c>
      <c r="G76" s="1">
        <f>'Map 6_all_result'!J21</f>
        <v>18.0016</v>
      </c>
      <c r="H76" s="1">
        <f>'Map 6_all_result'!K21</f>
        <v>13.7187</v>
      </c>
      <c r="I76" s="1">
        <f>'Map 6_all_result'!L21</f>
        <v>6.0322699999999996</v>
      </c>
      <c r="J76" s="1">
        <f>'Map 6_all_result'!M21</f>
        <v>-0.465229</v>
      </c>
    </row>
    <row r="77" spans="1:10" x14ac:dyDescent="0.25">
      <c r="A77" t="str">
        <f t="shared" si="5"/>
        <v>Map 6</v>
      </c>
      <c r="B77" s="1">
        <f t="shared" si="0"/>
        <v>109.96299999999999</v>
      </c>
      <c r="C77" s="1">
        <f t="shared" si="0"/>
        <v>25.006900000000002</v>
      </c>
      <c r="D77" s="1">
        <f>'Map 6_all_result'!G22</f>
        <v>42.095700000000001</v>
      </c>
      <c r="E77" s="1">
        <f>'Map 6_all_result'!H22</f>
        <v>27.6815</v>
      </c>
      <c r="F77" s="1">
        <f>'Map 6_all_result'!I22</f>
        <v>18.745000000000001</v>
      </c>
      <c r="G77" s="1">
        <f>'Map 6_all_result'!J22</f>
        <v>19.996600000000001</v>
      </c>
      <c r="H77" s="1">
        <f>'Map 6_all_result'!K22</f>
        <v>13.7187</v>
      </c>
      <c r="I77" s="1">
        <f>'Map 6_all_result'!L22</f>
        <v>8.1445500000000006</v>
      </c>
      <c r="J77" s="1">
        <f>'Map 6_all_result'!M22</f>
        <v>-0.89967900000000001</v>
      </c>
    </row>
    <row r="78" spans="1:10" x14ac:dyDescent="0.25">
      <c r="A78" t="str">
        <f t="shared" si="5"/>
        <v>Map 6</v>
      </c>
      <c r="B78" s="1">
        <f t="shared" si="0"/>
        <v>120.008</v>
      </c>
      <c r="C78" s="1">
        <f t="shared" si="0"/>
        <v>-9.9777000000000005</v>
      </c>
      <c r="D78" s="1">
        <f>'Map 6_all_result'!G23</f>
        <v>45.893999999999998</v>
      </c>
      <c r="E78" s="1">
        <f>'Map 6_all_result'!H23</f>
        <v>30.811399999999999</v>
      </c>
      <c r="F78" s="1">
        <f>'Map 6_all_result'!I23</f>
        <v>26.1828</v>
      </c>
      <c r="G78" s="1">
        <f>'Map 6_all_result'!J23</f>
        <v>15.8689</v>
      </c>
      <c r="H78" s="1">
        <f>'Map 6_all_result'!K23</f>
        <v>13.7187</v>
      </c>
      <c r="I78" s="1">
        <f>'Map 6_all_result'!L23</f>
        <v>5.5991499999999998</v>
      </c>
      <c r="J78" s="1">
        <f>'Map 6_all_result'!M23</f>
        <v>7.5508100000000002</v>
      </c>
    </row>
    <row r="79" spans="1:10" x14ac:dyDescent="0.25">
      <c r="A79" t="str">
        <f t="shared" si="5"/>
        <v>Map 6</v>
      </c>
      <c r="B79" s="1">
        <f t="shared" si="0"/>
        <v>120.006</v>
      </c>
      <c r="C79" s="1">
        <f t="shared" si="0"/>
        <v>20.003599999999999</v>
      </c>
      <c r="D79" s="1">
        <f>'Map 6_all_result'!G24</f>
        <v>60.550600000000003</v>
      </c>
      <c r="E79" s="1">
        <f>'Map 6_all_result'!H24</f>
        <v>36.1751</v>
      </c>
      <c r="F79" s="1">
        <f>'Map 6_all_result'!I24</f>
        <v>35.238999999999997</v>
      </c>
      <c r="G79" s="1">
        <f>'Map 6_all_result'!J24</f>
        <v>29.1892</v>
      </c>
      <c r="H79" s="1">
        <f>'Map 6_all_result'!K24</f>
        <v>13.7187</v>
      </c>
      <c r="I79" s="1">
        <f>'Map 6_all_result'!L24</f>
        <v>8.7028300000000005</v>
      </c>
      <c r="J79" s="1">
        <f>'Map 6_all_result'!M24</f>
        <v>3.54684</v>
      </c>
    </row>
    <row r="80" spans="1:10" x14ac:dyDescent="0.25">
      <c r="A80" t="str">
        <f t="shared" si="5"/>
        <v>Map 6</v>
      </c>
      <c r="B80" s="1">
        <f t="shared" si="0"/>
        <v>120.012</v>
      </c>
      <c r="C80" s="1">
        <f t="shared" si="0"/>
        <v>24.958200000000001</v>
      </c>
      <c r="D80" s="1">
        <f>'Map 6_all_result'!G25</f>
        <v>25.2898</v>
      </c>
      <c r="E80" s="1">
        <f>'Map 6_all_result'!H25</f>
        <v>7.7653699999999999</v>
      </c>
      <c r="F80" s="1">
        <f>'Map 6_all_result'!I25</f>
        <v>10.7974</v>
      </c>
      <c r="G80" s="1">
        <f>'Map 6_all_result'!J25</f>
        <v>13.5044</v>
      </c>
      <c r="H80" s="1">
        <f>'Map 6_all_result'!K25</f>
        <v>13.7187</v>
      </c>
      <c r="I80" s="1">
        <f>'Map 6_all_result'!L25</f>
        <v>9.5977700000000006</v>
      </c>
      <c r="J80" s="1">
        <f>'Map 6_all_result'!M25</f>
        <v>-1.0026E-2</v>
      </c>
    </row>
    <row r="81" spans="1:10" x14ac:dyDescent="0.25">
      <c r="A81" t="str">
        <f t="shared" si="5"/>
        <v>Map 6</v>
      </c>
      <c r="B81" s="1">
        <f t="shared" ref="B81:C85" si="6">B67</f>
        <v>119.94799999999999</v>
      </c>
      <c r="C81" s="1">
        <f t="shared" si="6"/>
        <v>30.001000000000001</v>
      </c>
      <c r="D81" s="1">
        <f>'Map 6_all_result'!G26</f>
        <v>23.8626</v>
      </c>
      <c r="E81" s="1">
        <f>'Map 6_all_result'!H26</f>
        <v>9.1312599999999993</v>
      </c>
      <c r="F81" s="1">
        <f>'Map 6_all_result'!I26</f>
        <v>11.334899999999999</v>
      </c>
      <c r="G81" s="1">
        <f>'Map 6_all_result'!J26</f>
        <v>10.504799999999999</v>
      </c>
      <c r="H81" s="1">
        <f>'Map 6_all_result'!K26</f>
        <v>13.7187</v>
      </c>
      <c r="I81" s="1">
        <f>'Map 6_all_result'!L26</f>
        <v>7.6816500000000003</v>
      </c>
      <c r="J81" s="1">
        <f>'Map 6_all_result'!M26</f>
        <v>-0.66471100000000005</v>
      </c>
    </row>
    <row r="82" spans="1:10" x14ac:dyDescent="0.25">
      <c r="A82" t="str">
        <f t="shared" si="5"/>
        <v>Map 6</v>
      </c>
      <c r="B82" s="1">
        <f t="shared" si="6"/>
        <v>120.021</v>
      </c>
      <c r="C82" s="1">
        <f t="shared" si="6"/>
        <v>54.9831</v>
      </c>
      <c r="D82" s="1">
        <f>'Map 6_all_result'!G27</f>
        <v>24.422599999999999</v>
      </c>
      <c r="E82" s="1">
        <f>'Map 6_all_result'!H27</f>
        <v>11.306699999999999</v>
      </c>
      <c r="F82" s="1">
        <f>'Map 6_all_result'!I27</f>
        <v>11.8469</v>
      </c>
      <c r="G82" s="1">
        <f>'Map 6_all_result'!J27</f>
        <v>9.75502</v>
      </c>
      <c r="H82" s="1">
        <f>'Map 6_all_result'!K27</f>
        <v>13.7187</v>
      </c>
      <c r="I82" s="1">
        <f>'Map 6_all_result'!L27</f>
        <v>6.7013299999999996</v>
      </c>
      <c r="J82" s="1">
        <f>'Map 6_all_result'!M27</f>
        <v>-3.5426600000000001</v>
      </c>
    </row>
    <row r="83" spans="1:10" x14ac:dyDescent="0.25">
      <c r="A83" t="str">
        <f t="shared" si="5"/>
        <v>Map 6</v>
      </c>
      <c r="B83" s="1">
        <f t="shared" si="6"/>
        <v>150.04900000000001</v>
      </c>
      <c r="C83" s="1">
        <f t="shared" si="6"/>
        <v>9.9973299999999998</v>
      </c>
      <c r="D83" s="1">
        <f>'Map 6_all_result'!G28</f>
        <v>25.8904</v>
      </c>
      <c r="E83" s="1">
        <f>'Map 6_all_result'!H28</f>
        <v>13.7476</v>
      </c>
      <c r="F83" s="1">
        <f>'Map 6_all_result'!I28</f>
        <v>12.333299999999999</v>
      </c>
      <c r="G83" s="1">
        <f>'Map 6_all_result'!J28</f>
        <v>10.0641</v>
      </c>
      <c r="H83" s="1">
        <f>'Map 6_all_result'!K28</f>
        <v>13.7187</v>
      </c>
      <c r="I83" s="1">
        <f>'Map 6_all_result'!L28</f>
        <v>6.30192</v>
      </c>
      <c r="J83" s="1">
        <f>'Map 6_all_result'!M28</f>
        <v>2.0173700000000001</v>
      </c>
    </row>
    <row r="84" spans="1:10" x14ac:dyDescent="0.25">
      <c r="A84" t="str">
        <f t="shared" si="5"/>
        <v>Map 6</v>
      </c>
      <c r="B84" s="1">
        <f t="shared" si="6"/>
        <v>150.024</v>
      </c>
      <c r="C84" s="1">
        <f t="shared" si="6"/>
        <v>29.962199999999999</v>
      </c>
      <c r="D84" s="1">
        <f>'Map 6_all_result'!G29</f>
        <v>28.717400000000001</v>
      </c>
      <c r="E84" s="1">
        <f>'Map 6_all_result'!H29</f>
        <v>17.985199999999999</v>
      </c>
      <c r="F84" s="1">
        <f>'Map 6_all_result'!I29</f>
        <v>12.7662</v>
      </c>
      <c r="G84" s="1">
        <f>'Map 6_all_result'!J29</f>
        <v>10.5932</v>
      </c>
      <c r="H84" s="1">
        <f>'Map 6_all_result'!K29</f>
        <v>13.7187</v>
      </c>
      <c r="I84" s="1">
        <f>'Map 6_all_result'!L29</f>
        <v>6.1499899999999998</v>
      </c>
      <c r="J84" s="1">
        <f>'Map 6_all_result'!M29</f>
        <v>0.93162100000000003</v>
      </c>
    </row>
    <row r="85" spans="1:10" x14ac:dyDescent="0.25">
      <c r="A85" t="str">
        <f t="shared" si="5"/>
        <v>Map 6</v>
      </c>
      <c r="B85" s="1">
        <f t="shared" si="6"/>
        <v>150.011</v>
      </c>
      <c r="C85" s="1">
        <f t="shared" si="6"/>
        <v>54.961500000000001</v>
      </c>
      <c r="D85" s="1">
        <f>'Map 6_all_result'!G30</f>
        <v>29.656199999999998</v>
      </c>
      <c r="E85" s="1">
        <f>'Map 6_all_result'!H30</f>
        <v>18.943899999999999</v>
      </c>
      <c r="F85" s="1">
        <f>'Map 6_all_result'!I30</f>
        <v>13.2044</v>
      </c>
      <c r="G85" s="1">
        <f>'Map 6_all_result'!J30</f>
        <v>11.0489</v>
      </c>
      <c r="H85" s="1">
        <f>'Map 6_all_result'!K30</f>
        <v>13.7187</v>
      </c>
      <c r="I85" s="1">
        <f>'Map 6_all_result'!L30</f>
        <v>5.9985400000000002</v>
      </c>
      <c r="J85" s="1">
        <f>'Map 6_all_result'!M30</f>
        <v>1.41496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91"/>
  <sheetViews>
    <sheetView workbookViewId="0">
      <selection activeCell="G93" sqref="G93"/>
    </sheetView>
  </sheetViews>
  <sheetFormatPr defaultRowHeight="15" x14ac:dyDescent="0.25"/>
  <sheetData>
    <row r="1" spans="1:10" x14ac:dyDescent="0.25">
      <c r="A1" t="str">
        <f>Summary!A1</f>
        <v>Map</v>
      </c>
      <c r="B1" t="str">
        <f>Summary!B1</f>
        <v>CondTempInF</v>
      </c>
      <c r="C1" t="str">
        <f>Summary!C1</f>
        <v>EvapTempInF</v>
      </c>
      <c r="D1" t="str">
        <f>Summary!D1</f>
        <v>UncerOverall</v>
      </c>
      <c r="E1" t="str">
        <f>Summary!E1</f>
        <v>UncerInput</v>
      </c>
      <c r="F1" t="str">
        <f>Summary!F1</f>
        <v>UncerOutput</v>
      </c>
      <c r="G1" t="str">
        <f>Summary!G1</f>
        <v>UncerTrain</v>
      </c>
      <c r="H1" t="str">
        <f>Summary!H1</f>
        <v>UncerDev</v>
      </c>
      <c r="I1" t="str">
        <f>Summary!I1</f>
        <v>UncerCov</v>
      </c>
      <c r="J1" t="str">
        <f>Summary!J1</f>
        <v>PowerDiff</v>
      </c>
    </row>
    <row r="2" spans="1:10" x14ac:dyDescent="0.25">
      <c r="A2" t="str">
        <f>Summary!A2</f>
        <v>Map 1</v>
      </c>
      <c r="B2">
        <f>(Summary!B2-32)*5/9</f>
        <v>26.696777777777772</v>
      </c>
      <c r="C2">
        <f>(Summary!C2-32)*5/9</f>
        <v>-28.909722222222221</v>
      </c>
      <c r="D2" s="1">
        <f>Summary!D2</f>
        <v>166.43</v>
      </c>
      <c r="E2" s="1">
        <f>Summary!E2</f>
        <v>9.3866399999999999</v>
      </c>
      <c r="F2" s="1">
        <f>Summary!F2</f>
        <v>10.3772</v>
      </c>
      <c r="G2" s="1">
        <f>Summary!G2</f>
        <v>150.86600000000001</v>
      </c>
      <c r="H2" s="1">
        <f>Summary!H2</f>
        <v>14.341200000000001</v>
      </c>
      <c r="I2" s="1">
        <f>Summary!I2</f>
        <v>67.355599999999995</v>
      </c>
      <c r="J2" s="1">
        <f>Summary!J2</f>
        <v>-66.047300000000007</v>
      </c>
    </row>
    <row r="3" spans="1:10" hidden="1" x14ac:dyDescent="0.25">
      <c r="A3" t="str">
        <f>Summary!A3</f>
        <v>Map 1</v>
      </c>
      <c r="B3">
        <f>(Summary!B3-32)*5/9</f>
        <v>26.665611111111108</v>
      </c>
      <c r="C3">
        <f>(Summary!C3-32)*5/9</f>
        <v>-9.452388888888887</v>
      </c>
      <c r="D3" s="1">
        <f>Summary!D3</f>
        <v>34.174399999999999</v>
      </c>
      <c r="E3" s="1">
        <f>Summary!E3</f>
        <v>24.484000000000002</v>
      </c>
      <c r="F3" s="1">
        <f>Summary!F3</f>
        <v>14.051</v>
      </c>
      <c r="G3" s="1">
        <f>Summary!G3</f>
        <v>11.519</v>
      </c>
      <c r="H3" s="1">
        <f>Summary!H3</f>
        <v>14.341200000000001</v>
      </c>
      <c r="I3" s="1">
        <f>Summary!I3</f>
        <v>5.7127800000000004</v>
      </c>
      <c r="J3" s="1">
        <f>Summary!J3</f>
        <v>6.7206799999999998</v>
      </c>
    </row>
    <row r="4" spans="1:10" hidden="1" x14ac:dyDescent="0.25">
      <c r="A4" t="str">
        <f>Summary!A4</f>
        <v>Map 1</v>
      </c>
      <c r="B4">
        <f>(Summary!B4-32)*5/9</f>
        <v>26.676222222222222</v>
      </c>
      <c r="C4">
        <f>(Summary!C4-32)*5/9</f>
        <v>12.762666666666668</v>
      </c>
      <c r="D4" s="1">
        <f>Summary!D4</f>
        <v>58.153399999999998</v>
      </c>
      <c r="E4" s="1">
        <f>Summary!E4</f>
        <v>44.654200000000003</v>
      </c>
      <c r="F4" s="1">
        <f>Summary!F4</f>
        <v>18.051100000000002</v>
      </c>
      <c r="G4" s="1">
        <f>Summary!G4</f>
        <v>27.783200000000001</v>
      </c>
      <c r="H4" s="1">
        <f>Summary!H4</f>
        <v>14.341200000000001</v>
      </c>
      <c r="I4" s="1">
        <f>Summary!I4</f>
        <v>9.1869399999999999</v>
      </c>
      <c r="J4" s="1">
        <f>Summary!J4</f>
        <v>1.2437400000000001</v>
      </c>
    </row>
    <row r="5" spans="1:10" x14ac:dyDescent="0.25">
      <c r="A5" t="str">
        <f>Summary!A5</f>
        <v>Map 1</v>
      </c>
      <c r="B5">
        <f>(Summary!B5-32)*5/9</f>
        <v>37.795555555555552</v>
      </c>
      <c r="C5">
        <f>(Summary!C5-32)*5/9</f>
        <v>-28.888055555555557</v>
      </c>
      <c r="D5" s="1">
        <f>Summary!D5</f>
        <v>154.535</v>
      </c>
      <c r="E5" s="1">
        <f>Summary!E5</f>
        <v>15.312900000000001</v>
      </c>
      <c r="F5" s="1">
        <f>Summary!F5</f>
        <v>9.9436300000000006</v>
      </c>
      <c r="G5" s="1">
        <f>Summary!G5</f>
        <v>139.59100000000001</v>
      </c>
      <c r="H5" s="1">
        <f>Summary!H5</f>
        <v>14.341200000000001</v>
      </c>
      <c r="I5" s="1">
        <f>Summary!I5</f>
        <v>62.101100000000002</v>
      </c>
      <c r="J5" s="1">
        <f>Summary!J5</f>
        <v>-49.182699999999997</v>
      </c>
    </row>
    <row r="6" spans="1:10" hidden="1" x14ac:dyDescent="0.25">
      <c r="A6" t="str">
        <f>Summary!A6</f>
        <v>Map 1</v>
      </c>
      <c r="B6">
        <f>(Summary!B6-32)*5/9</f>
        <v>43.368333333333332</v>
      </c>
      <c r="C6">
        <f>(Summary!C6-32)*5/9</f>
        <v>-6.6573888888888888</v>
      </c>
      <c r="D6" s="1">
        <f>Summary!D6</f>
        <v>31.844899999999999</v>
      </c>
      <c r="E6" s="1">
        <f>Summary!E6</f>
        <v>17.982299999999999</v>
      </c>
      <c r="F6" s="1">
        <f>Summary!F6</f>
        <v>19.660900000000002</v>
      </c>
      <c r="G6" s="1">
        <f>Summary!G6</f>
        <v>8.8599599999999992</v>
      </c>
      <c r="H6" s="1">
        <f>Summary!H6</f>
        <v>14.341200000000001</v>
      </c>
      <c r="I6" s="1">
        <f>Summary!I6</f>
        <v>4.47417</v>
      </c>
      <c r="J6" s="1">
        <f>Summary!J6</f>
        <v>13.355700000000001</v>
      </c>
    </row>
    <row r="7" spans="1:10" hidden="1" x14ac:dyDescent="0.25">
      <c r="A7" t="str">
        <f>Summary!A7</f>
        <v>Map 1</v>
      </c>
      <c r="B7">
        <f>(Summary!B7-32)*5/9</f>
        <v>43.312777777777768</v>
      </c>
      <c r="C7">
        <f>(Summary!C7-32)*5/9</f>
        <v>-3.8850555555555548</v>
      </c>
      <c r="D7" s="1">
        <f>Summary!D7</f>
        <v>33.075899999999997</v>
      </c>
      <c r="E7" s="1">
        <f>Summary!E7</f>
        <v>19.2624</v>
      </c>
      <c r="F7" s="1">
        <f>Summary!F7</f>
        <v>20.8432</v>
      </c>
      <c r="G7" s="1">
        <f>Summary!G7</f>
        <v>8.1578199999999992</v>
      </c>
      <c r="H7" s="1">
        <f>Summary!H7</f>
        <v>14.341200000000001</v>
      </c>
      <c r="I7" s="1">
        <f>Summary!I7</f>
        <v>4.03979</v>
      </c>
      <c r="J7" s="1">
        <f>Summary!J7</f>
        <v>-5.6258600000000003</v>
      </c>
    </row>
    <row r="8" spans="1:10" hidden="1" x14ac:dyDescent="0.25">
      <c r="A8" t="str">
        <f>Summary!A8</f>
        <v>Map 1</v>
      </c>
      <c r="B8">
        <f>(Summary!B8-32)*5/9</f>
        <v>48.893333333333331</v>
      </c>
      <c r="C8">
        <f>(Summary!C8-32)*5/9</f>
        <v>-23.320944444444443</v>
      </c>
      <c r="D8" s="1">
        <f>Summary!D8</f>
        <v>75.090800000000002</v>
      </c>
      <c r="E8" s="1">
        <f>Summary!E8</f>
        <v>20.504100000000001</v>
      </c>
      <c r="F8" s="1">
        <f>Summary!F8</f>
        <v>11.32</v>
      </c>
      <c r="G8" s="1">
        <f>Summary!G8</f>
        <v>63.521500000000003</v>
      </c>
      <c r="H8" s="1">
        <f>Summary!H8</f>
        <v>14.341200000000001</v>
      </c>
      <c r="I8" s="1">
        <f>Summary!I8</f>
        <v>29.1447</v>
      </c>
      <c r="J8" s="1">
        <f>Summary!J8</f>
        <v>-14.857799999999999</v>
      </c>
    </row>
    <row r="9" spans="1:10" hidden="1" x14ac:dyDescent="0.25">
      <c r="A9" t="str">
        <f>Summary!A9</f>
        <v>Map 1</v>
      </c>
      <c r="B9">
        <f>(Summary!B9-32)*5/9</f>
        <v>48.892222222222216</v>
      </c>
      <c r="C9">
        <f>(Summary!C9-32)*5/9</f>
        <v>-6.6646666666666672</v>
      </c>
      <c r="D9" s="1">
        <f>Summary!D9</f>
        <v>33.533000000000001</v>
      </c>
      <c r="E9" s="1">
        <f>Summary!E9</f>
        <v>19.811399999999999</v>
      </c>
      <c r="F9" s="1">
        <f>Summary!F9</f>
        <v>20.302199999999999</v>
      </c>
      <c r="G9" s="1">
        <f>Summary!G9</f>
        <v>9.6642100000000006</v>
      </c>
      <c r="H9" s="1">
        <f>Summary!H9</f>
        <v>14.341200000000001</v>
      </c>
      <c r="I9" s="1">
        <f>Summary!I9</f>
        <v>4.5523699999999998</v>
      </c>
      <c r="J9" s="1">
        <f>Summary!J9</f>
        <v>7.3877300000000004</v>
      </c>
    </row>
    <row r="10" spans="1:10" hidden="1" x14ac:dyDescent="0.25">
      <c r="A10" t="str">
        <f>Summary!A10</f>
        <v>Map 1</v>
      </c>
      <c r="B10">
        <f>(Summary!B10-32)*5/9</f>
        <v>48.895555555555553</v>
      </c>
      <c r="C10">
        <f>(Summary!C10-32)*5/9</f>
        <v>-3.91211111111111</v>
      </c>
      <c r="D10" s="1">
        <f>Summary!D10</f>
        <v>34.630400000000002</v>
      </c>
      <c r="E10" s="1">
        <f>Summary!E10</f>
        <v>20.595199999999998</v>
      </c>
      <c r="F10" s="1">
        <f>Summary!F10</f>
        <v>21.683900000000001</v>
      </c>
      <c r="G10" s="1">
        <f>Summary!G10</f>
        <v>9.05992</v>
      </c>
      <c r="H10" s="1">
        <f>Summary!H10</f>
        <v>14.341200000000001</v>
      </c>
      <c r="I10" s="1">
        <f>Summary!I10</f>
        <v>4.1425099999999997</v>
      </c>
      <c r="J10" s="1">
        <f>Summary!J10</f>
        <v>4.7732700000000001</v>
      </c>
    </row>
    <row r="11" spans="1:10" hidden="1" x14ac:dyDescent="0.25">
      <c r="A11" t="str">
        <f>Summary!A11</f>
        <v>Map 1</v>
      </c>
      <c r="B11">
        <f>(Summary!B11-32)*5/9</f>
        <v>48.859999999999992</v>
      </c>
      <c r="C11">
        <f>(Summary!C11-32)*5/9</f>
        <v>-1.1105555555555549</v>
      </c>
      <c r="D11" s="1">
        <f>Summary!D11</f>
        <v>36.078299999999999</v>
      </c>
      <c r="E11" s="1">
        <f>Summary!E11</f>
        <v>21.6737</v>
      </c>
      <c r="F11" s="1">
        <f>Summary!F11</f>
        <v>23.076699999999999</v>
      </c>
      <c r="G11" s="1">
        <f>Summary!G11</f>
        <v>8.9209499999999995</v>
      </c>
      <c r="H11" s="1">
        <f>Summary!H11</f>
        <v>14.341200000000001</v>
      </c>
      <c r="I11" s="1">
        <f>Summary!I11</f>
        <v>3.7564700000000002</v>
      </c>
      <c r="J11" s="1">
        <f>Summary!J11</f>
        <v>-15.0802</v>
      </c>
    </row>
    <row r="12" spans="1:10" hidden="1" x14ac:dyDescent="0.25">
      <c r="A12" t="str">
        <f>Summary!A12</f>
        <v>Map 1</v>
      </c>
      <c r="B12">
        <f>(Summary!B12-32)*5/9</f>
        <v>48.900555555555556</v>
      </c>
      <c r="C12">
        <f>(Summary!C12-32)*5/9</f>
        <v>12.768388888888889</v>
      </c>
      <c r="D12" s="1">
        <f>Summary!D12</f>
        <v>48.347799999999999</v>
      </c>
      <c r="E12" s="1">
        <f>Summary!E12</f>
        <v>29.605799999999999</v>
      </c>
      <c r="F12" s="1">
        <f>Summary!F12</f>
        <v>30.203900000000001</v>
      </c>
      <c r="G12" s="1">
        <f>Summary!G12</f>
        <v>17.554099999999998</v>
      </c>
      <c r="H12" s="1">
        <f>Summary!H12</f>
        <v>14.341200000000001</v>
      </c>
      <c r="I12" s="1">
        <f>Summary!I12</f>
        <v>5.9089499999999999</v>
      </c>
      <c r="J12" s="1">
        <f>Summary!J12</f>
        <v>-0.17346600000000001</v>
      </c>
    </row>
    <row r="13" spans="1:10" hidden="1" x14ac:dyDescent="0.25">
      <c r="A13" t="str">
        <f>Summary!A13</f>
        <v>Map 1</v>
      </c>
      <c r="B13">
        <f>(Summary!B13-32)*5/9</f>
        <v>65.582777777777778</v>
      </c>
      <c r="C13">
        <f>(Summary!C13-32)*5/9</f>
        <v>-12.223705555555556</v>
      </c>
      <c r="D13" s="1">
        <f>Summary!D13</f>
        <v>41.918999999999997</v>
      </c>
      <c r="E13" s="1">
        <f>Summary!E13</f>
        <v>27.729500000000002</v>
      </c>
      <c r="F13" s="1">
        <f>Summary!F13</f>
        <v>18.762699999999999</v>
      </c>
      <c r="G13" s="1">
        <f>Summary!G13</f>
        <v>19.1006</v>
      </c>
      <c r="H13" s="1">
        <f>Summary!H13</f>
        <v>14.341200000000001</v>
      </c>
      <c r="I13" s="1">
        <f>Summary!I13</f>
        <v>8.10792</v>
      </c>
      <c r="J13" s="1">
        <f>Summary!J13</f>
        <v>0.74593600000000004</v>
      </c>
    </row>
    <row r="14" spans="1:10" hidden="1" x14ac:dyDescent="0.25">
      <c r="A14" t="str">
        <f>Summary!A14</f>
        <v>Map 1</v>
      </c>
      <c r="B14">
        <f>(Summary!B14-32)*5/9</f>
        <v>65.568888888888893</v>
      </c>
      <c r="C14">
        <f>(Summary!C14-32)*5/9</f>
        <v>-1.1321111111111115</v>
      </c>
      <c r="D14" s="1">
        <f>Summary!D14</f>
        <v>45.548000000000002</v>
      </c>
      <c r="E14" s="1">
        <f>Summary!E14</f>
        <v>30.7029</v>
      </c>
      <c r="F14" s="1">
        <f>Summary!F14</f>
        <v>26.1706</v>
      </c>
      <c r="G14" s="1">
        <f>Summary!G14</f>
        <v>14.6082</v>
      </c>
      <c r="H14" s="1">
        <f>Summary!H14</f>
        <v>14.341200000000001</v>
      </c>
      <c r="I14" s="1">
        <f>Summary!I14</f>
        <v>5.2895000000000003</v>
      </c>
      <c r="J14" s="1">
        <f>Summary!J14</f>
        <v>4.1212200000000001</v>
      </c>
    </row>
    <row r="15" spans="1:10" hidden="1" x14ac:dyDescent="0.25">
      <c r="A15" t="str">
        <f>Summary!A15</f>
        <v>Map 1</v>
      </c>
      <c r="B15">
        <f>(Summary!B15-32)*5/9</f>
        <v>65.561666666666667</v>
      </c>
      <c r="C15">
        <f>(Summary!C15-32)*5/9</f>
        <v>12.756388888888889</v>
      </c>
      <c r="D15" s="1">
        <f>Summary!D15</f>
        <v>61.460999999999999</v>
      </c>
      <c r="E15" s="1">
        <f>Summary!E15</f>
        <v>36.549599999999998</v>
      </c>
      <c r="F15" s="1">
        <f>Summary!F15</f>
        <v>35.24</v>
      </c>
      <c r="G15" s="1">
        <f>Summary!G15</f>
        <v>30.173300000000001</v>
      </c>
      <c r="H15" s="1">
        <f>Summary!H15</f>
        <v>14.341200000000001</v>
      </c>
      <c r="I15" s="1">
        <f>Summary!I15</f>
        <v>9.1443700000000003</v>
      </c>
      <c r="J15" s="1">
        <f>Summary!J15</f>
        <v>1.6360399999999999</v>
      </c>
    </row>
    <row r="16" spans="1:10" hidden="1" x14ac:dyDescent="0.25">
      <c r="A16" t="str">
        <f>Summary!A16</f>
        <v>Map 2</v>
      </c>
      <c r="B16">
        <f>(Summary!B16-32)*5/9</f>
        <v>26.696777777777772</v>
      </c>
      <c r="C16">
        <f>(Summary!C16-32)*5/9</f>
        <v>-28.909722222222221</v>
      </c>
      <c r="D16" s="1">
        <f>Summary!D16</f>
        <v>49.111499999999999</v>
      </c>
      <c r="E16" s="1">
        <f>Summary!E16</f>
        <v>20.451899999999998</v>
      </c>
      <c r="F16" s="1">
        <f>Summary!F16</f>
        <v>11.305999999999999</v>
      </c>
      <c r="G16" s="1">
        <f>Summary!G16</f>
        <v>36.108899999999998</v>
      </c>
      <c r="H16" s="1">
        <f>Summary!H16</f>
        <v>14.703099999999999</v>
      </c>
      <c r="I16" s="1">
        <f>Summary!I16</f>
        <v>18.595800000000001</v>
      </c>
      <c r="J16" s="1">
        <f>Summary!J16</f>
        <v>-11.9658</v>
      </c>
    </row>
    <row r="17" spans="1:10" hidden="1" x14ac:dyDescent="0.25">
      <c r="A17" t="str">
        <f>Summary!A17</f>
        <v>Map 2</v>
      </c>
      <c r="B17">
        <f>(Summary!B17-32)*5/9</f>
        <v>26.665611111111108</v>
      </c>
      <c r="C17">
        <f>(Summary!C17-32)*5/9</f>
        <v>-9.452388888888887</v>
      </c>
      <c r="D17" s="1">
        <f>Summary!D17</f>
        <v>33.353200000000001</v>
      </c>
      <c r="E17" s="1">
        <f>Summary!E17</f>
        <v>19.807099999999998</v>
      </c>
      <c r="F17" s="1">
        <f>Summary!F17</f>
        <v>20.2377</v>
      </c>
      <c r="G17" s="1">
        <f>Summary!G17</f>
        <v>8.7108899999999991</v>
      </c>
      <c r="H17" s="1">
        <f>Summary!H17</f>
        <v>14.703099999999999</v>
      </c>
      <c r="I17" s="1">
        <f>Summary!I17</f>
        <v>4.3002099999999999</v>
      </c>
      <c r="J17" s="1">
        <f>Summary!J17</f>
        <v>6.4474799999999997</v>
      </c>
    </row>
    <row r="18" spans="1:10" hidden="1" x14ac:dyDescent="0.25">
      <c r="A18" t="str">
        <f>Summary!A18</f>
        <v>Map 2</v>
      </c>
      <c r="B18">
        <f>(Summary!B18-32)*5/9</f>
        <v>26.676222222222222</v>
      </c>
      <c r="C18">
        <f>(Summary!C18-32)*5/9</f>
        <v>12.762666666666668</v>
      </c>
      <c r="D18" s="1">
        <f>Summary!D18</f>
        <v>34.656599999999997</v>
      </c>
      <c r="E18" s="1">
        <f>Summary!E18</f>
        <v>20.609300000000001</v>
      </c>
      <c r="F18" s="1">
        <f>Summary!F18</f>
        <v>21.615200000000002</v>
      </c>
      <c r="G18" s="1">
        <f>Summary!G18</f>
        <v>8.7770700000000001</v>
      </c>
      <c r="H18" s="1">
        <f>Summary!H18</f>
        <v>14.703099999999999</v>
      </c>
      <c r="I18" s="1">
        <f>Summary!I18</f>
        <v>3.9877600000000002</v>
      </c>
      <c r="J18" s="1">
        <f>Summary!J18</f>
        <v>3.8028499999999998</v>
      </c>
    </row>
    <row r="19" spans="1:10" hidden="1" x14ac:dyDescent="0.25">
      <c r="A19" t="str">
        <f>Summary!A19</f>
        <v>Map 2</v>
      </c>
      <c r="B19">
        <f>(Summary!B19-32)*5/9</f>
        <v>37.795555555555552</v>
      </c>
      <c r="C19">
        <f>(Summary!C19-32)*5/9</f>
        <v>-28.888055555555557</v>
      </c>
      <c r="D19" s="1">
        <f>Summary!D19</f>
        <v>36.384700000000002</v>
      </c>
      <c r="E19" s="1">
        <f>Summary!E19</f>
        <v>21.705400000000001</v>
      </c>
      <c r="F19" s="1">
        <f>Summary!F19</f>
        <v>23.004899999999999</v>
      </c>
      <c r="G19" s="1">
        <f>Summary!G19</f>
        <v>9.5569100000000002</v>
      </c>
      <c r="H19" s="1">
        <f>Summary!H19</f>
        <v>14.703099999999999</v>
      </c>
      <c r="I19" s="1">
        <f>Summary!I19</f>
        <v>3.99803</v>
      </c>
      <c r="J19" s="1">
        <f>Summary!J19</f>
        <v>-15.9049</v>
      </c>
    </row>
    <row r="20" spans="1:10" hidden="1" x14ac:dyDescent="0.25">
      <c r="A20" t="str">
        <f>Summary!A20</f>
        <v>Map 2</v>
      </c>
      <c r="B20">
        <f>(Summary!B20-32)*5/9</f>
        <v>43.368333333333332</v>
      </c>
      <c r="C20">
        <f>(Summary!C20-32)*5/9</f>
        <v>-6.6573888888888888</v>
      </c>
      <c r="D20" s="1">
        <f>Summary!D20</f>
        <v>53.474600000000002</v>
      </c>
      <c r="E20" s="1">
        <f>Summary!E20</f>
        <v>29.692699999999999</v>
      </c>
      <c r="F20" s="1">
        <f>Summary!F20</f>
        <v>30.133800000000001</v>
      </c>
      <c r="G20" s="1">
        <f>Summary!G20</f>
        <v>27.374600000000001</v>
      </c>
      <c r="H20" s="1">
        <f>Summary!H20</f>
        <v>14.703099999999999</v>
      </c>
      <c r="I20" s="1">
        <f>Summary!I20</f>
        <v>10.2117</v>
      </c>
      <c r="J20" s="1">
        <f>Summary!J20</f>
        <v>2.4617399999999998</v>
      </c>
    </row>
    <row r="21" spans="1:10" hidden="1" x14ac:dyDescent="0.25">
      <c r="A21" t="str">
        <f>Summary!A21</f>
        <v>Map 2</v>
      </c>
      <c r="B21">
        <f>(Summary!B21-32)*5/9</f>
        <v>43.312777777777768</v>
      </c>
      <c r="C21">
        <f>(Summary!C21-32)*5/9</f>
        <v>-3.8850555555555548</v>
      </c>
      <c r="D21" s="1">
        <f>Summary!D21</f>
        <v>41.209899999999998</v>
      </c>
      <c r="E21" s="1">
        <f>Summary!E21</f>
        <v>27.747699999999998</v>
      </c>
      <c r="F21" s="1">
        <f>Summary!F21</f>
        <v>18.708400000000001</v>
      </c>
      <c r="G21" s="1">
        <f>Summary!G21</f>
        <v>17.4267</v>
      </c>
      <c r="H21" s="1">
        <f>Summary!H21</f>
        <v>14.703099999999999</v>
      </c>
      <c r="I21" s="1">
        <f>Summary!I21</f>
        <v>7.6451700000000002</v>
      </c>
      <c r="J21" s="1">
        <f>Summary!J21</f>
        <v>0.70740199999999998</v>
      </c>
    </row>
    <row r="22" spans="1:10" hidden="1" x14ac:dyDescent="0.25">
      <c r="A22" t="str">
        <f>Summary!A22</f>
        <v>Map 2</v>
      </c>
      <c r="B22">
        <f>(Summary!B22-32)*5/9</f>
        <v>48.893333333333331</v>
      </c>
      <c r="C22">
        <f>(Summary!C22-32)*5/9</f>
        <v>-23.320944444444443</v>
      </c>
      <c r="D22" s="1">
        <f>Summary!D22</f>
        <v>45.691400000000002</v>
      </c>
      <c r="E22" s="1">
        <f>Summary!E22</f>
        <v>30.7425</v>
      </c>
      <c r="F22" s="1">
        <f>Summary!F22</f>
        <v>26.1005</v>
      </c>
      <c r="G22" s="1">
        <f>Summary!G22</f>
        <v>14.6556</v>
      </c>
      <c r="H22" s="1">
        <f>Summary!H22</f>
        <v>14.703099999999999</v>
      </c>
      <c r="I22" s="1">
        <f>Summary!I22</f>
        <v>5.51309</v>
      </c>
      <c r="J22" s="1">
        <f>Summary!J22</f>
        <v>4.9413799999999997</v>
      </c>
    </row>
    <row r="23" spans="1:10" hidden="1" x14ac:dyDescent="0.25">
      <c r="A23" t="str">
        <f>Summary!A23</f>
        <v>Map 2</v>
      </c>
      <c r="B23">
        <f>(Summary!B23-32)*5/9</f>
        <v>48.892222222222216</v>
      </c>
      <c r="C23">
        <f>(Summary!C23-32)*5/9</f>
        <v>-6.6646666666666672</v>
      </c>
      <c r="D23" s="1">
        <f>Summary!D23</f>
        <v>68.441000000000003</v>
      </c>
      <c r="E23" s="1">
        <f>Summary!E23</f>
        <v>36.570399999999999</v>
      </c>
      <c r="F23" s="1">
        <f>Summary!F23</f>
        <v>35.153100000000002</v>
      </c>
      <c r="G23" s="1">
        <f>Summary!G23</f>
        <v>41.113599999999998</v>
      </c>
      <c r="H23" s="1">
        <f>Summary!H23</f>
        <v>14.703099999999999</v>
      </c>
      <c r="I23" s="1">
        <f>Summary!I23</f>
        <v>14.3011</v>
      </c>
      <c r="J23" s="1">
        <f>Summary!J23</f>
        <v>3.9205000000000001</v>
      </c>
    </row>
    <row r="24" spans="1:10" x14ac:dyDescent="0.25">
      <c r="A24" t="str">
        <f>Summary!A24</f>
        <v>Map 2</v>
      </c>
      <c r="B24">
        <f>(Summary!B24-32)*5/9</f>
        <v>48.895555555555553</v>
      </c>
      <c r="C24">
        <f>(Summary!C24-32)*5/9</f>
        <v>-3.91211111111111</v>
      </c>
      <c r="D24" s="1">
        <f>Summary!D24</f>
        <v>111.98</v>
      </c>
      <c r="E24" s="1">
        <f>Summary!E24</f>
        <v>9.0275599999999994</v>
      </c>
      <c r="F24" s="1">
        <f>Summary!F24</f>
        <v>10.4602</v>
      </c>
      <c r="G24" s="1">
        <f>Summary!G24</f>
        <v>98.548699999999997</v>
      </c>
      <c r="H24" s="1">
        <f>Summary!H24</f>
        <v>14.703099999999999</v>
      </c>
      <c r="I24" s="1">
        <f>Summary!I24</f>
        <v>49.198599999999999</v>
      </c>
      <c r="J24" s="1">
        <f>Summary!J24</f>
        <v>-48.422899999999998</v>
      </c>
    </row>
    <row r="25" spans="1:10" hidden="1" x14ac:dyDescent="0.25">
      <c r="A25" t="str">
        <f>Summary!A25</f>
        <v>Map 2</v>
      </c>
      <c r="B25">
        <f>(Summary!B25-32)*5/9</f>
        <v>48.859999999999992</v>
      </c>
      <c r="C25">
        <f>(Summary!C25-32)*5/9</f>
        <v>-1.1105555555555549</v>
      </c>
      <c r="D25" s="1">
        <f>Summary!D25</f>
        <v>77.580500000000001</v>
      </c>
      <c r="E25" s="1">
        <f>Summary!E25</f>
        <v>10.0504</v>
      </c>
      <c r="F25" s="1">
        <f>Summary!F25</f>
        <v>11.087899999999999</v>
      </c>
      <c r="G25" s="1">
        <f>Summary!G25</f>
        <v>66.471400000000003</v>
      </c>
      <c r="H25" s="1">
        <f>Summary!H25</f>
        <v>14.703099999999999</v>
      </c>
      <c r="I25" s="1">
        <f>Summary!I25</f>
        <v>34.061100000000003</v>
      </c>
      <c r="J25" s="1">
        <f>Summary!J25</f>
        <v>-34.784500000000001</v>
      </c>
    </row>
    <row r="26" spans="1:10" hidden="1" x14ac:dyDescent="0.25">
      <c r="A26" t="str">
        <f>Summary!A26</f>
        <v>Map 2</v>
      </c>
      <c r="B26">
        <f>(Summary!B26-32)*5/9</f>
        <v>48.900555555555556</v>
      </c>
      <c r="C26">
        <f>(Summary!C26-32)*5/9</f>
        <v>12.768388888888889</v>
      </c>
      <c r="D26" s="1">
        <f>Summary!D26</f>
        <v>53.129800000000003</v>
      </c>
      <c r="E26" s="1">
        <f>Summary!E26</f>
        <v>12.017300000000001</v>
      </c>
      <c r="F26" s="1">
        <f>Summary!F26</f>
        <v>11.670199999999999</v>
      </c>
      <c r="G26" s="1">
        <f>Summary!G26</f>
        <v>42.569600000000001</v>
      </c>
      <c r="H26" s="1">
        <f>Summary!H26</f>
        <v>14.703099999999999</v>
      </c>
      <c r="I26" s="1">
        <f>Summary!I26</f>
        <v>22.667400000000001</v>
      </c>
      <c r="J26" s="1">
        <f>Summary!J26</f>
        <v>-26.491599999999998</v>
      </c>
    </row>
    <row r="27" spans="1:10" hidden="1" x14ac:dyDescent="0.25">
      <c r="A27" t="str">
        <f>Summary!A27</f>
        <v>Map 2</v>
      </c>
      <c r="B27">
        <f>(Summary!B27-32)*5/9</f>
        <v>65.582777777777778</v>
      </c>
      <c r="C27">
        <f>(Summary!C27-32)*5/9</f>
        <v>-12.223705555555556</v>
      </c>
      <c r="D27" s="1">
        <f>Summary!D27</f>
        <v>37.753599999999999</v>
      </c>
      <c r="E27" s="1">
        <f>Summary!E27</f>
        <v>14.302300000000001</v>
      </c>
      <c r="F27" s="1">
        <f>Summary!F27</f>
        <v>12.2103</v>
      </c>
      <c r="G27" s="1">
        <f>Summary!G27</f>
        <v>25.462599999999998</v>
      </c>
      <c r="H27" s="1">
        <f>Summary!H27</f>
        <v>14.703099999999999</v>
      </c>
      <c r="I27" s="1">
        <f>Summary!I27</f>
        <v>14.393000000000001</v>
      </c>
      <c r="J27" s="1">
        <f>Summary!J27</f>
        <v>-12.356</v>
      </c>
    </row>
    <row r="28" spans="1:10" hidden="1" x14ac:dyDescent="0.25">
      <c r="A28" t="str">
        <f>Summary!A28</f>
        <v>Map 2</v>
      </c>
      <c r="B28">
        <f>(Summary!B28-32)*5/9</f>
        <v>65.568888888888893</v>
      </c>
      <c r="C28">
        <f>(Summary!C28-32)*5/9</f>
        <v>-1.1321111111111115</v>
      </c>
      <c r="D28" s="1">
        <f>Summary!D28</f>
        <v>32.269300000000001</v>
      </c>
      <c r="E28" s="1">
        <f>Summary!E28</f>
        <v>18.450299999999999</v>
      </c>
      <c r="F28" s="1">
        <f>Summary!F28</f>
        <v>12.680400000000001</v>
      </c>
      <c r="G28" s="1">
        <f>Summary!G28</f>
        <v>15.4046</v>
      </c>
      <c r="H28" s="1">
        <f>Summary!H28</f>
        <v>14.703099999999999</v>
      </c>
      <c r="I28" s="1">
        <f>Summary!I28</f>
        <v>9.3069100000000002</v>
      </c>
      <c r="J28" s="1">
        <f>Summary!J28</f>
        <v>-7.4653799999999997</v>
      </c>
    </row>
    <row r="29" spans="1:10" hidden="1" x14ac:dyDescent="0.25">
      <c r="A29" t="str">
        <f>Summary!A29</f>
        <v>Map 2</v>
      </c>
      <c r="B29">
        <f>(Summary!B29-32)*5/9</f>
        <v>65.561666666666667</v>
      </c>
      <c r="C29">
        <f>(Summary!C29-32)*5/9</f>
        <v>12.756388888888889</v>
      </c>
      <c r="D29" s="1">
        <f>Summary!D29</f>
        <v>30.530200000000001</v>
      </c>
      <c r="E29" s="1">
        <f>Summary!E29</f>
        <v>19.3201</v>
      </c>
      <c r="F29" s="1">
        <f>Summary!F29</f>
        <v>13.144</v>
      </c>
      <c r="G29" s="1">
        <f>Summary!G29</f>
        <v>11.178699999999999</v>
      </c>
      <c r="H29" s="1">
        <f>Summary!H29</f>
        <v>14.703099999999999</v>
      </c>
      <c r="I29" s="1">
        <f>Summary!I29</f>
        <v>6.7017499999999997</v>
      </c>
      <c r="J29" s="1">
        <f>Summary!J29</f>
        <v>-2.8435899999999998</v>
      </c>
    </row>
    <row r="30" spans="1:10" hidden="1" x14ac:dyDescent="0.25">
      <c r="A30" t="str">
        <f>Summary!A30</f>
        <v>Map 3</v>
      </c>
      <c r="B30">
        <f>(Summary!B30-32)*5/9</f>
        <v>26.696777777777772</v>
      </c>
      <c r="C30">
        <f>(Summary!C30-32)*5/9</f>
        <v>-28.909722222222221</v>
      </c>
      <c r="D30" s="1">
        <f>Summary!D30</f>
        <v>30.137899999999998</v>
      </c>
      <c r="E30" s="1">
        <f>Summary!E30</f>
        <v>19.860800000000001</v>
      </c>
      <c r="F30" s="1">
        <f>Summary!F30</f>
        <v>11.4232</v>
      </c>
      <c r="G30" s="1">
        <f>Summary!G30</f>
        <v>12.9908</v>
      </c>
      <c r="H30" s="1">
        <f>Summary!H30</f>
        <v>12.9755</v>
      </c>
      <c r="I30" s="1">
        <f>Summary!I30</f>
        <v>6.7990300000000001</v>
      </c>
      <c r="J30" s="1">
        <f>Summary!J30</f>
        <v>2.81751</v>
      </c>
    </row>
    <row r="31" spans="1:10" hidden="1" x14ac:dyDescent="0.25">
      <c r="A31" t="str">
        <f>Summary!A31</f>
        <v>Map 3</v>
      </c>
      <c r="B31">
        <f>(Summary!B31-32)*5/9</f>
        <v>26.665611111111108</v>
      </c>
      <c r="C31">
        <f>(Summary!C31-32)*5/9</f>
        <v>-9.452388888888887</v>
      </c>
      <c r="D31" s="1">
        <f>Summary!D31</f>
        <v>32.898600000000002</v>
      </c>
      <c r="E31" s="1">
        <f>Summary!E31</f>
        <v>19.941800000000001</v>
      </c>
      <c r="F31" s="1">
        <f>Summary!F31</f>
        <v>20.2974</v>
      </c>
      <c r="G31" s="1">
        <f>Summary!G31</f>
        <v>9.4010599999999993</v>
      </c>
      <c r="H31" s="1">
        <f>Summary!H31</f>
        <v>12.9755</v>
      </c>
      <c r="I31" s="1">
        <f>Summary!I31</f>
        <v>3.9897300000000002</v>
      </c>
      <c r="J31" s="1">
        <f>Summary!J31</f>
        <v>9.5128699999999995</v>
      </c>
    </row>
    <row r="32" spans="1:10" hidden="1" x14ac:dyDescent="0.25">
      <c r="A32" t="str">
        <f>Summary!A32</f>
        <v>Map 3</v>
      </c>
      <c r="B32">
        <f>(Summary!B32-32)*5/9</f>
        <v>26.676222222222222</v>
      </c>
      <c r="C32">
        <f>(Summary!C32-32)*5/9</f>
        <v>12.762666666666668</v>
      </c>
      <c r="D32" s="1">
        <f>Summary!D32</f>
        <v>34.4178</v>
      </c>
      <c r="E32" s="1">
        <f>Summary!E32</f>
        <v>20.710799999999999</v>
      </c>
      <c r="F32" s="1">
        <f>Summary!F32</f>
        <v>21.684999999999999</v>
      </c>
      <c r="G32" s="1">
        <f>Summary!G32</f>
        <v>10.018700000000001</v>
      </c>
      <c r="H32" s="1">
        <f>Summary!H32</f>
        <v>12.9755</v>
      </c>
      <c r="I32" s="1">
        <f>Summary!I32</f>
        <v>4.0829800000000001</v>
      </c>
      <c r="J32" s="1">
        <f>Summary!J32</f>
        <v>8.0175199999999993</v>
      </c>
    </row>
    <row r="33" spans="1:10" hidden="1" x14ac:dyDescent="0.25">
      <c r="A33" t="str">
        <f>Summary!A33</f>
        <v>Map 3</v>
      </c>
      <c r="B33">
        <f>(Summary!B33-32)*5/9</f>
        <v>37.795555555555552</v>
      </c>
      <c r="C33">
        <f>(Summary!C33-32)*5/9</f>
        <v>-28.888055555555557</v>
      </c>
      <c r="D33" s="1">
        <f>Summary!D33</f>
        <v>36.014099999999999</v>
      </c>
      <c r="E33" s="1">
        <f>Summary!E33</f>
        <v>21.715399999999999</v>
      </c>
      <c r="F33" s="1">
        <f>Summary!F33</f>
        <v>23.080400000000001</v>
      </c>
      <c r="G33" s="1">
        <f>Summary!G33</f>
        <v>10.3535</v>
      </c>
      <c r="H33" s="1">
        <f>Summary!H33</f>
        <v>12.9755</v>
      </c>
      <c r="I33" s="1">
        <f>Summary!I33</f>
        <v>4.1467499999999999</v>
      </c>
      <c r="J33" s="1">
        <f>Summary!J33</f>
        <v>-11.231299999999999</v>
      </c>
    </row>
    <row r="34" spans="1:10" hidden="1" x14ac:dyDescent="0.25">
      <c r="A34" t="str">
        <f>Summary!A34</f>
        <v>Map 3</v>
      </c>
      <c r="B34">
        <f>(Summary!B34-32)*5/9</f>
        <v>43.368333333333332</v>
      </c>
      <c r="C34">
        <f>(Summary!C34-32)*5/9</f>
        <v>-6.6573888888888888</v>
      </c>
      <c r="D34" s="1">
        <f>Summary!D34</f>
        <v>61.204999999999998</v>
      </c>
      <c r="E34" s="1">
        <f>Summary!E34</f>
        <v>28.363299999999999</v>
      </c>
      <c r="F34" s="1">
        <f>Summary!F34</f>
        <v>30.0366</v>
      </c>
      <c r="G34" s="1">
        <f>Summary!G34</f>
        <v>40.549399999999999</v>
      </c>
      <c r="H34" s="1">
        <f>Summary!H34</f>
        <v>12.9755</v>
      </c>
      <c r="I34" s="1">
        <f>Summary!I34</f>
        <v>15.0585</v>
      </c>
      <c r="J34" s="1">
        <f>Summary!J34</f>
        <v>-21.959099999999999</v>
      </c>
    </row>
    <row r="35" spans="1:10" hidden="1" x14ac:dyDescent="0.25">
      <c r="A35" t="str">
        <f>Summary!A35</f>
        <v>Map 3</v>
      </c>
      <c r="B35">
        <f>(Summary!B35-32)*5/9</f>
        <v>43.312777777777768</v>
      </c>
      <c r="C35">
        <f>(Summary!C35-32)*5/9</f>
        <v>-3.8850555555555548</v>
      </c>
      <c r="D35" s="1">
        <f>Summary!D35</f>
        <v>49.7637</v>
      </c>
      <c r="E35" s="1">
        <f>Summary!E35</f>
        <v>27.579699999999999</v>
      </c>
      <c r="F35" s="1">
        <f>Summary!F35</f>
        <v>18.707000000000001</v>
      </c>
      <c r="G35" s="1">
        <f>Summary!G35</f>
        <v>31.8901</v>
      </c>
      <c r="H35" s="1">
        <f>Summary!H35</f>
        <v>12.9755</v>
      </c>
      <c r="I35" s="1">
        <f>Summary!I35</f>
        <v>13.4345</v>
      </c>
      <c r="J35" s="1">
        <f>Summary!J35</f>
        <v>-5.2675700000000001</v>
      </c>
    </row>
    <row r="36" spans="1:10" hidden="1" x14ac:dyDescent="0.25">
      <c r="A36" t="str">
        <f>Summary!A36</f>
        <v>Map 3</v>
      </c>
      <c r="B36">
        <f>(Summary!B36-32)*5/9</f>
        <v>48.893333333333331</v>
      </c>
      <c r="C36">
        <f>(Summary!C36-32)*5/9</f>
        <v>-23.320944444444443</v>
      </c>
      <c r="D36" s="1">
        <f>Summary!D36</f>
        <v>54.668599999999998</v>
      </c>
      <c r="E36" s="1">
        <f>Summary!E36</f>
        <v>30.2318</v>
      </c>
      <c r="F36" s="1">
        <f>Summary!F36</f>
        <v>26.117899999999999</v>
      </c>
      <c r="G36" s="1">
        <f>Summary!G36</f>
        <v>32.657699999999998</v>
      </c>
      <c r="H36" s="1">
        <f>Summary!H36</f>
        <v>12.9755</v>
      </c>
      <c r="I36" s="1">
        <f>Summary!I36</f>
        <v>12.5563</v>
      </c>
      <c r="J36" s="1">
        <f>Summary!J36</f>
        <v>-0.37522299999999997</v>
      </c>
    </row>
    <row r="37" spans="1:10" x14ac:dyDescent="0.25">
      <c r="A37" t="str">
        <f>Summary!A37</f>
        <v>Map 3</v>
      </c>
      <c r="B37">
        <f>(Summary!B37-32)*5/9</f>
        <v>48.892222222222216</v>
      </c>
      <c r="C37">
        <f>(Summary!C37-32)*5/9</f>
        <v>-6.6646666666666672</v>
      </c>
      <c r="D37" s="1">
        <f>Summary!D37</f>
        <v>92.174499999999995</v>
      </c>
      <c r="E37" s="1">
        <f>Summary!E37</f>
        <v>34.347299999999997</v>
      </c>
      <c r="F37" s="1">
        <f>Summary!F37</f>
        <v>34.885599999999997</v>
      </c>
      <c r="G37" s="1">
        <f>Summary!G37</f>
        <v>72.408600000000007</v>
      </c>
      <c r="H37" s="1">
        <f>Summary!H37</f>
        <v>12.9755</v>
      </c>
      <c r="I37" s="1">
        <f>Summary!I37</f>
        <v>26.230399999999999</v>
      </c>
      <c r="J37" s="1">
        <f>Summary!J37</f>
        <v>-48.5854</v>
      </c>
    </row>
    <row r="38" spans="1:10" hidden="1" x14ac:dyDescent="0.25">
      <c r="A38" t="str">
        <f>Summary!A38</f>
        <v>Map 3</v>
      </c>
      <c r="B38">
        <f>(Summary!B38-32)*5/9</f>
        <v>48.895555555555553</v>
      </c>
      <c r="C38">
        <f>(Summary!C38-32)*5/9</f>
        <v>-3.91211111111111</v>
      </c>
      <c r="D38" s="1">
        <f>Summary!D38</f>
        <v>43.014299999999999</v>
      </c>
      <c r="E38" s="1">
        <f>Summary!E38</f>
        <v>7.1985099999999997</v>
      </c>
      <c r="F38" s="1">
        <f>Summary!F38</f>
        <v>10.879099999999999</v>
      </c>
      <c r="G38" s="1">
        <f>Summary!G38</f>
        <v>34.042400000000001</v>
      </c>
      <c r="H38" s="1">
        <f>Summary!H38</f>
        <v>12.9755</v>
      </c>
      <c r="I38" s="1">
        <f>Summary!I38</f>
        <v>18.783200000000001</v>
      </c>
      <c r="J38" s="1">
        <f>Summary!J38</f>
        <v>13.6233</v>
      </c>
    </row>
    <row r="39" spans="1:10" hidden="1" x14ac:dyDescent="0.25">
      <c r="A39" t="str">
        <f>Summary!A39</f>
        <v>Map 3</v>
      </c>
      <c r="B39">
        <f>(Summary!B39-32)*5/9</f>
        <v>48.859999999999992</v>
      </c>
      <c r="C39">
        <f>(Summary!C39-32)*5/9</f>
        <v>-1.1105555555555549</v>
      </c>
      <c r="D39" s="1">
        <f>Summary!D39</f>
        <v>30.9956</v>
      </c>
      <c r="E39" s="1">
        <f>Summary!E39</f>
        <v>8.8193699999999993</v>
      </c>
      <c r="F39" s="1">
        <f>Summary!F39</f>
        <v>11.3728</v>
      </c>
      <c r="G39" s="1">
        <f>Summary!G39</f>
        <v>20.790700000000001</v>
      </c>
      <c r="H39" s="1">
        <f>Summary!H39</f>
        <v>12.9755</v>
      </c>
      <c r="I39" s="1">
        <f>Summary!I39</f>
        <v>12.3689</v>
      </c>
      <c r="J39" s="1">
        <f>Summary!J39</f>
        <v>6.1838600000000001</v>
      </c>
    </row>
    <row r="40" spans="1:10" hidden="1" x14ac:dyDescent="0.25">
      <c r="A40" t="str">
        <f>Summary!A40</f>
        <v>Map 3</v>
      </c>
      <c r="B40">
        <f>(Summary!B40-32)*5/9</f>
        <v>48.900555555555556</v>
      </c>
      <c r="C40">
        <f>(Summary!C40-32)*5/9</f>
        <v>12.768388888888889</v>
      </c>
      <c r="D40" s="1">
        <f>Summary!D40</f>
        <v>25.6829</v>
      </c>
      <c r="E40" s="1">
        <f>Summary!E40</f>
        <v>11.1591</v>
      </c>
      <c r="F40" s="1">
        <f>Summary!F40</f>
        <v>11.8535</v>
      </c>
      <c r="G40" s="1">
        <f>Summary!G40</f>
        <v>12.617100000000001</v>
      </c>
      <c r="H40" s="1">
        <f>Summary!H40</f>
        <v>12.9755</v>
      </c>
      <c r="I40" s="1">
        <f>Summary!I40</f>
        <v>8.1869499999999995</v>
      </c>
      <c r="J40" s="1">
        <f>Summary!J40</f>
        <v>-1.53365</v>
      </c>
    </row>
    <row r="41" spans="1:10" hidden="1" x14ac:dyDescent="0.25">
      <c r="A41" t="str">
        <f>Summary!A41</f>
        <v>Map 3</v>
      </c>
      <c r="B41">
        <f>(Summary!B41-32)*5/9</f>
        <v>65.582777777777778</v>
      </c>
      <c r="C41">
        <f>(Summary!C41-32)*5/9</f>
        <v>-12.223705555555556</v>
      </c>
      <c r="D41" s="1">
        <f>Summary!D41</f>
        <v>25.0624</v>
      </c>
      <c r="E41" s="1">
        <f>Summary!E41</f>
        <v>13.7211</v>
      </c>
      <c r="F41" s="1">
        <f>Summary!F41</f>
        <v>12.3185</v>
      </c>
      <c r="G41" s="1">
        <f>Summary!G41</f>
        <v>9.1778899999999997</v>
      </c>
      <c r="H41" s="1">
        <f>Summary!H41</f>
        <v>12.9755</v>
      </c>
      <c r="I41" s="1">
        <f>Summary!I41</f>
        <v>5.9591799999999999</v>
      </c>
      <c r="J41" s="1">
        <f>Summary!J41</f>
        <v>0.74368199999999995</v>
      </c>
    </row>
    <row r="42" spans="1:10" hidden="1" x14ac:dyDescent="0.25">
      <c r="A42" t="str">
        <f>Summary!A42</f>
        <v>Map 3</v>
      </c>
      <c r="B42">
        <f>(Summary!B42-32)*5/9</f>
        <v>65.568888888888893</v>
      </c>
      <c r="C42">
        <f>(Summary!C42-32)*5/9</f>
        <v>-1.1321111111111115</v>
      </c>
      <c r="D42" s="1">
        <f>Summary!D42</f>
        <v>27.61</v>
      </c>
      <c r="E42" s="1">
        <f>Summary!E42</f>
        <v>18.060099999999998</v>
      </c>
      <c r="F42" s="1">
        <f>Summary!F42</f>
        <v>12.7393</v>
      </c>
      <c r="G42" s="1">
        <f>Summary!G42</f>
        <v>8.8728300000000004</v>
      </c>
      <c r="H42" s="1">
        <f>Summary!H42</f>
        <v>12.9755</v>
      </c>
      <c r="I42" s="1">
        <f>Summary!I42</f>
        <v>5.1735600000000002</v>
      </c>
      <c r="J42" s="1">
        <f>Summary!J42</f>
        <v>-2.2065800000000002</v>
      </c>
    </row>
    <row r="43" spans="1:10" hidden="1" x14ac:dyDescent="0.25">
      <c r="A43" t="str">
        <f>Summary!A43</f>
        <v>Map 3</v>
      </c>
      <c r="B43">
        <f>(Summary!B43-32)*5/9</f>
        <v>65.561666666666667</v>
      </c>
      <c r="C43">
        <f>(Summary!C43-32)*5/9</f>
        <v>12.756388888888889</v>
      </c>
      <c r="D43" s="1">
        <f>Summary!D43</f>
        <v>28.522500000000001</v>
      </c>
      <c r="E43" s="1">
        <f>Summary!E43</f>
        <v>19.053599999999999</v>
      </c>
      <c r="F43" s="1">
        <f>Summary!F43</f>
        <v>13.1724</v>
      </c>
      <c r="G43" s="1">
        <f>Summary!G43</f>
        <v>9.2008200000000002</v>
      </c>
      <c r="H43" s="1">
        <f>Summary!H43</f>
        <v>12.9755</v>
      </c>
      <c r="I43" s="1">
        <f>Summary!I43</f>
        <v>4.8949400000000001</v>
      </c>
      <c r="J43" s="1">
        <f>Summary!J43</f>
        <v>-2.4738099999999998</v>
      </c>
    </row>
    <row r="44" spans="1:10" hidden="1" x14ac:dyDescent="0.25">
      <c r="A44" t="str">
        <f>Summary!A44</f>
        <v>Map 4</v>
      </c>
      <c r="B44">
        <f>(Summary!B44-32)*5/9</f>
        <v>26.696777777777772</v>
      </c>
      <c r="C44">
        <f>(Summary!C44-32)*5/9</f>
        <v>-28.909722222222221</v>
      </c>
      <c r="D44" s="1">
        <f>Summary!D44</f>
        <v>28.3384</v>
      </c>
      <c r="E44" s="1">
        <f>Summary!E44</f>
        <v>19.846299999999999</v>
      </c>
      <c r="F44" s="1">
        <f>Summary!F44</f>
        <v>11.41</v>
      </c>
      <c r="G44" s="1">
        <f>Summary!G44</f>
        <v>11.167999999999999</v>
      </c>
      <c r="H44" s="1">
        <f>Summary!H44</f>
        <v>11.2835</v>
      </c>
      <c r="I44" s="1">
        <f>Summary!I44</f>
        <v>5.1920200000000003</v>
      </c>
      <c r="J44" s="1">
        <f>Summary!J44</f>
        <v>2.7736000000000001</v>
      </c>
    </row>
    <row r="45" spans="1:10" hidden="1" x14ac:dyDescent="0.25">
      <c r="A45" t="str">
        <f>Summary!A45</f>
        <v>Map 4</v>
      </c>
      <c r="B45">
        <f>(Summary!B45-32)*5/9</f>
        <v>26.665611111111108</v>
      </c>
      <c r="C45">
        <f>(Summary!C45-32)*5/9</f>
        <v>-9.452388888888887</v>
      </c>
      <c r="D45" s="1">
        <f>Summary!D45</f>
        <v>32.420699999999997</v>
      </c>
      <c r="E45" s="1">
        <f>Summary!E45</f>
        <v>19.93</v>
      </c>
      <c r="F45" s="1">
        <f>Summary!F45</f>
        <v>20.267600000000002</v>
      </c>
      <c r="G45" s="1">
        <f>Summary!G45</f>
        <v>10.0177</v>
      </c>
      <c r="H45" s="1">
        <f>Summary!H45</f>
        <v>11.2835</v>
      </c>
      <c r="I45" s="1">
        <f>Summary!I45</f>
        <v>3.9306299999999998</v>
      </c>
      <c r="J45" s="1">
        <f>Summary!J45</f>
        <v>8.4526299999999992</v>
      </c>
    </row>
    <row r="46" spans="1:10" hidden="1" x14ac:dyDescent="0.25">
      <c r="A46" t="str">
        <f>Summary!A46</f>
        <v>Map 4</v>
      </c>
      <c r="B46">
        <f>(Summary!B46-32)*5/9</f>
        <v>26.676222222222222</v>
      </c>
      <c r="C46">
        <f>(Summary!C46-32)*5/9</f>
        <v>12.762666666666668</v>
      </c>
      <c r="D46" s="1">
        <f>Summary!D46</f>
        <v>33.914900000000003</v>
      </c>
      <c r="E46" s="1">
        <f>Summary!E46</f>
        <v>20.708600000000001</v>
      </c>
      <c r="F46" s="1">
        <f>Summary!F46</f>
        <v>21.653400000000001</v>
      </c>
      <c r="G46" s="1">
        <f>Summary!G46</f>
        <v>10.44</v>
      </c>
      <c r="H46" s="1">
        <f>Summary!H46</f>
        <v>11.2835</v>
      </c>
      <c r="I46" s="1">
        <f>Summary!I46</f>
        <v>4.0238899999999997</v>
      </c>
      <c r="J46" s="1">
        <f>Summary!J46</f>
        <v>6.9132100000000003</v>
      </c>
    </row>
    <row r="47" spans="1:10" hidden="1" x14ac:dyDescent="0.25">
      <c r="A47" t="str">
        <f>Summary!A47</f>
        <v>Map 4</v>
      </c>
      <c r="B47">
        <f>(Summary!B47-32)*5/9</f>
        <v>37.795555555555552</v>
      </c>
      <c r="C47">
        <f>(Summary!C47-32)*5/9</f>
        <v>-28.888055555555557</v>
      </c>
      <c r="D47" s="1">
        <f>Summary!D47</f>
        <v>35.442799999999998</v>
      </c>
      <c r="E47" s="1">
        <f>Summary!E47</f>
        <v>21.727499999999999</v>
      </c>
      <c r="F47" s="1">
        <f>Summary!F47</f>
        <v>23.047999999999998</v>
      </c>
      <c r="G47" s="1">
        <f>Summary!G47</f>
        <v>10.4796</v>
      </c>
      <c r="H47" s="1">
        <f>Summary!H47</f>
        <v>11.2835</v>
      </c>
      <c r="I47" s="1">
        <f>Summary!I47</f>
        <v>3.9691700000000001</v>
      </c>
      <c r="J47" s="1">
        <f>Summary!J47</f>
        <v>-12.217599999999999</v>
      </c>
    </row>
    <row r="48" spans="1:10" hidden="1" x14ac:dyDescent="0.25">
      <c r="A48" t="str">
        <f>Summary!A48</f>
        <v>Map 4</v>
      </c>
      <c r="B48">
        <f>(Summary!B48-32)*5/9</f>
        <v>43.368333333333332</v>
      </c>
      <c r="C48">
        <f>(Summary!C48-32)*5/9</f>
        <v>-6.6573888888888888</v>
      </c>
      <c r="D48" s="1">
        <f>Summary!D48</f>
        <v>60.078899999999997</v>
      </c>
      <c r="E48" s="1">
        <f>Summary!E48</f>
        <v>28.520700000000001</v>
      </c>
      <c r="F48" s="1">
        <f>Summary!F48</f>
        <v>30.0259</v>
      </c>
      <c r="G48" s="1">
        <f>Summary!G48</f>
        <v>39.904000000000003</v>
      </c>
      <c r="H48" s="1">
        <f>Summary!H48</f>
        <v>11.2835</v>
      </c>
      <c r="I48" s="1">
        <f>Summary!I48</f>
        <v>13.222899999999999</v>
      </c>
      <c r="J48" s="1">
        <f>Summary!J48</f>
        <v>-18.3339</v>
      </c>
    </row>
    <row r="49" spans="1:10" hidden="1" x14ac:dyDescent="0.25">
      <c r="A49" t="str">
        <f>Summary!A49</f>
        <v>Map 4</v>
      </c>
      <c r="B49">
        <f>(Summary!B49-32)*5/9</f>
        <v>43.312777777777768</v>
      </c>
      <c r="C49">
        <f>(Summary!C49-32)*5/9</f>
        <v>-3.8850555555555548</v>
      </c>
      <c r="D49" s="1">
        <f>Summary!D49</f>
        <v>93.901399999999995</v>
      </c>
      <c r="E49" s="1">
        <f>Summary!E49</f>
        <v>27.3964</v>
      </c>
      <c r="F49" s="1">
        <f>Summary!F49</f>
        <v>18.648</v>
      </c>
      <c r="G49" s="1">
        <f>Summary!G49</f>
        <v>80.978399999999993</v>
      </c>
      <c r="H49" s="1">
        <f>Summary!H49</f>
        <v>11.2835</v>
      </c>
      <c r="I49" s="1">
        <f>Summary!I49</f>
        <v>32.1614</v>
      </c>
      <c r="J49" s="1">
        <f>Summary!J49</f>
        <v>-11.177199999999999</v>
      </c>
    </row>
    <row r="50" spans="1:10" hidden="1" x14ac:dyDescent="0.25">
      <c r="A50" t="str">
        <f>Summary!A50</f>
        <v>Map 4</v>
      </c>
      <c r="B50">
        <f>(Summary!B50-32)*5/9</f>
        <v>48.893333333333331</v>
      </c>
      <c r="C50">
        <f>(Summary!C50-32)*5/9</f>
        <v>-23.320944444444443</v>
      </c>
      <c r="D50" s="1">
        <f>Summary!D50</f>
        <v>97.024600000000007</v>
      </c>
      <c r="E50" s="1">
        <f>Summary!E50</f>
        <v>30.0562</v>
      </c>
      <c r="F50" s="1">
        <f>Summary!F50</f>
        <v>26.041399999999999</v>
      </c>
      <c r="G50" s="1">
        <f>Summary!G50</f>
        <v>81.968500000000006</v>
      </c>
      <c r="H50" s="1">
        <f>Summary!H50</f>
        <v>11.2835</v>
      </c>
      <c r="I50" s="1">
        <f>Summary!I50</f>
        <v>31.402100000000001</v>
      </c>
      <c r="J50" s="1">
        <f>Summary!J50</f>
        <v>-7.7050400000000003</v>
      </c>
    </row>
    <row r="51" spans="1:10" x14ac:dyDescent="0.25">
      <c r="A51" t="str">
        <f>Summary!A51</f>
        <v>Map 4</v>
      </c>
      <c r="B51">
        <f>(Summary!B51-32)*5/9</f>
        <v>48.892222222222216</v>
      </c>
      <c r="C51">
        <f>(Summary!C51-32)*5/9</f>
        <v>-6.6646666666666672</v>
      </c>
      <c r="D51" s="1">
        <f>Summary!D51</f>
        <v>135.077</v>
      </c>
      <c r="E51" s="1">
        <f>Summary!E51</f>
        <v>34.3264</v>
      </c>
      <c r="F51" s="1">
        <f>Summary!F51</f>
        <v>34.834299999999999</v>
      </c>
      <c r="G51" s="1">
        <f>Summary!G51</f>
        <v>117.99</v>
      </c>
      <c r="H51" s="1">
        <f>Summary!H51</f>
        <v>11.2835</v>
      </c>
      <c r="I51" s="1">
        <f>Summary!I51</f>
        <v>42.487400000000001</v>
      </c>
      <c r="J51" s="1">
        <f>Summary!J51</f>
        <v>-50.446300000000001</v>
      </c>
    </row>
    <row r="52" spans="1:10" hidden="1" x14ac:dyDescent="0.25">
      <c r="A52" t="str">
        <f>Summary!A52</f>
        <v>Map 4</v>
      </c>
      <c r="B52">
        <f>(Summary!B52-32)*5/9</f>
        <v>48.895555555555553</v>
      </c>
      <c r="C52">
        <f>(Summary!C52-32)*5/9</f>
        <v>-3.91211111111111</v>
      </c>
      <c r="D52" s="1">
        <f>Summary!D52</f>
        <v>27.909099999999999</v>
      </c>
      <c r="E52" s="1">
        <f>Summary!E52</f>
        <v>7.2621399999999996</v>
      </c>
      <c r="F52" s="1">
        <f>Summary!F52</f>
        <v>10.842000000000001</v>
      </c>
      <c r="G52" s="1">
        <f>Summary!G52</f>
        <v>19.218699999999998</v>
      </c>
      <c r="H52" s="1">
        <f>Summary!H52</f>
        <v>11.2835</v>
      </c>
      <c r="I52" s="1">
        <f>Summary!I52</f>
        <v>10.581099999999999</v>
      </c>
      <c r="J52" s="1">
        <f>Summary!J52</f>
        <v>9.7442600000000006</v>
      </c>
    </row>
    <row r="53" spans="1:10" hidden="1" x14ac:dyDescent="0.25">
      <c r="A53" t="str">
        <f>Summary!A53</f>
        <v>Map 4</v>
      </c>
      <c r="B53">
        <f>(Summary!B53-32)*5/9</f>
        <v>48.859999999999992</v>
      </c>
      <c r="C53">
        <f>(Summary!C53-32)*5/9</f>
        <v>-1.1105555555555549</v>
      </c>
      <c r="D53" s="1">
        <f>Summary!D53</f>
        <v>22.9587</v>
      </c>
      <c r="E53" s="1">
        <f>Summary!E53</f>
        <v>8.8130000000000006</v>
      </c>
      <c r="F53" s="1">
        <f>Summary!F53</f>
        <v>11.344200000000001</v>
      </c>
      <c r="G53" s="1">
        <f>Summary!G53</f>
        <v>11.8957</v>
      </c>
      <c r="H53" s="1">
        <f>Summary!H53</f>
        <v>11.2835</v>
      </c>
      <c r="I53" s="1">
        <f>Summary!I53</f>
        <v>7.2052699999999996</v>
      </c>
      <c r="J53" s="1">
        <f>Summary!J53</f>
        <v>3.7274799999999999</v>
      </c>
    </row>
    <row r="54" spans="1:10" hidden="1" x14ac:dyDescent="0.25">
      <c r="A54" t="str">
        <f>Summary!A54</f>
        <v>Map 4</v>
      </c>
      <c r="B54">
        <f>(Summary!B54-32)*5/9</f>
        <v>48.900555555555556</v>
      </c>
      <c r="C54">
        <f>(Summary!C54-32)*5/9</f>
        <v>12.768388888888889</v>
      </c>
      <c r="D54" s="1">
        <f>Summary!D54</f>
        <v>22.138500000000001</v>
      </c>
      <c r="E54" s="1">
        <f>Summary!E54</f>
        <v>11.114599999999999</v>
      </c>
      <c r="F54" s="1">
        <f>Summary!F54</f>
        <v>11.8309</v>
      </c>
      <c r="G54" s="1">
        <f>Summary!G54</f>
        <v>8.4535400000000003</v>
      </c>
      <c r="H54" s="1">
        <f>Summary!H54</f>
        <v>11.2835</v>
      </c>
      <c r="I54" s="1">
        <f>Summary!I54</f>
        <v>5.2751200000000003</v>
      </c>
      <c r="J54" s="1">
        <f>Summary!J54</f>
        <v>-2.9690300000000001</v>
      </c>
    </row>
    <row r="55" spans="1:10" hidden="1" x14ac:dyDescent="0.25">
      <c r="A55" t="str">
        <f>Summary!A55</f>
        <v>Map 4</v>
      </c>
      <c r="B55">
        <f>(Summary!B55-32)*5/9</f>
        <v>65.582777777777778</v>
      </c>
      <c r="C55">
        <f>(Summary!C55-32)*5/9</f>
        <v>-12.223705555555556</v>
      </c>
      <c r="D55" s="1">
        <f>Summary!D55</f>
        <v>23.403300000000002</v>
      </c>
      <c r="E55" s="1">
        <f>Summary!E55</f>
        <v>13.6502</v>
      </c>
      <c r="F55" s="1">
        <f>Summary!F55</f>
        <v>12.3002</v>
      </c>
      <c r="G55" s="1">
        <f>Summary!G55</f>
        <v>7.9225300000000001</v>
      </c>
      <c r="H55" s="1">
        <f>Summary!H55</f>
        <v>11.2835</v>
      </c>
      <c r="I55" s="1">
        <f>Summary!I55</f>
        <v>4.4732200000000004</v>
      </c>
      <c r="J55" s="1">
        <f>Summary!J55</f>
        <v>6.0350399999999998E-2</v>
      </c>
    </row>
    <row r="56" spans="1:10" hidden="1" x14ac:dyDescent="0.25">
      <c r="A56" t="str">
        <f>Summary!A56</f>
        <v>Map 4</v>
      </c>
      <c r="B56">
        <f>(Summary!B56-32)*5/9</f>
        <v>65.568888888888893</v>
      </c>
      <c r="C56">
        <f>(Summary!C56-32)*5/9</f>
        <v>-1.1321111111111115</v>
      </c>
      <c r="D56" s="1">
        <f>Summary!D56</f>
        <v>26.450900000000001</v>
      </c>
      <c r="E56" s="1">
        <f>Summary!E56</f>
        <v>17.954799999999999</v>
      </c>
      <c r="F56" s="1">
        <f>Summary!F56</f>
        <v>12.723699999999999</v>
      </c>
      <c r="G56" s="1">
        <f>Summary!G56</f>
        <v>8.3654899999999994</v>
      </c>
      <c r="H56" s="1">
        <f>Summary!H56</f>
        <v>11.2835</v>
      </c>
      <c r="I56" s="1">
        <f>Summary!I56</f>
        <v>4.2526799999999998</v>
      </c>
      <c r="J56" s="1">
        <f>Summary!J56</f>
        <v>-2.3830100000000001</v>
      </c>
    </row>
    <row r="57" spans="1:10" hidden="1" x14ac:dyDescent="0.25">
      <c r="A57" t="str">
        <f>Summary!A57</f>
        <v>Map 4</v>
      </c>
      <c r="B57">
        <f>(Summary!B57-32)*5/9</f>
        <v>65.561666666666667</v>
      </c>
      <c r="C57">
        <f>(Summary!C57-32)*5/9</f>
        <v>12.756388888888889</v>
      </c>
      <c r="D57" s="1">
        <f>Summary!D57</f>
        <v>27.456199999999999</v>
      </c>
      <c r="E57" s="1">
        <f>Summary!E57</f>
        <v>18.953499999999998</v>
      </c>
      <c r="F57" s="1">
        <f>Summary!F57</f>
        <v>13.158200000000001</v>
      </c>
      <c r="G57" s="1">
        <f>Summary!G57</f>
        <v>8.7792200000000005</v>
      </c>
      <c r="H57" s="1">
        <f>Summary!H57</f>
        <v>11.2835</v>
      </c>
      <c r="I57" s="1">
        <f>Summary!I57</f>
        <v>4.13192</v>
      </c>
      <c r="J57" s="1">
        <f>Summary!J57</f>
        <v>-2.3572099999999998</v>
      </c>
    </row>
    <row r="58" spans="1:10" hidden="1" x14ac:dyDescent="0.25">
      <c r="A58" t="str">
        <f>Summary!A58</f>
        <v>Map 5</v>
      </c>
      <c r="B58">
        <f>(Summary!B58-32)*5/9</f>
        <v>26.696777777777772</v>
      </c>
      <c r="C58">
        <f>(Summary!C58-32)*5/9</f>
        <v>-28.909722222222221</v>
      </c>
      <c r="D58" s="1">
        <f>Summary!D58</f>
        <v>28.165400000000002</v>
      </c>
      <c r="E58" s="1">
        <f>Summary!E58</f>
        <v>19.897500000000001</v>
      </c>
      <c r="F58" s="1">
        <f>Summary!F58</f>
        <v>11.4298</v>
      </c>
      <c r="G58" s="1">
        <f>Summary!G58</f>
        <v>10.880100000000001</v>
      </c>
      <c r="H58" s="1">
        <f>Summary!H58</f>
        <v>11.1256</v>
      </c>
      <c r="I58" s="1">
        <f>Summary!I58</f>
        <v>4.9580799999999998</v>
      </c>
      <c r="J58" s="1">
        <f>Summary!J58</f>
        <v>2.12479</v>
      </c>
    </row>
    <row r="59" spans="1:10" hidden="1" x14ac:dyDescent="0.25">
      <c r="A59" t="str">
        <f>Summary!A59</f>
        <v>Map 5</v>
      </c>
      <c r="B59">
        <f>(Summary!B59-32)*5/9</f>
        <v>26.665611111111108</v>
      </c>
      <c r="C59">
        <f>(Summary!C59-32)*5/9</f>
        <v>-9.452388888888887</v>
      </c>
      <c r="D59" s="1">
        <f>Summary!D59</f>
        <v>32.447499999999998</v>
      </c>
      <c r="E59" s="1">
        <f>Summary!E59</f>
        <v>19.904299999999999</v>
      </c>
      <c r="F59" s="1">
        <f>Summary!F59</f>
        <v>20.305599999999998</v>
      </c>
      <c r="G59" s="1">
        <f>Summary!G59</f>
        <v>10.237500000000001</v>
      </c>
      <c r="H59" s="1">
        <f>Summary!H59</f>
        <v>11.1256</v>
      </c>
      <c r="I59" s="1">
        <f>Summary!I59</f>
        <v>3.9694699999999998</v>
      </c>
      <c r="J59" s="1">
        <f>Summary!J59</f>
        <v>7.7501499999999997</v>
      </c>
    </row>
    <row r="60" spans="1:10" hidden="1" x14ac:dyDescent="0.25">
      <c r="A60" t="str">
        <f>Summary!A60</f>
        <v>Map 5</v>
      </c>
      <c r="B60">
        <f>(Summary!B60-32)*5/9</f>
        <v>26.676222222222222</v>
      </c>
      <c r="C60">
        <f>(Summary!C60-32)*5/9</f>
        <v>12.762666666666668</v>
      </c>
      <c r="D60" s="1">
        <f>Summary!D60</f>
        <v>33.888399999999997</v>
      </c>
      <c r="E60" s="1">
        <f>Summary!E60</f>
        <v>20.6922</v>
      </c>
      <c r="F60" s="1">
        <f>Summary!F60</f>
        <v>21.692799999999998</v>
      </c>
      <c r="G60" s="1">
        <f>Summary!G60</f>
        <v>10.4815</v>
      </c>
      <c r="H60" s="1">
        <f>Summary!H60</f>
        <v>11.1256</v>
      </c>
      <c r="I60" s="1">
        <f>Summary!I60</f>
        <v>4.0048700000000004</v>
      </c>
      <c r="J60" s="1">
        <f>Summary!J60</f>
        <v>5.9759099999999998</v>
      </c>
    </row>
    <row r="61" spans="1:10" hidden="1" x14ac:dyDescent="0.25">
      <c r="A61" t="str">
        <f>Summary!A61</f>
        <v>Map 5</v>
      </c>
      <c r="B61">
        <f>(Summary!B61-32)*5/9</f>
        <v>37.795555555555552</v>
      </c>
      <c r="C61">
        <f>(Summary!C61-32)*5/9</f>
        <v>-28.888055555555557</v>
      </c>
      <c r="D61" s="1">
        <f>Summary!D61</f>
        <v>35.383600000000001</v>
      </c>
      <c r="E61" s="1">
        <f>Summary!E61</f>
        <v>21.727699999999999</v>
      </c>
      <c r="F61" s="1">
        <f>Summary!F61</f>
        <v>23.089600000000001</v>
      </c>
      <c r="G61" s="1">
        <f>Summary!G61</f>
        <v>10.385</v>
      </c>
      <c r="H61" s="1">
        <f>Summary!H61</f>
        <v>11.1256</v>
      </c>
      <c r="I61" s="1">
        <f>Summary!I61</f>
        <v>3.8918900000000001</v>
      </c>
      <c r="J61" s="1">
        <f>Summary!J61</f>
        <v>-13.2561</v>
      </c>
    </row>
    <row r="62" spans="1:10" hidden="1" x14ac:dyDescent="0.25">
      <c r="A62" t="str">
        <f>Summary!A62</f>
        <v>Map 5</v>
      </c>
      <c r="B62">
        <f>(Summary!B62-32)*5/9</f>
        <v>43.368333333333332</v>
      </c>
      <c r="C62">
        <f>(Summary!C62-32)*5/9</f>
        <v>-6.6573888888888888</v>
      </c>
      <c r="D62" s="1">
        <f>Summary!D62</f>
        <v>57.969200000000001</v>
      </c>
      <c r="E62" s="1">
        <f>Summary!E62</f>
        <v>28.714300000000001</v>
      </c>
      <c r="F62" s="1">
        <f>Summary!F62</f>
        <v>30.109200000000001</v>
      </c>
      <c r="G62" s="1">
        <f>Summary!G62</f>
        <v>36.878599999999999</v>
      </c>
      <c r="H62" s="1">
        <f>Summary!H62</f>
        <v>11.1256</v>
      </c>
      <c r="I62" s="1">
        <f>Summary!I62</f>
        <v>12.0642</v>
      </c>
      <c r="J62" s="1">
        <f>Summary!J62</f>
        <v>-15.1671</v>
      </c>
    </row>
    <row r="63" spans="1:10" hidden="1" x14ac:dyDescent="0.25">
      <c r="A63" t="str">
        <f>Summary!A63</f>
        <v>Map 5</v>
      </c>
      <c r="B63">
        <f>(Summary!B63-32)*5/9</f>
        <v>43.312777777777768</v>
      </c>
      <c r="C63">
        <f>(Summary!C63-32)*5/9</f>
        <v>-3.8850555555555548</v>
      </c>
      <c r="D63" s="1">
        <f>Summary!D63</f>
        <v>94.249600000000001</v>
      </c>
      <c r="E63" s="1">
        <f>Summary!E63</f>
        <v>27.508800000000001</v>
      </c>
      <c r="F63" s="1">
        <f>Summary!F63</f>
        <v>18.7165</v>
      </c>
      <c r="G63" s="1">
        <f>Summary!G63</f>
        <v>81.443100000000001</v>
      </c>
      <c r="H63" s="1">
        <f>Summary!H63</f>
        <v>11.1256</v>
      </c>
      <c r="I63" s="1">
        <f>Summary!I63</f>
        <v>31.924800000000001</v>
      </c>
      <c r="J63" s="1">
        <f>Summary!J63</f>
        <v>-6.5915699999999999</v>
      </c>
    </row>
    <row r="64" spans="1:10" hidden="1" x14ac:dyDescent="0.25">
      <c r="A64" t="str">
        <f>Summary!A64</f>
        <v>Map 5</v>
      </c>
      <c r="B64">
        <f>(Summary!B64-32)*5/9</f>
        <v>48.893333333333331</v>
      </c>
      <c r="C64">
        <f>(Summary!C64-32)*5/9</f>
        <v>-23.320944444444443</v>
      </c>
      <c r="D64" s="1">
        <f>Summary!D64</f>
        <v>96.255899999999997</v>
      </c>
      <c r="E64" s="1">
        <f>Summary!E64</f>
        <v>30.264800000000001</v>
      </c>
      <c r="F64" s="1">
        <f>Summary!F64</f>
        <v>26.126999999999999</v>
      </c>
      <c r="G64" s="1">
        <f>Summary!G64</f>
        <v>81.202500000000001</v>
      </c>
      <c r="H64" s="1">
        <f>Summary!H64</f>
        <v>11.1256</v>
      </c>
      <c r="I64" s="1">
        <f>Summary!I64</f>
        <v>30.805800000000001</v>
      </c>
      <c r="J64" s="1">
        <f>Summary!J64</f>
        <v>-2.89053</v>
      </c>
    </row>
    <row r="65" spans="1:10" hidden="1" x14ac:dyDescent="0.25">
      <c r="A65" t="str">
        <f>Summary!A65</f>
        <v>Map 5</v>
      </c>
      <c r="B65">
        <f>(Summary!B65-32)*5/9</f>
        <v>48.892222222222216</v>
      </c>
      <c r="C65">
        <f>(Summary!C65-32)*5/9</f>
        <v>-6.6646666666666672</v>
      </c>
      <c r="D65" s="1">
        <f>Summary!D65</f>
        <v>130.05699999999999</v>
      </c>
      <c r="E65" s="1">
        <f>Summary!E65</f>
        <v>34.800899999999999</v>
      </c>
      <c r="F65" s="1">
        <f>Summary!F65</f>
        <v>34.984499999999997</v>
      </c>
      <c r="G65" s="1">
        <f>Summary!G65</f>
        <v>112.80500000000001</v>
      </c>
      <c r="H65" s="1">
        <f>Summary!H65</f>
        <v>11.1256</v>
      </c>
      <c r="I65" s="1">
        <f>Summary!I65</f>
        <v>40.387900000000002</v>
      </c>
      <c r="J65" s="1">
        <f>Summary!J65</f>
        <v>-38.426000000000002</v>
      </c>
    </row>
    <row r="66" spans="1:10" hidden="1" x14ac:dyDescent="0.25">
      <c r="A66" t="str">
        <f>Summary!A66</f>
        <v>Map 5</v>
      </c>
      <c r="B66">
        <f>(Summary!B66-32)*5/9</f>
        <v>48.895555555555553</v>
      </c>
      <c r="C66">
        <f>(Summary!C66-32)*5/9</f>
        <v>-3.91211111111111</v>
      </c>
      <c r="D66" s="1">
        <f>Summary!D66</f>
        <v>21.607199999999999</v>
      </c>
      <c r="E66" s="1">
        <f>Summary!E66</f>
        <v>7.4890499999999998</v>
      </c>
      <c r="F66" s="1">
        <f>Summary!F66</f>
        <v>10.8308</v>
      </c>
      <c r="G66" s="1">
        <f>Summary!G66</f>
        <v>11.018000000000001</v>
      </c>
      <c r="H66" s="1">
        <f>Summary!H66</f>
        <v>11.1256</v>
      </c>
      <c r="I66" s="1">
        <f>Summary!I66</f>
        <v>6.9500299999999999</v>
      </c>
      <c r="J66" s="1">
        <f>Summary!J66</f>
        <v>4.4636899999999997</v>
      </c>
    </row>
    <row r="67" spans="1:10" hidden="1" x14ac:dyDescent="0.25">
      <c r="A67" t="str">
        <f>Summary!A67</f>
        <v>Map 5</v>
      </c>
      <c r="B67">
        <f>(Summary!B67-32)*5/9</f>
        <v>48.859999999999992</v>
      </c>
      <c r="C67">
        <f>(Summary!C67-32)*5/9</f>
        <v>-1.1105555555555549</v>
      </c>
      <c r="D67" s="1">
        <f>Summary!D67</f>
        <v>20.6004</v>
      </c>
      <c r="E67" s="1">
        <f>Summary!E67</f>
        <v>8.9879899999999999</v>
      </c>
      <c r="F67" s="1">
        <f>Summary!F67</f>
        <v>11.3476</v>
      </c>
      <c r="G67" s="1">
        <f>Summary!G67</f>
        <v>7.9898499999999997</v>
      </c>
      <c r="H67" s="1">
        <f>Summary!H67</f>
        <v>11.1256</v>
      </c>
      <c r="I67" s="1">
        <f>Summary!I67</f>
        <v>5.2160900000000003</v>
      </c>
      <c r="J67" s="1">
        <f>Summary!J67</f>
        <v>0.55887600000000004</v>
      </c>
    </row>
    <row r="68" spans="1:10" hidden="1" x14ac:dyDescent="0.25">
      <c r="A68" t="str">
        <f>Summary!A68</f>
        <v>Map 5</v>
      </c>
      <c r="B68">
        <f>(Summary!B68-32)*5/9</f>
        <v>48.900555555555556</v>
      </c>
      <c r="C68">
        <f>(Summary!C68-32)*5/9</f>
        <v>12.768388888888889</v>
      </c>
      <c r="D68" s="1">
        <f>Summary!D68</f>
        <v>21.530799999999999</v>
      </c>
      <c r="E68" s="1">
        <f>Summary!E68</f>
        <v>11.253399999999999</v>
      </c>
      <c r="F68" s="1">
        <f>Summary!F68</f>
        <v>11.8454</v>
      </c>
      <c r="G68" s="1">
        <f>Summary!G68</f>
        <v>7.31114</v>
      </c>
      <c r="H68" s="1">
        <f>Summary!H68</f>
        <v>11.1256</v>
      </c>
      <c r="I68" s="1">
        <f>Summary!I68</f>
        <v>4.40334</v>
      </c>
      <c r="J68" s="1">
        <f>Summary!J68</f>
        <v>-4.5728</v>
      </c>
    </row>
    <row r="69" spans="1:10" hidden="1" x14ac:dyDescent="0.25">
      <c r="A69" t="str">
        <f>Summary!A69</f>
        <v>Map 5</v>
      </c>
      <c r="B69">
        <f>(Summary!B69-32)*5/9</f>
        <v>65.582777777777778</v>
      </c>
      <c r="C69">
        <f>(Summary!C69-32)*5/9</f>
        <v>-12.223705555555556</v>
      </c>
      <c r="D69" s="1">
        <f>Summary!D69</f>
        <v>23.222899999999999</v>
      </c>
      <c r="E69" s="1">
        <f>Summary!E69</f>
        <v>13.760899999999999</v>
      </c>
      <c r="F69" s="1">
        <f>Summary!F69</f>
        <v>12.322699999999999</v>
      </c>
      <c r="G69" s="1">
        <f>Summary!G69</f>
        <v>7.5729300000000004</v>
      </c>
      <c r="H69" s="1">
        <f>Summary!H69</f>
        <v>11.1256</v>
      </c>
      <c r="I69" s="1">
        <f>Summary!I69</f>
        <v>4.11876</v>
      </c>
      <c r="J69" s="1">
        <f>Summary!J69</f>
        <v>-0.46226800000000001</v>
      </c>
    </row>
    <row r="70" spans="1:10" hidden="1" x14ac:dyDescent="0.25">
      <c r="A70" t="str">
        <f>Summary!A70</f>
        <v>Map 5</v>
      </c>
      <c r="B70">
        <f>(Summary!B70-32)*5/9</f>
        <v>65.568888888888893</v>
      </c>
      <c r="C70">
        <f>(Summary!C70-32)*5/9</f>
        <v>-1.1321111111111115</v>
      </c>
      <c r="D70" s="1">
        <f>Summary!D70</f>
        <v>26.304500000000001</v>
      </c>
      <c r="E70" s="1">
        <f>Summary!E70</f>
        <v>18.054600000000001</v>
      </c>
      <c r="F70" s="1">
        <f>Summary!F70</f>
        <v>12.751099999999999</v>
      </c>
      <c r="G70" s="1">
        <f>Summary!G70</f>
        <v>7.9675500000000001</v>
      </c>
      <c r="H70" s="1">
        <f>Summary!H70</f>
        <v>11.1256</v>
      </c>
      <c r="I70" s="1">
        <f>Summary!I70</f>
        <v>4.0133900000000002</v>
      </c>
      <c r="J70" s="1">
        <f>Summary!J70</f>
        <v>-2.2743600000000002</v>
      </c>
    </row>
    <row r="71" spans="1:10" hidden="1" x14ac:dyDescent="0.25">
      <c r="A71" t="str">
        <f>Summary!A71</f>
        <v>Map 5</v>
      </c>
      <c r="B71">
        <f>(Summary!B71-32)*5/9</f>
        <v>65.561666666666667</v>
      </c>
      <c r="C71">
        <f>(Summary!C71-32)*5/9</f>
        <v>12.756388888888889</v>
      </c>
      <c r="D71" s="1">
        <f>Summary!D71</f>
        <v>27.300699999999999</v>
      </c>
      <c r="E71" s="1">
        <f>Summary!E71</f>
        <v>19.029900000000001</v>
      </c>
      <c r="F71" s="1">
        <f>Summary!F71</f>
        <v>13.188599999999999</v>
      </c>
      <c r="G71" s="1">
        <f>Summary!G71</f>
        <v>8.3774700000000006</v>
      </c>
      <c r="H71" s="1">
        <f>Summary!H71</f>
        <v>11.1256</v>
      </c>
      <c r="I71" s="1">
        <f>Summary!I71</f>
        <v>3.9106000000000001</v>
      </c>
      <c r="J71" s="1">
        <f>Summary!J71</f>
        <v>-1.9271199999999999</v>
      </c>
    </row>
    <row r="72" spans="1:10" hidden="1" x14ac:dyDescent="0.25">
      <c r="A72" t="str">
        <f>Summary!A72</f>
        <v>Map 6</v>
      </c>
      <c r="B72">
        <f>(Summary!B72-32)*5/9</f>
        <v>26.696777777777772</v>
      </c>
      <c r="C72">
        <f>(Summary!C72-32)*5/9</f>
        <v>-28.909722222222221</v>
      </c>
      <c r="D72" s="1">
        <f>Summary!D72</f>
        <v>29.4787</v>
      </c>
      <c r="E72" s="1">
        <f>Summary!E72</f>
        <v>19.847899999999999</v>
      </c>
      <c r="F72" s="1">
        <f>Summary!F72</f>
        <v>11.421799999999999</v>
      </c>
      <c r="G72" s="1">
        <f>Summary!G72</f>
        <v>10.9854</v>
      </c>
      <c r="H72" s="1">
        <f>Summary!H72</f>
        <v>13.7187</v>
      </c>
      <c r="I72" s="1">
        <f>Summary!I72</f>
        <v>5.9761699999999998</v>
      </c>
      <c r="J72" s="1">
        <f>Summary!J72</f>
        <v>1.6492100000000001</v>
      </c>
    </row>
    <row r="73" spans="1:10" hidden="1" x14ac:dyDescent="0.25">
      <c r="A73" t="str">
        <f>Summary!A73</f>
        <v>Map 6</v>
      </c>
      <c r="B73">
        <f>(Summary!B73-32)*5/9</f>
        <v>26.665611111111108</v>
      </c>
      <c r="C73">
        <f>(Summary!C73-32)*5/9</f>
        <v>-9.452388888888887</v>
      </c>
      <c r="D73" s="1">
        <f>Summary!D73</f>
        <v>32.758299999999998</v>
      </c>
      <c r="E73" s="1">
        <f>Summary!E73</f>
        <v>19.917300000000001</v>
      </c>
      <c r="F73" s="1">
        <f>Summary!F73</f>
        <v>20.273700000000002</v>
      </c>
      <c r="G73" s="1">
        <f>Summary!G73</f>
        <v>8.0531299999999995</v>
      </c>
      <c r="H73" s="1">
        <f>Summary!H73</f>
        <v>13.7187</v>
      </c>
      <c r="I73" s="1">
        <f>Summary!I73</f>
        <v>3.5110100000000002</v>
      </c>
      <c r="J73" s="1">
        <f>Summary!J73</f>
        <v>4.1346600000000002</v>
      </c>
    </row>
    <row r="74" spans="1:10" hidden="1" x14ac:dyDescent="0.25">
      <c r="A74" t="str">
        <f>Summary!A74</f>
        <v>Map 6</v>
      </c>
      <c r="B74">
        <f>(Summary!B74-32)*5/9</f>
        <v>26.676222222222222</v>
      </c>
      <c r="C74">
        <f>(Summary!C74-32)*5/9</f>
        <v>12.762666666666668</v>
      </c>
      <c r="D74" s="1">
        <f>Summary!D74</f>
        <v>34.219900000000003</v>
      </c>
      <c r="E74" s="1">
        <f>Summary!E74</f>
        <v>20.757000000000001</v>
      </c>
      <c r="F74" s="1">
        <f>Summary!F74</f>
        <v>21.662199999999999</v>
      </c>
      <c r="G74" s="1">
        <f>Summary!G74</f>
        <v>8.4091199999999997</v>
      </c>
      <c r="H74" s="1">
        <f>Summary!H74</f>
        <v>13.7187</v>
      </c>
      <c r="I74" s="1">
        <f>Summary!I74</f>
        <v>3.4610500000000002</v>
      </c>
      <c r="J74" s="1">
        <f>Summary!J74</f>
        <v>2.67625</v>
      </c>
    </row>
    <row r="75" spans="1:10" hidden="1" x14ac:dyDescent="0.25">
      <c r="A75" t="str">
        <f>Summary!A75</f>
        <v>Map 6</v>
      </c>
      <c r="B75">
        <f>(Summary!B75-32)*5/9</f>
        <v>37.795555555555552</v>
      </c>
      <c r="C75">
        <f>(Summary!C75-32)*5/9</f>
        <v>-28.888055555555557</v>
      </c>
      <c r="D75" s="1">
        <f>Summary!D75</f>
        <v>35.893500000000003</v>
      </c>
      <c r="E75" s="1">
        <f>Summary!E75</f>
        <v>21.860900000000001</v>
      </c>
      <c r="F75" s="1">
        <f>Summary!F75</f>
        <v>23.0642</v>
      </c>
      <c r="G75" s="1">
        <f>Summary!G75</f>
        <v>8.8375500000000002</v>
      </c>
      <c r="H75" s="1">
        <f>Summary!H75</f>
        <v>13.7187</v>
      </c>
      <c r="I75" s="1">
        <f>Summary!I75</f>
        <v>3.4903599999999999</v>
      </c>
      <c r="J75" s="1">
        <f>Summary!J75</f>
        <v>-15.6739</v>
      </c>
    </row>
    <row r="76" spans="1:10" hidden="1" x14ac:dyDescent="0.25">
      <c r="A76" t="str">
        <f>Summary!A76</f>
        <v>Map 6</v>
      </c>
      <c r="B76">
        <f>(Summary!B76-32)*5/9</f>
        <v>43.368333333333332</v>
      </c>
      <c r="C76">
        <f>(Summary!C76-32)*5/9</f>
        <v>-6.6573888888888888</v>
      </c>
      <c r="D76" s="1">
        <f>Summary!D76</f>
        <v>48.238300000000002</v>
      </c>
      <c r="E76" s="1">
        <f>Summary!E76</f>
        <v>29.441700000000001</v>
      </c>
      <c r="F76" s="1">
        <f>Summary!F76</f>
        <v>30.1907</v>
      </c>
      <c r="G76" s="1">
        <f>Summary!G76</f>
        <v>18.0016</v>
      </c>
      <c r="H76" s="1">
        <f>Summary!H76</f>
        <v>13.7187</v>
      </c>
      <c r="I76" s="1">
        <f>Summary!I76</f>
        <v>6.0322699999999996</v>
      </c>
      <c r="J76" s="1">
        <f>Summary!J76</f>
        <v>-0.465229</v>
      </c>
    </row>
    <row r="77" spans="1:10" hidden="1" x14ac:dyDescent="0.25">
      <c r="A77" t="str">
        <f>Summary!A77</f>
        <v>Map 6</v>
      </c>
      <c r="B77">
        <f>(Summary!B77-32)*5/9</f>
        <v>43.312777777777768</v>
      </c>
      <c r="C77">
        <f>(Summary!C77-32)*5/9</f>
        <v>-3.8850555555555548</v>
      </c>
      <c r="D77" s="1">
        <f>Summary!D77</f>
        <v>42.095700000000001</v>
      </c>
      <c r="E77" s="1">
        <f>Summary!E77</f>
        <v>27.6815</v>
      </c>
      <c r="F77" s="1">
        <f>Summary!F77</f>
        <v>18.745000000000001</v>
      </c>
      <c r="G77" s="1">
        <f>Summary!G77</f>
        <v>19.996600000000001</v>
      </c>
      <c r="H77" s="1">
        <f>Summary!H77</f>
        <v>13.7187</v>
      </c>
      <c r="I77" s="1">
        <f>Summary!I77</f>
        <v>8.1445500000000006</v>
      </c>
      <c r="J77" s="1">
        <f>Summary!J77</f>
        <v>-0.89967900000000001</v>
      </c>
    </row>
    <row r="78" spans="1:10" hidden="1" x14ac:dyDescent="0.25">
      <c r="A78" t="str">
        <f>Summary!A78</f>
        <v>Map 6</v>
      </c>
      <c r="B78">
        <f>(Summary!B78-32)*5/9</f>
        <v>48.893333333333331</v>
      </c>
      <c r="C78">
        <f>(Summary!C78-32)*5/9</f>
        <v>-23.320944444444443</v>
      </c>
      <c r="D78" s="1">
        <f>Summary!D78</f>
        <v>45.893999999999998</v>
      </c>
      <c r="E78" s="1">
        <f>Summary!E78</f>
        <v>30.811399999999999</v>
      </c>
      <c r="F78" s="1">
        <f>Summary!F78</f>
        <v>26.1828</v>
      </c>
      <c r="G78" s="1">
        <f>Summary!G78</f>
        <v>15.8689</v>
      </c>
      <c r="H78" s="1">
        <f>Summary!H78</f>
        <v>13.7187</v>
      </c>
      <c r="I78" s="1">
        <f>Summary!I78</f>
        <v>5.5991499999999998</v>
      </c>
      <c r="J78" s="1">
        <f>Summary!J78</f>
        <v>7.5508100000000002</v>
      </c>
    </row>
    <row r="79" spans="1:10" hidden="1" x14ac:dyDescent="0.25">
      <c r="A79" t="str">
        <f>Summary!A79</f>
        <v>Map 6</v>
      </c>
      <c r="B79">
        <f>(Summary!B79-32)*5/9</f>
        <v>48.892222222222216</v>
      </c>
      <c r="C79">
        <f>(Summary!C79-32)*5/9</f>
        <v>-6.6646666666666672</v>
      </c>
      <c r="D79" s="1">
        <f>Summary!D79</f>
        <v>60.550600000000003</v>
      </c>
      <c r="E79" s="1">
        <f>Summary!E79</f>
        <v>36.1751</v>
      </c>
      <c r="F79" s="1">
        <f>Summary!F79</f>
        <v>35.238999999999997</v>
      </c>
      <c r="G79" s="1">
        <f>Summary!G79</f>
        <v>29.1892</v>
      </c>
      <c r="H79" s="1">
        <f>Summary!H79</f>
        <v>13.7187</v>
      </c>
      <c r="I79" s="1">
        <f>Summary!I79</f>
        <v>8.7028300000000005</v>
      </c>
      <c r="J79" s="1">
        <f>Summary!J79</f>
        <v>3.54684</v>
      </c>
    </row>
    <row r="80" spans="1:10" hidden="1" x14ac:dyDescent="0.25">
      <c r="A80" t="str">
        <f>Summary!A80</f>
        <v>Map 6</v>
      </c>
      <c r="B80">
        <f>(Summary!B80-32)*5/9</f>
        <v>48.895555555555553</v>
      </c>
      <c r="C80">
        <f>(Summary!C80-32)*5/9</f>
        <v>-3.91211111111111</v>
      </c>
      <c r="D80" s="1">
        <f>Summary!D80</f>
        <v>25.2898</v>
      </c>
      <c r="E80" s="1">
        <f>Summary!E80</f>
        <v>7.7653699999999999</v>
      </c>
      <c r="F80" s="1">
        <f>Summary!F80</f>
        <v>10.7974</v>
      </c>
      <c r="G80" s="1">
        <f>Summary!G80</f>
        <v>13.5044</v>
      </c>
      <c r="H80" s="1">
        <f>Summary!H80</f>
        <v>13.7187</v>
      </c>
      <c r="I80" s="1">
        <f>Summary!I80</f>
        <v>9.5977700000000006</v>
      </c>
      <c r="J80" s="1">
        <f>Summary!J80</f>
        <v>-1.0026E-2</v>
      </c>
    </row>
    <row r="81" spans="1:10" hidden="1" x14ac:dyDescent="0.25">
      <c r="A81" t="str">
        <f>Summary!A81</f>
        <v>Map 6</v>
      </c>
      <c r="B81">
        <f>(Summary!B81-32)*5/9</f>
        <v>48.859999999999992</v>
      </c>
      <c r="C81">
        <f>(Summary!C81-32)*5/9</f>
        <v>-1.1105555555555549</v>
      </c>
      <c r="D81" s="1">
        <f>Summary!D81</f>
        <v>23.8626</v>
      </c>
      <c r="E81" s="1">
        <f>Summary!E81</f>
        <v>9.1312599999999993</v>
      </c>
      <c r="F81" s="1">
        <f>Summary!F81</f>
        <v>11.334899999999999</v>
      </c>
      <c r="G81" s="1">
        <f>Summary!G81</f>
        <v>10.504799999999999</v>
      </c>
      <c r="H81" s="1">
        <f>Summary!H81</f>
        <v>13.7187</v>
      </c>
      <c r="I81" s="1">
        <f>Summary!I81</f>
        <v>7.6816500000000003</v>
      </c>
      <c r="J81" s="1">
        <f>Summary!J81</f>
        <v>-0.66471100000000005</v>
      </c>
    </row>
    <row r="82" spans="1:10" hidden="1" x14ac:dyDescent="0.25">
      <c r="A82" t="str">
        <f>Summary!A82</f>
        <v>Map 6</v>
      </c>
      <c r="B82">
        <f>(Summary!B82-32)*5/9</f>
        <v>48.900555555555556</v>
      </c>
      <c r="C82">
        <f>(Summary!C82-32)*5/9</f>
        <v>12.768388888888889</v>
      </c>
      <c r="D82" s="1">
        <f>Summary!D82</f>
        <v>24.422599999999999</v>
      </c>
      <c r="E82" s="1">
        <f>Summary!E82</f>
        <v>11.306699999999999</v>
      </c>
      <c r="F82" s="1">
        <f>Summary!F82</f>
        <v>11.8469</v>
      </c>
      <c r="G82" s="1">
        <f>Summary!G82</f>
        <v>9.75502</v>
      </c>
      <c r="H82" s="1">
        <f>Summary!H82</f>
        <v>13.7187</v>
      </c>
      <c r="I82" s="1">
        <f>Summary!I82</f>
        <v>6.7013299999999996</v>
      </c>
      <c r="J82" s="1">
        <f>Summary!J82</f>
        <v>-3.5426600000000001</v>
      </c>
    </row>
    <row r="83" spans="1:10" hidden="1" x14ac:dyDescent="0.25">
      <c r="A83" t="str">
        <f>Summary!A83</f>
        <v>Map 6</v>
      </c>
      <c r="B83">
        <f>(Summary!B83-32)*5/9</f>
        <v>65.582777777777778</v>
      </c>
      <c r="C83">
        <f>(Summary!C83-32)*5/9</f>
        <v>-12.223705555555556</v>
      </c>
      <c r="D83" s="1">
        <f>Summary!D83</f>
        <v>25.8904</v>
      </c>
      <c r="E83" s="1">
        <f>Summary!E83</f>
        <v>13.7476</v>
      </c>
      <c r="F83" s="1">
        <f>Summary!F83</f>
        <v>12.333299999999999</v>
      </c>
      <c r="G83" s="1">
        <f>Summary!G83</f>
        <v>10.0641</v>
      </c>
      <c r="H83" s="1">
        <f>Summary!H83</f>
        <v>13.7187</v>
      </c>
      <c r="I83" s="1">
        <f>Summary!I83</f>
        <v>6.30192</v>
      </c>
      <c r="J83" s="1">
        <f>Summary!J83</f>
        <v>2.0173700000000001</v>
      </c>
    </row>
    <row r="84" spans="1:10" hidden="1" x14ac:dyDescent="0.25">
      <c r="A84" t="str">
        <f>Summary!A84</f>
        <v>Map 6</v>
      </c>
      <c r="B84">
        <f>(Summary!B84-32)*5/9</f>
        <v>65.568888888888893</v>
      </c>
      <c r="C84">
        <f>(Summary!C84-32)*5/9</f>
        <v>-1.1321111111111115</v>
      </c>
      <c r="D84" s="1">
        <f>Summary!D84</f>
        <v>28.717400000000001</v>
      </c>
      <c r="E84" s="1">
        <f>Summary!E84</f>
        <v>17.985199999999999</v>
      </c>
      <c r="F84" s="1">
        <f>Summary!F84</f>
        <v>12.7662</v>
      </c>
      <c r="G84" s="1">
        <f>Summary!G84</f>
        <v>10.5932</v>
      </c>
      <c r="H84" s="1">
        <f>Summary!H84</f>
        <v>13.7187</v>
      </c>
      <c r="I84" s="1">
        <f>Summary!I84</f>
        <v>6.1499899999999998</v>
      </c>
      <c r="J84" s="1">
        <f>Summary!J84</f>
        <v>0.93162100000000003</v>
      </c>
    </row>
    <row r="85" spans="1:10" hidden="1" x14ac:dyDescent="0.25">
      <c r="A85" t="str">
        <f>Summary!A85</f>
        <v>Map 6</v>
      </c>
      <c r="B85">
        <f>(Summary!B85-32)*5/9</f>
        <v>65.561666666666667</v>
      </c>
      <c r="C85">
        <f>(Summary!C85-32)*5/9</f>
        <v>12.756388888888889</v>
      </c>
      <c r="D85" s="1">
        <f>Summary!D85</f>
        <v>29.656199999999998</v>
      </c>
      <c r="E85" s="1">
        <f>Summary!E85</f>
        <v>18.943899999999999</v>
      </c>
      <c r="F85" s="1">
        <f>Summary!F85</f>
        <v>13.2044</v>
      </c>
      <c r="G85" s="1">
        <f>Summary!G85</f>
        <v>11.0489</v>
      </c>
      <c r="H85" s="1">
        <f>Summary!H85</f>
        <v>13.7187</v>
      </c>
      <c r="I85" s="1">
        <f>Summary!I85</f>
        <v>5.9985400000000002</v>
      </c>
      <c r="J85" s="1">
        <f>Summary!J85</f>
        <v>1.41496</v>
      </c>
    </row>
    <row r="87" spans="1:10" x14ac:dyDescent="0.25">
      <c r="B87" s="7"/>
      <c r="C87" s="7"/>
      <c r="D87" s="7"/>
    </row>
    <row r="88" spans="1:10" x14ac:dyDescent="0.25">
      <c r="B88" s="7"/>
      <c r="C88" s="7"/>
      <c r="D88" s="7"/>
    </row>
    <row r="89" spans="1:10" x14ac:dyDescent="0.25">
      <c r="B89" s="7"/>
      <c r="C89" s="7"/>
      <c r="D89" s="7"/>
    </row>
    <row r="90" spans="1:10" x14ac:dyDescent="0.25">
      <c r="B90" s="7"/>
      <c r="C90" s="7"/>
      <c r="D90" s="7"/>
    </row>
    <row r="91" spans="1:10" x14ac:dyDescent="0.25">
      <c r="B91" s="7"/>
      <c r="C91" s="7"/>
      <c r="D91" s="7"/>
    </row>
  </sheetData>
  <autoFilter ref="A1:J85">
    <filterColumn colId="9">
      <customFilters>
        <customFilter operator="lessThan" val="-40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overall_result</vt:lpstr>
      <vt:lpstr>Map 1_all_result</vt:lpstr>
      <vt:lpstr>Map 2_all_result</vt:lpstr>
      <vt:lpstr>Map 3_all_result</vt:lpstr>
      <vt:lpstr>Map 4_all_result</vt:lpstr>
      <vt:lpstr>Map 5_all_result</vt:lpstr>
      <vt:lpstr>Map 6_all_result</vt:lpstr>
      <vt:lpstr>Summary</vt:lpstr>
      <vt:lpstr>Summary_SI</vt:lpstr>
      <vt:lpstr>case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</dc:creator>
  <cp:lastModifiedBy>Howard Cheung</cp:lastModifiedBy>
  <dcterms:created xsi:type="dcterms:W3CDTF">2015-01-22T05:40:58Z</dcterms:created>
  <dcterms:modified xsi:type="dcterms:W3CDTF">2015-01-22T07:33:36Z</dcterms:modified>
</cp:coreProperties>
</file>