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378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4" l="1"/>
  <c r="C32" i="4" l="1"/>
  <c r="D32" i="4" l="1"/>
  <c r="A6" i="3" l="1"/>
  <c r="A5" i="3"/>
  <c r="A4" i="3"/>
  <c r="A3" i="3"/>
  <c r="A6" i="2"/>
  <c r="A5" i="2"/>
  <c r="A4" i="2"/>
  <c r="A3" i="2"/>
  <c r="C18" i="1"/>
  <c r="F18" i="1" s="1"/>
  <c r="F5" i="1"/>
</calcChain>
</file>

<file path=xl/sharedStrings.xml><?xml version="1.0" encoding="utf-8"?>
<sst xmlns="http://schemas.openxmlformats.org/spreadsheetml/2006/main" count="210" uniqueCount="119">
  <si>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</si>
  <si>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</si>
  <si>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</si>
  <si>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</si>
  <si>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</si>
  <si>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</si>
  <si>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</si>
  <si>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</si>
  <si>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</si>
  <si>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Overall</t>
  </si>
  <si>
    <t>Week of</t>
  </si>
  <si>
    <t>SGX Sector Classification</t>
  </si>
  <si>
    <t>Institutional Investors net buy/sell (S$M)</t>
  </si>
  <si>
    <t>Consumer Cyclicals</t>
  </si>
  <si>
    <t>Consumer Non-Cyclicals</t>
  </si>
  <si>
    <t>Energy/
Oil &amp; Gas</t>
  </si>
  <si>
    <t>Financial Services</t>
  </si>
  <si>
    <t>Industrials</t>
  </si>
  <si>
    <t>Materials &amp; Resources</t>
  </si>
  <si>
    <t>Real Estate (excl. REITs)</t>
  </si>
  <si>
    <t>REITs</t>
  </si>
  <si>
    <t>Technology (Hardware/
Software)</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</si>
  <si>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</si>
  <si>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</si>
  <si>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</si>
  <si>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</si>
  <si>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</si>
  <si>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</si>
  <si>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</si>
  <si>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</si>
  <si>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</si>
  <si>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</si>
  <si>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</si>
  <si>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</si>
  <si>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</si>
  <si>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</si>
  <si>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</si>
  <si>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</si>
  <si>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</si>
  <si>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</si>
  <si>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</si>
  <si>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</si>
  <si>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</si>
  <si>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</si>
  <si>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</si>
  <si>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</si>
  <si>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</si>
  <si>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</si>
  <si>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</si>
  <si>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</si>
  <si>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</si>
  <si>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</si>
  <si>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</si>
  <si>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</si>
  <si>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</si>
  <si>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</si>
  <si>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</si>
  <si>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</si>
  <si>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</si>
  <si>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</si>
  <si>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Y92</t>
  </si>
  <si>
    <t>J36</t>
  </si>
  <si>
    <t>BS6</t>
  </si>
  <si>
    <t>C09</t>
  </si>
  <si>
    <t>H78</t>
  </si>
  <si>
    <t>C61U</t>
  </si>
  <si>
    <t>C38U</t>
  </si>
  <si>
    <t>D01</t>
  </si>
  <si>
    <t>J37</t>
  </si>
  <si>
    <t>N2IU</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</si>
  <si>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</si>
  <si>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</si>
  <si>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</si>
  <si>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</si>
  <si>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</si>
  <si>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</si>
  <si>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</si>
  <si>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</si>
  <si>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</si>
  <si>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</si>
  <si>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</si>
  <si>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</si>
  <si>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</si>
  <si>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</si>
  <si>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</si>
  <si>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</si>
  <si>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</si>
  <si>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</si>
  <si>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</si>
  <si>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</si>
  <si>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Health
care</t>
  </si>
  <si>
    <t>Telcos</t>
  </si>
  <si>
    <t>Institution
Net Buy (+) / Net Sell (-) (S$M)</t>
  </si>
  <si>
    <t>Retail
Net Buy (+) / Net Sell (-) (S$M)</t>
  </si>
  <si>
    <t>https://www2.sgx.com/research-education/data-reports</t>
  </si>
  <si>
    <t>ME8U</t>
  </si>
  <si>
    <t>Mapletree Industrial Trust</t>
  </si>
  <si>
    <t>J69U</t>
  </si>
  <si>
    <t>Frasers Centrepoint Trust</t>
  </si>
  <si>
    <t>AP4</t>
  </si>
  <si>
    <t>T82U</t>
  </si>
  <si>
    <t>NC2</t>
  </si>
  <si>
    <t>Riverstone Holdings</t>
  </si>
  <si>
    <t>Suntec REIT</t>
  </si>
  <si>
    <t>Sri Trang Agro-Industry</t>
  </si>
  <si>
    <t>Week of 31 Aug 2020</t>
  </si>
  <si>
    <t>Week of 31 Aug</t>
  </si>
  <si>
    <t>BVA</t>
  </si>
  <si>
    <t>AW9U</t>
  </si>
  <si>
    <t>CJLU</t>
  </si>
  <si>
    <t>J85</t>
  </si>
  <si>
    <t>ESR-REIT</t>
  </si>
  <si>
    <t>J91U</t>
  </si>
  <si>
    <r>
      <t>Institutional investors net</t>
    </r>
    <r>
      <rPr>
        <b/>
        <sz val="11"/>
        <color theme="1"/>
        <rFont val="Arial"/>
        <family val="2"/>
      </rPr>
      <t xml:space="preserve"> buy</t>
    </r>
    <r>
      <rPr>
        <sz val="11"/>
        <color theme="1"/>
        <rFont val="Arial"/>
        <family val="2"/>
      </rPr>
      <t xml:space="preserve"> (+S$85.0m) vs. (+S$59.2m) a week ago</t>
    </r>
  </si>
  <si>
    <r>
      <t>Retail investors net</t>
    </r>
    <r>
      <rPr>
        <b/>
        <sz val="11"/>
        <color theme="1"/>
        <rFont val="Arial"/>
        <family val="2"/>
      </rPr>
      <t xml:space="preserve"> buy</t>
    </r>
    <r>
      <rPr>
        <sz val="11"/>
        <color theme="1"/>
        <rFont val="Arial"/>
        <family val="2"/>
      </rPr>
      <t xml:space="preserve"> (+S$189.6m) vs. (+S$173.1m) a week ago</t>
    </r>
  </si>
  <si>
    <t>Top Glove Corporation</t>
  </si>
  <si>
    <t>First REIT</t>
  </si>
  <si>
    <t>NetLink NBN Trust</t>
  </si>
  <si>
    <t>CDL Hospitality Trusts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</si>
</sst>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5" fillId="2" borderId="11" xfId="0" applyNumberFormat="1" applyFont="1" applyFill="1" applyBorder="1" applyAlignment="1">
      <alignment vertical="center" wrapText="1"/>
    </xf>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heetViews>
  <sheetFormatPr defaultColWidth="9.1796875" defaultRowHeight="14" x14ac:dyDescent="0.3"/>
  <cols>
    <col min="1" max="1" width="41.08984375" style="2" customWidth="1"/>
    <col min="2" max="2" width="7" style="2" customWidth="1"/>
    <col min="3" max="3" width="16" style="2" customWidth="1"/>
    <col min="4" max="4" width="41.1796875" style="2" customWidth="1"/>
    <col min="5" max="5" width="7" style="2" customWidth="1"/>
    <col min="6" max="6" width="15.8164062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105</v>
      </c>
    </row>
    <row r="2" spans="1:13" x14ac:dyDescent="0.3">
      <c r="A2" s="2" t="s">
        <v>113</v>
      </c>
      <c r="B2" s="3"/>
    </row>
    <row r="3" spans="1:13" x14ac:dyDescent="0.3">
      <c r="A3" s="2" t="s">
        <v>114</v>
      </c>
      <c r="B3" s="3"/>
    </row>
    <row r="5" spans="1:13" ht="29.25" customHeight="1" x14ac:dyDescent="0.3">
      <c r="A5" s="4" t="s">
        <v>0</v>
      </c>
      <c r="B5" s="4" t="s">
        <v>1</v>
      </c>
      <c r="C5" s="5" t="s">
        <v>106</v>
      </c>
      <c r="D5" s="6" t="s">
        <v>2</v>
      </c>
      <c r="E5" s="7" t="s">
        <v>1</v>
      </c>
      <c r="F5" s="8" t="str">
        <f>C5</f>
        <v>Week of 31 Aug</v>
      </c>
    </row>
    <row r="6" spans="1:13" ht="14.5" x14ac:dyDescent="0.35">
      <c r="A6" s="9" t="s">
        <v>31</v>
      </c>
      <c r="B6" s="10" t="s">
        <v>25</v>
      </c>
      <c r="C6" s="11">
        <v>65.091299000000006</v>
      </c>
      <c r="D6" s="12" t="s">
        <v>40</v>
      </c>
      <c r="E6" s="12" t="s">
        <v>38</v>
      </c>
      <c r="F6" s="11">
        <v>-11.610149999999999</v>
      </c>
      <c r="H6"/>
      <c r="I6"/>
      <c r="J6"/>
      <c r="K6"/>
      <c r="L6"/>
      <c r="M6"/>
    </row>
    <row r="7" spans="1:13" ht="14.5" x14ac:dyDescent="0.35">
      <c r="A7" s="13" t="s">
        <v>36</v>
      </c>
      <c r="B7" s="14" t="s">
        <v>30</v>
      </c>
      <c r="C7" s="15">
        <v>18.215368999999999</v>
      </c>
      <c r="D7" s="16" t="s">
        <v>102</v>
      </c>
      <c r="E7" s="16" t="s">
        <v>99</v>
      </c>
      <c r="F7" s="15">
        <v>-11.48442</v>
      </c>
      <c r="H7"/>
      <c r="I7"/>
      <c r="J7"/>
      <c r="K7"/>
      <c r="L7"/>
      <c r="M7"/>
    </row>
    <row r="8" spans="1:13" ht="14.5" x14ac:dyDescent="0.35">
      <c r="A8" s="9" t="s">
        <v>81</v>
      </c>
      <c r="B8" s="10" t="s">
        <v>69</v>
      </c>
      <c r="C8" s="11">
        <v>15.719025999999999</v>
      </c>
      <c r="D8" s="12" t="s">
        <v>34</v>
      </c>
      <c r="E8" s="12" t="s">
        <v>28</v>
      </c>
      <c r="F8" s="11">
        <v>-10.094259000000001</v>
      </c>
      <c r="H8"/>
      <c r="I8"/>
      <c r="J8"/>
      <c r="K8"/>
      <c r="L8"/>
      <c r="M8"/>
    </row>
    <row r="9" spans="1:13" ht="14.5" x14ac:dyDescent="0.35">
      <c r="A9" s="13" t="s">
        <v>58</v>
      </c>
      <c r="B9" s="14" t="s">
        <v>55</v>
      </c>
      <c r="C9" s="15">
        <v>9.6515199999999997</v>
      </c>
      <c r="D9" s="16" t="s">
        <v>71</v>
      </c>
      <c r="E9" s="16" t="s">
        <v>60</v>
      </c>
      <c r="F9" s="15">
        <v>-9.4327795000000005</v>
      </c>
      <c r="H9"/>
      <c r="I9"/>
      <c r="J9"/>
      <c r="K9"/>
      <c r="L9"/>
      <c r="M9"/>
    </row>
    <row r="10" spans="1:13" ht="14.5" x14ac:dyDescent="0.35">
      <c r="A10" s="9" t="s">
        <v>77</v>
      </c>
      <c r="B10" s="10" t="s">
        <v>65</v>
      </c>
      <c r="C10" s="11">
        <v>8.7610390000000002</v>
      </c>
      <c r="D10" s="9" t="s">
        <v>115</v>
      </c>
      <c r="E10" s="12" t="s">
        <v>107</v>
      </c>
      <c r="F10" s="11">
        <v>-8.9266520000000007</v>
      </c>
      <c r="H10"/>
      <c r="I10"/>
      <c r="J10"/>
      <c r="K10"/>
      <c r="L10"/>
      <c r="M10"/>
    </row>
    <row r="11" spans="1:13" ht="14.5" x14ac:dyDescent="0.35">
      <c r="A11" s="13" t="s">
        <v>48</v>
      </c>
      <c r="B11" s="14" t="s">
        <v>46</v>
      </c>
      <c r="C11" s="15">
        <v>8.1417570000000001</v>
      </c>
      <c r="D11" s="16" t="s">
        <v>75</v>
      </c>
      <c r="E11" s="16" t="s">
        <v>57</v>
      </c>
      <c r="F11" s="15">
        <v>-6.6042500000000004</v>
      </c>
      <c r="H11"/>
      <c r="I11"/>
      <c r="J11"/>
      <c r="K11"/>
      <c r="L11"/>
      <c r="M11"/>
    </row>
    <row r="12" spans="1:13" ht="14.5" x14ac:dyDescent="0.35">
      <c r="A12" s="9" t="s">
        <v>72</v>
      </c>
      <c r="B12" s="10" t="s">
        <v>62</v>
      </c>
      <c r="C12" s="11">
        <v>7.6414260000000001</v>
      </c>
      <c r="D12" s="9" t="s">
        <v>54</v>
      </c>
      <c r="E12" s="12" t="s">
        <v>51</v>
      </c>
      <c r="F12" s="11">
        <v>-4.9668479999999997</v>
      </c>
      <c r="H12"/>
      <c r="I12"/>
      <c r="J12"/>
      <c r="K12"/>
      <c r="L12"/>
      <c r="M12"/>
    </row>
    <row r="13" spans="1:13" ht="14.5" x14ac:dyDescent="0.35">
      <c r="A13" s="13" t="s">
        <v>53</v>
      </c>
      <c r="B13" s="14" t="s">
        <v>50</v>
      </c>
      <c r="C13" s="15">
        <v>7.0002169999999992</v>
      </c>
      <c r="D13" s="16" t="s">
        <v>41</v>
      </c>
      <c r="E13" s="16" t="s">
        <v>39</v>
      </c>
      <c r="F13" s="15">
        <v>-4.8235789999999996</v>
      </c>
      <c r="H13"/>
      <c r="I13"/>
      <c r="J13"/>
      <c r="K13"/>
      <c r="L13"/>
      <c r="M13"/>
    </row>
    <row r="14" spans="1:13" ht="14.5" x14ac:dyDescent="0.35">
      <c r="A14" s="9" t="s">
        <v>82</v>
      </c>
      <c r="B14" s="10" t="s">
        <v>70</v>
      </c>
      <c r="C14" s="11">
        <v>5.1058960000000004</v>
      </c>
      <c r="D14" s="12" t="s">
        <v>116</v>
      </c>
      <c r="E14" s="12" t="s">
        <v>108</v>
      </c>
      <c r="F14" s="11">
        <v>-4.5236689999999999</v>
      </c>
      <c r="H14"/>
      <c r="I14"/>
      <c r="J14"/>
      <c r="K14"/>
      <c r="L14"/>
      <c r="M14"/>
    </row>
    <row r="15" spans="1:13" ht="14.5" x14ac:dyDescent="0.35">
      <c r="A15" s="17" t="s">
        <v>103</v>
      </c>
      <c r="B15" s="18" t="s">
        <v>100</v>
      </c>
      <c r="C15" s="19">
        <v>5.0394139999999998</v>
      </c>
      <c r="D15" s="20" t="s">
        <v>117</v>
      </c>
      <c r="E15" s="20" t="s">
        <v>109</v>
      </c>
      <c r="F15" s="19">
        <v>-4.3397875000000008</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31 Aug</v>
      </c>
      <c r="D18" s="6" t="s">
        <v>4</v>
      </c>
      <c r="E18" s="7" t="s">
        <v>1</v>
      </c>
      <c r="F18" s="8" t="str">
        <f>+C18</f>
        <v>Week of 31 Aug</v>
      </c>
    </row>
    <row r="19" spans="1:13" ht="14.5" x14ac:dyDescent="0.35">
      <c r="A19" s="9" t="s">
        <v>34</v>
      </c>
      <c r="B19" s="10" t="s">
        <v>28</v>
      </c>
      <c r="C19" s="11">
        <v>43.727457999999999</v>
      </c>
      <c r="D19" s="9" t="s">
        <v>53</v>
      </c>
      <c r="E19" s="12" t="s">
        <v>50</v>
      </c>
      <c r="F19" s="11">
        <v>-6.0163679999999999</v>
      </c>
      <c r="H19"/>
      <c r="I19"/>
      <c r="J19"/>
      <c r="K19"/>
      <c r="L19"/>
      <c r="M19"/>
    </row>
    <row r="20" spans="1:13" ht="14.5" x14ac:dyDescent="0.35">
      <c r="A20" s="13" t="s">
        <v>32</v>
      </c>
      <c r="B20" s="14" t="s">
        <v>26</v>
      </c>
      <c r="C20" s="15">
        <v>43.363205999999998</v>
      </c>
      <c r="D20" s="13" t="s">
        <v>81</v>
      </c>
      <c r="E20" s="16" t="s">
        <v>69</v>
      </c>
      <c r="F20" s="15">
        <v>-5.6051789999999997</v>
      </c>
      <c r="H20"/>
      <c r="I20"/>
      <c r="J20"/>
      <c r="K20"/>
      <c r="L20"/>
      <c r="M20"/>
    </row>
    <row r="21" spans="1:13" ht="14.5" x14ac:dyDescent="0.35">
      <c r="A21" s="9" t="s">
        <v>31</v>
      </c>
      <c r="B21" s="10" t="s">
        <v>25</v>
      </c>
      <c r="C21" s="11">
        <v>19.932290999999999</v>
      </c>
      <c r="D21" s="12" t="s">
        <v>54</v>
      </c>
      <c r="E21" s="12" t="s">
        <v>51</v>
      </c>
      <c r="F21" s="11">
        <v>-3.704815</v>
      </c>
      <c r="H21"/>
      <c r="I21"/>
      <c r="J21"/>
      <c r="K21"/>
      <c r="L21"/>
      <c r="M21"/>
    </row>
    <row r="22" spans="1:13" ht="14.5" x14ac:dyDescent="0.35">
      <c r="A22" s="16" t="s">
        <v>40</v>
      </c>
      <c r="B22" s="22" t="s">
        <v>38</v>
      </c>
      <c r="C22" s="15">
        <v>18.643276</v>
      </c>
      <c r="D22" s="13" t="s">
        <v>77</v>
      </c>
      <c r="E22" s="16" t="s">
        <v>65</v>
      </c>
      <c r="F22" s="15">
        <v>-3.0081769999999999</v>
      </c>
      <c r="H22"/>
      <c r="I22"/>
      <c r="J22"/>
      <c r="K22"/>
      <c r="L22"/>
      <c r="M22"/>
    </row>
    <row r="23" spans="1:13" ht="14.5" x14ac:dyDescent="0.35">
      <c r="A23" s="9" t="s">
        <v>41</v>
      </c>
      <c r="B23" s="10" t="s">
        <v>39</v>
      </c>
      <c r="C23" s="11">
        <v>16.523084000000001</v>
      </c>
      <c r="D23" s="12" t="s">
        <v>118</v>
      </c>
      <c r="E23" s="12" t="s">
        <v>110</v>
      </c>
      <c r="F23" s="11">
        <v>-2.9604620000000001</v>
      </c>
      <c r="H23"/>
      <c r="I23"/>
      <c r="J23"/>
      <c r="K23"/>
      <c r="L23"/>
      <c r="M23"/>
    </row>
    <row r="24" spans="1:13" ht="14.5" x14ac:dyDescent="0.35">
      <c r="A24" s="16" t="s">
        <v>58</v>
      </c>
      <c r="B24" s="22" t="s">
        <v>55</v>
      </c>
      <c r="C24" s="15">
        <v>16.1633642</v>
      </c>
      <c r="D24" s="16" t="s">
        <v>104</v>
      </c>
      <c r="E24" s="16" t="s">
        <v>101</v>
      </c>
      <c r="F24" s="15">
        <v>-2.9179109999999997</v>
      </c>
      <c r="H24"/>
      <c r="I24"/>
      <c r="J24"/>
      <c r="K24"/>
      <c r="L24"/>
      <c r="M24"/>
    </row>
    <row r="25" spans="1:13" ht="14.5" x14ac:dyDescent="0.35">
      <c r="A25" s="9" t="s">
        <v>102</v>
      </c>
      <c r="B25" s="10" t="s">
        <v>99</v>
      </c>
      <c r="C25" s="11">
        <v>11.676223999999999</v>
      </c>
      <c r="D25" s="12" t="s">
        <v>98</v>
      </c>
      <c r="E25" s="12" t="s">
        <v>97</v>
      </c>
      <c r="F25" s="11">
        <v>-2.8889939999999998</v>
      </c>
      <c r="H25"/>
      <c r="I25"/>
      <c r="J25"/>
      <c r="K25"/>
      <c r="L25"/>
      <c r="M25"/>
    </row>
    <row r="26" spans="1:13" ht="14.5" x14ac:dyDescent="0.35">
      <c r="A26" s="13" t="s">
        <v>115</v>
      </c>
      <c r="B26" s="22" t="s">
        <v>107</v>
      </c>
      <c r="C26" s="15">
        <v>9.8472369999999998</v>
      </c>
      <c r="D26" s="16" t="s">
        <v>42</v>
      </c>
      <c r="E26" s="16" t="s">
        <v>37</v>
      </c>
      <c r="F26" s="15">
        <v>-2.855988</v>
      </c>
      <c r="H26"/>
      <c r="I26"/>
      <c r="J26"/>
      <c r="K26"/>
      <c r="L26"/>
      <c r="M26"/>
    </row>
    <row r="27" spans="1:13" ht="14.5" x14ac:dyDescent="0.35">
      <c r="A27" s="9" t="s">
        <v>71</v>
      </c>
      <c r="B27" s="10" t="s">
        <v>60</v>
      </c>
      <c r="C27" s="11">
        <v>8.2626200000000001</v>
      </c>
      <c r="D27" s="9" t="s">
        <v>111</v>
      </c>
      <c r="E27" s="12" t="s">
        <v>112</v>
      </c>
      <c r="F27" s="11">
        <v>-2.503485</v>
      </c>
      <c r="H27"/>
      <c r="I27"/>
      <c r="J27"/>
      <c r="K27"/>
      <c r="L27"/>
      <c r="M27"/>
    </row>
    <row r="28" spans="1:13" ht="14.5" x14ac:dyDescent="0.35">
      <c r="A28" s="20" t="s">
        <v>52</v>
      </c>
      <c r="B28" s="18" t="s">
        <v>49</v>
      </c>
      <c r="C28" s="19">
        <v>7.4768490000000005</v>
      </c>
      <c r="D28" s="20" t="s">
        <v>72</v>
      </c>
      <c r="E28" s="20" t="s">
        <v>62</v>
      </c>
      <c r="F28" s="19">
        <v>-2.2948585000000001</v>
      </c>
      <c r="H28"/>
      <c r="I28"/>
      <c r="J28"/>
      <c r="K28"/>
      <c r="L28"/>
      <c r="M28"/>
    </row>
    <row r="29" spans="1:13" x14ac:dyDescent="0.3">
      <c r="A29" s="21"/>
      <c r="B29" s="21"/>
      <c r="C29" s="21"/>
      <c r="D29" s="21"/>
      <c r="E29" s="21"/>
      <c r="F29" s="21"/>
    </row>
    <row r="30" spans="1:13" ht="14.5" x14ac:dyDescent="0.35">
      <c r="A30" s="23" t="s">
        <v>84</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94</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86</v>
      </c>
      <c r="B37" s="51"/>
      <c r="C37" s="52"/>
      <c r="D37" s="52"/>
      <c r="E37" s="51"/>
      <c r="F37" s="51"/>
    </row>
    <row r="38" spans="1:6" customFormat="1" ht="14.5" x14ac:dyDescent="0.35">
      <c r="A38" s="53" t="s">
        <v>87</v>
      </c>
      <c r="B38" s="51"/>
      <c r="C38" s="52"/>
      <c r="D38" s="52"/>
      <c r="E38" s="51"/>
      <c r="F38" s="51"/>
    </row>
    <row r="39" spans="1:6" s="57" customFormat="1" ht="19" customHeight="1" x14ac:dyDescent="0.35">
      <c r="A39" s="54" t="s">
        <v>88</v>
      </c>
      <c r="B39" s="55"/>
      <c r="C39" s="56"/>
      <c r="D39" s="56"/>
      <c r="E39" s="55"/>
      <c r="F39" s="55"/>
    </row>
    <row r="40" spans="1:6" ht="144.5" customHeight="1" x14ac:dyDescent="0.3">
      <c r="A40" s="60" t="s">
        <v>89</v>
      </c>
      <c r="B40" s="60"/>
      <c r="C40" s="60"/>
      <c r="D40" s="60"/>
      <c r="E40" s="60"/>
      <c r="F40" s="60"/>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sqref="A1:A2"/>
    </sheetView>
  </sheetViews>
  <sheetFormatPr defaultColWidth="9.1796875" defaultRowHeight="14" x14ac:dyDescent="0.3"/>
  <cols>
    <col min="1" max="1" width="9.1796875" style="3"/>
    <col min="2" max="2" width="12.81640625" style="2" customWidth="1"/>
    <col min="3" max="3" width="10.7265625" style="2" bestFit="1" customWidth="1"/>
    <col min="4" max="4" width="11" style="2" customWidth="1"/>
    <col min="5" max="5" width="10.1796875" style="2" customWidth="1"/>
    <col min="6" max="6" width="9.54296875" style="2" customWidth="1"/>
    <col min="7" max="7" width="7" style="2" bestFit="1" customWidth="1"/>
    <col min="8" max="8" width="11.453125" style="2" bestFit="1" customWidth="1"/>
    <col min="9" max="9" width="12.453125" style="2" bestFit="1" customWidth="1"/>
    <col min="10" max="10" width="9.1796875" style="2" customWidth="1"/>
    <col min="11" max="11" width="7.36328125" style="2" bestFit="1" customWidth="1"/>
    <col min="12" max="12" width="12.08984375" style="2" customWidth="1"/>
    <col min="13" max="13" width="7.26953125" style="2" bestFit="1" customWidth="1"/>
    <col min="14" max="14" width="8.7265625" style="2" bestFit="1" customWidth="1"/>
    <col min="15" max="16384" width="9.1796875" style="3"/>
  </cols>
  <sheetData>
    <row r="1" spans="1:19" ht="15" customHeight="1" x14ac:dyDescent="0.3">
      <c r="A1" s="61" t="s">
        <v>9</v>
      </c>
      <c r="B1" s="25" t="s">
        <v>10</v>
      </c>
      <c r="C1" s="63" t="s">
        <v>11</v>
      </c>
      <c r="D1" s="64"/>
      <c r="E1" s="64"/>
      <c r="F1" s="64"/>
      <c r="G1" s="64"/>
      <c r="H1" s="64"/>
      <c r="I1" s="64"/>
      <c r="J1" s="64"/>
      <c r="K1" s="64"/>
      <c r="L1" s="64"/>
      <c r="M1" s="64"/>
      <c r="N1" s="65"/>
    </row>
    <row r="2" spans="1:19" ht="65.5" customHeight="1" x14ac:dyDescent="0.3">
      <c r="A2" s="62"/>
      <c r="B2" s="25" t="s">
        <v>12</v>
      </c>
      <c r="C2" s="25" t="s">
        <v>13</v>
      </c>
      <c r="D2" s="25" t="s">
        <v>14</v>
      </c>
      <c r="E2" s="25" t="s">
        <v>15</v>
      </c>
      <c r="F2" s="25" t="s">
        <v>16</v>
      </c>
      <c r="G2" s="25" t="s">
        <v>90</v>
      </c>
      <c r="H2" s="25" t="s">
        <v>17</v>
      </c>
      <c r="I2" s="25" t="s">
        <v>18</v>
      </c>
      <c r="J2" s="25" t="s">
        <v>19</v>
      </c>
      <c r="K2" s="25" t="s">
        <v>20</v>
      </c>
      <c r="L2" s="25" t="s">
        <v>21</v>
      </c>
      <c r="M2" s="25" t="s">
        <v>91</v>
      </c>
      <c r="N2" s="25" t="s">
        <v>22</v>
      </c>
    </row>
    <row r="3" spans="1:19" x14ac:dyDescent="0.3">
      <c r="A3" s="26">
        <f>SUM(C3:N3)</f>
        <v>-28.202340284620043</v>
      </c>
      <c r="B3" s="27">
        <v>44054</v>
      </c>
      <c r="C3" s="28">
        <v>1.2446169532000024</v>
      </c>
      <c r="D3" s="28">
        <v>-43.724516349500021</v>
      </c>
      <c r="E3" s="28">
        <v>-0.68146869999999993</v>
      </c>
      <c r="F3" s="28">
        <v>79.200280899999996</v>
      </c>
      <c r="G3" s="28">
        <v>-28.970805565250004</v>
      </c>
      <c r="H3" s="28">
        <v>-61.23175252227</v>
      </c>
      <c r="I3" s="28">
        <v>-1.5316083</v>
      </c>
      <c r="J3" s="28">
        <v>9.0625113879999759</v>
      </c>
      <c r="K3" s="28">
        <v>-5.2209079887999978</v>
      </c>
      <c r="L3" s="28">
        <v>15.472843600000008</v>
      </c>
      <c r="M3" s="28">
        <v>3.5584192000000008</v>
      </c>
      <c r="N3" s="28">
        <v>4.620047099999999</v>
      </c>
      <c r="O3" s="29"/>
    </row>
    <row r="4" spans="1:19" x14ac:dyDescent="0.3">
      <c r="A4" s="26">
        <f>SUM(C4:N4)</f>
        <v>-103.15237718091996</v>
      </c>
      <c r="B4" s="31">
        <v>44060</v>
      </c>
      <c r="C4" s="32">
        <v>-21.713492792400007</v>
      </c>
      <c r="D4" s="32">
        <v>-62.946893303399982</v>
      </c>
      <c r="E4" s="32">
        <v>0.41795799999999994</v>
      </c>
      <c r="F4" s="32">
        <v>30.639182300000005</v>
      </c>
      <c r="G4" s="32">
        <v>-3.2648463880000005</v>
      </c>
      <c r="H4" s="32">
        <v>10.416723898180001</v>
      </c>
      <c r="I4" s="32">
        <v>-1.1834886000000002</v>
      </c>
      <c r="J4" s="32">
        <v>-18.277636802099991</v>
      </c>
      <c r="K4" s="32">
        <v>-0.19672929319999446</v>
      </c>
      <c r="L4" s="32">
        <v>8.4860951000000036</v>
      </c>
      <c r="M4" s="32">
        <v>-43.54941389999999</v>
      </c>
      <c r="N4" s="32">
        <v>-1.9798353999999998</v>
      </c>
      <c r="O4" s="29"/>
    </row>
    <row r="5" spans="1:19" x14ac:dyDescent="0.3">
      <c r="A5" s="30">
        <f>SUM(C5:N5)</f>
        <v>59.167353855829937</v>
      </c>
      <c r="B5" s="27">
        <v>44067</v>
      </c>
      <c r="C5" s="28">
        <v>17.867858027599997</v>
      </c>
      <c r="D5" s="28">
        <v>-16.484507492300001</v>
      </c>
      <c r="E5" s="28">
        <v>5.4224800000000045E-2</v>
      </c>
      <c r="F5" s="28">
        <v>-1.1029188999999984</v>
      </c>
      <c r="G5" s="28">
        <v>10.1468260933</v>
      </c>
      <c r="H5" s="28">
        <v>62.543718311279939</v>
      </c>
      <c r="I5" s="28">
        <v>-8.4125368999999992</v>
      </c>
      <c r="J5" s="28">
        <v>6.6373743791000006</v>
      </c>
      <c r="K5" s="28">
        <v>-7.3461215631500014</v>
      </c>
      <c r="L5" s="28">
        <v>0.2309108000000005</v>
      </c>
      <c r="M5" s="28">
        <v>-8.3377894000000019</v>
      </c>
      <c r="N5" s="28">
        <v>3.3703156999999999</v>
      </c>
      <c r="O5" s="29"/>
    </row>
    <row r="6" spans="1:19" x14ac:dyDescent="0.3">
      <c r="A6" s="30">
        <f>SUM(C6:N6)</f>
        <v>85.020361576190012</v>
      </c>
      <c r="B6" s="31">
        <v>44074</v>
      </c>
      <c r="C6" s="32">
        <v>4.3603985343999936</v>
      </c>
      <c r="D6" s="32">
        <v>-13.270326348200001</v>
      </c>
      <c r="E6" s="32">
        <v>0.16512880000000005</v>
      </c>
      <c r="F6" s="32">
        <v>54.818416300000003</v>
      </c>
      <c r="G6" s="32">
        <v>-17.909719715800001</v>
      </c>
      <c r="H6" s="32">
        <v>-14.393273581060003</v>
      </c>
      <c r="I6" s="32">
        <v>-1.3030826000000002</v>
      </c>
      <c r="J6" s="32">
        <v>0.23132336660001221</v>
      </c>
      <c r="K6" s="32">
        <v>63.742046320250012</v>
      </c>
      <c r="L6" s="32">
        <v>-3.2231581</v>
      </c>
      <c r="M6" s="32">
        <v>4.9760029999999995</v>
      </c>
      <c r="N6" s="32">
        <v>6.8266055999999997</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94</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2.7265625" style="2" customWidth="1"/>
    <col min="3" max="3" width="11.26953125" style="2" bestFit="1" customWidth="1"/>
    <col min="4" max="4" width="11.453125" style="2" bestFit="1" customWidth="1"/>
    <col min="5" max="5" width="10.54296875" style="2" bestFit="1" customWidth="1"/>
    <col min="6" max="6" width="10.453125" style="2" bestFit="1" customWidth="1"/>
    <col min="7" max="7" width="8.1796875" style="2" customWidth="1"/>
    <col min="8" max="8" width="11.453125" style="2" bestFit="1" customWidth="1"/>
    <col min="9" max="9" width="12.453125" style="2" bestFit="1" customWidth="1"/>
    <col min="10" max="10" width="8.6328125" style="2" customWidth="1"/>
    <col min="11" max="11" width="6.6328125" style="2" bestFit="1" customWidth="1"/>
    <col min="12" max="12" width="12.81640625" style="2" customWidth="1"/>
    <col min="13" max="13" width="7.26953125" style="2" bestFit="1" customWidth="1"/>
    <col min="14" max="14" width="8.54296875" style="2" bestFit="1" customWidth="1"/>
    <col min="15" max="16384" width="9.1796875" style="3"/>
  </cols>
  <sheetData>
    <row r="1" spans="1:17" ht="21" customHeight="1" x14ac:dyDescent="0.3">
      <c r="A1" s="61" t="s">
        <v>9</v>
      </c>
      <c r="B1" s="25" t="s">
        <v>10</v>
      </c>
      <c r="C1" s="63" t="s">
        <v>11</v>
      </c>
      <c r="D1" s="64"/>
      <c r="E1" s="64"/>
      <c r="F1" s="64"/>
      <c r="G1" s="64"/>
      <c r="H1" s="64"/>
      <c r="I1" s="64"/>
      <c r="J1" s="64"/>
      <c r="K1" s="64"/>
      <c r="L1" s="64"/>
      <c r="M1" s="64"/>
      <c r="N1" s="65"/>
    </row>
    <row r="2" spans="1:17" ht="56" x14ac:dyDescent="0.3">
      <c r="A2" s="62"/>
      <c r="B2" s="25" t="s">
        <v>24</v>
      </c>
      <c r="C2" s="25" t="s">
        <v>13</v>
      </c>
      <c r="D2" s="25" t="s">
        <v>14</v>
      </c>
      <c r="E2" s="25" t="s">
        <v>15</v>
      </c>
      <c r="F2" s="25" t="s">
        <v>16</v>
      </c>
      <c r="G2" s="25" t="s">
        <v>90</v>
      </c>
      <c r="H2" s="25" t="s">
        <v>17</v>
      </c>
      <c r="I2" s="25" t="s">
        <v>18</v>
      </c>
      <c r="J2" s="25" t="s">
        <v>19</v>
      </c>
      <c r="K2" s="25" t="s">
        <v>20</v>
      </c>
      <c r="L2" s="25" t="s">
        <v>21</v>
      </c>
      <c r="M2" s="25" t="s">
        <v>91</v>
      </c>
      <c r="N2" s="25" t="s">
        <v>22</v>
      </c>
    </row>
    <row r="3" spans="1:17" x14ac:dyDescent="0.3">
      <c r="A3" s="30">
        <f>SUM(C3:N3)</f>
        <v>60.598472871730031</v>
      </c>
      <c r="B3" s="27">
        <v>44054</v>
      </c>
      <c r="C3" s="36">
        <v>0.26957569550000066</v>
      </c>
      <c r="D3" s="36">
        <v>25.179734443499999</v>
      </c>
      <c r="E3" s="36">
        <v>0.48682929999999991</v>
      </c>
      <c r="F3" s="36">
        <v>-64.465671099999994</v>
      </c>
      <c r="G3" s="36">
        <v>38.501099204349998</v>
      </c>
      <c r="H3" s="36">
        <v>61.285904004780008</v>
      </c>
      <c r="I3" s="36">
        <v>1.5124025000000003</v>
      </c>
      <c r="J3" s="36">
        <v>-5.0544870113999982</v>
      </c>
      <c r="K3" s="36">
        <v>19.897344034999996</v>
      </c>
      <c r="L3" s="36">
        <v>-22.791825699999993</v>
      </c>
      <c r="M3" s="36">
        <v>9.4421661000000014</v>
      </c>
      <c r="N3" s="36">
        <v>-3.6645985999999997</v>
      </c>
      <c r="P3" s="29"/>
    </row>
    <row r="4" spans="1:17" x14ac:dyDescent="0.3">
      <c r="A4" s="30">
        <f>SUM(C4:N4)</f>
        <v>329.14674267043</v>
      </c>
      <c r="B4" s="31">
        <v>44060</v>
      </c>
      <c r="C4" s="37">
        <v>17.172144771500005</v>
      </c>
      <c r="D4" s="37">
        <v>65.497144000100008</v>
      </c>
      <c r="E4" s="37">
        <v>-0.2964558000000001</v>
      </c>
      <c r="F4" s="37">
        <v>81.750867099999994</v>
      </c>
      <c r="G4" s="37">
        <v>4.9342329874999988</v>
      </c>
      <c r="H4" s="37">
        <v>27.249576523980004</v>
      </c>
      <c r="I4" s="37">
        <v>1.1330867999999996</v>
      </c>
      <c r="J4" s="37">
        <v>43.952985902800009</v>
      </c>
      <c r="K4" s="37">
        <v>23.639792584550005</v>
      </c>
      <c r="L4" s="37">
        <v>-2.4489723000000008</v>
      </c>
      <c r="M4" s="37">
        <v>65.630560399999993</v>
      </c>
      <c r="N4" s="37">
        <v>0.9317797000000001</v>
      </c>
      <c r="O4" s="29"/>
    </row>
    <row r="5" spans="1:17" x14ac:dyDescent="0.3">
      <c r="A5" s="30">
        <f>SUM(C5:N5)</f>
        <v>173.05210803175999</v>
      </c>
      <c r="B5" s="27">
        <v>44067</v>
      </c>
      <c r="C5" s="36">
        <v>-6.4086623888000007</v>
      </c>
      <c r="D5" s="36">
        <v>22.163583883199994</v>
      </c>
      <c r="E5" s="36">
        <v>0.33372369999999985</v>
      </c>
      <c r="F5" s="36">
        <v>118.31683149999999</v>
      </c>
      <c r="G5" s="36">
        <v>-8.3639248989000023</v>
      </c>
      <c r="H5" s="36">
        <v>-13.56734711599</v>
      </c>
      <c r="I5" s="36">
        <v>8.240017400000001</v>
      </c>
      <c r="J5" s="36">
        <v>20.260878369099999</v>
      </c>
      <c r="K5" s="36">
        <v>23.33452368315</v>
      </c>
      <c r="L5" s="36">
        <v>-0.13455290000000025</v>
      </c>
      <c r="M5" s="36">
        <v>9.1164234999999998</v>
      </c>
      <c r="N5" s="36">
        <v>-0.23938670000000004</v>
      </c>
      <c r="P5" s="29"/>
    </row>
    <row r="6" spans="1:17" x14ac:dyDescent="0.3">
      <c r="A6" s="30">
        <f>SUM(C6:N6)</f>
        <v>189.62631936539</v>
      </c>
      <c r="B6" s="31">
        <v>44074</v>
      </c>
      <c r="C6" s="37">
        <v>7.3654221660000001</v>
      </c>
      <c r="D6" s="37">
        <v>16.428125214399998</v>
      </c>
      <c r="E6" s="37">
        <v>6.3899000000001024E-2</v>
      </c>
      <c r="F6" s="37">
        <v>108.22663790000001</v>
      </c>
      <c r="G6" s="37">
        <v>19.924590196800001</v>
      </c>
      <c r="H6" s="37">
        <v>37.775361526839994</v>
      </c>
      <c r="I6" s="37">
        <v>1.4094529</v>
      </c>
      <c r="J6" s="37">
        <v>5.6402268711999985</v>
      </c>
      <c r="K6" s="37">
        <v>-13.197712909850001</v>
      </c>
      <c r="L6" s="37">
        <v>-6.8732075999999998</v>
      </c>
      <c r="M6" s="37">
        <v>18.069751200000002</v>
      </c>
      <c r="N6" s="37">
        <v>-5.2062270999999996</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23</v>
      </c>
      <c r="C9" s="23"/>
      <c r="D9" s="23"/>
    </row>
    <row r="10" spans="1:17" ht="14.5" x14ac:dyDescent="0.35">
      <c r="B10" s="23" t="s">
        <v>8</v>
      </c>
      <c r="C10" s="23"/>
      <c r="D10" s="23"/>
    </row>
    <row r="11" spans="1:17" ht="14.5" x14ac:dyDescent="0.35">
      <c r="B11" s="23" t="s">
        <v>94</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4.5" x14ac:dyDescent="0.35"/>
  <cols>
    <col min="1" max="1" width="41.90625" customWidth="1"/>
    <col min="2" max="2" width="8.7265625" customWidth="1"/>
    <col min="3" max="3" width="14.81640625" customWidth="1"/>
    <col min="4" max="4" width="14.6328125" customWidth="1"/>
  </cols>
  <sheetData>
    <row r="1" spans="1:4" ht="56" x14ac:dyDescent="0.35">
      <c r="A1" s="59" t="str">
        <f>CONCATENATE("STI Constituents - ",'Weekly Top 10'!$C$5)</f>
        <v>STI Constituents - Week of 31 Aug</v>
      </c>
      <c r="B1" s="41" t="s">
        <v>1</v>
      </c>
      <c r="C1" s="42" t="s">
        <v>92</v>
      </c>
      <c r="D1" s="42" t="s">
        <v>93</v>
      </c>
    </row>
    <row r="2" spans="1:4" x14ac:dyDescent="0.35">
      <c r="A2" s="43" t="s">
        <v>36</v>
      </c>
      <c r="B2" s="44" t="s">
        <v>30</v>
      </c>
      <c r="C2" s="45">
        <v>18.215368999999999</v>
      </c>
      <c r="D2" s="45">
        <v>3.8039700000000001</v>
      </c>
    </row>
    <row r="3" spans="1:4" x14ac:dyDescent="0.35">
      <c r="A3" s="46" t="s">
        <v>33</v>
      </c>
      <c r="B3" s="47" t="s">
        <v>27</v>
      </c>
      <c r="C3" s="48">
        <v>-1.9970350000000001</v>
      </c>
      <c r="D3" s="48">
        <v>7.2102680000000001</v>
      </c>
    </row>
    <row r="4" spans="1:4" x14ac:dyDescent="0.35">
      <c r="A4" s="9" t="s">
        <v>77</v>
      </c>
      <c r="B4" s="12" t="s">
        <v>65</v>
      </c>
      <c r="C4" s="11">
        <v>8.7610390000000002</v>
      </c>
      <c r="D4" s="11">
        <v>-3.0081769999999999</v>
      </c>
    </row>
    <row r="5" spans="1:4" x14ac:dyDescent="0.35">
      <c r="A5" s="46" t="s">
        <v>78</v>
      </c>
      <c r="B5" s="47" t="s">
        <v>66</v>
      </c>
      <c r="C5" s="48">
        <v>4.055472</v>
      </c>
      <c r="D5" s="48">
        <v>1.4734210000000001</v>
      </c>
    </row>
    <row r="6" spans="1:4" x14ac:dyDescent="0.35">
      <c r="A6" s="9" t="s">
        <v>74</v>
      </c>
      <c r="B6" s="12" t="s">
        <v>63</v>
      </c>
      <c r="C6" s="11">
        <v>1.862878</v>
      </c>
      <c r="D6" s="11">
        <v>-2.1482779999999999</v>
      </c>
    </row>
    <row r="7" spans="1:4" x14ac:dyDescent="0.35">
      <c r="A7" s="46" t="s">
        <v>75</v>
      </c>
      <c r="B7" s="47" t="s">
        <v>57</v>
      </c>
      <c r="C7" s="48">
        <v>-6.6042500000000004</v>
      </c>
      <c r="D7" s="48">
        <v>1.231546</v>
      </c>
    </row>
    <row r="8" spans="1:4" x14ac:dyDescent="0.35">
      <c r="A8" s="9" t="s">
        <v>79</v>
      </c>
      <c r="B8" s="12" t="s">
        <v>67</v>
      </c>
      <c r="C8" s="11">
        <v>-1.3900380482000032</v>
      </c>
      <c r="D8" s="11">
        <v>1.4946206144000003</v>
      </c>
    </row>
    <row r="9" spans="1:4" x14ac:dyDescent="0.35">
      <c r="A9" s="46" t="s">
        <v>31</v>
      </c>
      <c r="B9" s="47" t="s">
        <v>25</v>
      </c>
      <c r="C9" s="48">
        <v>65.091299000000006</v>
      </c>
      <c r="D9" s="48">
        <v>19.932290999999999</v>
      </c>
    </row>
    <row r="10" spans="1:4" x14ac:dyDescent="0.35">
      <c r="A10" s="9" t="s">
        <v>44</v>
      </c>
      <c r="B10" s="12" t="s">
        <v>43</v>
      </c>
      <c r="C10" s="11">
        <v>-1.2890424999999996</v>
      </c>
      <c r="D10" s="11">
        <v>1.7096534999999999</v>
      </c>
    </row>
    <row r="11" spans="1:4" x14ac:dyDescent="0.35">
      <c r="A11" s="46" t="s">
        <v>76</v>
      </c>
      <c r="B11" s="47" t="s">
        <v>64</v>
      </c>
      <c r="C11" s="48">
        <v>-3.7650800333999874</v>
      </c>
      <c r="D11" s="48">
        <v>-1.0421679288000008</v>
      </c>
    </row>
    <row r="12" spans="1:4" x14ac:dyDescent="0.35">
      <c r="A12" s="9" t="s">
        <v>59</v>
      </c>
      <c r="B12" s="12" t="s">
        <v>56</v>
      </c>
      <c r="C12" s="11">
        <v>3.5993889999999999</v>
      </c>
      <c r="D12" s="11">
        <v>6.0337930000000002</v>
      </c>
    </row>
    <row r="13" spans="1:4" x14ac:dyDescent="0.35">
      <c r="A13" s="46" t="s">
        <v>73</v>
      </c>
      <c r="B13" s="47" t="s">
        <v>61</v>
      </c>
      <c r="C13" s="48">
        <v>-4.2229064254000024</v>
      </c>
      <c r="D13" s="48">
        <v>2.8575619526000002</v>
      </c>
    </row>
    <row r="14" spans="1:4" x14ac:dyDescent="0.35">
      <c r="A14" s="9" t="s">
        <v>80</v>
      </c>
      <c r="B14" s="12" t="s">
        <v>68</v>
      </c>
      <c r="C14" s="11">
        <v>0.20682826579999936</v>
      </c>
      <c r="D14" s="11">
        <v>0.19287463580000005</v>
      </c>
    </row>
    <row r="15" spans="1:4" x14ac:dyDescent="0.35">
      <c r="A15" s="46" t="s">
        <v>41</v>
      </c>
      <c r="B15" s="47" t="s">
        <v>39</v>
      </c>
      <c r="C15" s="48">
        <v>-4.8235789999999996</v>
      </c>
      <c r="D15" s="48">
        <v>16.523084000000001</v>
      </c>
    </row>
    <row r="16" spans="1:4" x14ac:dyDescent="0.35">
      <c r="A16" s="9" t="s">
        <v>81</v>
      </c>
      <c r="B16" s="12" t="s">
        <v>69</v>
      </c>
      <c r="C16" s="11">
        <v>15.719025999999999</v>
      </c>
      <c r="D16" s="11">
        <v>-5.6051789999999997</v>
      </c>
    </row>
    <row r="17" spans="1:4" x14ac:dyDescent="0.35">
      <c r="A17" s="46" t="s">
        <v>96</v>
      </c>
      <c r="B17" s="47" t="s">
        <v>95</v>
      </c>
      <c r="C17" s="48">
        <v>-0.40042</v>
      </c>
      <c r="D17" s="48">
        <v>-0.49081800000000003</v>
      </c>
    </row>
    <row r="18" spans="1:4" x14ac:dyDescent="0.35">
      <c r="A18" s="9" t="s">
        <v>48</v>
      </c>
      <c r="B18" s="12" t="s">
        <v>46</v>
      </c>
      <c r="C18" s="11">
        <v>8.1417570000000001</v>
      </c>
      <c r="D18" s="11">
        <v>-0.70515900000000009</v>
      </c>
    </row>
    <row r="19" spans="1:4" x14ac:dyDescent="0.35">
      <c r="A19" s="46" t="s">
        <v>32</v>
      </c>
      <c r="B19" s="47" t="s">
        <v>26</v>
      </c>
      <c r="C19" s="48">
        <v>-0.6931830000000011</v>
      </c>
      <c r="D19" s="48">
        <v>43.363205999999998</v>
      </c>
    </row>
    <row r="20" spans="1:4" x14ac:dyDescent="0.35">
      <c r="A20" s="9" t="s">
        <v>42</v>
      </c>
      <c r="B20" s="12" t="s">
        <v>37</v>
      </c>
      <c r="C20" s="11">
        <v>3.4660310000000001</v>
      </c>
      <c r="D20" s="11">
        <v>-2.855988</v>
      </c>
    </row>
    <row r="21" spans="1:4" x14ac:dyDescent="0.35">
      <c r="A21" s="46" t="s">
        <v>53</v>
      </c>
      <c r="B21" s="47" t="s">
        <v>50</v>
      </c>
      <c r="C21" s="48">
        <v>7.0002169999999992</v>
      </c>
      <c r="D21" s="48">
        <v>-6.0163679999999999</v>
      </c>
    </row>
    <row r="22" spans="1:4" x14ac:dyDescent="0.35">
      <c r="A22" s="9" t="s">
        <v>35</v>
      </c>
      <c r="B22" s="12" t="s">
        <v>29</v>
      </c>
      <c r="C22" s="11">
        <v>0.81933</v>
      </c>
      <c r="D22" s="11">
        <v>2.215605</v>
      </c>
    </row>
    <row r="23" spans="1:4" x14ac:dyDescent="0.35">
      <c r="A23" s="46" t="s">
        <v>40</v>
      </c>
      <c r="B23" s="47" t="s">
        <v>38</v>
      </c>
      <c r="C23" s="48">
        <v>-11.610149999999999</v>
      </c>
      <c r="D23" s="48">
        <v>18.643276</v>
      </c>
    </row>
    <row r="24" spans="1:4" x14ac:dyDescent="0.35">
      <c r="A24" s="9" t="s">
        <v>58</v>
      </c>
      <c r="B24" s="12" t="s">
        <v>55</v>
      </c>
      <c r="C24" s="11">
        <v>9.6515199999999997</v>
      </c>
      <c r="D24" s="11">
        <v>16.1633642</v>
      </c>
    </row>
    <row r="25" spans="1:4" x14ac:dyDescent="0.35">
      <c r="A25" s="46" t="s">
        <v>47</v>
      </c>
      <c r="B25" s="47" t="s">
        <v>45</v>
      </c>
      <c r="C25" s="48">
        <v>2.7095590000000005</v>
      </c>
      <c r="D25" s="48">
        <v>2.2329119999999998</v>
      </c>
    </row>
    <row r="26" spans="1:4" x14ac:dyDescent="0.35">
      <c r="A26" s="9" t="s">
        <v>71</v>
      </c>
      <c r="B26" s="12" t="s">
        <v>60</v>
      </c>
      <c r="C26" s="11">
        <v>-9.4327795000000005</v>
      </c>
      <c r="D26" s="11">
        <v>8.2626200000000001</v>
      </c>
    </row>
    <row r="27" spans="1:4" x14ac:dyDescent="0.35">
      <c r="A27" s="46" t="s">
        <v>34</v>
      </c>
      <c r="B27" s="47" t="s">
        <v>28</v>
      </c>
      <c r="C27" s="48">
        <v>-10.094259000000001</v>
      </c>
      <c r="D27" s="48">
        <v>43.727457999999999</v>
      </c>
    </row>
    <row r="28" spans="1:4" x14ac:dyDescent="0.35">
      <c r="A28" s="9" t="s">
        <v>82</v>
      </c>
      <c r="B28" s="12" t="s">
        <v>70</v>
      </c>
      <c r="C28" s="11">
        <v>5.1058960000000004</v>
      </c>
      <c r="D28" s="11">
        <v>0.57546799999999998</v>
      </c>
    </row>
    <row r="29" spans="1:4" x14ac:dyDescent="0.35">
      <c r="A29" s="46" t="s">
        <v>54</v>
      </c>
      <c r="B29" s="47" t="s">
        <v>51</v>
      </c>
      <c r="C29" s="48">
        <v>-4.9668479999999997</v>
      </c>
      <c r="D29" s="48">
        <v>-3.704815</v>
      </c>
    </row>
    <row r="30" spans="1:4" x14ac:dyDescent="0.35">
      <c r="A30" s="9" t="s">
        <v>52</v>
      </c>
      <c r="B30" s="12" t="s">
        <v>49</v>
      </c>
      <c r="C30" s="11">
        <v>-2.6809739999999991</v>
      </c>
      <c r="D30" s="11">
        <v>7.4768490000000005</v>
      </c>
    </row>
    <row r="31" spans="1:4" ht="15" thickBot="1" x14ac:dyDescent="0.4">
      <c r="A31" s="46" t="s">
        <v>72</v>
      </c>
      <c r="B31" s="47" t="s">
        <v>62</v>
      </c>
      <c r="C31" s="48">
        <v>7.6414260000000001</v>
      </c>
      <c r="D31" s="48">
        <v>-2.2948585000000001</v>
      </c>
    </row>
    <row r="32" spans="1:4" ht="21" customHeight="1" thickBot="1" x14ac:dyDescent="0.4">
      <c r="A32" s="66" t="s">
        <v>83</v>
      </c>
      <c r="B32" s="67"/>
      <c r="C32" s="49">
        <f>SUM(C2:C31)</f>
        <v>98.076491758800017</v>
      </c>
      <c r="D32" s="49">
        <f>SUM(D2:D31)</f>
        <v>177.25203347399997</v>
      </c>
    </row>
    <row r="35" spans="1:1" x14ac:dyDescent="0.35">
      <c r="A35" s="23" t="s">
        <v>84</v>
      </c>
    </row>
    <row r="36" spans="1:1" x14ac:dyDescent="0.35">
      <c r="A36" s="23" t="s">
        <v>6</v>
      </c>
    </row>
    <row r="37" spans="1:1" x14ac:dyDescent="0.35">
      <c r="A37" s="23" t="s">
        <v>7</v>
      </c>
    </row>
    <row r="38" spans="1:1" x14ac:dyDescent="0.35">
      <c r="A38" s="23" t="s">
        <v>85</v>
      </c>
    </row>
    <row r="39" spans="1:1" x14ac:dyDescent="0.35">
      <c r="A39" s="23" t="s">
        <v>94</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2020-09-07T01:31:06Z</dcterms:modified>
</cp:coreProperties>
</file>