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759\Documents\Y4\Y4 PROJECT\"/>
    </mc:Choice>
  </mc:AlternateContent>
  <xr:revisionPtr revIDLastSave="0" documentId="13_ncr:1_{2F61DF25-7984-40BB-9E38-CCF44E10250B}" xr6:coauthVersionLast="47" xr6:coauthVersionMax="47" xr10:uidLastSave="{00000000-0000-0000-0000-000000000000}"/>
  <bookViews>
    <workbookView xWindow="-110" yWindow="-110" windowWidth="22780" windowHeight="14540" xr2:uid="{ADDDE787-924C-4783-BE95-5ED700153E32}"/>
  </bookViews>
  <sheets>
    <sheet name="dcanegtopv" sheetId="2" r:id="rId1"/>
    <sheet name="dcapostopv" sheetId="1" r:id="rId2"/>
    <sheet name="dcav0dau" sheetId="3" r:id="rId3"/>
    <sheet name="v0cospa" sheetId="4" r:id="rId4"/>
    <sheet name="v0rad" sheetId="5" r:id="rId5"/>
    <sheet name="dcanegtopv#1" sheetId="6" r:id="rId6"/>
    <sheet name="dcapostopv#1" sheetId="8" r:id="rId7"/>
    <sheet name="dcav0dau#1" sheetId="11" r:id="rId8"/>
    <sheet name="v0cospa#1" sheetId="9" r:id="rId9"/>
    <sheet name="v0rad#1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F25" i="2"/>
  <c r="G25" i="2"/>
  <c r="I25" i="2"/>
  <c r="E18" i="4"/>
  <c r="F18" i="4"/>
  <c r="G18" i="4" s="1"/>
  <c r="I18" i="4"/>
  <c r="E16" i="4"/>
  <c r="F16" i="4" s="1"/>
  <c r="G16" i="4" s="1"/>
  <c r="E17" i="4"/>
  <c r="I17" i="4" s="1"/>
  <c r="F17" i="4"/>
  <c r="G17" i="4" s="1"/>
  <c r="E16" i="2"/>
  <c r="I16" i="2" s="1"/>
  <c r="F16" i="2"/>
  <c r="G16" i="2" s="1"/>
  <c r="E15" i="2"/>
  <c r="I15" i="2" s="1"/>
  <c r="E14" i="2"/>
  <c r="F14" i="2" s="1"/>
  <c r="G14" i="2" s="1"/>
  <c r="E13" i="2"/>
  <c r="F13" i="2" s="1"/>
  <c r="G13" i="2" s="1"/>
  <c r="I13" i="2"/>
  <c r="E19" i="2"/>
  <c r="F19" i="2" s="1"/>
  <c r="G19" i="2" s="1"/>
  <c r="E18" i="2"/>
  <c r="I18" i="2" s="1"/>
  <c r="E17" i="2"/>
  <c r="I17" i="2" s="1"/>
  <c r="F17" i="2"/>
  <c r="G17" i="2" s="1"/>
  <c r="I3" i="5"/>
  <c r="I5" i="5"/>
  <c r="I2" i="5"/>
  <c r="I7" i="1"/>
  <c r="I8" i="1"/>
  <c r="I12" i="1"/>
  <c r="I2" i="1"/>
  <c r="I6" i="2"/>
  <c r="I7" i="2"/>
  <c r="I2" i="2"/>
  <c r="E2" i="2"/>
  <c r="F2" i="2" s="1"/>
  <c r="G2" i="2" s="1"/>
  <c r="E3" i="2"/>
  <c r="I3" i="2" s="1"/>
  <c r="E4" i="2"/>
  <c r="F4" i="2" s="1"/>
  <c r="G4" i="2" s="1"/>
  <c r="E5" i="2"/>
  <c r="F5" i="2" s="1"/>
  <c r="G5" i="2" s="1"/>
  <c r="E6" i="2"/>
  <c r="E7" i="2"/>
  <c r="F7" i="2" s="1"/>
  <c r="G7" i="2" s="1"/>
  <c r="E8" i="2"/>
  <c r="I8" i="2" s="1"/>
  <c r="E9" i="2"/>
  <c r="F9" i="2" s="1"/>
  <c r="G9" i="2" s="1"/>
  <c r="E10" i="2"/>
  <c r="F10" i="2" s="1"/>
  <c r="G10" i="2" s="1"/>
  <c r="E11" i="2"/>
  <c r="I11" i="2" s="1"/>
  <c r="E12" i="2"/>
  <c r="F12" i="2" s="1"/>
  <c r="G12" i="2" s="1"/>
  <c r="P2" i="2"/>
  <c r="Q2" i="2" s="1"/>
  <c r="P3" i="2"/>
  <c r="Q3" i="2" s="1"/>
  <c r="P4" i="2"/>
  <c r="Q4" i="2" s="1"/>
  <c r="P5" i="2"/>
  <c r="Q5" i="2" s="1"/>
  <c r="P6" i="2"/>
  <c r="Q6" i="2" s="1"/>
  <c r="P7" i="2"/>
  <c r="Q7" i="2" s="1"/>
  <c r="P8" i="2"/>
  <c r="Q8" i="2" s="1"/>
  <c r="P9" i="2"/>
  <c r="Q9" i="2" s="1"/>
  <c r="P10" i="2"/>
  <c r="Q10" i="2"/>
  <c r="P11" i="2"/>
  <c r="Q11" i="2"/>
  <c r="P12" i="2"/>
  <c r="Q12" i="2"/>
  <c r="P14" i="2"/>
  <c r="Q14" i="2" s="1"/>
  <c r="E17" i="11"/>
  <c r="F17" i="11"/>
  <c r="G17" i="11"/>
  <c r="I17" i="11"/>
  <c r="E16" i="11"/>
  <c r="F16" i="11"/>
  <c r="G16" i="11" s="1"/>
  <c r="I16" i="11"/>
  <c r="E15" i="11"/>
  <c r="F15" i="11" s="1"/>
  <c r="G15" i="11" s="1"/>
  <c r="I15" i="11"/>
  <c r="E14" i="11"/>
  <c r="F14" i="11"/>
  <c r="G14" i="11" s="1"/>
  <c r="I14" i="11"/>
  <c r="E13" i="11"/>
  <c r="F13" i="11" s="1"/>
  <c r="G13" i="11" s="1"/>
  <c r="I13" i="11"/>
  <c r="E12" i="11"/>
  <c r="F12" i="11" s="1"/>
  <c r="G12" i="11" s="1"/>
  <c r="E11" i="11"/>
  <c r="F11" i="11" s="1"/>
  <c r="G11" i="11" s="1"/>
  <c r="I11" i="11"/>
  <c r="E10" i="11"/>
  <c r="F10" i="11"/>
  <c r="G10" i="11"/>
  <c r="I10" i="11"/>
  <c r="E7" i="8"/>
  <c r="F7" i="8" s="1"/>
  <c r="G7" i="8" s="1"/>
  <c r="E8" i="8"/>
  <c r="F8" i="8" s="1"/>
  <c r="G8" i="8" s="1"/>
  <c r="E9" i="8"/>
  <c r="F9" i="8" s="1"/>
  <c r="G9" i="8" s="1"/>
  <c r="E10" i="8"/>
  <c r="F10" i="8" s="1"/>
  <c r="G10" i="8" s="1"/>
  <c r="E11" i="8"/>
  <c r="F11" i="8" s="1"/>
  <c r="G11" i="8" s="1"/>
  <c r="E12" i="8"/>
  <c r="F12" i="8" s="1"/>
  <c r="G12" i="8" s="1"/>
  <c r="E2" i="8"/>
  <c r="F2" i="8" s="1"/>
  <c r="G2" i="8" s="1"/>
  <c r="E3" i="8"/>
  <c r="F3" i="8" s="1"/>
  <c r="G3" i="8" s="1"/>
  <c r="E4" i="8"/>
  <c r="F4" i="8" s="1"/>
  <c r="G4" i="8" s="1"/>
  <c r="E5" i="8"/>
  <c r="F5" i="8" s="1"/>
  <c r="G5" i="8" s="1"/>
  <c r="E13" i="8"/>
  <c r="F13" i="8" s="1"/>
  <c r="G13" i="8" s="1"/>
  <c r="E6" i="8"/>
  <c r="F6" i="8" s="1"/>
  <c r="G6" i="8" s="1"/>
  <c r="E6" i="6"/>
  <c r="I6" i="6" s="1"/>
  <c r="E2" i="6"/>
  <c r="F2" i="6" s="1"/>
  <c r="G2" i="6" s="1"/>
  <c r="E3" i="6"/>
  <c r="I3" i="6" s="1"/>
  <c r="E4" i="6"/>
  <c r="I4" i="6" s="1"/>
  <c r="F4" i="6"/>
  <c r="G4" i="6" s="1"/>
  <c r="E5" i="6"/>
  <c r="F5" i="6" s="1"/>
  <c r="G5" i="6" s="1"/>
  <c r="P12" i="11"/>
  <c r="Q12" i="11" s="1"/>
  <c r="E9" i="11"/>
  <c r="F9" i="11" s="1"/>
  <c r="G9" i="11" s="1"/>
  <c r="P11" i="11"/>
  <c r="Q11" i="11" s="1"/>
  <c r="E8" i="11"/>
  <c r="I8" i="11" s="1"/>
  <c r="P10" i="11"/>
  <c r="Q10" i="11" s="1"/>
  <c r="I7" i="11"/>
  <c r="E7" i="11"/>
  <c r="F7" i="11" s="1"/>
  <c r="G7" i="11" s="1"/>
  <c r="P9" i="11"/>
  <c r="Q9" i="11" s="1"/>
  <c r="E6" i="11"/>
  <c r="F6" i="11" s="1"/>
  <c r="G6" i="11" s="1"/>
  <c r="P8" i="11"/>
  <c r="Q8" i="11" s="1"/>
  <c r="E5" i="11"/>
  <c r="F5" i="11" s="1"/>
  <c r="G5" i="11" s="1"/>
  <c r="P7" i="11"/>
  <c r="Q7" i="11" s="1"/>
  <c r="E4" i="11"/>
  <c r="I4" i="11" s="1"/>
  <c r="P6" i="11"/>
  <c r="Q6" i="11" s="1"/>
  <c r="P5" i="11"/>
  <c r="Q5" i="11" s="1"/>
  <c r="E3" i="11"/>
  <c r="F3" i="11" s="1"/>
  <c r="G3" i="11" s="1"/>
  <c r="P4" i="11"/>
  <c r="Q4" i="11" s="1"/>
  <c r="P3" i="11"/>
  <c r="Q3" i="11" s="1"/>
  <c r="P2" i="11"/>
  <c r="Q2" i="11" s="1"/>
  <c r="E2" i="11"/>
  <c r="F2" i="11" s="1"/>
  <c r="G2" i="11" s="1"/>
  <c r="P12" i="10"/>
  <c r="Q12" i="10" s="1"/>
  <c r="E12" i="10"/>
  <c r="F12" i="10" s="1"/>
  <c r="G12" i="10" s="1"/>
  <c r="P11" i="10"/>
  <c r="Q11" i="10" s="1"/>
  <c r="E11" i="10"/>
  <c r="I11" i="10" s="1"/>
  <c r="P10" i="10"/>
  <c r="Q10" i="10" s="1"/>
  <c r="I10" i="10"/>
  <c r="E10" i="10"/>
  <c r="F10" i="10" s="1"/>
  <c r="G10" i="10" s="1"/>
  <c r="P9" i="10"/>
  <c r="Q9" i="10" s="1"/>
  <c r="E9" i="10"/>
  <c r="F9" i="10" s="1"/>
  <c r="G9" i="10" s="1"/>
  <c r="P8" i="10"/>
  <c r="Q8" i="10" s="1"/>
  <c r="E8" i="10"/>
  <c r="F8" i="10" s="1"/>
  <c r="G8" i="10" s="1"/>
  <c r="P7" i="10"/>
  <c r="Q7" i="10" s="1"/>
  <c r="E7" i="10"/>
  <c r="I7" i="10" s="1"/>
  <c r="P6" i="10"/>
  <c r="Q6" i="10" s="1"/>
  <c r="I6" i="10"/>
  <c r="E6" i="10"/>
  <c r="F6" i="10" s="1"/>
  <c r="G6" i="10" s="1"/>
  <c r="P5" i="10"/>
  <c r="Q5" i="10" s="1"/>
  <c r="E5" i="10"/>
  <c r="F5" i="10" s="1"/>
  <c r="G5" i="10" s="1"/>
  <c r="P4" i="10"/>
  <c r="Q4" i="10" s="1"/>
  <c r="E4" i="10"/>
  <c r="F4" i="10" s="1"/>
  <c r="G4" i="10" s="1"/>
  <c r="P3" i="10"/>
  <c r="Q3" i="10" s="1"/>
  <c r="E3" i="10"/>
  <c r="I3" i="10" s="1"/>
  <c r="P2" i="10"/>
  <c r="Q2" i="10" s="1"/>
  <c r="I2" i="10"/>
  <c r="E2" i="10"/>
  <c r="F2" i="10" s="1"/>
  <c r="G2" i="10" s="1"/>
  <c r="P12" i="9"/>
  <c r="Q12" i="9" s="1"/>
  <c r="E12" i="9"/>
  <c r="I12" i="9" s="1"/>
  <c r="P11" i="9"/>
  <c r="Q11" i="9" s="1"/>
  <c r="E11" i="9"/>
  <c r="I11" i="9" s="1"/>
  <c r="P10" i="9"/>
  <c r="Q10" i="9" s="1"/>
  <c r="I10" i="9"/>
  <c r="E10" i="9"/>
  <c r="F10" i="9" s="1"/>
  <c r="G10" i="9" s="1"/>
  <c r="P9" i="9"/>
  <c r="Q9" i="9" s="1"/>
  <c r="E9" i="9"/>
  <c r="I9" i="9" s="1"/>
  <c r="P8" i="9"/>
  <c r="Q8" i="9" s="1"/>
  <c r="E8" i="9"/>
  <c r="I8" i="9" s="1"/>
  <c r="P7" i="9"/>
  <c r="Q7" i="9" s="1"/>
  <c r="E7" i="9"/>
  <c r="I7" i="9" s="1"/>
  <c r="P6" i="9"/>
  <c r="Q6" i="9" s="1"/>
  <c r="I6" i="9"/>
  <c r="E6" i="9"/>
  <c r="F6" i="9" s="1"/>
  <c r="G6" i="9" s="1"/>
  <c r="P5" i="9"/>
  <c r="Q5" i="9" s="1"/>
  <c r="E5" i="9"/>
  <c r="I5" i="9" s="1"/>
  <c r="P4" i="9"/>
  <c r="Q4" i="9" s="1"/>
  <c r="E4" i="9"/>
  <c r="I4" i="9" s="1"/>
  <c r="P3" i="9"/>
  <c r="Q3" i="9" s="1"/>
  <c r="E3" i="9"/>
  <c r="I3" i="9" s="1"/>
  <c r="P2" i="9"/>
  <c r="Q2" i="9" s="1"/>
  <c r="I2" i="9"/>
  <c r="E2" i="9"/>
  <c r="F2" i="9" s="1"/>
  <c r="G2" i="9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  <c r="P4" i="8"/>
  <c r="Q4" i="8" s="1"/>
  <c r="P3" i="8"/>
  <c r="Q3" i="8" s="1"/>
  <c r="P2" i="8"/>
  <c r="Q2" i="8" s="1"/>
  <c r="P12" i="6"/>
  <c r="Q12" i="6" s="1"/>
  <c r="E13" i="6"/>
  <c r="I13" i="6" s="1"/>
  <c r="P11" i="6"/>
  <c r="Q11" i="6" s="1"/>
  <c r="P10" i="6"/>
  <c r="Q10" i="6" s="1"/>
  <c r="P9" i="6"/>
  <c r="Q9" i="6" s="1"/>
  <c r="P8" i="6"/>
  <c r="Q8" i="6" s="1"/>
  <c r="P7" i="6"/>
  <c r="Q7" i="6" s="1"/>
  <c r="E12" i="6"/>
  <c r="F12" i="6" s="1"/>
  <c r="G12" i="6" s="1"/>
  <c r="P6" i="6"/>
  <c r="Q6" i="6" s="1"/>
  <c r="E11" i="6"/>
  <c r="F11" i="6" s="1"/>
  <c r="G11" i="6" s="1"/>
  <c r="P5" i="6"/>
  <c r="Q5" i="6" s="1"/>
  <c r="E10" i="6"/>
  <c r="I10" i="6" s="1"/>
  <c r="P4" i="6"/>
  <c r="Q4" i="6" s="1"/>
  <c r="E9" i="6"/>
  <c r="I9" i="6" s="1"/>
  <c r="P3" i="6"/>
  <c r="Q3" i="6" s="1"/>
  <c r="E8" i="6"/>
  <c r="I8" i="6" s="1"/>
  <c r="Q2" i="6"/>
  <c r="P2" i="6"/>
  <c r="E7" i="6"/>
  <c r="I7" i="6" s="1"/>
  <c r="P23" i="4"/>
  <c r="Q23" i="4"/>
  <c r="P22" i="4"/>
  <c r="Q22" i="4"/>
  <c r="E15" i="4"/>
  <c r="I15" i="4" s="1"/>
  <c r="E13" i="4"/>
  <c r="I13" i="4" s="1"/>
  <c r="E3" i="5"/>
  <c r="E4" i="5"/>
  <c r="I4" i="5" s="1"/>
  <c r="E5" i="5"/>
  <c r="F5" i="5" s="1"/>
  <c r="G5" i="5" s="1"/>
  <c r="E6" i="5"/>
  <c r="F6" i="5" s="1"/>
  <c r="G6" i="5" s="1"/>
  <c r="E7" i="5"/>
  <c r="I7" i="5" s="1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I14" i="5" s="1"/>
  <c r="E15" i="5"/>
  <c r="F15" i="5" s="1"/>
  <c r="G15" i="5" s="1"/>
  <c r="E16" i="5"/>
  <c r="F16" i="5" s="1"/>
  <c r="G16" i="5" s="1"/>
  <c r="E17" i="5"/>
  <c r="F17" i="5" s="1"/>
  <c r="G17" i="5" s="1"/>
  <c r="E2" i="5"/>
  <c r="E3" i="4"/>
  <c r="F3" i="4" s="1"/>
  <c r="G3" i="4" s="1"/>
  <c r="E4" i="4"/>
  <c r="F4" i="4" s="1"/>
  <c r="G4" i="4" s="1"/>
  <c r="E5" i="4"/>
  <c r="F5" i="4" s="1"/>
  <c r="G5" i="4" s="1"/>
  <c r="E6" i="4"/>
  <c r="F6" i="4" s="1"/>
  <c r="G6" i="4" s="1"/>
  <c r="E7" i="4"/>
  <c r="F7" i="4" s="1"/>
  <c r="G7" i="4" s="1"/>
  <c r="E8" i="4"/>
  <c r="F8" i="4" s="1"/>
  <c r="G8" i="4" s="1"/>
  <c r="E9" i="4"/>
  <c r="F9" i="4" s="1"/>
  <c r="G9" i="4" s="1"/>
  <c r="E10" i="4"/>
  <c r="F10" i="4" s="1"/>
  <c r="G10" i="4" s="1"/>
  <c r="E11" i="4"/>
  <c r="I11" i="4" s="1"/>
  <c r="E12" i="4"/>
  <c r="F12" i="4" s="1"/>
  <c r="G12" i="4" s="1"/>
  <c r="E14" i="4"/>
  <c r="F14" i="4" s="1"/>
  <c r="G14" i="4" s="1"/>
  <c r="E2" i="4"/>
  <c r="F2" i="4" s="1"/>
  <c r="G2" i="4" s="1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2" i="3"/>
  <c r="F2" i="3" s="1"/>
  <c r="G2" i="3" s="1"/>
  <c r="E3" i="1"/>
  <c r="F3" i="1" s="1"/>
  <c r="G3" i="1" s="1"/>
  <c r="E4" i="1"/>
  <c r="F4" i="1" s="1"/>
  <c r="G4" i="1" s="1"/>
  <c r="E5" i="1"/>
  <c r="F5" i="1" s="1"/>
  <c r="G5" i="1" s="1"/>
  <c r="E6" i="1"/>
  <c r="I6" i="1" s="1"/>
  <c r="E7" i="1"/>
  <c r="E8" i="1"/>
  <c r="F8" i="1" s="1"/>
  <c r="G8" i="1" s="1"/>
  <c r="E9" i="1"/>
  <c r="I9" i="1" s="1"/>
  <c r="E10" i="1"/>
  <c r="F10" i="1" s="1"/>
  <c r="G10" i="1" s="1"/>
  <c r="E11" i="1"/>
  <c r="I11" i="1" s="1"/>
  <c r="E12" i="1"/>
  <c r="F12" i="1" s="1"/>
  <c r="G12" i="1" s="1"/>
  <c r="E2" i="1"/>
  <c r="F2" i="1" s="1"/>
  <c r="G2" i="1" s="1"/>
  <c r="F3" i="5"/>
  <c r="G3" i="5" s="1"/>
  <c r="Q16" i="3"/>
  <c r="P3" i="3"/>
  <c r="Q3" i="3" s="1"/>
  <c r="P4" i="3"/>
  <c r="Q4" i="3" s="1"/>
  <c r="P5" i="3"/>
  <c r="Q5" i="3" s="1"/>
  <c r="P6" i="3"/>
  <c r="Q6" i="3" s="1"/>
  <c r="P7" i="3"/>
  <c r="Q7" i="3" s="1"/>
  <c r="P8" i="3"/>
  <c r="Q8" i="3" s="1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P17" i="3"/>
  <c r="Q17" i="3" s="1"/>
  <c r="P18" i="3"/>
  <c r="Q18" i="3" s="1"/>
  <c r="P19" i="3"/>
  <c r="Q19" i="3" s="1"/>
  <c r="P20" i="3"/>
  <c r="Q20" i="3" s="1"/>
  <c r="P2" i="3"/>
  <c r="Q2" i="3" s="1"/>
  <c r="Q3" i="4"/>
  <c r="Q4" i="4"/>
  <c r="Q5" i="4"/>
  <c r="Q6" i="4"/>
  <c r="Q11" i="4"/>
  <c r="Q12" i="4"/>
  <c r="Q13" i="4"/>
  <c r="Q14" i="4"/>
  <c r="Q19" i="4"/>
  <c r="Q20" i="4"/>
  <c r="Q21" i="4"/>
  <c r="Q2" i="4"/>
  <c r="P3" i="4"/>
  <c r="P4" i="4"/>
  <c r="P5" i="4"/>
  <c r="P6" i="4"/>
  <c r="P7" i="4"/>
  <c r="Q7" i="4" s="1"/>
  <c r="P8" i="4"/>
  <c r="Q8" i="4" s="1"/>
  <c r="P9" i="4"/>
  <c r="Q9" i="4" s="1"/>
  <c r="P10" i="4"/>
  <c r="Q10" i="4" s="1"/>
  <c r="P11" i="4"/>
  <c r="P12" i="4"/>
  <c r="P13" i="4"/>
  <c r="P14" i="4"/>
  <c r="P15" i="4"/>
  <c r="Q15" i="4" s="1"/>
  <c r="P16" i="4"/>
  <c r="Q16" i="4" s="1"/>
  <c r="P17" i="4"/>
  <c r="Q17" i="4" s="1"/>
  <c r="P18" i="4"/>
  <c r="Q18" i="4" s="1"/>
  <c r="P19" i="4"/>
  <c r="P20" i="4"/>
  <c r="P21" i="4"/>
  <c r="P2" i="4"/>
  <c r="Q3" i="5"/>
  <c r="Q9" i="5"/>
  <c r="Q10" i="5"/>
  <c r="Q11" i="5"/>
  <c r="Q17" i="5"/>
  <c r="Q18" i="5"/>
  <c r="Q19" i="5"/>
  <c r="Q2" i="5"/>
  <c r="P3" i="5"/>
  <c r="P4" i="5"/>
  <c r="Q4" i="5" s="1"/>
  <c r="P5" i="5"/>
  <c r="Q5" i="5" s="1"/>
  <c r="P6" i="5"/>
  <c r="Q6" i="5" s="1"/>
  <c r="P7" i="5"/>
  <c r="Q7" i="5" s="1"/>
  <c r="P8" i="5"/>
  <c r="Q8" i="5" s="1"/>
  <c r="P9" i="5"/>
  <c r="P10" i="5"/>
  <c r="P11" i="5"/>
  <c r="P12" i="5"/>
  <c r="Q12" i="5" s="1"/>
  <c r="P13" i="5"/>
  <c r="Q13" i="5" s="1"/>
  <c r="P14" i="5"/>
  <c r="Q14" i="5" s="1"/>
  <c r="P15" i="5"/>
  <c r="Q15" i="5" s="1"/>
  <c r="P16" i="5"/>
  <c r="Q16" i="5" s="1"/>
  <c r="P17" i="5"/>
  <c r="P18" i="5"/>
  <c r="P19" i="5"/>
  <c r="P20" i="5"/>
  <c r="Q20" i="5" s="1"/>
  <c r="P21" i="5"/>
  <c r="Q21" i="5" s="1"/>
  <c r="P22" i="5"/>
  <c r="Q22" i="5" s="1"/>
  <c r="P23" i="5"/>
  <c r="Q23" i="5" s="1"/>
  <c r="P24" i="5"/>
  <c r="Q24" i="5" s="1"/>
  <c r="P2" i="5"/>
  <c r="Q7" i="1"/>
  <c r="P3" i="1"/>
  <c r="Q3" i="1" s="1"/>
  <c r="P4" i="1"/>
  <c r="Q4" i="1" s="1"/>
  <c r="P5" i="1"/>
  <c r="Q5" i="1" s="1"/>
  <c r="P6" i="1"/>
  <c r="Q6" i="1" s="1"/>
  <c r="P7" i="1"/>
  <c r="P8" i="1"/>
  <c r="Q8" i="1" s="1"/>
  <c r="P9" i="1"/>
  <c r="Q9" i="1" s="1"/>
  <c r="P10" i="1"/>
  <c r="Q10" i="1" s="1"/>
  <c r="P11" i="1"/>
  <c r="Q11" i="1" s="1"/>
  <c r="P12" i="1"/>
  <c r="Q12" i="1" s="1"/>
  <c r="P2" i="1"/>
  <c r="Q2" i="1" s="1"/>
  <c r="L2" i="2"/>
  <c r="I2" i="4" l="1"/>
  <c r="I4" i="4"/>
  <c r="I16" i="4"/>
  <c r="I14" i="2"/>
  <c r="F18" i="2"/>
  <c r="G18" i="2" s="1"/>
  <c r="I19" i="2"/>
  <c r="F15" i="2"/>
  <c r="G15" i="2" s="1"/>
  <c r="I12" i="5"/>
  <c r="I11" i="5"/>
  <c r="I10" i="5"/>
  <c r="F4" i="5"/>
  <c r="G4" i="5" s="1"/>
  <c r="I8" i="5"/>
  <c r="I17" i="5"/>
  <c r="I6" i="5"/>
  <c r="I16" i="5"/>
  <c r="I6" i="4"/>
  <c r="I10" i="4"/>
  <c r="I9" i="4"/>
  <c r="I8" i="4"/>
  <c r="I3" i="4"/>
  <c r="I7" i="4"/>
  <c r="I14" i="4"/>
  <c r="I12" i="4"/>
  <c r="I5" i="4"/>
  <c r="I2" i="3"/>
  <c r="I12" i="3"/>
  <c r="I10" i="3"/>
  <c r="I13" i="3"/>
  <c r="I11" i="3"/>
  <c r="I15" i="5"/>
  <c r="I9" i="5"/>
  <c r="I13" i="5"/>
  <c r="I12" i="2"/>
  <c r="F14" i="5"/>
  <c r="G14" i="5" s="1"/>
  <c r="F7" i="5"/>
  <c r="G7" i="5" s="1"/>
  <c r="F2" i="5"/>
  <c r="G2" i="5" s="1"/>
  <c r="F11" i="4"/>
  <c r="G11" i="4" s="1"/>
  <c r="F13" i="4"/>
  <c r="G13" i="4" s="1"/>
  <c r="I3" i="3"/>
  <c r="I4" i="3"/>
  <c r="I5" i="3"/>
  <c r="I6" i="3"/>
  <c r="I7" i="3"/>
  <c r="I8" i="3"/>
  <c r="I9" i="3"/>
  <c r="I9" i="2"/>
  <c r="I5" i="2"/>
  <c r="I4" i="2"/>
  <c r="I3" i="1"/>
  <c r="I4" i="1"/>
  <c r="I5" i="1"/>
  <c r="F6" i="1"/>
  <c r="G6" i="1" s="1"/>
  <c r="I10" i="1"/>
  <c r="F9" i="1"/>
  <c r="G9" i="1" s="1"/>
  <c r="F7" i="1"/>
  <c r="G7" i="1" s="1"/>
  <c r="I10" i="2"/>
  <c r="F6" i="2"/>
  <c r="G6" i="2" s="1"/>
  <c r="F11" i="1"/>
  <c r="G11" i="1" s="1"/>
  <c r="F11" i="2"/>
  <c r="G11" i="2" s="1"/>
  <c r="F8" i="2"/>
  <c r="G8" i="2" s="1"/>
  <c r="F3" i="2"/>
  <c r="G3" i="2" s="1"/>
  <c r="I12" i="11"/>
  <c r="I2" i="11"/>
  <c r="I3" i="8"/>
  <c r="I6" i="8"/>
  <c r="I10" i="8"/>
  <c r="I13" i="8"/>
  <c r="I2" i="8"/>
  <c r="I9" i="8"/>
  <c r="I5" i="8"/>
  <c r="I12" i="8"/>
  <c r="I8" i="8"/>
  <c r="I4" i="8"/>
  <c r="I11" i="8"/>
  <c r="I7" i="8"/>
  <c r="F6" i="6"/>
  <c r="G6" i="6" s="1"/>
  <c r="F3" i="6"/>
  <c r="G3" i="6" s="1"/>
  <c r="I5" i="6"/>
  <c r="I2" i="6"/>
  <c r="I6" i="11"/>
  <c r="F4" i="11"/>
  <c r="G4" i="11" s="1"/>
  <c r="I5" i="11"/>
  <c r="F8" i="11"/>
  <c r="G8" i="11" s="1"/>
  <c r="I9" i="11"/>
  <c r="I3" i="11"/>
  <c r="I5" i="10"/>
  <c r="I9" i="10"/>
  <c r="F3" i="10"/>
  <c r="G3" i="10" s="1"/>
  <c r="I4" i="10"/>
  <c r="F7" i="10"/>
  <c r="G7" i="10" s="1"/>
  <c r="I8" i="10"/>
  <c r="F11" i="10"/>
  <c r="G11" i="10" s="1"/>
  <c r="I12" i="10"/>
  <c r="F5" i="9"/>
  <c r="G5" i="9" s="1"/>
  <c r="F4" i="9"/>
  <c r="G4" i="9" s="1"/>
  <c r="F8" i="9"/>
  <c r="G8" i="9" s="1"/>
  <c r="F12" i="9"/>
  <c r="G12" i="9" s="1"/>
  <c r="F9" i="9"/>
  <c r="G9" i="9" s="1"/>
  <c r="F3" i="9"/>
  <c r="G3" i="9" s="1"/>
  <c r="F7" i="9"/>
  <c r="G7" i="9" s="1"/>
  <c r="F11" i="9"/>
  <c r="G11" i="9" s="1"/>
  <c r="I11" i="6"/>
  <c r="F10" i="6"/>
  <c r="G10" i="6" s="1"/>
  <c r="I12" i="6"/>
  <c r="F9" i="6"/>
  <c r="G9" i="6" s="1"/>
  <c r="F7" i="6"/>
  <c r="G7" i="6" s="1"/>
  <c r="F8" i="6"/>
  <c r="G8" i="6" s="1"/>
  <c r="F13" i="6"/>
  <c r="G13" i="6" s="1"/>
  <c r="F15" i="4"/>
  <c r="G15" i="4" s="1"/>
</calcChain>
</file>

<file path=xl/sharedStrings.xml><?xml version="1.0" encoding="utf-8"?>
<sst xmlns="http://schemas.openxmlformats.org/spreadsheetml/2006/main" count="144" uniqueCount="19">
  <si>
    <t>S+B</t>
  </si>
  <si>
    <t>B</t>
  </si>
  <si>
    <t>entries</t>
  </si>
  <si>
    <t>mean</t>
  </si>
  <si>
    <t>Std Dev</t>
  </si>
  <si>
    <t>Signal</t>
  </si>
  <si>
    <t>Significance</t>
  </si>
  <si>
    <t>Error</t>
  </si>
  <si>
    <t>Fraction left</t>
  </si>
  <si>
    <t>Cut</t>
  </si>
  <si>
    <t>Frac Left</t>
  </si>
  <si>
    <t>MC Signal</t>
  </si>
  <si>
    <t>MC S+B</t>
  </si>
  <si>
    <t>MC B</t>
  </si>
  <si>
    <t>MCTR S+B</t>
  </si>
  <si>
    <t>MCTR B</t>
  </si>
  <si>
    <t>MCTR Signal</t>
  </si>
  <si>
    <t>MCTR FL</t>
  </si>
  <si>
    <t>cuts1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</si>
</sst>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592D2-6A2B-4AE8-BC65-292EB4EBE416}">
  <dimension ref="A1:Q25"/>
  <sheetViews>
    <sheetView tabSelected="1" zoomScale="137" zoomScaleNormal="70" workbookViewId="0">
      <selection activeCell="E22" sqref="E22"/>
    </sheetView>
  </sheetViews>
  <sheetFormatPr defaultRowHeight="14.5" x14ac:dyDescent="0.35"/>
  <cols>
    <col min="6" max="6" width="11.453125" customWidth="1"/>
    <col min="8" max="8" width="11.08984375" customWidth="1"/>
    <col min="10" max="10" width="9.81640625" bestFit="1" customWidth="1"/>
    <col min="14" max="14" width="10.08984375" customWidth="1"/>
    <col min="16" max="16" width="11.08984375" customWidth="1"/>
  </cols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12</v>
      </c>
      <c r="K1" t="s">
        <v>13</v>
      </c>
      <c r="L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</v>
      </c>
      <c r="B2">
        <v>50632</v>
      </c>
      <c r="C2">
        <v>24635</v>
      </c>
      <c r="E2">
        <f>B2-C2</f>
        <v>25997</v>
      </c>
      <c r="F2">
        <f>E2/SQRT(B2)</f>
        <v>115.53423494627037</v>
      </c>
      <c r="G2">
        <f>F2/(2*SQRT(E2))</f>
        <v>0.35827712461858968</v>
      </c>
      <c r="I2">
        <f>E2/25997</f>
        <v>1</v>
      </c>
      <c r="J2">
        <v>27950</v>
      </c>
      <c r="K2">
        <v>6513</v>
      </c>
      <c r="L2">
        <f>J2-K2</f>
        <v>21437</v>
      </c>
      <c r="P2">
        <f>N2-O2</f>
        <v>0</v>
      </c>
      <c r="Q2">
        <f>P2/21669</f>
        <v>0</v>
      </c>
    </row>
    <row r="3" spans="1:17" x14ac:dyDescent="0.35">
      <c r="A3">
        <v>0.02</v>
      </c>
      <c r="B3">
        <v>50005</v>
      </c>
      <c r="C3">
        <v>23629</v>
      </c>
      <c r="E3">
        <f>B3-C3</f>
        <v>26376</v>
      </c>
      <c r="F3">
        <f>E3/SQRT(B3)</f>
        <v>117.95116053847356</v>
      </c>
      <c r="G3">
        <f>F3/(2*SQRT(E3))</f>
        <v>0.36313470409569526</v>
      </c>
      <c r="I3">
        <f t="shared" ref="I3:I19" si="0">E3/25997</f>
        <v>1.0145786052236796</v>
      </c>
      <c r="P3">
        <f>N3-O3</f>
        <v>0</v>
      </c>
      <c r="Q3">
        <f>P3/21669</f>
        <v>0</v>
      </c>
    </row>
    <row r="4" spans="1:17" x14ac:dyDescent="0.35">
      <c r="A4">
        <v>0.04</v>
      </c>
      <c r="B4">
        <v>49160</v>
      </c>
      <c r="C4">
        <v>22912</v>
      </c>
      <c r="E4">
        <f t="shared" ref="E4:E10" si="1">B4-C4</f>
        <v>26248</v>
      </c>
      <c r="F4">
        <f t="shared" ref="F4:F19" si="2">E4/SQRT(B4)</f>
        <v>118.38325591364696</v>
      </c>
      <c r="G4">
        <f>F4/(2*SQRT(E4))</f>
        <v>0.36535257779646552</v>
      </c>
      <c r="I4">
        <f t="shared" si="0"/>
        <v>1.0096549601877141</v>
      </c>
      <c r="P4">
        <f t="shared" ref="P4:P12" si="3">N4-O4</f>
        <v>0</v>
      </c>
      <c r="Q4">
        <f t="shared" ref="Q4:Q12" si="4">P4/21669</f>
        <v>0</v>
      </c>
    </row>
    <row r="5" spans="1:17" x14ac:dyDescent="0.35">
      <c r="A5">
        <v>0.06</v>
      </c>
      <c r="B5">
        <v>48636</v>
      </c>
      <c r="C5">
        <v>22481</v>
      </c>
      <c r="E5">
        <f t="shared" si="1"/>
        <v>26155</v>
      </c>
      <c r="F5">
        <f t="shared" si="2"/>
        <v>118.59757240535099</v>
      </c>
      <c r="G5">
        <f t="shared" ref="G5:G19" si="5">F5/(2*SQRT(E5))</f>
        <v>0.36666414327463126</v>
      </c>
      <c r="I5">
        <f t="shared" si="0"/>
        <v>1.0060776243412701</v>
      </c>
      <c r="P5">
        <f t="shared" si="3"/>
        <v>0</v>
      </c>
      <c r="Q5">
        <f t="shared" si="4"/>
        <v>0</v>
      </c>
    </row>
    <row r="6" spans="1:17" x14ac:dyDescent="0.35">
      <c r="A6">
        <v>0.08</v>
      </c>
      <c r="B6">
        <v>48135</v>
      </c>
      <c r="C6">
        <v>22027</v>
      </c>
      <c r="E6">
        <f t="shared" si="1"/>
        <v>26108</v>
      </c>
      <c r="F6">
        <f t="shared" si="2"/>
        <v>118.99894632363275</v>
      </c>
      <c r="G6">
        <f t="shared" si="5"/>
        <v>0.36823606268287318</v>
      </c>
      <c r="I6">
        <f t="shared" si="0"/>
        <v>1.0042697234296265</v>
      </c>
      <c r="P6">
        <f t="shared" si="3"/>
        <v>0</v>
      </c>
      <c r="Q6">
        <f t="shared" si="4"/>
        <v>0</v>
      </c>
    </row>
    <row r="7" spans="1:17" x14ac:dyDescent="0.35">
      <c r="A7">
        <v>0.1</v>
      </c>
      <c r="B7">
        <v>47560</v>
      </c>
      <c r="C7">
        <v>21566</v>
      </c>
      <c r="E7">
        <f t="shared" si="1"/>
        <v>25994</v>
      </c>
      <c r="F7">
        <f t="shared" si="2"/>
        <v>119.19339544304196</v>
      </c>
      <c r="G7">
        <f t="shared" si="5"/>
        <v>0.36964568310002316</v>
      </c>
      <c r="I7">
        <f t="shared" si="0"/>
        <v>0.99988460206946961</v>
      </c>
      <c r="P7">
        <f t="shared" si="3"/>
        <v>0</v>
      </c>
      <c r="Q7">
        <f t="shared" si="4"/>
        <v>0</v>
      </c>
    </row>
    <row r="8" spans="1:17" x14ac:dyDescent="0.35">
      <c r="A8">
        <v>0.12</v>
      </c>
      <c r="B8">
        <v>46875</v>
      </c>
      <c r="C8">
        <v>21041</v>
      </c>
      <c r="E8">
        <f t="shared" si="1"/>
        <v>25834</v>
      </c>
      <c r="F8">
        <f t="shared" si="2"/>
        <v>119.32213483395834</v>
      </c>
      <c r="G8">
        <f t="shared" si="5"/>
        <v>0.37118908029915609</v>
      </c>
      <c r="I8">
        <f t="shared" si="0"/>
        <v>0.9937300457745124</v>
      </c>
      <c r="P8">
        <f t="shared" si="3"/>
        <v>0</v>
      </c>
      <c r="Q8">
        <f t="shared" si="4"/>
        <v>0</v>
      </c>
    </row>
    <row r="9" spans="1:17" x14ac:dyDescent="0.35">
      <c r="A9">
        <v>0.14000000000000001</v>
      </c>
      <c r="B9">
        <v>46282</v>
      </c>
      <c r="C9">
        <v>20549</v>
      </c>
      <c r="E9">
        <f t="shared" si="1"/>
        <v>25733</v>
      </c>
      <c r="F9">
        <f t="shared" si="2"/>
        <v>119.61464646494923</v>
      </c>
      <c r="G9">
        <f t="shared" si="5"/>
        <v>0.37282854443691849</v>
      </c>
      <c r="I9">
        <f t="shared" si="0"/>
        <v>0.98984498211332073</v>
      </c>
      <c r="P9">
        <f t="shared" si="3"/>
        <v>0</v>
      </c>
      <c r="Q9">
        <f t="shared" si="4"/>
        <v>0</v>
      </c>
    </row>
    <row r="10" spans="1:17" x14ac:dyDescent="0.35">
      <c r="A10">
        <v>0.16</v>
      </c>
      <c r="B10">
        <v>45673</v>
      </c>
      <c r="C10">
        <v>20089</v>
      </c>
      <c r="E10">
        <f t="shared" si="1"/>
        <v>25584</v>
      </c>
      <c r="F10">
        <f t="shared" si="2"/>
        <v>119.71227301301407</v>
      </c>
      <c r="G10">
        <f t="shared" si="5"/>
        <v>0.37421781451077013</v>
      </c>
      <c r="I10">
        <f t="shared" si="0"/>
        <v>0.984113551563642</v>
      </c>
      <c r="P10">
        <f t="shared" si="3"/>
        <v>0</v>
      </c>
      <c r="Q10">
        <f t="shared" si="4"/>
        <v>0</v>
      </c>
    </row>
    <row r="11" spans="1:17" x14ac:dyDescent="0.35">
      <c r="A11">
        <v>0.18</v>
      </c>
      <c r="B11">
        <v>45052</v>
      </c>
      <c r="C11">
        <v>19636</v>
      </c>
      <c r="E11">
        <f>B11-C11</f>
        <v>25416</v>
      </c>
      <c r="F11">
        <f t="shared" si="2"/>
        <v>119.74300813030131</v>
      </c>
      <c r="G11">
        <f t="shared" si="5"/>
        <v>0.37554896336365035</v>
      </c>
      <c r="I11">
        <f t="shared" si="0"/>
        <v>0.97765126745393705</v>
      </c>
      <c r="P11">
        <f t="shared" si="3"/>
        <v>0</v>
      </c>
      <c r="Q11">
        <f t="shared" si="4"/>
        <v>0</v>
      </c>
    </row>
    <row r="12" spans="1:17" x14ac:dyDescent="0.35">
      <c r="A12">
        <v>0.2</v>
      </c>
      <c r="B12">
        <v>44430</v>
      </c>
      <c r="C12">
        <v>19218</v>
      </c>
      <c r="E12">
        <f>B12-C12</f>
        <v>25212</v>
      </c>
      <c r="F12">
        <f t="shared" si="2"/>
        <v>119.61045483064622</v>
      </c>
      <c r="G12">
        <f t="shared" si="5"/>
        <v>0.376647853666848</v>
      </c>
      <c r="I12">
        <f t="shared" si="0"/>
        <v>0.96980420817786672</v>
      </c>
      <c r="P12">
        <f t="shared" si="3"/>
        <v>0</v>
      </c>
      <c r="Q12">
        <f t="shared" si="4"/>
        <v>0</v>
      </c>
    </row>
    <row r="13" spans="1:17" x14ac:dyDescent="0.35">
      <c r="A13">
        <v>0.22</v>
      </c>
      <c r="B13">
        <v>43826</v>
      </c>
      <c r="C13">
        <v>18807</v>
      </c>
      <c r="E13">
        <f>B13-C13</f>
        <v>25019</v>
      </c>
      <c r="F13">
        <f>E13/SQRT(B13)</f>
        <v>119.50994042907408</v>
      </c>
      <c r="G13">
        <f>F13/(2*SQRT(E13))</f>
        <v>0.37778008561974158</v>
      </c>
      <c r="I13">
        <f>E13/25997</f>
        <v>0.96238027464707465</v>
      </c>
    </row>
    <row r="14" spans="1:17" x14ac:dyDescent="0.35">
      <c r="A14">
        <v>0.24</v>
      </c>
      <c r="B14">
        <v>43266</v>
      </c>
      <c r="C14">
        <v>18433</v>
      </c>
      <c r="E14">
        <f>B14-C14</f>
        <v>24833</v>
      </c>
      <c r="F14">
        <f>E14/SQRT(B14)</f>
        <v>119.3866636167737</v>
      </c>
      <c r="G14">
        <f>F14/(2*SQRT(E14))</f>
        <v>0.37880109489767566</v>
      </c>
      <c r="I14">
        <f>E14/25997</f>
        <v>0.95522560295418701</v>
      </c>
      <c r="N14">
        <v>19636</v>
      </c>
      <c r="O14">
        <v>440</v>
      </c>
      <c r="P14">
        <f t="shared" ref="P14" si="6">N14-O14</f>
        <v>19196</v>
      </c>
      <c r="Q14">
        <f t="shared" ref="Q14" si="7">P14/21669</f>
        <v>0.88587382897226452</v>
      </c>
    </row>
    <row r="15" spans="1:17" x14ac:dyDescent="0.35">
      <c r="A15">
        <v>0.26</v>
      </c>
      <c r="B15">
        <v>42719</v>
      </c>
      <c r="C15">
        <v>18064</v>
      </c>
      <c r="E15">
        <f>B15-C15</f>
        <v>24655</v>
      </c>
      <c r="F15">
        <f>E15/SQRT(B15)</f>
        <v>119.28737121187541</v>
      </c>
      <c r="G15">
        <f>F15/(2*SQRT(E15))</f>
        <v>0.37984985840785257</v>
      </c>
      <c r="I15">
        <f>E15/25997</f>
        <v>0.94837865907604724</v>
      </c>
    </row>
    <row r="16" spans="1:17" x14ac:dyDescent="0.35">
      <c r="A16">
        <v>0.28000000000000003</v>
      </c>
      <c r="B16">
        <v>41758</v>
      </c>
      <c r="C16">
        <v>17729</v>
      </c>
      <c r="E16">
        <f>B16-C16</f>
        <v>24029</v>
      </c>
      <c r="F16">
        <f>E16/SQRT(B16)</f>
        <v>117.58877131277308</v>
      </c>
      <c r="G16">
        <f>F16/(2*SQRT(E16))</f>
        <v>0.37928704408838598</v>
      </c>
      <c r="I16">
        <f>E16/25997</f>
        <v>0.92429895757202751</v>
      </c>
      <c r="M16" t="s">
        <v>3</v>
      </c>
      <c r="N16" t="s">
        <v>4</v>
      </c>
    </row>
    <row r="17" spans="1:14" x14ac:dyDescent="0.35">
      <c r="A17">
        <v>0.3</v>
      </c>
      <c r="B17">
        <v>41646</v>
      </c>
      <c r="C17">
        <v>17443</v>
      </c>
      <c r="E17">
        <f>B17-C17</f>
        <v>24203</v>
      </c>
      <c r="F17">
        <f>E17/SQRT(B17)</f>
        <v>118.59941679260112</v>
      </c>
      <c r="G17">
        <f>F17/(2*SQRT(E17))</f>
        <v>0.38116933752819143</v>
      </c>
      <c r="I17">
        <f>E17/25997</f>
        <v>0.93099203754279336</v>
      </c>
      <c r="M17">
        <v>0.49509999999999998</v>
      </c>
      <c r="N17">
        <v>1.9109999999999999E-2</v>
      </c>
    </row>
    <row r="18" spans="1:14" x14ac:dyDescent="0.35">
      <c r="A18">
        <v>0.4</v>
      </c>
      <c r="B18">
        <v>38667</v>
      </c>
      <c r="C18">
        <v>15999</v>
      </c>
      <c r="E18">
        <f>B18-C18</f>
        <v>22668</v>
      </c>
      <c r="F18">
        <f>E18/SQRT(B18)</f>
        <v>115.27707936768205</v>
      </c>
      <c r="G18">
        <f>F18/(2*SQRT(E18))</f>
        <v>0.38283035588525299</v>
      </c>
      <c r="I18">
        <f>E18/25997</f>
        <v>0.87194676308804864</v>
      </c>
      <c r="M18">
        <v>0.49509999999999998</v>
      </c>
      <c r="N18">
        <v>1.899E-2</v>
      </c>
    </row>
    <row r="19" spans="1:14" x14ac:dyDescent="0.35">
      <c r="A19">
        <v>0.5</v>
      </c>
      <c r="B19">
        <v>36685</v>
      </c>
      <c r="C19">
        <v>14795</v>
      </c>
      <c r="E19">
        <f>B19-C19</f>
        <v>21890</v>
      </c>
      <c r="F19">
        <f>E19/SQRT(B19)</f>
        <v>114.28822817967638</v>
      </c>
      <c r="G19">
        <f>F19/(2*SQRT(E19))</f>
        <v>0.38623232942602448</v>
      </c>
      <c r="I19">
        <f>E19/25997</f>
        <v>0.84202023310381968</v>
      </c>
      <c r="M19">
        <v>0.49509999999999998</v>
      </c>
      <c r="N19">
        <v>1.8849999999999999E-2</v>
      </c>
    </row>
    <row r="20" spans="1:14" x14ac:dyDescent="0.35">
      <c r="M20">
        <v>0.495</v>
      </c>
      <c r="N20">
        <v>1.8700000000000001E-2</v>
      </c>
    </row>
    <row r="21" spans="1:14" x14ac:dyDescent="0.35">
      <c r="M21">
        <v>0.495</v>
      </c>
      <c r="N21">
        <v>1.8550000000000001E-2</v>
      </c>
    </row>
    <row r="22" spans="1:14" x14ac:dyDescent="0.35">
      <c r="M22">
        <v>0.495</v>
      </c>
      <c r="N22">
        <v>1.8419999999999999E-2</v>
      </c>
    </row>
    <row r="23" spans="1:14" x14ac:dyDescent="0.35">
      <c r="M23">
        <v>0.495</v>
      </c>
      <c r="N23">
        <v>1.831E-2</v>
      </c>
    </row>
    <row r="24" spans="1:14" x14ac:dyDescent="0.35">
      <c r="M24">
        <v>0.49490000000000001</v>
      </c>
      <c r="N24">
        <v>1.8200000000000001E-2</v>
      </c>
    </row>
    <row r="25" spans="1:14" x14ac:dyDescent="0.35">
      <c r="A25" t="s">
        <v>18</v>
      </c>
      <c r="B25">
        <v>29196</v>
      </c>
      <c r="C25">
        <v>6960</v>
      </c>
      <c r="E25">
        <f>B25-C25</f>
        <v>22236</v>
      </c>
      <c r="F25">
        <f>E25/SQRT(B25)</f>
        <v>130.13526113198154</v>
      </c>
      <c r="G25">
        <f>F25/(2*SQRT(E25))</f>
        <v>0.43635168717837153</v>
      </c>
      <c r="I25">
        <f>E25/25997</f>
        <v>0.85532946109166441</v>
      </c>
      <c r="M25">
        <v>0.49490000000000001</v>
      </c>
      <c r="N25">
        <v>1.8110000000000001E-2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D075-E3E5-480D-9832-496186F29B18}">
  <dimension ref="A1:Q12"/>
  <sheetViews>
    <sheetView workbookViewId="0">
      <selection activeCell="B14" sqref="B14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0.9</v>
      </c>
      <c r="E2">
        <f t="shared" ref="E2:E10" si="0">B2-C2</f>
        <v>0</v>
      </c>
      <c r="F2" t="e">
        <f>E2/SQRT(B2)</f>
        <v>#DIV/0!</v>
      </c>
      <c r="G2" t="e">
        <f>F2/(2*SQRT(E2))</f>
        <v>#DIV/0!</v>
      </c>
      <c r="I2">
        <f>E2/87786</f>
        <v>0</v>
      </c>
      <c r="P2">
        <f>N2-O2</f>
        <v>0</v>
      </c>
      <c r="Q2">
        <f>P2/21669</f>
        <v>0</v>
      </c>
    </row>
    <row r="3" spans="1:17" x14ac:dyDescent="0.35">
      <c r="A3">
        <v>0.95</v>
      </c>
      <c r="E3">
        <f t="shared" si="0"/>
        <v>0</v>
      </c>
      <c r="F3" t="e">
        <f t="shared" ref="F3:F12" si="1">E3/SQRT(B3)</f>
        <v>#DIV/0!</v>
      </c>
      <c r="G3" t="e">
        <f>F3/(2*SQRT(E3))</f>
        <v>#DIV/0!</v>
      </c>
      <c r="I3">
        <f t="shared" ref="I3:I12" si="2">E3/87786</f>
        <v>0</v>
      </c>
      <c r="P3">
        <f>N3-O3</f>
        <v>0</v>
      </c>
      <c r="Q3">
        <f>P3/21669</f>
        <v>0</v>
      </c>
    </row>
    <row r="4" spans="1:17" x14ac:dyDescent="0.35">
      <c r="A4">
        <v>1</v>
      </c>
      <c r="E4">
        <f t="shared" si="0"/>
        <v>0</v>
      </c>
      <c r="F4" t="e">
        <f t="shared" si="1"/>
        <v>#DIV/0!</v>
      </c>
      <c r="G4" t="e">
        <f>F4/(2*SQRT(E4))</f>
        <v>#DIV/0!</v>
      </c>
      <c r="I4">
        <f t="shared" si="2"/>
        <v>0</v>
      </c>
      <c r="P4">
        <f t="shared" ref="P4:P12" si="3">N4-O4</f>
        <v>0</v>
      </c>
      <c r="Q4">
        <f t="shared" ref="Q4:Q12" si="4">P4/21669</f>
        <v>0</v>
      </c>
    </row>
    <row r="5" spans="1:17" x14ac:dyDescent="0.35">
      <c r="A5">
        <v>1.05</v>
      </c>
      <c r="E5">
        <f t="shared" si="0"/>
        <v>0</v>
      </c>
      <c r="F5" t="e">
        <f t="shared" si="1"/>
        <v>#DIV/0!</v>
      </c>
      <c r="G5" t="e">
        <f t="shared" ref="G5:G12" si="5">F5/(2*SQRT(E5))</f>
        <v>#DIV/0!</v>
      </c>
      <c r="I5">
        <f t="shared" si="2"/>
        <v>0</v>
      </c>
      <c r="P5">
        <f t="shared" si="3"/>
        <v>0</v>
      </c>
      <c r="Q5">
        <f t="shared" si="4"/>
        <v>0</v>
      </c>
    </row>
    <row r="6" spans="1:17" x14ac:dyDescent="0.35">
      <c r="A6">
        <v>1.1000000000000001</v>
      </c>
      <c r="E6">
        <f t="shared" si="0"/>
        <v>0</v>
      </c>
      <c r="F6" t="e">
        <f t="shared" si="1"/>
        <v>#DIV/0!</v>
      </c>
      <c r="G6" t="e">
        <f t="shared" si="5"/>
        <v>#DIV/0!</v>
      </c>
      <c r="I6">
        <f t="shared" si="2"/>
        <v>0</v>
      </c>
      <c r="P6">
        <f t="shared" si="3"/>
        <v>0</v>
      </c>
      <c r="Q6">
        <f t="shared" si="4"/>
        <v>0</v>
      </c>
    </row>
    <row r="7" spans="1:17" x14ac:dyDescent="0.35">
      <c r="A7">
        <v>1.1499999999999999</v>
      </c>
      <c r="E7">
        <f t="shared" si="0"/>
        <v>0</v>
      </c>
      <c r="F7" t="e">
        <f t="shared" si="1"/>
        <v>#DIV/0!</v>
      </c>
      <c r="G7" t="e">
        <f t="shared" si="5"/>
        <v>#DIV/0!</v>
      </c>
      <c r="I7">
        <f t="shared" si="2"/>
        <v>0</v>
      </c>
      <c r="P7">
        <f t="shared" si="3"/>
        <v>0</v>
      </c>
      <c r="Q7">
        <f t="shared" si="4"/>
        <v>0</v>
      </c>
    </row>
    <row r="8" spans="1:17" x14ac:dyDescent="0.35">
      <c r="A8">
        <v>1.2</v>
      </c>
      <c r="E8">
        <f t="shared" si="0"/>
        <v>0</v>
      </c>
      <c r="F8" t="e">
        <f t="shared" si="1"/>
        <v>#DIV/0!</v>
      </c>
      <c r="G8" t="e">
        <f t="shared" si="5"/>
        <v>#DIV/0!</v>
      </c>
      <c r="I8">
        <f t="shared" si="2"/>
        <v>0</v>
      </c>
      <c r="P8">
        <f t="shared" si="3"/>
        <v>0</v>
      </c>
      <c r="Q8">
        <f t="shared" si="4"/>
        <v>0</v>
      </c>
    </row>
    <row r="9" spans="1:17" x14ac:dyDescent="0.35">
      <c r="E9">
        <f t="shared" si="0"/>
        <v>0</v>
      </c>
      <c r="F9" t="e">
        <f t="shared" si="1"/>
        <v>#DIV/0!</v>
      </c>
      <c r="G9" t="e">
        <f t="shared" si="5"/>
        <v>#DIV/0!</v>
      </c>
      <c r="I9">
        <f t="shared" si="2"/>
        <v>0</v>
      </c>
      <c r="P9">
        <f t="shared" si="3"/>
        <v>0</v>
      </c>
      <c r="Q9">
        <f t="shared" si="4"/>
        <v>0</v>
      </c>
    </row>
    <row r="10" spans="1:17" x14ac:dyDescent="0.35">
      <c r="E10">
        <f t="shared" si="0"/>
        <v>0</v>
      </c>
      <c r="F10" t="e">
        <f t="shared" si="1"/>
        <v>#DIV/0!</v>
      </c>
      <c r="G10" t="e">
        <f t="shared" si="5"/>
        <v>#DIV/0!</v>
      </c>
      <c r="I10">
        <f t="shared" si="2"/>
        <v>0</v>
      </c>
      <c r="P10">
        <f t="shared" si="3"/>
        <v>0</v>
      </c>
      <c r="Q10">
        <f t="shared" si="4"/>
        <v>0</v>
      </c>
    </row>
    <row r="11" spans="1:17" x14ac:dyDescent="0.35">
      <c r="E11">
        <f>B11-C11</f>
        <v>0</v>
      </c>
      <c r="F11" t="e">
        <f t="shared" si="1"/>
        <v>#DIV/0!</v>
      </c>
      <c r="G11" t="e">
        <f t="shared" si="5"/>
        <v>#DIV/0!</v>
      </c>
      <c r="I11">
        <f t="shared" si="2"/>
        <v>0</v>
      </c>
      <c r="P11">
        <f t="shared" si="3"/>
        <v>0</v>
      </c>
      <c r="Q11">
        <f t="shared" si="4"/>
        <v>0</v>
      </c>
    </row>
    <row r="12" spans="1:17" x14ac:dyDescent="0.35">
      <c r="E12">
        <f>B12-C12</f>
        <v>0</v>
      </c>
      <c r="F12" t="e">
        <f t="shared" si="1"/>
        <v>#DIV/0!</v>
      </c>
      <c r="G12" t="e">
        <f t="shared" si="5"/>
        <v>#DIV/0!</v>
      </c>
      <c r="I12">
        <f t="shared" si="2"/>
        <v>0</v>
      </c>
      <c r="P12">
        <f t="shared" si="3"/>
        <v>0</v>
      </c>
      <c r="Q12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BB8A-7DB2-43B4-9271-8D8A3B0A5D0A}">
  <dimension ref="A1:Q12"/>
  <sheetViews>
    <sheetView workbookViewId="0">
      <selection activeCell="C4" sqref="C4"/>
    </sheetView>
  </sheetViews>
  <sheetFormatPr defaultRowHeight="14.5" x14ac:dyDescent="0.35"/>
  <cols>
    <col min="7" max="7" width="12.6328125" customWidth="1"/>
  </cols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I1" t="s">
        <v>10</v>
      </c>
      <c r="J1" t="s">
        <v>12</v>
      </c>
      <c r="K1" t="s">
        <v>13</v>
      </c>
      <c r="L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</v>
      </c>
      <c r="B2">
        <v>50632</v>
      </c>
      <c r="C2">
        <v>24635</v>
      </c>
      <c r="E2">
        <f>B2-C2</f>
        <v>25997</v>
      </c>
      <c r="F2">
        <f>E2/SQRT(B2)</f>
        <v>115.53423494627037</v>
      </c>
      <c r="G2">
        <f>F2/(2*SQRT(E2))</f>
        <v>0.35827712461858968</v>
      </c>
      <c r="I2">
        <f>E2/25997</f>
        <v>1</v>
      </c>
      <c r="P2">
        <f>N2-O2</f>
        <v>0</v>
      </c>
      <c r="Q2">
        <f>P2/21665</f>
        <v>0</v>
      </c>
    </row>
    <row r="3" spans="1:17" x14ac:dyDescent="0.35">
      <c r="A3">
        <v>0.02</v>
      </c>
      <c r="B3">
        <v>47319</v>
      </c>
      <c r="C3">
        <v>21633</v>
      </c>
      <c r="E3">
        <f t="shared" ref="E3:E12" si="0">B3-C3</f>
        <v>25686</v>
      </c>
      <c r="F3">
        <f t="shared" ref="F3:F12" si="1">E3/SQRT(B3)</f>
        <v>118.0806402247706</v>
      </c>
      <c r="G3">
        <f t="shared" ref="G3:G12" si="2">F3/(2*SQRT(E3))</f>
        <v>0.36838374992117245</v>
      </c>
      <c r="I3">
        <f t="shared" ref="I3:I12" si="3">E3/25997</f>
        <v>0.9880370812016771</v>
      </c>
      <c r="P3">
        <f t="shared" ref="P3:P12" si="4">N3-O3</f>
        <v>0</v>
      </c>
      <c r="Q3">
        <f t="shared" ref="Q3:Q12" si="5">P3/21665</f>
        <v>0</v>
      </c>
    </row>
    <row r="4" spans="1:17" x14ac:dyDescent="0.35">
      <c r="A4">
        <v>0.04</v>
      </c>
      <c r="B4">
        <v>45557</v>
      </c>
      <c r="C4">
        <v>20365</v>
      </c>
      <c r="E4">
        <f t="shared" si="0"/>
        <v>25192</v>
      </c>
      <c r="F4">
        <f t="shared" si="1"/>
        <v>118.02801112397907</v>
      </c>
      <c r="G4">
        <f t="shared" si="2"/>
        <v>0.37181231438572815</v>
      </c>
      <c r="I4">
        <f t="shared" si="3"/>
        <v>0.96903488864099707</v>
      </c>
      <c r="P4">
        <f t="shared" si="4"/>
        <v>0</v>
      </c>
      <c r="Q4">
        <f t="shared" si="5"/>
        <v>0</v>
      </c>
    </row>
    <row r="5" spans="1:17" x14ac:dyDescent="0.35">
      <c r="A5">
        <v>0.06</v>
      </c>
      <c r="B5">
        <v>44387</v>
      </c>
      <c r="C5">
        <v>19302</v>
      </c>
      <c r="E5">
        <f t="shared" si="0"/>
        <v>25085</v>
      </c>
      <c r="F5">
        <f t="shared" si="1"/>
        <v>119.06557366426436</v>
      </c>
      <c r="G5">
        <f t="shared" si="2"/>
        <v>0.37587995000376545</v>
      </c>
      <c r="I5">
        <f t="shared" si="3"/>
        <v>0.9649190291187445</v>
      </c>
      <c r="P5">
        <f t="shared" si="4"/>
        <v>0</v>
      </c>
      <c r="Q5">
        <f t="shared" si="5"/>
        <v>0</v>
      </c>
    </row>
    <row r="6" spans="1:17" x14ac:dyDescent="0.35">
      <c r="A6">
        <v>0.08</v>
      </c>
      <c r="B6">
        <v>42552</v>
      </c>
      <c r="C6">
        <v>18234</v>
      </c>
      <c r="E6">
        <f t="shared" si="0"/>
        <v>24318</v>
      </c>
      <c r="F6">
        <f t="shared" si="1"/>
        <v>117.88752920961237</v>
      </c>
      <c r="G6">
        <f t="shared" si="2"/>
        <v>0.37798445791197799</v>
      </c>
      <c r="I6">
        <f t="shared" si="3"/>
        <v>0.93541562487979379</v>
      </c>
      <c r="P6">
        <f t="shared" si="4"/>
        <v>0</v>
      </c>
      <c r="Q6">
        <f t="shared" si="5"/>
        <v>0</v>
      </c>
    </row>
    <row r="7" spans="1:17" x14ac:dyDescent="0.35">
      <c r="A7">
        <v>0.1</v>
      </c>
      <c r="B7">
        <v>40015</v>
      </c>
      <c r="C7">
        <v>17063</v>
      </c>
      <c r="E7">
        <f t="shared" si="0"/>
        <v>22952</v>
      </c>
      <c r="F7">
        <f t="shared" si="1"/>
        <v>114.73848854990632</v>
      </c>
      <c r="G7">
        <f t="shared" si="2"/>
        <v>0.3786769420166673</v>
      </c>
      <c r="I7">
        <f t="shared" si="3"/>
        <v>0.88287110051159745</v>
      </c>
      <c r="P7">
        <f t="shared" si="4"/>
        <v>0</v>
      </c>
      <c r="Q7">
        <f t="shared" si="5"/>
        <v>0</v>
      </c>
    </row>
    <row r="8" spans="1:17" x14ac:dyDescent="0.35">
      <c r="A8">
        <v>0.12</v>
      </c>
      <c r="B8">
        <v>37960</v>
      </c>
      <c r="C8">
        <v>15894</v>
      </c>
      <c r="E8">
        <f>B8-C8</f>
        <v>22066</v>
      </c>
      <c r="F8">
        <f>E8/SQRT(B8)</f>
        <v>113.25581560421976</v>
      </c>
      <c r="G8">
        <f t="shared" si="2"/>
        <v>0.38121388391528804</v>
      </c>
      <c r="I8">
        <f t="shared" si="3"/>
        <v>0.84879024502827249</v>
      </c>
      <c r="P8">
        <f t="shared" si="4"/>
        <v>0</v>
      </c>
      <c r="Q8">
        <f t="shared" si="5"/>
        <v>0</v>
      </c>
    </row>
    <row r="9" spans="1:17" x14ac:dyDescent="0.35">
      <c r="A9">
        <v>0.14000000000000001</v>
      </c>
      <c r="B9">
        <v>36394</v>
      </c>
      <c r="C9">
        <v>15001</v>
      </c>
      <c r="E9">
        <f>B9-C9</f>
        <v>21393</v>
      </c>
      <c r="F9">
        <f>E9/SQRT(B9)</f>
        <v>112.13903016861356</v>
      </c>
      <c r="G9">
        <f t="shared" si="2"/>
        <v>0.38334601637358245</v>
      </c>
      <c r="I9">
        <f t="shared" si="3"/>
        <v>0.82290264261260915</v>
      </c>
      <c r="P9">
        <f t="shared" si="4"/>
        <v>0</v>
      </c>
      <c r="Q9">
        <f t="shared" si="5"/>
        <v>0</v>
      </c>
    </row>
    <row r="10" spans="1:17" x14ac:dyDescent="0.35">
      <c r="A10">
        <v>0.16</v>
      </c>
      <c r="B10">
        <v>34550</v>
      </c>
      <c r="C10">
        <v>14224</v>
      </c>
      <c r="E10">
        <f t="shared" si="0"/>
        <v>20326</v>
      </c>
      <c r="F10">
        <f t="shared" si="1"/>
        <v>109.35229330973543</v>
      </c>
      <c r="G10">
        <f t="shared" si="2"/>
        <v>0.38350580234743958</v>
      </c>
      <c r="I10">
        <f t="shared" si="3"/>
        <v>0.78185944532061391</v>
      </c>
      <c r="P10">
        <f t="shared" si="4"/>
        <v>0</v>
      </c>
      <c r="Q10">
        <f t="shared" si="5"/>
        <v>0</v>
      </c>
    </row>
    <row r="11" spans="1:17" x14ac:dyDescent="0.35">
      <c r="A11">
        <v>0.18</v>
      </c>
      <c r="B11">
        <v>828</v>
      </c>
      <c r="C11">
        <v>166</v>
      </c>
      <c r="E11">
        <f t="shared" si="0"/>
        <v>662</v>
      </c>
      <c r="F11">
        <f t="shared" si="1"/>
        <v>23.006090350963916</v>
      </c>
      <c r="G11">
        <f t="shared" si="2"/>
        <v>0.44707854684958898</v>
      </c>
      <c r="I11">
        <f t="shared" si="3"/>
        <v>2.5464476670385046E-2</v>
      </c>
      <c r="P11">
        <f t="shared" si="4"/>
        <v>0</v>
      </c>
      <c r="Q11">
        <f t="shared" si="5"/>
        <v>0</v>
      </c>
    </row>
    <row r="12" spans="1:17" x14ac:dyDescent="0.35">
      <c r="A12">
        <v>0.2</v>
      </c>
      <c r="B12">
        <v>328375</v>
      </c>
      <c r="C12">
        <v>-12895</v>
      </c>
      <c r="E12">
        <f t="shared" si="0"/>
        <v>341270</v>
      </c>
      <c r="F12">
        <f t="shared" si="1"/>
        <v>595.54292490903799</v>
      </c>
      <c r="G12">
        <f t="shared" si="2"/>
        <v>0.50972275019936397</v>
      </c>
      <c r="I12">
        <f t="shared" si="3"/>
        <v>13.127283917375081</v>
      </c>
      <c r="P12">
        <f t="shared" si="4"/>
        <v>0</v>
      </c>
      <c r="Q12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0403-0A3D-48E7-B797-4BC802AC8796}">
  <dimension ref="A1:Q20"/>
  <sheetViews>
    <sheetView workbookViewId="0">
      <selection activeCell="A5" sqref="A5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I1" t="s">
        <v>10</v>
      </c>
      <c r="J1" t="s">
        <v>12</v>
      </c>
      <c r="K1" t="s">
        <v>13</v>
      </c>
      <c r="L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0.1</v>
      </c>
      <c r="B2">
        <v>30459</v>
      </c>
      <c r="C2">
        <v>8312</v>
      </c>
      <c r="E2">
        <f>B2-C2</f>
        <v>22147</v>
      </c>
      <c r="F2">
        <f>E2/SQRT(B2)</f>
        <v>126.89867433526719</v>
      </c>
      <c r="G2">
        <f>F2/(2*SQRT(E2))</f>
        <v>0.42635330776803965</v>
      </c>
      <c r="I2">
        <f t="shared" ref="I2:I6" si="0">E2/25997</f>
        <v>0.85190598915259452</v>
      </c>
      <c r="P2">
        <f>N2-O2</f>
        <v>0</v>
      </c>
      <c r="Q2">
        <f>P2/21665</f>
        <v>0</v>
      </c>
    </row>
    <row r="3" spans="1:17" x14ac:dyDescent="0.35">
      <c r="A3">
        <v>0.15</v>
      </c>
      <c r="B3">
        <v>33903</v>
      </c>
      <c r="C3">
        <v>10449</v>
      </c>
      <c r="E3">
        <f t="shared" ref="E3:E6" si="1">B3-C3</f>
        <v>23454</v>
      </c>
      <c r="F3">
        <f t="shared" ref="F3:F6" si="2">E3/SQRT(B3)</f>
        <v>127.37900612953631</v>
      </c>
      <c r="G3">
        <f t="shared" ref="G3:G6" si="3">F3/(2*SQRT(E3))</f>
        <v>0.41587173085271339</v>
      </c>
      <c r="I3">
        <f t="shared" si="0"/>
        <v>0.90218102088702545</v>
      </c>
      <c r="P3">
        <f t="shared" ref="P3:P20" si="4">N3-O3</f>
        <v>0</v>
      </c>
      <c r="Q3">
        <f t="shared" ref="Q3:Q20" si="5">P3/21665</f>
        <v>0</v>
      </c>
    </row>
    <row r="4" spans="1:17" x14ac:dyDescent="0.35">
      <c r="A4">
        <v>0.2</v>
      </c>
      <c r="B4">
        <v>36592</v>
      </c>
      <c r="C4">
        <v>12245</v>
      </c>
      <c r="E4">
        <f t="shared" si="1"/>
        <v>24347</v>
      </c>
      <c r="F4">
        <f t="shared" si="2"/>
        <v>127.27771858682249</v>
      </c>
      <c r="G4">
        <f t="shared" si="3"/>
        <v>0.40784924113945875</v>
      </c>
      <c r="I4">
        <f t="shared" si="0"/>
        <v>0.93653113820825484</v>
      </c>
      <c r="P4">
        <f t="shared" si="4"/>
        <v>0</v>
      </c>
      <c r="Q4">
        <f t="shared" si="5"/>
        <v>0</v>
      </c>
    </row>
    <row r="5" spans="1:17" x14ac:dyDescent="0.35">
      <c r="A5">
        <v>0.25</v>
      </c>
      <c r="B5">
        <v>38393</v>
      </c>
      <c r="C5">
        <v>13623</v>
      </c>
      <c r="E5">
        <f t="shared" si="1"/>
        <v>24770</v>
      </c>
      <c r="F5">
        <f t="shared" si="2"/>
        <v>126.41539969697494</v>
      </c>
      <c r="G5">
        <f t="shared" si="3"/>
        <v>0.40161227956570322</v>
      </c>
      <c r="I5">
        <f t="shared" si="0"/>
        <v>0.95280224641304767</v>
      </c>
      <c r="P5">
        <f t="shared" si="4"/>
        <v>0</v>
      </c>
      <c r="Q5">
        <f t="shared" si="5"/>
        <v>0</v>
      </c>
    </row>
    <row r="6" spans="1:17" x14ac:dyDescent="0.35">
      <c r="A6">
        <v>0.3</v>
      </c>
      <c r="B6">
        <v>39849</v>
      </c>
      <c r="C6">
        <v>14918</v>
      </c>
      <c r="E6">
        <f t="shared" si="1"/>
        <v>24931</v>
      </c>
      <c r="F6">
        <f t="shared" si="2"/>
        <v>124.89095456942856</v>
      </c>
      <c r="G6">
        <f t="shared" si="3"/>
        <v>0.39548602340668171</v>
      </c>
      <c r="I6">
        <f t="shared" si="0"/>
        <v>0.9589952686848483</v>
      </c>
      <c r="P6">
        <f t="shared" si="4"/>
        <v>0</v>
      </c>
      <c r="Q6">
        <f t="shared" si="5"/>
        <v>0</v>
      </c>
    </row>
    <row r="7" spans="1:17" x14ac:dyDescent="0.35">
      <c r="A7">
        <v>0.4</v>
      </c>
      <c r="B7">
        <v>42376</v>
      </c>
      <c r="C7">
        <v>17118</v>
      </c>
      <c r="E7">
        <f t="shared" ref="E7:E13" si="6">B7-C7</f>
        <v>25258</v>
      </c>
      <c r="F7">
        <f t="shared" ref="F7:F13" si="7">E7/SQRT(B7)</f>
        <v>122.69842244115773</v>
      </c>
      <c r="G7">
        <f t="shared" ref="G7:G13" si="8">F7/(2*SQRT(E7))</f>
        <v>0.38601973106729642</v>
      </c>
      <c r="I7">
        <f t="shared" ref="I7:I13" si="9">E7/25997</f>
        <v>0.97157364311266681</v>
      </c>
      <c r="P7">
        <f t="shared" si="4"/>
        <v>0</v>
      </c>
      <c r="Q7">
        <f t="shared" si="5"/>
        <v>0</v>
      </c>
    </row>
    <row r="8" spans="1:17" x14ac:dyDescent="0.35">
      <c r="A8">
        <v>0.5</v>
      </c>
      <c r="B8">
        <v>44837</v>
      </c>
      <c r="C8">
        <v>18985</v>
      </c>
      <c r="E8">
        <f t="shared" si="6"/>
        <v>25852</v>
      </c>
      <c r="F8">
        <f t="shared" si="7"/>
        <v>122.08881371862417</v>
      </c>
      <c r="G8">
        <f t="shared" si="8"/>
        <v>0.37966346291439512</v>
      </c>
      <c r="I8">
        <f t="shared" si="9"/>
        <v>0.99442243335769509</v>
      </c>
      <c r="P8">
        <f t="shared" si="4"/>
        <v>0</v>
      </c>
      <c r="Q8">
        <f t="shared" si="5"/>
        <v>0</v>
      </c>
    </row>
    <row r="9" spans="1:17" x14ac:dyDescent="0.35">
      <c r="A9">
        <v>0.6</v>
      </c>
      <c r="B9">
        <v>45962</v>
      </c>
      <c r="C9">
        <v>20411</v>
      </c>
      <c r="E9">
        <f t="shared" si="6"/>
        <v>25551</v>
      </c>
      <c r="F9">
        <f t="shared" si="7"/>
        <v>119.18138904288224</v>
      </c>
      <c r="G9">
        <f t="shared" si="8"/>
        <v>0.37279879174109976</v>
      </c>
      <c r="I9">
        <f t="shared" si="9"/>
        <v>0.98284417432780702</v>
      </c>
      <c r="P9">
        <f t="shared" si="4"/>
        <v>0</v>
      </c>
      <c r="Q9">
        <f t="shared" si="5"/>
        <v>0</v>
      </c>
    </row>
    <row r="10" spans="1:17" x14ac:dyDescent="0.35">
      <c r="A10">
        <v>0.7</v>
      </c>
      <c r="B10">
        <v>47356</v>
      </c>
      <c r="C10">
        <v>21592</v>
      </c>
      <c r="E10">
        <f t="shared" si="6"/>
        <v>25764</v>
      </c>
      <c r="F10">
        <f t="shared" si="7"/>
        <v>118.39293432984654</v>
      </c>
      <c r="G10">
        <f t="shared" si="8"/>
        <v>0.36879849799402048</v>
      </c>
      <c r="I10">
        <f t="shared" si="9"/>
        <v>0.99103742739546874</v>
      </c>
      <c r="P10">
        <f t="shared" si="4"/>
        <v>0</v>
      </c>
      <c r="Q10">
        <f t="shared" si="5"/>
        <v>0</v>
      </c>
    </row>
    <row r="11" spans="1:17" x14ac:dyDescent="0.35">
      <c r="A11">
        <v>0.8</v>
      </c>
      <c r="B11">
        <v>48593</v>
      </c>
      <c r="C11">
        <v>22749</v>
      </c>
      <c r="E11">
        <f t="shared" si="6"/>
        <v>25844</v>
      </c>
      <c r="F11">
        <f t="shared" si="7"/>
        <v>117.23920810964869</v>
      </c>
      <c r="G11">
        <f t="shared" si="8"/>
        <v>0.36463891409178312</v>
      </c>
      <c r="I11">
        <f t="shared" si="9"/>
        <v>0.99411470554294723</v>
      </c>
      <c r="P11">
        <f t="shared" si="4"/>
        <v>0</v>
      </c>
      <c r="Q11">
        <f t="shared" si="5"/>
        <v>0</v>
      </c>
    </row>
    <row r="12" spans="1:17" x14ac:dyDescent="0.35">
      <c r="A12">
        <v>0.9</v>
      </c>
      <c r="B12">
        <v>49693</v>
      </c>
      <c r="C12">
        <v>23794</v>
      </c>
      <c r="E12">
        <f t="shared" si="6"/>
        <v>25899</v>
      </c>
      <c r="F12">
        <f t="shared" si="7"/>
        <v>116.18107418106834</v>
      </c>
      <c r="G12">
        <f t="shared" si="8"/>
        <v>0.36096400287260039</v>
      </c>
      <c r="I12">
        <f t="shared" si="9"/>
        <v>0.99623033426933882</v>
      </c>
      <c r="P12">
        <f t="shared" si="4"/>
        <v>0</v>
      </c>
      <c r="Q12">
        <f t="shared" si="5"/>
        <v>0</v>
      </c>
    </row>
    <row r="13" spans="1:17" x14ac:dyDescent="0.35">
      <c r="A13">
        <v>1</v>
      </c>
      <c r="B13">
        <v>50632</v>
      </c>
      <c r="C13">
        <v>24635</v>
      </c>
      <c r="E13">
        <f t="shared" si="6"/>
        <v>25997</v>
      </c>
      <c r="F13">
        <f t="shared" si="7"/>
        <v>115.53423494627037</v>
      </c>
      <c r="G13">
        <f t="shared" si="8"/>
        <v>0.35827712461858968</v>
      </c>
      <c r="I13">
        <f t="shared" si="9"/>
        <v>1</v>
      </c>
      <c r="P13">
        <f t="shared" si="4"/>
        <v>0</v>
      </c>
      <c r="Q13">
        <f t="shared" si="5"/>
        <v>0</v>
      </c>
    </row>
    <row r="14" spans="1:17" x14ac:dyDescent="0.35">
      <c r="P14">
        <f t="shared" si="4"/>
        <v>0</v>
      </c>
      <c r="Q14">
        <f t="shared" si="5"/>
        <v>0</v>
      </c>
    </row>
    <row r="15" spans="1:17" x14ac:dyDescent="0.35">
      <c r="P15">
        <f t="shared" si="4"/>
        <v>0</v>
      </c>
      <c r="Q15">
        <f t="shared" si="5"/>
        <v>0</v>
      </c>
    </row>
    <row r="16" spans="1:17" x14ac:dyDescent="0.35">
      <c r="P16">
        <f t="shared" si="4"/>
        <v>0</v>
      </c>
      <c r="Q16">
        <f t="shared" si="5"/>
        <v>0</v>
      </c>
    </row>
    <row r="17" spans="16:17" x14ac:dyDescent="0.35">
      <c r="P17">
        <f t="shared" si="4"/>
        <v>0</v>
      </c>
      <c r="Q17">
        <f t="shared" si="5"/>
        <v>0</v>
      </c>
    </row>
    <row r="18" spans="16:17" x14ac:dyDescent="0.35">
      <c r="P18">
        <f t="shared" si="4"/>
        <v>0</v>
      </c>
      <c r="Q18">
        <f t="shared" si="5"/>
        <v>0</v>
      </c>
    </row>
    <row r="19" spans="16:17" x14ac:dyDescent="0.35">
      <c r="P19">
        <f t="shared" si="4"/>
        <v>0</v>
      </c>
      <c r="Q19">
        <f t="shared" si="5"/>
        <v>0</v>
      </c>
    </row>
    <row r="20" spans="16:17" x14ac:dyDescent="0.35">
      <c r="P20">
        <f t="shared" si="4"/>
        <v>0</v>
      </c>
      <c r="Q20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A930-9C25-4F01-BB87-CBEB89E509C0}">
  <dimension ref="A1:Q23"/>
  <sheetViews>
    <sheetView zoomScale="76" workbookViewId="0">
      <selection activeCell="I12" sqref="I12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I1" t="s">
        <v>10</v>
      </c>
      <c r="J1" t="s">
        <v>12</v>
      </c>
      <c r="K1" t="s">
        <v>13</v>
      </c>
      <c r="L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0.9</v>
      </c>
      <c r="B2">
        <v>50632</v>
      </c>
      <c r="C2">
        <v>24635</v>
      </c>
      <c r="E2">
        <f t="shared" ref="E2:E15" si="0">B2-C2</f>
        <v>25997</v>
      </c>
      <c r="F2">
        <f t="shared" ref="F2:F15" si="1">E2/SQRT(B2)</f>
        <v>115.53423494627037</v>
      </c>
      <c r="G2">
        <f t="shared" ref="G2:G15" si="2">F2/(2*SQRT(E2))</f>
        <v>0.35827712461858968</v>
      </c>
      <c r="I2">
        <f t="shared" ref="I2:I15" si="3">E2/25997</f>
        <v>1</v>
      </c>
      <c r="P2">
        <f>N2-O2</f>
        <v>0</v>
      </c>
      <c r="Q2">
        <f>P2/21665</f>
        <v>0</v>
      </c>
    </row>
    <row r="3" spans="1:17" x14ac:dyDescent="0.35">
      <c r="A3">
        <v>0.91</v>
      </c>
      <c r="B3">
        <v>50117</v>
      </c>
      <c r="C3">
        <v>24138</v>
      </c>
      <c r="E3">
        <f t="shared" si="0"/>
        <v>25979</v>
      </c>
      <c r="F3">
        <f t="shared" si="1"/>
        <v>116.04592557684828</v>
      </c>
      <c r="G3">
        <f t="shared" si="2"/>
        <v>0.35998854883539738</v>
      </c>
      <c r="I3">
        <f t="shared" si="3"/>
        <v>0.99930761241681731</v>
      </c>
      <c r="P3">
        <f t="shared" ref="P3:P23" si="4">N3-O3</f>
        <v>0</v>
      </c>
      <c r="Q3">
        <f t="shared" ref="Q3:Q23" si="5">P3/21665</f>
        <v>0</v>
      </c>
    </row>
    <row r="4" spans="1:17" x14ac:dyDescent="0.35">
      <c r="A4">
        <v>0.92</v>
      </c>
      <c r="B4">
        <v>49573</v>
      </c>
      <c r="C4">
        <v>23678</v>
      </c>
      <c r="E4">
        <f t="shared" si="0"/>
        <v>25895</v>
      </c>
      <c r="F4">
        <f t="shared" si="1"/>
        <v>116.30364193379818</v>
      </c>
      <c r="G4">
        <f t="shared" si="2"/>
        <v>0.36137271708749036</v>
      </c>
      <c r="I4">
        <f t="shared" si="3"/>
        <v>0.99607647036196489</v>
      </c>
      <c r="P4">
        <f t="shared" si="4"/>
        <v>0</v>
      </c>
      <c r="Q4">
        <f t="shared" si="5"/>
        <v>0</v>
      </c>
    </row>
    <row r="5" spans="1:17" x14ac:dyDescent="0.35">
      <c r="A5">
        <v>0.93</v>
      </c>
      <c r="B5">
        <v>49460</v>
      </c>
      <c r="C5">
        <v>23154</v>
      </c>
      <c r="E5">
        <f t="shared" si="0"/>
        <v>26306</v>
      </c>
      <c r="F5">
        <f t="shared" si="1"/>
        <v>118.28447858036451</v>
      </c>
      <c r="G5">
        <f t="shared" si="2"/>
        <v>0.36464507834071691</v>
      </c>
      <c r="I5">
        <f t="shared" si="3"/>
        <v>1.0118859868446359</v>
      </c>
      <c r="P5">
        <f t="shared" si="4"/>
        <v>0</v>
      </c>
      <c r="Q5">
        <f t="shared" si="5"/>
        <v>0</v>
      </c>
    </row>
    <row r="6" spans="1:17" x14ac:dyDescent="0.35">
      <c r="A6">
        <v>0.94</v>
      </c>
      <c r="B6">
        <v>48062</v>
      </c>
      <c r="C6">
        <v>22376</v>
      </c>
      <c r="E6">
        <f t="shared" si="0"/>
        <v>25686</v>
      </c>
      <c r="F6">
        <f t="shared" si="1"/>
        <v>117.1643691977758</v>
      </c>
      <c r="G6">
        <f t="shared" si="2"/>
        <v>0.36552520040597714</v>
      </c>
      <c r="I6">
        <f t="shared" si="3"/>
        <v>0.9880370812016771</v>
      </c>
      <c r="P6">
        <f t="shared" si="4"/>
        <v>0</v>
      </c>
      <c r="Q6">
        <f t="shared" si="5"/>
        <v>0</v>
      </c>
    </row>
    <row r="7" spans="1:17" x14ac:dyDescent="0.35">
      <c r="A7">
        <v>0.95</v>
      </c>
      <c r="B7">
        <v>47029</v>
      </c>
      <c r="C7">
        <v>21464</v>
      </c>
      <c r="E7">
        <f t="shared" si="0"/>
        <v>25565</v>
      </c>
      <c r="F7">
        <f t="shared" si="1"/>
        <v>117.88618813154893</v>
      </c>
      <c r="G7">
        <f t="shared" si="2"/>
        <v>0.36864642849881779</v>
      </c>
      <c r="I7">
        <f t="shared" si="3"/>
        <v>0.98338269800361577</v>
      </c>
      <c r="P7">
        <f t="shared" si="4"/>
        <v>0</v>
      </c>
      <c r="Q7">
        <f t="shared" si="5"/>
        <v>0</v>
      </c>
    </row>
    <row r="8" spans="1:17" x14ac:dyDescent="0.35">
      <c r="A8">
        <v>0.96</v>
      </c>
      <c r="B8">
        <v>45755</v>
      </c>
      <c r="C8">
        <v>20358</v>
      </c>
      <c r="E8">
        <f t="shared" si="0"/>
        <v>25397</v>
      </c>
      <c r="F8">
        <f t="shared" si="1"/>
        <v>118.73073030363767</v>
      </c>
      <c r="G8">
        <f t="shared" si="2"/>
        <v>0.37251342936073117</v>
      </c>
      <c r="I8">
        <f t="shared" si="3"/>
        <v>0.97692041389391082</v>
      </c>
      <c r="P8">
        <f t="shared" si="4"/>
        <v>0</v>
      </c>
      <c r="Q8">
        <f t="shared" si="5"/>
        <v>0</v>
      </c>
    </row>
    <row r="9" spans="1:17" x14ac:dyDescent="0.35">
      <c r="A9">
        <v>0.97</v>
      </c>
      <c r="B9">
        <v>44143</v>
      </c>
      <c r="C9">
        <v>18944</v>
      </c>
      <c r="E9">
        <f t="shared" si="0"/>
        <v>25199</v>
      </c>
      <c r="F9">
        <f t="shared" si="1"/>
        <v>119.93677976211072</v>
      </c>
      <c r="G9">
        <f t="shared" si="2"/>
        <v>0.37777284354403839</v>
      </c>
      <c r="I9">
        <f t="shared" si="3"/>
        <v>0.96930415047890139</v>
      </c>
      <c r="P9">
        <f t="shared" si="4"/>
        <v>0</v>
      </c>
      <c r="Q9">
        <f t="shared" si="5"/>
        <v>0</v>
      </c>
    </row>
    <row r="10" spans="1:17" x14ac:dyDescent="0.35">
      <c r="A10">
        <v>0.98</v>
      </c>
      <c r="B10">
        <v>42249</v>
      </c>
      <c r="C10">
        <v>17018</v>
      </c>
      <c r="E10">
        <f t="shared" si="0"/>
        <v>25231</v>
      </c>
      <c r="F10">
        <f t="shared" si="1"/>
        <v>122.7513413698202</v>
      </c>
      <c r="G10">
        <f t="shared" si="2"/>
        <v>0.38639279457771819</v>
      </c>
      <c r="I10">
        <f t="shared" si="3"/>
        <v>0.97053506173789283</v>
      </c>
      <c r="P10">
        <f t="shared" si="4"/>
        <v>0</v>
      </c>
      <c r="Q10">
        <f t="shared" si="5"/>
        <v>0</v>
      </c>
    </row>
    <row r="11" spans="1:17" x14ac:dyDescent="0.35">
      <c r="A11">
        <v>0.98499999999999999</v>
      </c>
      <c r="B11">
        <v>40690</v>
      </c>
      <c r="C11">
        <v>15734</v>
      </c>
      <c r="E11">
        <f t="shared" si="0"/>
        <v>24956</v>
      </c>
      <c r="F11">
        <f t="shared" si="1"/>
        <v>123.71749901507903</v>
      </c>
      <c r="G11">
        <f t="shared" si="2"/>
        <v>0.39157382001985874</v>
      </c>
      <c r="I11">
        <f t="shared" si="3"/>
        <v>0.95995691810593531</v>
      </c>
      <c r="P11">
        <f t="shared" si="4"/>
        <v>0</v>
      </c>
      <c r="Q11">
        <f t="shared" si="5"/>
        <v>0</v>
      </c>
    </row>
    <row r="12" spans="1:17" x14ac:dyDescent="0.35">
      <c r="A12">
        <v>0.99</v>
      </c>
      <c r="B12">
        <v>38500</v>
      </c>
      <c r="C12">
        <v>13942</v>
      </c>
      <c r="E12">
        <f t="shared" si="0"/>
        <v>24558</v>
      </c>
      <c r="F12">
        <f t="shared" si="1"/>
        <v>125.15915727325209</v>
      </c>
      <c r="G12">
        <f t="shared" si="2"/>
        <v>0.39933386090780293</v>
      </c>
      <c r="I12">
        <f t="shared" si="3"/>
        <v>0.94464745932222949</v>
      </c>
      <c r="P12">
        <f t="shared" si="4"/>
        <v>0</v>
      </c>
      <c r="Q12">
        <f t="shared" si="5"/>
        <v>0</v>
      </c>
    </row>
    <row r="13" spans="1:17" x14ac:dyDescent="0.35">
      <c r="A13">
        <v>0.99250000000000005</v>
      </c>
      <c r="B13">
        <v>37009</v>
      </c>
      <c r="C13">
        <v>12756</v>
      </c>
      <c r="E13">
        <f>B13-C13</f>
        <v>24253</v>
      </c>
      <c r="F13">
        <f>E13/SQRT(B13)</f>
        <v>126.07001124111513</v>
      </c>
      <c r="G13">
        <f>F13/(2*SQRT(E13))</f>
        <v>0.40476137494872499</v>
      </c>
      <c r="I13">
        <f>E13/25997</f>
        <v>0.93291533638496749</v>
      </c>
      <c r="P13">
        <f t="shared" si="4"/>
        <v>0</v>
      </c>
      <c r="Q13">
        <f t="shared" si="5"/>
        <v>0</v>
      </c>
    </row>
    <row r="14" spans="1:17" x14ac:dyDescent="0.35">
      <c r="A14">
        <v>0.995</v>
      </c>
      <c r="B14">
        <v>35142</v>
      </c>
      <c r="C14">
        <v>11263</v>
      </c>
      <c r="E14">
        <f>B14-C14</f>
        <v>23879</v>
      </c>
      <c r="F14">
        <f>E14/SQRT(B14)</f>
        <v>127.38048506150163</v>
      </c>
      <c r="G14">
        <f>F14/(2*SQRT(E14))</f>
        <v>0.41215904485276206</v>
      </c>
      <c r="I14">
        <f>E14/25997</f>
        <v>0.91852906104550525</v>
      </c>
      <c r="P14">
        <f t="shared" si="4"/>
        <v>0</v>
      </c>
      <c r="Q14">
        <f t="shared" si="5"/>
        <v>0</v>
      </c>
    </row>
    <row r="15" spans="1:17" x14ac:dyDescent="0.35">
      <c r="A15">
        <v>0.99750000000000005</v>
      </c>
      <c r="B15">
        <v>31938</v>
      </c>
      <c r="C15">
        <v>9065</v>
      </c>
      <c r="E15">
        <f t="shared" si="0"/>
        <v>22873</v>
      </c>
      <c r="F15">
        <f t="shared" si="1"/>
        <v>127.9880056189475</v>
      </c>
      <c r="G15">
        <f t="shared" si="2"/>
        <v>0.42313379299652698</v>
      </c>
      <c r="I15">
        <f t="shared" si="3"/>
        <v>0.87983228834096239</v>
      </c>
      <c r="P15">
        <f t="shared" si="4"/>
        <v>0</v>
      </c>
      <c r="Q15">
        <f t="shared" si="5"/>
        <v>0</v>
      </c>
    </row>
    <row r="16" spans="1:17" x14ac:dyDescent="0.35">
      <c r="A16">
        <v>0.998</v>
      </c>
      <c r="B16">
        <v>31067</v>
      </c>
      <c r="C16">
        <v>8438</v>
      </c>
      <c r="E16">
        <f t="shared" ref="E16:E18" si="6">B16-C16</f>
        <v>22629</v>
      </c>
      <c r="F16">
        <f t="shared" ref="F16:F18" si="7">E16/SQRT(B16)</f>
        <v>128.38541927260994</v>
      </c>
      <c r="G16">
        <f t="shared" ref="G16:G18" si="8">F16/(2*SQRT(E16))</f>
        <v>0.42672985370519995</v>
      </c>
      <c r="I16">
        <f t="shared" ref="I16:I18" si="9">E16/25997</f>
        <v>0.87044658999115287</v>
      </c>
      <c r="P16">
        <f t="shared" si="4"/>
        <v>0</v>
      </c>
      <c r="Q16">
        <f t="shared" si="5"/>
        <v>0</v>
      </c>
    </row>
    <row r="17" spans="1:17" x14ac:dyDescent="0.35">
      <c r="A17">
        <v>0.999</v>
      </c>
      <c r="B17">
        <v>28456</v>
      </c>
      <c r="C17">
        <v>6897</v>
      </c>
      <c r="E17">
        <f t="shared" si="6"/>
        <v>21559</v>
      </c>
      <c r="F17">
        <f t="shared" si="7"/>
        <v>127.80318775521052</v>
      </c>
      <c r="G17">
        <f t="shared" si="8"/>
        <v>0.43520851561791396</v>
      </c>
      <c r="I17">
        <f t="shared" si="9"/>
        <v>0.82928799476862713</v>
      </c>
      <c r="P17">
        <f t="shared" si="4"/>
        <v>0</v>
      </c>
      <c r="Q17">
        <f t="shared" si="5"/>
        <v>0</v>
      </c>
    </row>
    <row r="18" spans="1:17" x14ac:dyDescent="0.35">
      <c r="A18">
        <v>0.997</v>
      </c>
      <c r="B18">
        <v>32920</v>
      </c>
      <c r="C18">
        <v>9610</v>
      </c>
      <c r="E18">
        <f t="shared" si="6"/>
        <v>23310</v>
      </c>
      <c r="F18">
        <f t="shared" si="7"/>
        <v>128.47314634472545</v>
      </c>
      <c r="G18">
        <f t="shared" si="8"/>
        <v>0.42073750558117956</v>
      </c>
      <c r="I18">
        <f t="shared" si="9"/>
        <v>0.89664192022156408</v>
      </c>
      <c r="P18">
        <f t="shared" si="4"/>
        <v>0</v>
      </c>
      <c r="Q18">
        <f t="shared" si="5"/>
        <v>0</v>
      </c>
    </row>
    <row r="19" spans="1:17" x14ac:dyDescent="0.35">
      <c r="P19">
        <f t="shared" si="4"/>
        <v>0</v>
      </c>
      <c r="Q19">
        <f t="shared" si="5"/>
        <v>0</v>
      </c>
    </row>
    <row r="20" spans="1:17" x14ac:dyDescent="0.35">
      <c r="P20">
        <f t="shared" si="4"/>
        <v>0</v>
      </c>
      <c r="Q20">
        <f t="shared" si="5"/>
        <v>0</v>
      </c>
    </row>
    <row r="21" spans="1:17" x14ac:dyDescent="0.35">
      <c r="P21">
        <f t="shared" si="4"/>
        <v>0</v>
      </c>
      <c r="Q21">
        <f t="shared" si="5"/>
        <v>0</v>
      </c>
    </row>
    <row r="22" spans="1:17" x14ac:dyDescent="0.35">
      <c r="P22">
        <f t="shared" si="4"/>
        <v>0</v>
      </c>
      <c r="Q22">
        <f t="shared" si="5"/>
        <v>0</v>
      </c>
    </row>
    <row r="23" spans="1:17" x14ac:dyDescent="0.35">
      <c r="P23">
        <f t="shared" si="4"/>
        <v>0</v>
      </c>
      <c r="Q23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25BEE-D0B8-401B-AFBD-F78FEEC477D1}">
  <dimension ref="A1:Q24"/>
  <sheetViews>
    <sheetView zoomScale="76" workbookViewId="0">
      <selection activeCell="I8" sqref="I8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I1" t="s">
        <v>10</v>
      </c>
      <c r="J1" t="s">
        <v>12</v>
      </c>
      <c r="K1" t="s">
        <v>13</v>
      </c>
      <c r="L1" t="s">
        <v>11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0.9</v>
      </c>
      <c r="B2">
        <v>50632</v>
      </c>
      <c r="C2">
        <v>24635</v>
      </c>
      <c r="E2">
        <f t="shared" ref="E2:E17" si="0">B2-C2</f>
        <v>25997</v>
      </c>
      <c r="F2">
        <f t="shared" ref="F2:F17" si="1">E2/SQRT(B2)</f>
        <v>115.53423494627037</v>
      </c>
      <c r="G2">
        <f t="shared" ref="G2:G17" si="2">F2/(2*SQRT(E2))</f>
        <v>0.35827712461858968</v>
      </c>
      <c r="I2">
        <f t="shared" ref="I2:I17" si="3">E2/25997</f>
        <v>1</v>
      </c>
      <c r="P2">
        <f>N2-O2</f>
        <v>0</v>
      </c>
      <c r="Q2">
        <f>P2/21665</f>
        <v>0</v>
      </c>
    </row>
    <row r="3" spans="1:17" x14ac:dyDescent="0.35">
      <c r="A3">
        <v>1</v>
      </c>
      <c r="B3">
        <v>49604</v>
      </c>
      <c r="C3">
        <v>23893</v>
      </c>
      <c r="E3">
        <f t="shared" si="0"/>
        <v>25711</v>
      </c>
      <c r="F3">
        <f t="shared" si="1"/>
        <v>115.44114321929771</v>
      </c>
      <c r="G3">
        <f t="shared" si="2"/>
        <v>0.35997400429397414</v>
      </c>
      <c r="I3">
        <f t="shared" si="3"/>
        <v>0.98899873062276411</v>
      </c>
      <c r="P3">
        <f t="shared" ref="P3:P24" si="4">N3-O3</f>
        <v>0</v>
      </c>
      <c r="Q3">
        <f t="shared" ref="Q3:Q24" si="5">P3/21665</f>
        <v>0</v>
      </c>
    </row>
    <row r="4" spans="1:17" x14ac:dyDescent="0.35">
      <c r="A4">
        <v>1.1000000000000001</v>
      </c>
      <c r="B4">
        <v>48612</v>
      </c>
      <c r="C4">
        <v>23186</v>
      </c>
      <c r="E4">
        <f t="shared" si="0"/>
        <v>25426</v>
      </c>
      <c r="F4">
        <f t="shared" si="1"/>
        <v>115.32044193528495</v>
      </c>
      <c r="G4">
        <f t="shared" si="2"/>
        <v>0.36160737641288743</v>
      </c>
      <c r="I4">
        <f t="shared" si="3"/>
        <v>0.97803592722237176</v>
      </c>
      <c r="P4">
        <f t="shared" si="4"/>
        <v>0</v>
      </c>
      <c r="Q4">
        <f t="shared" si="5"/>
        <v>0</v>
      </c>
    </row>
    <row r="5" spans="1:17" x14ac:dyDescent="0.35">
      <c r="A5">
        <v>1.2</v>
      </c>
      <c r="B5">
        <v>47705</v>
      </c>
      <c r="C5">
        <v>22477</v>
      </c>
      <c r="E5">
        <f t="shared" si="0"/>
        <v>25228</v>
      </c>
      <c r="F5">
        <f t="shared" si="1"/>
        <v>115.50502334615217</v>
      </c>
      <c r="G5">
        <f t="shared" si="2"/>
        <v>0.36360468080479219</v>
      </c>
      <c r="I5">
        <f t="shared" si="3"/>
        <v>0.97041966380736244</v>
      </c>
      <c r="P5">
        <f t="shared" si="4"/>
        <v>0</v>
      </c>
      <c r="Q5">
        <f t="shared" si="5"/>
        <v>0</v>
      </c>
    </row>
    <row r="6" spans="1:17" x14ac:dyDescent="0.35">
      <c r="A6">
        <v>1.3</v>
      </c>
      <c r="B6">
        <v>46830</v>
      </c>
      <c r="C6">
        <v>21812</v>
      </c>
      <c r="E6">
        <f t="shared" si="0"/>
        <v>25018</v>
      </c>
      <c r="F6">
        <f t="shared" si="1"/>
        <v>115.60869777613954</v>
      </c>
      <c r="G6">
        <f t="shared" si="2"/>
        <v>0.36545526207727547</v>
      </c>
      <c r="I6">
        <f t="shared" si="3"/>
        <v>0.96234180867023122</v>
      </c>
      <c r="P6">
        <f t="shared" si="4"/>
        <v>0</v>
      </c>
      <c r="Q6">
        <f t="shared" si="5"/>
        <v>0</v>
      </c>
    </row>
    <row r="7" spans="1:17" x14ac:dyDescent="0.35">
      <c r="A7">
        <v>1.4</v>
      </c>
      <c r="B7">
        <v>45950</v>
      </c>
      <c r="C7">
        <v>21161</v>
      </c>
      <c r="E7">
        <f t="shared" si="0"/>
        <v>24789</v>
      </c>
      <c r="F7">
        <f t="shared" si="1"/>
        <v>115.64217455307785</v>
      </c>
      <c r="G7">
        <f t="shared" si="2"/>
        <v>0.3672457260284735</v>
      </c>
      <c r="I7">
        <f t="shared" si="3"/>
        <v>0.95353309997307378</v>
      </c>
      <c r="P7">
        <f t="shared" si="4"/>
        <v>0</v>
      </c>
      <c r="Q7">
        <f t="shared" si="5"/>
        <v>0</v>
      </c>
    </row>
    <row r="8" spans="1:17" x14ac:dyDescent="0.35">
      <c r="A8">
        <v>1.5</v>
      </c>
      <c r="B8">
        <v>45085</v>
      </c>
      <c r="C8">
        <v>20483</v>
      </c>
      <c r="E8">
        <f t="shared" si="0"/>
        <v>24602</v>
      </c>
      <c r="F8">
        <f t="shared" si="1"/>
        <v>115.86556324336649</v>
      </c>
      <c r="G8">
        <f t="shared" si="2"/>
        <v>0.36935091089017502</v>
      </c>
      <c r="I8">
        <f t="shared" si="3"/>
        <v>0.94633996230334272</v>
      </c>
      <c r="P8">
        <f t="shared" si="4"/>
        <v>0</v>
      </c>
      <c r="Q8">
        <f t="shared" si="5"/>
        <v>0</v>
      </c>
    </row>
    <row r="9" spans="1:17" x14ac:dyDescent="0.35">
      <c r="A9">
        <v>1.55</v>
      </c>
      <c r="B9">
        <v>44641</v>
      </c>
      <c r="C9">
        <v>20134</v>
      </c>
      <c r="E9">
        <f t="shared" si="0"/>
        <v>24507</v>
      </c>
      <c r="F9">
        <f t="shared" si="1"/>
        <v>115.99070642732315</v>
      </c>
      <c r="G9">
        <f t="shared" si="2"/>
        <v>0.37046580056495165</v>
      </c>
      <c r="I9">
        <f t="shared" si="3"/>
        <v>0.94268569450321194</v>
      </c>
      <c r="P9">
        <f t="shared" si="4"/>
        <v>0</v>
      </c>
      <c r="Q9">
        <f t="shared" si="5"/>
        <v>0</v>
      </c>
    </row>
    <row r="10" spans="1:17" x14ac:dyDescent="0.35">
      <c r="A10">
        <v>1.6</v>
      </c>
      <c r="B10">
        <v>44208</v>
      </c>
      <c r="C10">
        <v>19804</v>
      </c>
      <c r="E10">
        <f t="shared" si="0"/>
        <v>24404</v>
      </c>
      <c r="F10">
        <f t="shared" si="1"/>
        <v>116.06748726370559</v>
      </c>
      <c r="G10">
        <f t="shared" si="2"/>
        <v>0.37149252431334623</v>
      </c>
      <c r="I10">
        <f t="shared" si="3"/>
        <v>0.93872369888833329</v>
      </c>
      <c r="P10">
        <f t="shared" si="4"/>
        <v>0</v>
      </c>
      <c r="Q10">
        <f t="shared" si="5"/>
        <v>0</v>
      </c>
    </row>
    <row r="11" spans="1:17" x14ac:dyDescent="0.35">
      <c r="A11">
        <v>1.65</v>
      </c>
      <c r="B11">
        <v>43769</v>
      </c>
      <c r="C11">
        <v>19493</v>
      </c>
      <c r="E11">
        <f t="shared" si="0"/>
        <v>24276</v>
      </c>
      <c r="F11">
        <f t="shared" si="1"/>
        <v>116.03628516533469</v>
      </c>
      <c r="G11">
        <f t="shared" si="2"/>
        <v>0.37237049028825464</v>
      </c>
      <c r="I11">
        <f t="shared" si="3"/>
        <v>0.93380005385236753</v>
      </c>
      <c r="P11">
        <f t="shared" si="4"/>
        <v>0</v>
      </c>
      <c r="Q11">
        <f t="shared" si="5"/>
        <v>0</v>
      </c>
    </row>
    <row r="12" spans="1:17" x14ac:dyDescent="0.35">
      <c r="A12">
        <v>1.7</v>
      </c>
      <c r="B12">
        <v>43372</v>
      </c>
      <c r="C12">
        <v>19177</v>
      </c>
      <c r="E12">
        <f t="shared" si="0"/>
        <v>24195</v>
      </c>
      <c r="F12">
        <f t="shared" si="1"/>
        <v>116.17719909278077</v>
      </c>
      <c r="G12">
        <f t="shared" si="2"/>
        <v>0.37344624159450635</v>
      </c>
      <c r="I12">
        <f t="shared" si="3"/>
        <v>0.9306843097280455</v>
      </c>
      <c r="P12">
        <f t="shared" si="4"/>
        <v>0</v>
      </c>
      <c r="Q12">
        <f t="shared" si="5"/>
        <v>0</v>
      </c>
    </row>
    <row r="13" spans="1:17" x14ac:dyDescent="0.35">
      <c r="A13">
        <v>1.75</v>
      </c>
      <c r="B13">
        <v>42952</v>
      </c>
      <c r="C13">
        <v>18893</v>
      </c>
      <c r="E13">
        <f t="shared" si="0"/>
        <v>24059</v>
      </c>
      <c r="F13">
        <f t="shared" si="1"/>
        <v>116.08761176350544</v>
      </c>
      <c r="G13">
        <f t="shared" si="2"/>
        <v>0.3742114699609379</v>
      </c>
      <c r="I13">
        <f t="shared" si="3"/>
        <v>0.92545293687733199</v>
      </c>
      <c r="P13">
        <f t="shared" si="4"/>
        <v>0</v>
      </c>
      <c r="Q13">
        <f t="shared" si="5"/>
        <v>0</v>
      </c>
    </row>
    <row r="14" spans="1:17" x14ac:dyDescent="0.35">
      <c r="A14">
        <v>1.8</v>
      </c>
      <c r="B14">
        <v>42562</v>
      </c>
      <c r="C14">
        <v>18632</v>
      </c>
      <c r="E14">
        <f t="shared" si="0"/>
        <v>23930</v>
      </c>
      <c r="F14">
        <f t="shared" si="1"/>
        <v>115.99297433633751</v>
      </c>
      <c r="G14">
        <f t="shared" si="2"/>
        <v>0.37491286207809754</v>
      </c>
      <c r="I14">
        <f t="shared" si="3"/>
        <v>0.9204908258645228</v>
      </c>
      <c r="P14">
        <f t="shared" si="4"/>
        <v>0</v>
      </c>
      <c r="Q14">
        <f t="shared" si="5"/>
        <v>0</v>
      </c>
    </row>
    <row r="15" spans="1:17" x14ac:dyDescent="0.35">
      <c r="A15">
        <v>1.85</v>
      </c>
      <c r="B15">
        <v>42128</v>
      </c>
      <c r="C15">
        <v>18327</v>
      </c>
      <c r="E15">
        <f t="shared" si="0"/>
        <v>23801</v>
      </c>
      <c r="F15">
        <f t="shared" si="1"/>
        <v>115.96042101234225</v>
      </c>
      <c r="G15">
        <f t="shared" si="2"/>
        <v>0.37582198808740003</v>
      </c>
      <c r="I15">
        <f t="shared" si="3"/>
        <v>0.91552871485171361</v>
      </c>
      <c r="P15">
        <f t="shared" si="4"/>
        <v>0</v>
      </c>
      <c r="Q15">
        <f t="shared" si="5"/>
        <v>0</v>
      </c>
    </row>
    <row r="16" spans="1:17" x14ac:dyDescent="0.35">
      <c r="A16">
        <v>1.9</v>
      </c>
      <c r="B16">
        <v>41736</v>
      </c>
      <c r="C16">
        <v>18057</v>
      </c>
      <c r="E16">
        <f t="shared" si="0"/>
        <v>23679</v>
      </c>
      <c r="F16">
        <f t="shared" si="1"/>
        <v>115.90654107984967</v>
      </c>
      <c r="G16">
        <f t="shared" si="2"/>
        <v>0.37661383617522587</v>
      </c>
      <c r="I16">
        <f t="shared" si="3"/>
        <v>0.91083586567680885</v>
      </c>
      <c r="P16">
        <f t="shared" si="4"/>
        <v>0</v>
      </c>
      <c r="Q16">
        <f t="shared" si="5"/>
        <v>0</v>
      </c>
    </row>
    <row r="17" spans="1:17" x14ac:dyDescent="0.35">
      <c r="A17">
        <v>2</v>
      </c>
      <c r="B17">
        <v>40940</v>
      </c>
      <c r="C17">
        <v>17517</v>
      </c>
      <c r="E17">
        <f t="shared" si="0"/>
        <v>23423</v>
      </c>
      <c r="F17">
        <f t="shared" si="1"/>
        <v>115.76268712894547</v>
      </c>
      <c r="G17">
        <f t="shared" si="2"/>
        <v>0.37819635979964944</v>
      </c>
      <c r="I17">
        <f t="shared" si="3"/>
        <v>0.90098857560487744</v>
      </c>
      <c r="P17">
        <f t="shared" si="4"/>
        <v>0</v>
      </c>
      <c r="Q17">
        <f t="shared" si="5"/>
        <v>0</v>
      </c>
    </row>
    <row r="18" spans="1:17" x14ac:dyDescent="0.35">
      <c r="P18">
        <f t="shared" si="4"/>
        <v>0</v>
      </c>
      <c r="Q18">
        <f t="shared" si="5"/>
        <v>0</v>
      </c>
    </row>
    <row r="19" spans="1:17" x14ac:dyDescent="0.35">
      <c r="P19">
        <f t="shared" si="4"/>
        <v>0</v>
      </c>
      <c r="Q19">
        <f t="shared" si="5"/>
        <v>0</v>
      </c>
    </row>
    <row r="20" spans="1:17" x14ac:dyDescent="0.35">
      <c r="P20">
        <f t="shared" si="4"/>
        <v>0</v>
      </c>
      <c r="Q20">
        <f t="shared" si="5"/>
        <v>0</v>
      </c>
    </row>
    <row r="21" spans="1:17" x14ac:dyDescent="0.35">
      <c r="P21">
        <f t="shared" si="4"/>
        <v>0</v>
      </c>
      <c r="Q21">
        <f t="shared" si="5"/>
        <v>0</v>
      </c>
    </row>
    <row r="22" spans="1:17" x14ac:dyDescent="0.35">
      <c r="P22">
        <f t="shared" si="4"/>
        <v>0</v>
      </c>
      <c r="Q22">
        <f t="shared" si="5"/>
        <v>0</v>
      </c>
    </row>
    <row r="23" spans="1:17" x14ac:dyDescent="0.35">
      <c r="P23">
        <f t="shared" si="4"/>
        <v>0</v>
      </c>
      <c r="Q23">
        <f t="shared" si="5"/>
        <v>0</v>
      </c>
    </row>
    <row r="24" spans="1:17" x14ac:dyDescent="0.35">
      <c r="P24">
        <f t="shared" si="4"/>
        <v>0</v>
      </c>
      <c r="Q24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B813-BB40-4016-8B47-A20B55851298}">
  <dimension ref="A1:Q13"/>
  <sheetViews>
    <sheetView workbookViewId="0">
      <selection activeCell="F6" sqref="F6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</v>
      </c>
      <c r="B2">
        <v>98809</v>
      </c>
      <c r="C2">
        <v>18669</v>
      </c>
      <c r="E2">
        <f>B2-C2</f>
        <v>80140</v>
      </c>
      <c r="F2">
        <f t="shared" ref="F2:F13" si="0">E2/SQRT(B2)</f>
        <v>254.9476927987686</v>
      </c>
      <c r="G2">
        <f t="shared" ref="G2:G13" si="1">F2/(2*SQRT(E2))</f>
        <v>0.45029427080533968</v>
      </c>
      <c r="I2">
        <f>E2/87786</f>
        <v>0.91290182944888709</v>
      </c>
      <c r="P2">
        <f>N2-O2</f>
        <v>0</v>
      </c>
      <c r="Q2">
        <f>P2/21669</f>
        <v>0</v>
      </c>
    </row>
    <row r="3" spans="1:17" x14ac:dyDescent="0.35">
      <c r="A3">
        <v>0.01</v>
      </c>
      <c r="B3">
        <v>98645</v>
      </c>
      <c r="C3">
        <v>18509</v>
      </c>
      <c r="E3">
        <f>B3-C3</f>
        <v>80136</v>
      </c>
      <c r="F3">
        <f t="shared" si="0"/>
        <v>255.14679784092306</v>
      </c>
      <c r="G3">
        <f t="shared" si="1"/>
        <v>0.45065718143582795</v>
      </c>
      <c r="I3">
        <f>E3/87786</f>
        <v>0.91285626409678078</v>
      </c>
      <c r="P3">
        <f>N3-O3</f>
        <v>0</v>
      </c>
      <c r="Q3">
        <f>P3/21669</f>
        <v>0</v>
      </c>
    </row>
    <row r="4" spans="1:17" x14ac:dyDescent="0.35">
      <c r="A4">
        <v>0.02</v>
      </c>
      <c r="B4">
        <v>98546</v>
      </c>
      <c r="C4">
        <v>18433</v>
      </c>
      <c r="E4">
        <f>B4-C4</f>
        <v>80113</v>
      </c>
      <c r="F4">
        <f t="shared" si="0"/>
        <v>255.20165980934317</v>
      </c>
      <c r="G4">
        <f t="shared" si="1"/>
        <v>0.45081878214063953</v>
      </c>
      <c r="I4">
        <f>E4/87786</f>
        <v>0.91259426332216986</v>
      </c>
      <c r="P4">
        <f t="shared" ref="P4:P12" si="2">N4-O4</f>
        <v>0</v>
      </c>
      <c r="Q4">
        <f t="shared" ref="Q4:Q12" si="3">P4/21669</f>
        <v>0</v>
      </c>
    </row>
    <row r="5" spans="1:17" x14ac:dyDescent="0.35">
      <c r="A5">
        <v>0.03</v>
      </c>
      <c r="B5">
        <v>98423</v>
      </c>
      <c r="C5">
        <v>18351</v>
      </c>
      <c r="E5">
        <f>B5-C5</f>
        <v>80072</v>
      </c>
      <c r="F5">
        <f t="shared" si="0"/>
        <v>255.23038583043495</v>
      </c>
      <c r="G5">
        <f t="shared" si="1"/>
        <v>0.45098494388084137</v>
      </c>
      <c r="I5">
        <f>E5/87786</f>
        <v>0.91212721846308065</v>
      </c>
      <c r="P5">
        <f t="shared" si="2"/>
        <v>0</v>
      </c>
      <c r="Q5">
        <f t="shared" si="3"/>
        <v>0</v>
      </c>
    </row>
    <row r="6" spans="1:17" x14ac:dyDescent="0.35">
      <c r="A6">
        <v>0.04</v>
      </c>
      <c r="B6">
        <v>98257</v>
      </c>
      <c r="C6">
        <v>18261</v>
      </c>
      <c r="E6">
        <f t="shared" ref="E6" si="4">B6-C6</f>
        <v>79996</v>
      </c>
      <c r="F6">
        <f t="shared" si="0"/>
        <v>255.20343856981725</v>
      </c>
      <c r="G6">
        <f t="shared" si="1"/>
        <v>0.45115148391519194</v>
      </c>
      <c r="I6">
        <f t="shared" ref="I6" si="5">E6/87786</f>
        <v>0.9112614767730618</v>
      </c>
      <c r="P6">
        <f t="shared" si="2"/>
        <v>0</v>
      </c>
      <c r="Q6">
        <f t="shared" si="3"/>
        <v>0</v>
      </c>
    </row>
    <row r="7" spans="1:17" x14ac:dyDescent="0.35">
      <c r="A7">
        <v>0.05</v>
      </c>
      <c r="B7">
        <v>98050</v>
      </c>
      <c r="C7">
        <v>18122</v>
      </c>
      <c r="E7">
        <f t="shared" ref="E7:E13" si="6">B7-C7</f>
        <v>79928</v>
      </c>
      <c r="F7">
        <f t="shared" si="0"/>
        <v>255.25552253536782</v>
      </c>
      <c r="G7">
        <f t="shared" si="1"/>
        <v>0.45143546898965214</v>
      </c>
      <c r="I7">
        <f t="shared" ref="I7:I13" si="7">E7/87786</f>
        <v>0.91048686578725535</v>
      </c>
      <c r="P7">
        <f t="shared" si="2"/>
        <v>0</v>
      </c>
      <c r="Q7">
        <f t="shared" si="3"/>
        <v>0</v>
      </c>
    </row>
    <row r="8" spans="1:17" x14ac:dyDescent="0.35">
      <c r="A8">
        <v>0.06</v>
      </c>
      <c r="B8">
        <v>97819</v>
      </c>
      <c r="C8">
        <v>18001</v>
      </c>
      <c r="E8">
        <f t="shared" si="6"/>
        <v>79818</v>
      </c>
      <c r="F8">
        <f t="shared" si="0"/>
        <v>255.20503127929851</v>
      </c>
      <c r="G8">
        <f t="shared" si="1"/>
        <v>0.45165707298061453</v>
      </c>
      <c r="I8">
        <f t="shared" si="7"/>
        <v>0.90923381860433328</v>
      </c>
      <c r="P8">
        <f t="shared" si="2"/>
        <v>0</v>
      </c>
      <c r="Q8">
        <f t="shared" si="3"/>
        <v>0</v>
      </c>
    </row>
    <row r="9" spans="1:17" x14ac:dyDescent="0.35">
      <c r="A9">
        <v>7.0000000000000007E-2</v>
      </c>
      <c r="B9">
        <v>97519</v>
      </c>
      <c r="C9">
        <v>17872</v>
      </c>
      <c r="E9">
        <f t="shared" si="6"/>
        <v>79647</v>
      </c>
      <c r="F9">
        <f t="shared" si="0"/>
        <v>255.04969153726137</v>
      </c>
      <c r="G9">
        <f t="shared" si="1"/>
        <v>0.4518664485878392</v>
      </c>
      <c r="I9">
        <f t="shared" si="7"/>
        <v>0.90728589980179075</v>
      </c>
      <c r="P9">
        <f t="shared" si="2"/>
        <v>0</v>
      </c>
      <c r="Q9">
        <f t="shared" si="3"/>
        <v>0</v>
      </c>
    </row>
    <row r="10" spans="1:17" x14ac:dyDescent="0.35">
      <c r="A10">
        <v>0.08</v>
      </c>
      <c r="B10">
        <v>97167</v>
      </c>
      <c r="C10">
        <v>17691</v>
      </c>
      <c r="E10">
        <f t="shared" si="6"/>
        <v>79476</v>
      </c>
      <c r="F10">
        <f t="shared" si="0"/>
        <v>254.96267323103552</v>
      </c>
      <c r="G10">
        <f t="shared" si="1"/>
        <v>0.45219796935505885</v>
      </c>
      <c r="I10">
        <f t="shared" si="7"/>
        <v>0.90533798099924823</v>
      </c>
      <c r="P10">
        <f t="shared" si="2"/>
        <v>0</v>
      </c>
      <c r="Q10">
        <f t="shared" si="3"/>
        <v>0</v>
      </c>
    </row>
    <row r="11" spans="1:17" x14ac:dyDescent="0.35">
      <c r="A11">
        <v>0.09</v>
      </c>
      <c r="B11">
        <v>96784</v>
      </c>
      <c r="C11">
        <v>17520</v>
      </c>
      <c r="E11">
        <f t="shared" si="6"/>
        <v>79264</v>
      </c>
      <c r="F11">
        <f t="shared" si="0"/>
        <v>254.78520251653541</v>
      </c>
      <c r="G11">
        <f t="shared" si="1"/>
        <v>0.45248711128822655</v>
      </c>
      <c r="I11">
        <f t="shared" si="7"/>
        <v>0.90292301733761648</v>
      </c>
      <c r="P11">
        <f t="shared" si="2"/>
        <v>0</v>
      </c>
      <c r="Q11">
        <f t="shared" si="3"/>
        <v>0</v>
      </c>
    </row>
    <row r="12" spans="1:17" x14ac:dyDescent="0.35">
      <c r="A12">
        <v>0.1</v>
      </c>
      <c r="B12">
        <v>96311</v>
      </c>
      <c r="C12">
        <v>17316</v>
      </c>
      <c r="E12">
        <f t="shared" si="6"/>
        <v>78995</v>
      </c>
      <c r="F12">
        <f t="shared" si="0"/>
        <v>254.54329247676066</v>
      </c>
      <c r="G12">
        <f t="shared" si="1"/>
        <v>0.45282652664649536</v>
      </c>
      <c r="I12">
        <f t="shared" si="7"/>
        <v>0.89985874740847061</v>
      </c>
      <c r="P12">
        <f t="shared" si="2"/>
        <v>0</v>
      </c>
      <c r="Q12">
        <f t="shared" si="3"/>
        <v>0</v>
      </c>
    </row>
    <row r="13" spans="1:17" x14ac:dyDescent="0.35">
      <c r="A13">
        <v>0.15</v>
      </c>
      <c r="B13">
        <v>93643</v>
      </c>
      <c r="C13">
        <v>16360</v>
      </c>
      <c r="E13">
        <f t="shared" si="6"/>
        <v>77283</v>
      </c>
      <c r="F13">
        <f t="shared" si="0"/>
        <v>252.54938371648038</v>
      </c>
      <c r="G13">
        <f t="shared" si="1"/>
        <v>0.45422844898749987</v>
      </c>
      <c r="I13">
        <f t="shared" si="7"/>
        <v>0.88035677670699197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1BEF-91BA-4A6E-A6BE-BDADD9235106}">
  <dimension ref="A1:Q13"/>
  <sheetViews>
    <sheetView topLeftCell="A4" workbookViewId="0">
      <selection activeCell="B7" sqref="B7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</v>
      </c>
      <c r="B2">
        <v>99108</v>
      </c>
      <c r="C2">
        <v>18837</v>
      </c>
      <c r="E2">
        <f>B2-C2</f>
        <v>80271</v>
      </c>
      <c r="F2">
        <f>E2/SQRT(B2)</f>
        <v>254.97894349079738</v>
      </c>
      <c r="G2">
        <f>F2/(2*SQRT(E2))</f>
        <v>0.44998183762839045</v>
      </c>
      <c r="I2">
        <f>E2/87786</f>
        <v>0.91439409473036704</v>
      </c>
      <c r="P2">
        <f>N2-O2</f>
        <v>0</v>
      </c>
      <c r="Q2">
        <f>P2/21669</f>
        <v>0</v>
      </c>
    </row>
    <row r="3" spans="1:17" x14ac:dyDescent="0.35">
      <c r="A3">
        <v>0.01</v>
      </c>
      <c r="B3">
        <v>98967</v>
      </c>
      <c r="C3">
        <v>18710</v>
      </c>
      <c r="E3">
        <f>B3-C3</f>
        <v>80257</v>
      </c>
      <c r="F3">
        <f>E3/SQRT(B3)</f>
        <v>255.11601296297411</v>
      </c>
      <c r="G3">
        <f>F3/(2*SQRT(E3))</f>
        <v>0.45026300185869828</v>
      </c>
      <c r="I3">
        <f>E3/87786</f>
        <v>0.91423461599799516</v>
      </c>
      <c r="P3">
        <f>N3-O3</f>
        <v>0</v>
      </c>
      <c r="Q3">
        <f>P3/21669</f>
        <v>0</v>
      </c>
    </row>
    <row r="4" spans="1:17" x14ac:dyDescent="0.35">
      <c r="A4">
        <v>0.02</v>
      </c>
      <c r="B4">
        <v>98856</v>
      </c>
      <c r="C4">
        <v>18629</v>
      </c>
      <c r="E4">
        <f>B4-C4</f>
        <v>80227</v>
      </c>
      <c r="F4">
        <f>E4/SQRT(B4)</f>
        <v>255.16378501697119</v>
      </c>
      <c r="G4">
        <f>F4/(2*SQRT(E4))</f>
        <v>0.45043150972625895</v>
      </c>
      <c r="I4">
        <f>E4/87786</f>
        <v>0.91389287585719814</v>
      </c>
      <c r="P4">
        <f t="shared" ref="P4:P12" si="0">N4-O4</f>
        <v>0</v>
      </c>
      <c r="Q4">
        <f t="shared" ref="Q4:Q12" si="1">P4/21669</f>
        <v>0</v>
      </c>
    </row>
    <row r="5" spans="1:17" x14ac:dyDescent="0.35">
      <c r="A5">
        <v>0.03</v>
      </c>
      <c r="B5">
        <v>98710</v>
      </c>
      <c r="C5">
        <v>18514</v>
      </c>
      <c r="E5">
        <f>B5-C5</f>
        <v>80196</v>
      </c>
      <c r="F5">
        <f>E5/SQRT(B5)</f>
        <v>255.25375004525782</v>
      </c>
      <c r="G5">
        <f>F5/(2*SQRT(E5))</f>
        <v>0.45067740186874422</v>
      </c>
      <c r="I5">
        <f>E5/87786</f>
        <v>0.91353974437837471</v>
      </c>
      <c r="P5">
        <f t="shared" si="0"/>
        <v>0</v>
      </c>
      <c r="Q5">
        <f t="shared" si="1"/>
        <v>0</v>
      </c>
    </row>
    <row r="6" spans="1:17" x14ac:dyDescent="0.35">
      <c r="A6">
        <v>0.04</v>
      </c>
      <c r="B6">
        <v>98545</v>
      </c>
      <c r="C6">
        <v>18403</v>
      </c>
      <c r="E6">
        <f t="shared" ref="E6" si="2">B6-C6</f>
        <v>80142</v>
      </c>
      <c r="F6">
        <f t="shared" ref="F6" si="3">E6/SQRT(B6)</f>
        <v>255.29533523788874</v>
      </c>
      <c r="G6">
        <f t="shared" ref="G6" si="4">F6/(2*SQRT(E6))</f>
        <v>0.45090265819158759</v>
      </c>
      <c r="I6">
        <f t="shared" ref="I6" si="5">E6/87786</f>
        <v>0.91292461212494025</v>
      </c>
      <c r="P6">
        <f t="shared" si="0"/>
        <v>0</v>
      </c>
      <c r="Q6">
        <f t="shared" si="1"/>
        <v>0</v>
      </c>
    </row>
    <row r="7" spans="1:17" x14ac:dyDescent="0.35">
      <c r="A7">
        <v>0.05</v>
      </c>
      <c r="B7">
        <v>98331</v>
      </c>
      <c r="C7">
        <v>18267</v>
      </c>
      <c r="E7">
        <f t="shared" ref="E7:E13" si="6">B7-C7</f>
        <v>80064</v>
      </c>
      <c r="F7">
        <f t="shared" ref="F7:F13" si="7">E7/SQRT(B7)</f>
        <v>255.32424464330774</v>
      </c>
      <c r="G7">
        <f t="shared" ref="G7:G13" si="8">F7/(2*SQRT(E7))</f>
        <v>0.45117332871948801</v>
      </c>
      <c r="I7">
        <f t="shared" ref="I7:I13" si="9">E7/87786</f>
        <v>0.91203608775886813</v>
      </c>
      <c r="P7">
        <f t="shared" si="0"/>
        <v>0</v>
      </c>
      <c r="Q7">
        <f t="shared" si="1"/>
        <v>0</v>
      </c>
    </row>
    <row r="8" spans="1:17" x14ac:dyDescent="0.35">
      <c r="A8">
        <v>0.06</v>
      </c>
      <c r="B8">
        <v>98062</v>
      </c>
      <c r="C8">
        <v>18138</v>
      </c>
      <c r="E8">
        <f t="shared" si="6"/>
        <v>79924</v>
      </c>
      <c r="F8">
        <f t="shared" si="7"/>
        <v>255.2271305578399</v>
      </c>
      <c r="G8">
        <f t="shared" si="8"/>
        <v>0.45139655120978317</v>
      </c>
      <c r="I8">
        <f t="shared" si="9"/>
        <v>0.91044130043514915</v>
      </c>
      <c r="P8">
        <f t="shared" si="0"/>
        <v>0</v>
      </c>
      <c r="Q8">
        <f t="shared" si="1"/>
        <v>0</v>
      </c>
    </row>
    <row r="9" spans="1:17" x14ac:dyDescent="0.35">
      <c r="A9">
        <v>7.0000000000000007E-2</v>
      </c>
      <c r="B9">
        <v>97768</v>
      </c>
      <c r="C9">
        <v>18003</v>
      </c>
      <c r="E9">
        <f t="shared" si="6"/>
        <v>79765</v>
      </c>
      <c r="F9">
        <f t="shared" si="7"/>
        <v>255.10208252459879</v>
      </c>
      <c r="G9">
        <f t="shared" si="8"/>
        <v>0.45162484295331295</v>
      </c>
      <c r="I9">
        <f t="shared" si="9"/>
        <v>0.90863007768892534</v>
      </c>
      <c r="P9">
        <f t="shared" si="0"/>
        <v>0</v>
      </c>
      <c r="Q9">
        <f t="shared" si="1"/>
        <v>0</v>
      </c>
    </row>
    <row r="10" spans="1:17" x14ac:dyDescent="0.35">
      <c r="A10">
        <v>0.08</v>
      </c>
      <c r="B10">
        <v>97402</v>
      </c>
      <c r="C10">
        <v>17828</v>
      </c>
      <c r="E10">
        <f t="shared" si="6"/>
        <v>79574</v>
      </c>
      <c r="F10">
        <f t="shared" si="7"/>
        <v>254.96892466155347</v>
      </c>
      <c r="G10">
        <f t="shared" si="8"/>
        <v>0.45193051015903707</v>
      </c>
      <c r="I10">
        <f t="shared" si="9"/>
        <v>0.90645433212585147</v>
      </c>
      <c r="P10">
        <f t="shared" si="0"/>
        <v>0</v>
      </c>
      <c r="Q10">
        <f t="shared" si="1"/>
        <v>0</v>
      </c>
    </row>
    <row r="11" spans="1:17" x14ac:dyDescent="0.35">
      <c r="A11">
        <v>0.09</v>
      </c>
      <c r="B11">
        <v>96993</v>
      </c>
      <c r="C11">
        <v>17629</v>
      </c>
      <c r="E11">
        <f t="shared" si="6"/>
        <v>79364</v>
      </c>
      <c r="F11">
        <f t="shared" si="7"/>
        <v>254.83164181818063</v>
      </c>
      <c r="G11">
        <f t="shared" si="8"/>
        <v>0.45228437282057843</v>
      </c>
      <c r="I11">
        <f t="shared" si="9"/>
        <v>0.90406215114027288</v>
      </c>
      <c r="P11">
        <f t="shared" si="0"/>
        <v>0</v>
      </c>
      <c r="Q11">
        <f t="shared" si="1"/>
        <v>0</v>
      </c>
    </row>
    <row r="12" spans="1:17" x14ac:dyDescent="0.35">
      <c r="A12">
        <v>0.1</v>
      </c>
      <c r="B12">
        <v>96504</v>
      </c>
      <c r="C12">
        <v>17415</v>
      </c>
      <c r="E12">
        <f t="shared" si="6"/>
        <v>79089</v>
      </c>
      <c r="F12">
        <f t="shared" si="7"/>
        <v>254.59122278170395</v>
      </c>
      <c r="G12">
        <f t="shared" si="8"/>
        <v>0.45264256287817556</v>
      </c>
      <c r="I12">
        <f t="shared" si="9"/>
        <v>0.90092953318296765</v>
      </c>
      <c r="P12">
        <f t="shared" si="0"/>
        <v>0</v>
      </c>
      <c r="Q12">
        <f t="shared" si="1"/>
        <v>0</v>
      </c>
    </row>
    <row r="13" spans="1:17" x14ac:dyDescent="0.35">
      <c r="A13">
        <v>0.15</v>
      </c>
      <c r="B13">
        <v>93776</v>
      </c>
      <c r="C13">
        <v>16435</v>
      </c>
      <c r="E13">
        <f t="shared" si="6"/>
        <v>77341</v>
      </c>
      <c r="F13">
        <f t="shared" si="7"/>
        <v>252.55962908805259</v>
      </c>
      <c r="G13">
        <f t="shared" si="8"/>
        <v>0.45407651839634805</v>
      </c>
      <c r="I13">
        <f t="shared" si="9"/>
        <v>0.88101747431253274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FFD4-05E9-4933-BA94-B114F9DC87E4}">
  <dimension ref="A1:Q17"/>
  <sheetViews>
    <sheetView topLeftCell="A2" workbookViewId="0">
      <selection activeCell="D10" sqref="D10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0.1</v>
      </c>
      <c r="B2">
        <v>87249</v>
      </c>
      <c r="C2">
        <v>14696</v>
      </c>
      <c r="E2">
        <f t="shared" ref="E2" si="0">B2-C2</f>
        <v>72553</v>
      </c>
      <c r="F2">
        <f t="shared" ref="F2:F17" si="1">E2/SQRT(B2)</f>
        <v>245.62645810457033</v>
      </c>
      <c r="G2">
        <f t="shared" ref="G2:G17" si="2">F2/(2*SQRT(E2))</f>
        <v>0.45595025479725654</v>
      </c>
      <c r="I2">
        <f t="shared" ref="I2:I17" si="3">E2/87786</f>
        <v>0.82647574784134148</v>
      </c>
      <c r="P2">
        <f>N2-O2</f>
        <v>0</v>
      </c>
      <c r="Q2">
        <f>P2/21669</f>
        <v>0</v>
      </c>
    </row>
    <row r="3" spans="1:17" x14ac:dyDescent="0.35">
      <c r="A3">
        <v>0.16</v>
      </c>
      <c r="B3">
        <v>94007</v>
      </c>
      <c r="C3">
        <v>16515</v>
      </c>
      <c r="E3">
        <f t="shared" ref="E3:E17" si="4">B3-C3</f>
        <v>77492</v>
      </c>
      <c r="F3">
        <f t="shared" si="1"/>
        <v>252.7416247680658</v>
      </c>
      <c r="G3">
        <f t="shared" si="2"/>
        <v>0.45396078935103423</v>
      </c>
      <c r="I3">
        <f t="shared" si="3"/>
        <v>0.88273756635454403</v>
      </c>
      <c r="P3">
        <f>N3-O3</f>
        <v>0</v>
      </c>
      <c r="Q3">
        <f>P3/21669</f>
        <v>0</v>
      </c>
    </row>
    <row r="4" spans="1:17" x14ac:dyDescent="0.35">
      <c r="A4">
        <v>0.2</v>
      </c>
      <c r="B4">
        <v>96061</v>
      </c>
      <c r="C4">
        <v>17200</v>
      </c>
      <c r="E4">
        <f t="shared" si="4"/>
        <v>78861</v>
      </c>
      <c r="F4">
        <f t="shared" si="1"/>
        <v>254.44195756154633</v>
      </c>
      <c r="G4">
        <f t="shared" si="2"/>
        <v>0.45303065749628402</v>
      </c>
      <c r="I4">
        <f t="shared" si="3"/>
        <v>0.89833230811291098</v>
      </c>
      <c r="P4">
        <f t="shared" ref="P4:P12" si="5">N4-O4</f>
        <v>0</v>
      </c>
      <c r="Q4">
        <f t="shared" ref="Q4:Q12" si="6">P4/21669</f>
        <v>0</v>
      </c>
    </row>
    <row r="5" spans="1:17" x14ac:dyDescent="0.35">
      <c r="A5">
        <v>0.22</v>
      </c>
      <c r="B5">
        <v>96716</v>
      </c>
      <c r="C5">
        <v>17488</v>
      </c>
      <c r="E5">
        <f t="shared" si="4"/>
        <v>79228</v>
      </c>
      <c r="F5">
        <f t="shared" si="1"/>
        <v>254.75899655424072</v>
      </c>
      <c r="G5">
        <f t="shared" si="2"/>
        <v>0.45254335006073043</v>
      </c>
      <c r="I5">
        <f t="shared" si="3"/>
        <v>0.90251292916866011</v>
      </c>
      <c r="P5">
        <f t="shared" si="5"/>
        <v>0</v>
      </c>
      <c r="Q5">
        <f t="shared" si="6"/>
        <v>0</v>
      </c>
    </row>
    <row r="6" spans="1:17" x14ac:dyDescent="0.35">
      <c r="A6">
        <v>0.24</v>
      </c>
      <c r="B6">
        <v>97301</v>
      </c>
      <c r="C6">
        <v>17752</v>
      </c>
      <c r="E6">
        <f t="shared" si="4"/>
        <v>79549</v>
      </c>
      <c r="F6">
        <f t="shared" si="1"/>
        <v>255.02107534879701</v>
      </c>
      <c r="G6">
        <f t="shared" si="2"/>
        <v>0.45209397029352855</v>
      </c>
      <c r="I6">
        <f t="shared" si="3"/>
        <v>0.9061695486751874</v>
      </c>
      <c r="P6">
        <f t="shared" si="5"/>
        <v>0</v>
      </c>
      <c r="Q6">
        <f t="shared" si="6"/>
        <v>0</v>
      </c>
    </row>
    <row r="7" spans="1:17" x14ac:dyDescent="0.35">
      <c r="A7">
        <v>0.26</v>
      </c>
      <c r="B7">
        <v>97728</v>
      </c>
      <c r="C7">
        <v>17996</v>
      </c>
      <c r="E7">
        <f t="shared" si="4"/>
        <v>79732</v>
      </c>
      <c r="F7">
        <f t="shared" si="1"/>
        <v>255.04872250482359</v>
      </c>
      <c r="G7">
        <f t="shared" si="2"/>
        <v>0.45162380752485604</v>
      </c>
      <c r="I7">
        <f t="shared" si="3"/>
        <v>0.90825416353404875</v>
      </c>
      <c r="P7">
        <f t="shared" si="5"/>
        <v>0</v>
      </c>
      <c r="Q7">
        <f t="shared" si="6"/>
        <v>0</v>
      </c>
    </row>
    <row r="8" spans="1:17" x14ac:dyDescent="0.35">
      <c r="A8">
        <v>0.28000000000000003</v>
      </c>
      <c r="B8">
        <v>98081</v>
      </c>
      <c r="C8">
        <v>18206</v>
      </c>
      <c r="E8">
        <f t="shared" si="4"/>
        <v>79875</v>
      </c>
      <c r="F8">
        <f t="shared" si="1"/>
        <v>255.04594827538656</v>
      </c>
      <c r="G8">
        <f t="shared" si="2"/>
        <v>0.45121444794405929</v>
      </c>
      <c r="I8">
        <f t="shared" si="3"/>
        <v>0.90988312487184742</v>
      </c>
      <c r="P8">
        <f t="shared" si="5"/>
        <v>0</v>
      </c>
      <c r="Q8">
        <f t="shared" si="6"/>
        <v>0</v>
      </c>
    </row>
    <row r="9" spans="1:17" x14ac:dyDescent="0.35">
      <c r="A9">
        <v>0.3</v>
      </c>
      <c r="B9">
        <v>98385</v>
      </c>
      <c r="C9">
        <v>18396</v>
      </c>
      <c r="E9">
        <f t="shared" si="4"/>
        <v>79989</v>
      </c>
      <c r="F9">
        <f t="shared" si="1"/>
        <v>255.01505637011627</v>
      </c>
      <c r="G9">
        <f t="shared" si="2"/>
        <v>0.45083818535072079</v>
      </c>
      <c r="I9">
        <f t="shared" si="3"/>
        <v>0.9111817374068758</v>
      </c>
      <c r="P9">
        <f t="shared" si="5"/>
        <v>0</v>
      </c>
      <c r="Q9">
        <f t="shared" si="6"/>
        <v>0</v>
      </c>
    </row>
    <row r="10" spans="1:17" x14ac:dyDescent="0.35">
      <c r="A10">
        <v>0.4</v>
      </c>
      <c r="B10">
        <v>99418</v>
      </c>
      <c r="C10">
        <v>19147</v>
      </c>
      <c r="E10">
        <f t="shared" si="4"/>
        <v>80271</v>
      </c>
      <c r="F10">
        <f t="shared" si="1"/>
        <v>254.58110212384383</v>
      </c>
      <c r="G10">
        <f t="shared" si="2"/>
        <v>0.44927973498832358</v>
      </c>
      <c r="I10">
        <f t="shared" si="3"/>
        <v>0.91439409473036704</v>
      </c>
      <c r="P10">
        <f t="shared" si="5"/>
        <v>0</v>
      </c>
      <c r="Q10">
        <f t="shared" si="6"/>
        <v>0</v>
      </c>
    </row>
    <row r="11" spans="1:17" x14ac:dyDescent="0.35">
      <c r="A11">
        <v>0.5</v>
      </c>
      <c r="B11">
        <v>100085</v>
      </c>
      <c r="C11">
        <v>19762</v>
      </c>
      <c r="E11">
        <f t="shared" si="4"/>
        <v>80323</v>
      </c>
      <c r="F11">
        <f t="shared" si="1"/>
        <v>253.89574572599065</v>
      </c>
      <c r="G11">
        <f t="shared" si="2"/>
        <v>0.44792517074306348</v>
      </c>
      <c r="I11">
        <f t="shared" si="3"/>
        <v>0.91498644430774834</v>
      </c>
      <c r="P11">
        <f t="shared" si="5"/>
        <v>0</v>
      </c>
      <c r="Q11">
        <f t="shared" si="6"/>
        <v>0</v>
      </c>
    </row>
    <row r="12" spans="1:17" x14ac:dyDescent="0.35">
      <c r="A12">
        <v>0.6</v>
      </c>
      <c r="B12">
        <v>100560</v>
      </c>
      <c r="C12">
        <v>20267</v>
      </c>
      <c r="E12">
        <f t="shared" si="4"/>
        <v>80293</v>
      </c>
      <c r="F12">
        <f t="shared" si="1"/>
        <v>253.20078773987314</v>
      </c>
      <c r="G12">
        <f t="shared" si="2"/>
        <v>0.44678256223321011</v>
      </c>
      <c r="I12">
        <f t="shared" si="3"/>
        <v>0.91464470416695143</v>
      </c>
      <c r="P12">
        <f t="shared" si="5"/>
        <v>0</v>
      </c>
      <c r="Q12">
        <f t="shared" si="6"/>
        <v>0</v>
      </c>
    </row>
    <row r="13" spans="1:17" x14ac:dyDescent="0.35">
      <c r="A13">
        <v>0.7</v>
      </c>
      <c r="B13">
        <v>100953</v>
      </c>
      <c r="C13">
        <v>20726</v>
      </c>
      <c r="E13">
        <f t="shared" si="4"/>
        <v>80227</v>
      </c>
      <c r="F13">
        <f t="shared" si="1"/>
        <v>252.49974152746614</v>
      </c>
      <c r="G13">
        <f t="shared" si="2"/>
        <v>0.4457287689714361</v>
      </c>
      <c r="I13">
        <f t="shared" si="3"/>
        <v>0.91389287585719814</v>
      </c>
    </row>
    <row r="14" spans="1:17" x14ac:dyDescent="0.35">
      <c r="A14">
        <v>0.8</v>
      </c>
      <c r="B14">
        <v>101312</v>
      </c>
      <c r="C14">
        <v>21085</v>
      </c>
      <c r="E14">
        <f t="shared" si="4"/>
        <v>80227</v>
      </c>
      <c r="F14">
        <f t="shared" si="1"/>
        <v>252.05197693748681</v>
      </c>
      <c r="G14">
        <f t="shared" si="2"/>
        <v>0.44493834614457239</v>
      </c>
      <c r="I14">
        <f t="shared" si="3"/>
        <v>0.91389287585719814</v>
      </c>
    </row>
    <row r="15" spans="1:17" x14ac:dyDescent="0.35">
      <c r="A15">
        <v>0.9</v>
      </c>
      <c r="B15">
        <v>101621</v>
      </c>
      <c r="C15">
        <v>21402</v>
      </c>
      <c r="E15">
        <f t="shared" si="4"/>
        <v>80219</v>
      </c>
      <c r="F15">
        <f t="shared" si="1"/>
        <v>251.64338105380602</v>
      </c>
      <c r="G15">
        <f t="shared" si="2"/>
        <v>0.44423921609987127</v>
      </c>
      <c r="I15">
        <f t="shared" si="3"/>
        <v>0.91380174515298562</v>
      </c>
    </row>
    <row r="16" spans="1:17" x14ac:dyDescent="0.35">
      <c r="A16">
        <v>1</v>
      </c>
      <c r="B16">
        <v>101886</v>
      </c>
      <c r="C16">
        <v>21672</v>
      </c>
      <c r="E16">
        <f t="shared" si="4"/>
        <v>80214</v>
      </c>
      <c r="F16">
        <f t="shared" si="1"/>
        <v>251.30024817758257</v>
      </c>
      <c r="G16">
        <f t="shared" si="2"/>
        <v>0.44364729203931824</v>
      </c>
      <c r="I16">
        <f t="shared" si="3"/>
        <v>0.9137447884628529</v>
      </c>
    </row>
    <row r="17" spans="1:9" x14ac:dyDescent="0.35">
      <c r="A17">
        <v>0.32</v>
      </c>
      <c r="B17">
        <v>98666</v>
      </c>
      <c r="C17">
        <v>18557</v>
      </c>
      <c r="E17">
        <f t="shared" si="4"/>
        <v>80109</v>
      </c>
      <c r="F17">
        <f t="shared" si="1"/>
        <v>255.03368701283671</v>
      </c>
      <c r="G17">
        <f t="shared" si="2"/>
        <v>0.4505333024576047</v>
      </c>
      <c r="I17">
        <f t="shared" si="3"/>
        <v>0.91254869797006355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31A3-EC6D-4538-8A79-6E95EF4357A0}">
  <dimension ref="A1:Q12"/>
  <sheetViews>
    <sheetView workbookViewId="0">
      <selection activeCell="C23" sqref="C23"/>
    </sheetView>
  </sheetViews>
  <sheetFormatPr defaultRowHeight="14.5" x14ac:dyDescent="0.35"/>
  <sheetData>
    <row r="1" spans="1:17" x14ac:dyDescent="0.35">
      <c r="A1" t="s">
        <v>9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0.98499999999999999</v>
      </c>
      <c r="E2">
        <f t="shared" ref="E2:E10" si="0">B2-C2</f>
        <v>0</v>
      </c>
      <c r="F2" t="e">
        <f>E2/SQRT(B2)</f>
        <v>#DIV/0!</v>
      </c>
      <c r="G2" t="e">
        <f>F2/(2*SQRT(E2))</f>
        <v>#DIV/0!</v>
      </c>
      <c r="I2">
        <f>E2/87786</f>
        <v>0</v>
      </c>
      <c r="P2">
        <f>N2-O2</f>
        <v>0</v>
      </c>
      <c r="Q2">
        <f>P2/21669</f>
        <v>0</v>
      </c>
    </row>
    <row r="3" spans="1:17" x14ac:dyDescent="0.35">
      <c r="A3">
        <v>0.98599999999999999</v>
      </c>
      <c r="E3">
        <f t="shared" si="0"/>
        <v>0</v>
      </c>
      <c r="F3" t="e">
        <f t="shared" ref="F3:F12" si="1">E3/SQRT(B3)</f>
        <v>#DIV/0!</v>
      </c>
      <c r="G3" t="e">
        <f>F3/(2*SQRT(E3))</f>
        <v>#DIV/0!</v>
      </c>
      <c r="I3">
        <f t="shared" ref="I3:I12" si="2">E3/87786</f>
        <v>0</v>
      </c>
      <c r="P3">
        <f>N3-O3</f>
        <v>0</v>
      </c>
      <c r="Q3">
        <f>P3/21669</f>
        <v>0</v>
      </c>
    </row>
    <row r="4" spans="1:17" x14ac:dyDescent="0.35">
      <c r="A4">
        <v>0.98699999999999999</v>
      </c>
      <c r="E4">
        <f t="shared" si="0"/>
        <v>0</v>
      </c>
      <c r="F4" t="e">
        <f t="shared" si="1"/>
        <v>#DIV/0!</v>
      </c>
      <c r="G4" t="e">
        <f>F4/(2*SQRT(E4))</f>
        <v>#DIV/0!</v>
      </c>
      <c r="I4">
        <f t="shared" si="2"/>
        <v>0</v>
      </c>
      <c r="P4">
        <f t="shared" ref="P4:P12" si="3">N4-O4</f>
        <v>0</v>
      </c>
      <c r="Q4">
        <f t="shared" ref="Q4:Q12" si="4">P4/21669</f>
        <v>0</v>
      </c>
    </row>
    <row r="5" spans="1:17" x14ac:dyDescent="0.35">
      <c r="A5">
        <v>0.98799999999999999</v>
      </c>
      <c r="E5">
        <f t="shared" si="0"/>
        <v>0</v>
      </c>
      <c r="F5" t="e">
        <f t="shared" si="1"/>
        <v>#DIV/0!</v>
      </c>
      <c r="G5" t="e">
        <f t="shared" ref="G5:G12" si="5">F5/(2*SQRT(E5))</f>
        <v>#DIV/0!</v>
      </c>
      <c r="I5">
        <f t="shared" si="2"/>
        <v>0</v>
      </c>
      <c r="P5">
        <f t="shared" si="3"/>
        <v>0</v>
      </c>
      <c r="Q5">
        <f t="shared" si="4"/>
        <v>0</v>
      </c>
    </row>
    <row r="6" spans="1:17" x14ac:dyDescent="0.35">
      <c r="A6">
        <v>0.98899999999999999</v>
      </c>
      <c r="E6">
        <f t="shared" si="0"/>
        <v>0</v>
      </c>
      <c r="F6" t="e">
        <f t="shared" si="1"/>
        <v>#DIV/0!</v>
      </c>
      <c r="G6" t="e">
        <f t="shared" si="5"/>
        <v>#DIV/0!</v>
      </c>
      <c r="I6">
        <f t="shared" si="2"/>
        <v>0</v>
      </c>
      <c r="P6">
        <f t="shared" si="3"/>
        <v>0</v>
      </c>
      <c r="Q6">
        <f t="shared" si="4"/>
        <v>0</v>
      </c>
    </row>
    <row r="7" spans="1:17" x14ac:dyDescent="0.35">
      <c r="A7">
        <v>0.99</v>
      </c>
      <c r="E7">
        <f t="shared" si="0"/>
        <v>0</v>
      </c>
      <c r="F7" t="e">
        <f t="shared" si="1"/>
        <v>#DIV/0!</v>
      </c>
      <c r="G7" t="e">
        <f t="shared" si="5"/>
        <v>#DIV/0!</v>
      </c>
      <c r="I7">
        <f t="shared" si="2"/>
        <v>0</v>
      </c>
      <c r="P7">
        <f t="shared" si="3"/>
        <v>0</v>
      </c>
      <c r="Q7">
        <f t="shared" si="4"/>
        <v>0</v>
      </c>
    </row>
    <row r="8" spans="1:17" x14ac:dyDescent="0.35">
      <c r="A8">
        <v>0.99099999999999999</v>
      </c>
      <c r="E8">
        <f t="shared" si="0"/>
        <v>0</v>
      </c>
      <c r="F8" t="e">
        <f t="shared" si="1"/>
        <v>#DIV/0!</v>
      </c>
      <c r="G8" t="e">
        <f t="shared" si="5"/>
        <v>#DIV/0!</v>
      </c>
      <c r="I8">
        <f t="shared" si="2"/>
        <v>0</v>
      </c>
      <c r="P8">
        <f t="shared" si="3"/>
        <v>0</v>
      </c>
      <c r="Q8">
        <f t="shared" si="4"/>
        <v>0</v>
      </c>
    </row>
    <row r="9" spans="1:17" x14ac:dyDescent="0.35">
      <c r="A9">
        <v>0.99199999999999999</v>
      </c>
      <c r="E9">
        <f t="shared" si="0"/>
        <v>0</v>
      </c>
      <c r="F9" t="e">
        <f t="shared" si="1"/>
        <v>#DIV/0!</v>
      </c>
      <c r="G9" t="e">
        <f t="shared" si="5"/>
        <v>#DIV/0!</v>
      </c>
      <c r="I9">
        <f t="shared" si="2"/>
        <v>0</v>
      </c>
      <c r="P9">
        <f t="shared" si="3"/>
        <v>0</v>
      </c>
      <c r="Q9">
        <f t="shared" si="4"/>
        <v>0</v>
      </c>
    </row>
    <row r="10" spans="1:17" x14ac:dyDescent="0.35">
      <c r="A10">
        <v>0.99299999999999999</v>
      </c>
      <c r="E10">
        <f t="shared" si="0"/>
        <v>0</v>
      </c>
      <c r="F10" t="e">
        <f t="shared" si="1"/>
        <v>#DIV/0!</v>
      </c>
      <c r="G10" t="e">
        <f t="shared" si="5"/>
        <v>#DIV/0!</v>
      </c>
      <c r="I10">
        <f t="shared" si="2"/>
        <v>0</v>
      </c>
      <c r="P10">
        <f t="shared" si="3"/>
        <v>0</v>
      </c>
      <c r="Q10">
        <f t="shared" si="4"/>
        <v>0</v>
      </c>
    </row>
    <row r="11" spans="1:17" x14ac:dyDescent="0.35">
      <c r="A11">
        <v>0.99399999999999999</v>
      </c>
      <c r="E11">
        <f>B11-C11</f>
        <v>0</v>
      </c>
      <c r="F11" t="e">
        <f t="shared" si="1"/>
        <v>#DIV/0!</v>
      </c>
      <c r="G11" t="e">
        <f t="shared" si="5"/>
        <v>#DIV/0!</v>
      </c>
      <c r="I11">
        <f t="shared" si="2"/>
        <v>0</v>
      </c>
      <c r="P11">
        <f t="shared" si="3"/>
        <v>0</v>
      </c>
      <c r="Q11">
        <f t="shared" si="4"/>
        <v>0</v>
      </c>
    </row>
    <row r="12" spans="1:17" x14ac:dyDescent="0.35">
      <c r="A12">
        <v>0.995</v>
      </c>
      <c r="E12">
        <f>B12-C12</f>
        <v>0</v>
      </c>
      <c r="F12" t="e">
        <f t="shared" si="1"/>
        <v>#DIV/0!</v>
      </c>
      <c r="G12" t="e">
        <f t="shared" si="5"/>
        <v>#DIV/0!</v>
      </c>
      <c r="I12">
        <f t="shared" si="2"/>
        <v>0</v>
      </c>
      <c r="P12">
        <f t="shared" si="3"/>
        <v>0</v>
      </c>
      <c r="Q1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dcanegtopv</vt:lpstr>
      <vt:lpstr>dcapostopv</vt:lpstr>
      <vt:lpstr>dcav0dau</vt:lpstr>
      <vt:lpstr>v0cospa</vt:lpstr>
      <vt:lpstr>v0rad</vt:lpstr>
      <vt:lpstr>dcanegtopv#1</vt:lpstr>
      <vt:lpstr>dcapostopv#1</vt:lpstr>
      <vt:lpstr>dcav0dau#1</vt:lpstr>
      <vt:lpstr>v0cospa#1</vt:lpstr>
      <vt:lpstr>v0rad#1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Barnaby Howells (MSci (Hons) Physics FT (4))</dc:creator>
  <cp:lastModifiedBy>Barnaby Howells (MSci (Hons) Physics FT (4))</cp:lastModifiedBy>
  <dcterms:created xsi:type="dcterms:W3CDTF">2023-11-16T17:12:57Z</dcterms:created>
  <dcterms:modified xsi:type="dcterms:W3CDTF">2024-02-12T20:43:52Z</dcterms:modified>
</cp:coreProperties>
</file>