
<file path=[Content_Types].xml><?xml version="1.0" encoding="utf-8"?>
<Types xmlns="http://schemas.openxmlformats.org/package/2006/content-types">
  <Default ContentType="application/vnd.ms-office.vbaProject" Extension="bin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寶貝版" sheetId="1" r:id="rId5"/>
    <sheet state="visible" name="篩選" sheetId="2" r:id="rId6"/>
    <sheet state="visible" name="資料" sheetId="3" r:id="rId7"/>
  </sheets>
  <definedNames/>
  <calcPr/>
</workbook>
</file>

<file path=xl/sharedStrings.xml><?xml version="1.0" encoding="utf-8"?>
<sst xmlns="http://schemas.openxmlformats.org/spreadsheetml/2006/main" count="538" uniqueCount="529">
  <si>
    <t>廣昱達通信有限公司</t>
  </si>
  <si>
    <t>營業地址:桃園市桃園區南豐街160巷1號旁 郵寄地址:桃園市龜山區自強南路205號2F    TEL:03-3616888 FAX:03-3766000   E-MAIL:eses0938@gmail.com</t>
  </si>
  <si>
    <t>報價單號:</t>
  </si>
  <si>
    <t>報價業務:</t>
  </si>
  <si>
    <t xml:space="preserve">   報  價  單    </t>
  </si>
  <si>
    <t>報價日期</t>
  </si>
  <si>
    <t>客戶名稱</t>
  </si>
  <si>
    <t>TEL:</t>
  </si>
  <si>
    <t>聯絡人:</t>
  </si>
  <si>
    <t>FAX:</t>
  </si>
  <si>
    <t>地址:</t>
  </si>
  <si>
    <t>Email:</t>
  </si>
  <si>
    <t>項次</t>
  </si>
  <si>
    <t>項目</t>
  </si>
  <si>
    <t>數量</t>
  </si>
  <si>
    <t>單位</t>
  </si>
  <si>
    <t>單價</t>
  </si>
  <si>
    <t>小計</t>
  </si>
  <si>
    <t>備註</t>
  </si>
  <si>
    <t xml:space="preserve"> </t>
  </si>
  <si>
    <t>合計(未稅)</t>
  </si>
  <si>
    <t xml:space="preserve">客戶簽章                       </t>
  </si>
  <si>
    <t>稅金</t>
  </si>
  <si>
    <t>總金(含稅)</t>
  </si>
  <si>
    <t>附註說明: ( 定金視同價金之一部分,除不可抗力之因素外,凡取消安裝.訂金即視為違約金沒入。)</t>
  </si>
  <si>
    <t>1.用料皆以現場實際用量計. 以上之報價有效時間30天</t>
  </si>
  <si>
    <t>2.產品安裝日起保固一年(天災人禍除外)</t>
  </si>
  <si>
    <t>3.付款方式:完工當日付現或當日匯款</t>
  </si>
  <si>
    <t>匯款資訊:  戶名:廣昱達通信有限公司   中國信託-南桃園分行(822)帳號:108-53000-7734</t>
  </si>
  <si>
    <t>地址</t>
  </si>
  <si>
    <t>電話</t>
  </si>
  <si>
    <t>傳真</t>
  </si>
  <si>
    <t>E-MAIL</t>
  </si>
  <si>
    <t>聯絡人</t>
  </si>
  <si>
    <t>小牛津幼兒園</t>
  </si>
  <si>
    <t>桃園巿八德區東勇北路317號</t>
  </si>
  <si>
    <t>03-3752055</t>
  </si>
  <si>
    <t>03-3660737</t>
  </si>
  <si>
    <t>文藝復興</t>
  </si>
  <si>
    <t xml:space="preserve">03-3138389 </t>
  </si>
  <si>
    <t>宏洲窯業股份有限公司</t>
  </si>
  <si>
    <t>新北市鶯歌區中正三路230巷16號</t>
  </si>
  <si>
    <t>02-26796212</t>
  </si>
  <si>
    <t>02-26796219</t>
  </si>
  <si>
    <t>東芳塑膠</t>
  </si>
  <si>
    <t>桃園市龍潭區三和里9鄰朝鳳路138號(厚生工業園區)</t>
  </si>
  <si>
    <t>03-4705912/03-4794840(舊廠)</t>
  </si>
  <si>
    <t>03-4709639/03-4804743(舊廠)</t>
  </si>
  <si>
    <t>宣綸企業有限公司</t>
  </si>
  <si>
    <t>桃園市大溪區員林里員林路二段390-5號1樓</t>
  </si>
  <si>
    <t>03-3907272</t>
  </si>
  <si>
    <t xml:space="preserve">梁閎綸  </t>
  </si>
  <si>
    <t>韋瓦第</t>
  </si>
  <si>
    <t>桃園市蘆竹區大興八街 統編:82168717</t>
  </si>
  <si>
    <t>03-3136668</t>
  </si>
  <si>
    <t>3136668@gmail.com</t>
  </si>
  <si>
    <t>巫主任</t>
  </si>
  <si>
    <t>泰允創意有限公司</t>
  </si>
  <si>
    <t>桃園市桃園區藝文一街86之3號5樓</t>
  </si>
  <si>
    <t>03-3566818</t>
  </si>
  <si>
    <t>03-3560328</t>
  </si>
  <si>
    <t>得富倉儲設備有限公司</t>
  </si>
  <si>
    <t>桃園市桃園區中山里泰昌十街六號一樓</t>
  </si>
  <si>
    <t>莫札特</t>
  </si>
  <si>
    <t>03-3653028</t>
  </si>
  <si>
    <t>主委0928-520694</t>
  </si>
  <si>
    <t>鮮品行有限公司</t>
  </si>
  <si>
    <t>桃園市八德區國際路83號</t>
  </si>
  <si>
    <t>03-3661319</t>
  </si>
  <si>
    <t>03-3758462</t>
  </si>
  <si>
    <t>藝術學院</t>
  </si>
  <si>
    <t>君邑建設有限公司</t>
  </si>
  <si>
    <t>桃園市桃園區中正路1223號12樓</t>
  </si>
  <si>
    <t>03-3160588</t>
  </si>
  <si>
    <t>03-3465920</t>
  </si>
  <si>
    <t xml:space="preserve">台灣鑽石工業(股)公司 </t>
  </si>
  <si>
    <t>桃園市八德區華康街248號</t>
  </si>
  <si>
    <t>03-3636971</t>
  </si>
  <si>
    <t>03-3649913</t>
  </si>
  <si>
    <t>sales@taiwandiamond.com</t>
  </si>
  <si>
    <t>劉凌志</t>
  </si>
  <si>
    <t>孫文彬</t>
  </si>
  <si>
    <t>大福街189號</t>
  </si>
  <si>
    <t>0928-565459</t>
  </si>
  <si>
    <t>03-3626231</t>
  </si>
  <si>
    <t xml:space="preserve">聖耐股份有限公司  </t>
  </si>
  <si>
    <t>桃園市大園區和平村11鄰5號</t>
  </si>
  <si>
    <t>03-3863939</t>
  </si>
  <si>
    <t>泳泰股份有限公司</t>
  </si>
  <si>
    <t>桃園市桃園區桃德路39巷32號</t>
  </si>
  <si>
    <t>03-3678666</t>
  </si>
  <si>
    <t xml:space="preserve">03-3678258   </t>
  </si>
  <si>
    <t>台融電子有限公司</t>
  </si>
  <si>
    <t>桃園縣八德市後庄街33巷6號</t>
  </si>
  <si>
    <t>03-3775148</t>
  </si>
  <si>
    <t>03-37751469</t>
  </si>
  <si>
    <t>k2468022@ms22.hinet.net</t>
  </si>
  <si>
    <t>銘龍電子有限公司</t>
  </si>
  <si>
    <t>03-3235326</t>
  </si>
  <si>
    <t>03-3233920</t>
  </si>
  <si>
    <t>鋐陽電子有限公司</t>
  </si>
  <si>
    <t>桃園市蘆竹區南崁路一段207號</t>
  </si>
  <si>
    <t>03-3128637</t>
  </si>
  <si>
    <t>03-3128163</t>
  </si>
  <si>
    <t>horng.yang@msa.hinet.net</t>
  </si>
  <si>
    <t>湛龍精密科技股份有限公司</t>
  </si>
  <si>
    <t>桃園市桃園區南豐二街66號</t>
  </si>
  <si>
    <t>0981-968816</t>
  </si>
  <si>
    <t>鼎隆工業股份有限公司</t>
  </si>
  <si>
    <t>桃園市蘆竹區榮安路6巷88號</t>
  </si>
  <si>
    <t>03-3112555</t>
  </si>
  <si>
    <t>03-3217999</t>
  </si>
  <si>
    <t>茂豐精密工業股份有限公司</t>
  </si>
  <si>
    <t>桃園市八德區和平路704巷18號</t>
  </si>
  <si>
    <t>03-3762572</t>
  </si>
  <si>
    <t>吳東霖律師</t>
  </si>
  <si>
    <t>桃園市桃園區中山路658巷3弄11號</t>
  </si>
  <si>
    <t>03-3762573</t>
  </si>
  <si>
    <t>桃三街林先生</t>
  </si>
  <si>
    <t>昭林建設有限公司</t>
  </si>
  <si>
    <t>桃園市桃園區玉山里秀山路94號</t>
  </si>
  <si>
    <t>普呈科技股份有限公司</t>
  </si>
  <si>
    <t>桃園市觀音區中山路一段182號</t>
  </si>
  <si>
    <t>03-4737811</t>
  </si>
  <si>
    <t>03-4737857</t>
  </si>
  <si>
    <t xml:space="preserve">珈榮企業有限公司  </t>
  </si>
  <si>
    <r>
      <rPr>
        <rFont val="DFKai-SB"/>
        <sz val="12.0"/>
      </rPr>
      <t>桃園市中壢區南園二路</t>
    </r>
    <r>
      <rPr>
        <rFont val="Arial"/>
        <color rgb="FF808080"/>
        <sz val="6.0"/>
      </rPr>
      <t>8-1</t>
    </r>
    <r>
      <rPr>
        <rFont val="Times New Roman"/>
        <color rgb="FF808080"/>
        <sz val="6.0"/>
      </rPr>
      <t>號</t>
    </r>
  </si>
  <si>
    <t>03-4612408</t>
  </si>
  <si>
    <t>03-4612412</t>
  </si>
  <si>
    <t>日大技術照明股份有限公司</t>
  </si>
  <si>
    <t>桃園市三民路3段233號</t>
  </si>
  <si>
    <t>03-3392026</t>
  </si>
  <si>
    <t>03-3329015</t>
  </si>
  <si>
    <t>王品寵物用品有限公司</t>
  </si>
  <si>
    <t>桃園市中壢區高鐵南路四段815號</t>
  </si>
  <si>
    <t>0800-211-696</t>
  </si>
  <si>
    <t>宏總開發股份有限公司</t>
  </si>
  <si>
    <t>桃園市桃園區同德六街89號6樓</t>
  </si>
  <si>
    <t>貝勒司股份有限公司</t>
  </si>
  <si>
    <t>桃園市龜山區公西里苦苓林9號</t>
  </si>
  <si>
    <t>03-318569</t>
  </si>
  <si>
    <t>晟啟科技股份有限公司</t>
  </si>
  <si>
    <t>桃園市蘆竹區南崁路二段66號7樓之5</t>
  </si>
  <si>
    <t>03-3229050/0985-059-051</t>
  </si>
  <si>
    <t>紅綾實業股份有限公司</t>
  </si>
  <si>
    <t>桃園市國際路一段290號</t>
  </si>
  <si>
    <t>03-3617847</t>
  </si>
  <si>
    <t>03-3619650</t>
  </si>
  <si>
    <t>庸泰天線企業有限公司</t>
  </si>
  <si>
    <t>八德市大發里後庄街33巷12樓</t>
  </si>
  <si>
    <t>03-3661854</t>
  </si>
  <si>
    <t>03-3679357</t>
  </si>
  <si>
    <t xml:space="preserve">呂明發 </t>
  </si>
  <si>
    <t>福星幼兒園</t>
  </si>
  <si>
    <t>桃園市龜山區中興路160號</t>
  </si>
  <si>
    <t>03-3508055</t>
  </si>
  <si>
    <t>03-3504457</t>
  </si>
  <si>
    <t>易家建設有限公司</t>
  </si>
  <si>
    <t>桃園市桃園區中山路486號12樓之2</t>
  </si>
  <si>
    <t>03-3354874</t>
  </si>
  <si>
    <t>江太實業股份有限公司</t>
  </si>
  <si>
    <t>桃園市龜山區民生北路一段54巷19號</t>
  </si>
  <si>
    <t>03-3564957</t>
  </si>
  <si>
    <t>于太股份有限公司</t>
  </si>
  <si>
    <t>桃園市中壢區西園路99之1號</t>
  </si>
  <si>
    <t>03-4638077</t>
  </si>
  <si>
    <t>03-4638011</t>
  </si>
  <si>
    <t>仙暉工業有限公司</t>
  </si>
  <si>
    <t>桃園市蘆竹區內新路53號</t>
  </si>
  <si>
    <t>03-3248528</t>
  </si>
  <si>
    <t>03-3248450</t>
  </si>
  <si>
    <t>芳宇機器工業股份有限公司</t>
  </si>
  <si>
    <t>桃園市八德區廣興路494號</t>
  </si>
  <si>
    <t>03-3681451</t>
  </si>
  <si>
    <t>03-3682473</t>
  </si>
  <si>
    <t>統笙塑膠廠有限公司</t>
  </si>
  <si>
    <t>桃園市八德區大發里後庄街97號</t>
  </si>
  <si>
    <t>03-3679299</t>
  </si>
  <si>
    <t xml:space="preserve">03-3618757    </t>
  </si>
  <si>
    <t>頂鑫企業有限公司</t>
  </si>
  <si>
    <t>板橋區漢生東路326巷2弄11號之1</t>
  </si>
  <si>
    <t>0937-45813</t>
  </si>
  <si>
    <t>富揚晶機股份有限公司</t>
  </si>
  <si>
    <t>334桃園市八德區廣興路316巷15號</t>
  </si>
  <si>
    <t>03-368-9806</t>
  </si>
  <si>
    <t>03-368-9807</t>
  </si>
  <si>
    <t>雅筑室內設計有限公司</t>
  </si>
  <si>
    <t>新北市淡水區新春街190號19樓之5</t>
  </si>
  <si>
    <t>02-25235231</t>
  </si>
  <si>
    <t>圓橙設計有限公司</t>
  </si>
  <si>
    <t>桃園市桃園區中正路1080號15樓</t>
  </si>
  <si>
    <t>03-3561668</t>
  </si>
  <si>
    <t>新運通信器材批發有限公司</t>
  </si>
  <si>
    <t>桃園市八德區自強街36號</t>
  </si>
  <si>
    <t>03-3679222</t>
  </si>
  <si>
    <t>03-3625622</t>
  </si>
  <si>
    <t>源聲紙器企業有限公司</t>
  </si>
  <si>
    <t>桃園市大園區圳頭村古亭8鄰6之1號</t>
  </si>
  <si>
    <t>03-3862984</t>
  </si>
  <si>
    <t>03-3855075</t>
  </si>
  <si>
    <t>樸石園社區管理委員會</t>
  </si>
  <si>
    <t>桃園市龜山區頂興路36號</t>
  </si>
  <si>
    <t>03-3597952</t>
  </si>
  <si>
    <t>龍纖股份有限公司</t>
  </si>
  <si>
    <t>桃園市蘆竹區南山路二段100巷7號</t>
  </si>
  <si>
    <t>03-322-1801</t>
  </si>
  <si>
    <t>03-3524599</t>
  </si>
  <si>
    <t>水電阿發</t>
  </si>
  <si>
    <t>03-3075766</t>
  </si>
  <si>
    <t>03-3906288</t>
  </si>
  <si>
    <t>水電小吳</t>
  </si>
  <si>
    <t>0975-218875</t>
  </si>
  <si>
    <t>水電阿榮</t>
  </si>
  <si>
    <t>03-3694817</t>
  </si>
  <si>
    <t>台達水電工程有限公司</t>
  </si>
  <si>
    <t>桃園縣八德市介壽路二段565巷3弄55號</t>
  </si>
  <si>
    <t>03-3658669/0937-103885</t>
  </si>
  <si>
    <t>水電漢林阿火</t>
  </si>
  <si>
    <t>0910-054566</t>
  </si>
  <si>
    <t>運籌網通(股)公司</t>
  </si>
  <si>
    <t>桃園市桃園區中正路1088號8樓</t>
  </si>
  <si>
    <t>0936-124113</t>
  </si>
  <si>
    <t>antonio.hsu@toplogis.com</t>
  </si>
  <si>
    <t>許先生</t>
  </si>
  <si>
    <t>吉龍達科技(股)公司</t>
  </si>
  <si>
    <t>桃園縣八德市和平路704巷23號</t>
  </si>
  <si>
    <t>03-3660426</t>
  </si>
  <si>
    <t>03-3752414</t>
  </si>
  <si>
    <t>黃小姐</t>
  </si>
  <si>
    <t>伏見設計事業有限公司</t>
  </si>
  <si>
    <t>桃園市桃園區大興西路二段275號1樓</t>
  </si>
  <si>
    <t>03-3413100/0983-653607設計師Jelf</t>
  </si>
  <si>
    <t>03-3414837</t>
  </si>
  <si>
    <t>kevin99917681@gmail.com</t>
  </si>
  <si>
    <t>黃鴻川</t>
  </si>
  <si>
    <t>雷諾瓦</t>
  </si>
  <si>
    <t>新北市鶯歌區國中街157號</t>
  </si>
  <si>
    <t>02-26709366</t>
  </si>
  <si>
    <t>引春機械股份有限公司</t>
  </si>
  <si>
    <t>桃園市蘆竹區南山路三段17巷9號</t>
  </si>
  <si>
    <t>03-3243417</t>
  </si>
  <si>
    <t>鍾小姐</t>
  </si>
  <si>
    <t>前衛營造有限公司</t>
  </si>
  <si>
    <t>桃園市桃園區國豐六街203號3F</t>
  </si>
  <si>
    <t>03-3698885</t>
  </si>
  <si>
    <t>03-3790406</t>
  </si>
  <si>
    <t>兆弘精密有限公司</t>
  </si>
  <si>
    <t>桃園市八德區永豐路490號</t>
  </si>
  <si>
    <t>03-3702523</t>
  </si>
  <si>
    <t>03-3702524</t>
  </si>
  <si>
    <t>a1453288@gmail.com</t>
  </si>
  <si>
    <t>黃老闆</t>
  </si>
  <si>
    <t>金輝鋼鐵股份有限公司</t>
  </si>
  <si>
    <t>桃園市桃園區延壽街216號</t>
  </si>
  <si>
    <t>03-3603925</t>
  </si>
  <si>
    <t>03-3603928</t>
  </si>
  <si>
    <t>瓦特汽車材料製造工業股份有限公司</t>
  </si>
  <si>
    <t>桃園市蘆竹區文中路一段168號</t>
  </si>
  <si>
    <t>03-3691691-2</t>
  </si>
  <si>
    <t>03-3691223</t>
  </si>
  <si>
    <t>群坤科技股份有限公司</t>
  </si>
  <si>
    <t>桃園市蘆竹區南工路一段8之5號</t>
  </si>
  <si>
    <t>03-2225537~8</t>
  </si>
  <si>
    <t>協利興工程有限公司</t>
  </si>
  <si>
    <t>338桃園市蘆竹區圳佳路3號</t>
  </si>
  <si>
    <t>03-3224361</t>
  </si>
  <si>
    <t>啟弘股份有限公司</t>
  </si>
  <si>
    <t>桃園市桃園區鹽務路18號</t>
  </si>
  <si>
    <t>03-3585399</t>
  </si>
  <si>
    <t>03-3468646</t>
  </si>
  <si>
    <t>中匯材料(股)公司</t>
  </si>
  <si>
    <t>桃園市大園區中山北路260號</t>
  </si>
  <si>
    <t>03-3868189</t>
  </si>
  <si>
    <t>03-3859189</t>
  </si>
  <si>
    <t>統編:55843217</t>
  </si>
  <si>
    <t>新莊謝先生</t>
  </si>
  <si>
    <t>新莊區新樹路671巷24號</t>
  </si>
  <si>
    <t>有盈瀝青股份有限公司</t>
  </si>
  <si>
    <t>桃園縣龜山鄉湖山街318巷6-1號</t>
  </si>
  <si>
    <t>0938-977888/03 350 4367</t>
  </si>
  <si>
    <t>03-3504230</t>
  </si>
  <si>
    <t>高先生</t>
  </si>
  <si>
    <t>璽達公司</t>
  </si>
  <si>
    <t>大竹北路592號</t>
  </si>
  <si>
    <t>03-3138076</t>
  </si>
  <si>
    <t>03-3138095</t>
  </si>
  <si>
    <t>趙小姐</t>
  </si>
  <si>
    <t>麗高營造股份有限公司</t>
  </si>
  <si>
    <t>台北市中山區松江路75之1號7樓</t>
  </si>
  <si>
    <t>02-66172023#216</t>
  </si>
  <si>
    <t>02-25035605</t>
  </si>
  <si>
    <t>吳小姐</t>
  </si>
  <si>
    <t>巴黎名門社區管理委員會</t>
  </si>
  <si>
    <t>桃園市桃園區民光東路108號</t>
  </si>
  <si>
    <t>03-3561290</t>
  </si>
  <si>
    <t>兆豐機電事務所</t>
  </si>
  <si>
    <t>桃園區忠一路97號</t>
  </si>
  <si>
    <t>03-3358236</t>
  </si>
  <si>
    <t>03-3359399</t>
  </si>
  <si>
    <t>懷生國際設計有限公司</t>
  </si>
  <si>
    <t>桃園市桃園區同德六街89號9樓-1</t>
  </si>
  <si>
    <t>03-3581765</t>
  </si>
  <si>
    <t>03-3581865</t>
  </si>
  <si>
    <t>wyson.design@gmai.com</t>
  </si>
  <si>
    <t>游宛瑄0963012525</t>
  </si>
  <si>
    <t>統編:54800211</t>
  </si>
  <si>
    <t>合連科技股份有限公司</t>
  </si>
  <si>
    <t>桃園縣八德市介壽路2段190巷13號</t>
  </si>
  <si>
    <t>03-361-0960~1</t>
  </si>
  <si>
    <t>03-361-0950</t>
  </si>
  <si>
    <t>冠林科技有限公司</t>
  </si>
  <si>
    <t>桃園市蘆竹區五福一路32巷17號</t>
  </si>
  <si>
    <t>03-2120121</t>
  </si>
  <si>
    <t>03-2128377</t>
  </si>
  <si>
    <t>慶輝水電工程</t>
  </si>
  <si>
    <t>桃園區龍潭區中豐路360巷12號</t>
  </si>
  <si>
    <t>03-4995296</t>
  </si>
  <si>
    <t>0912-871603</t>
  </si>
  <si>
    <t>張洧誠</t>
  </si>
  <si>
    <t>台北新都社區</t>
  </si>
  <si>
    <t>桃園市桃園區桃鶯路294號</t>
  </si>
  <si>
    <t>03-36704600</t>
  </si>
  <si>
    <t>生園機械有限公司</t>
  </si>
  <si>
    <t>桃園市蘆竹區中福里中興路667巷11號</t>
  </si>
  <si>
    <t>03-3233047</t>
  </si>
  <si>
    <t>青春美地社區</t>
  </si>
  <si>
    <t>桃園區寶山街185-209號</t>
  </si>
  <si>
    <t>一心幼兒園</t>
  </si>
  <si>
    <t>中壢區忠孝路246巷29弄39號</t>
  </si>
  <si>
    <t>03-4551351</t>
  </si>
  <si>
    <t>dona0928@yahoo.com.tw</t>
  </si>
  <si>
    <t>呂鈺珊</t>
  </si>
  <si>
    <t>桃園市桃園區大明街5號</t>
  </si>
  <si>
    <t>0936-920925</t>
  </si>
  <si>
    <t>昭揚乾坤社區</t>
  </si>
  <si>
    <t>桃園市桃園區藝文一街86號</t>
  </si>
  <si>
    <t>03-3169810</t>
  </si>
  <si>
    <t>建國大地</t>
  </si>
  <si>
    <t>桃園區南豐街119號2號</t>
  </si>
  <si>
    <t>0932-780417王主委</t>
  </si>
  <si>
    <t>達文西社區</t>
  </si>
  <si>
    <t>桃園區龍泉一街19-35號</t>
  </si>
  <si>
    <t>03-2174960</t>
  </si>
  <si>
    <t>游雅如鼎益鋁窗</t>
  </si>
  <si>
    <t>桃園市大溪區埔頂路二段312號</t>
  </si>
  <si>
    <t>03-3807969</t>
  </si>
  <si>
    <t>03-3807909</t>
  </si>
  <si>
    <t>a3807969@hotmail.com</t>
  </si>
  <si>
    <t>黃錦華</t>
  </si>
  <si>
    <t>輕適能復興店</t>
  </si>
  <si>
    <t>0930-337327</t>
  </si>
  <si>
    <t>diane@lightfitnesstaiwan.com</t>
  </si>
  <si>
    <t>三鈦醫材生技(股)公司</t>
  </si>
  <si>
    <t>協誠</t>
  </si>
  <si>
    <t>龜山區中華街一段14巷11號</t>
  </si>
  <si>
    <t>0933-008864</t>
  </si>
  <si>
    <t>陳永忠</t>
  </si>
  <si>
    <t>冠亘建設有限公司</t>
  </si>
  <si>
    <t>02-86777170</t>
  </si>
  <si>
    <t>02-86776226</t>
  </si>
  <si>
    <t>ujang5168@yahoo.com.tw</t>
  </si>
  <si>
    <t>游智硯0980-986000</t>
  </si>
  <si>
    <t>佑嶸鋁門窗行</t>
  </si>
  <si>
    <t>桃園市中壢區龍慈路635巷171號</t>
  </si>
  <si>
    <t>03-4599261</t>
  </si>
  <si>
    <t>莊小姐0933-247266</t>
  </si>
  <si>
    <t>邱小姐</t>
  </si>
  <si>
    <t>桃園市八德區廣興路1177巷8號</t>
  </si>
  <si>
    <t>0970-643141</t>
  </si>
  <si>
    <t>幸益有限公司</t>
  </si>
  <si>
    <t>龜山區長壽路107巷51號</t>
  </si>
  <si>
    <t>03-3508566</t>
  </si>
  <si>
    <t>03-3292181</t>
  </si>
  <si>
    <t>0921-083391卓宗呈</t>
  </si>
  <si>
    <t xml:space="preserve">達勝機械股份有限公司
</t>
  </si>
  <si>
    <t>桃園市楊梅區快速路五段1120號</t>
  </si>
  <si>
    <t>03-4207285</t>
  </si>
  <si>
    <t>03-4205649</t>
  </si>
  <si>
    <t xml:space="preserve">隆升實業有限公司              </t>
  </si>
  <si>
    <t xml:space="preserve">中壢區新生路三段188號  </t>
  </si>
  <si>
    <t xml:space="preserve">03-4531495#10  </t>
  </si>
  <si>
    <t xml:space="preserve">03-4532187  </t>
  </si>
  <si>
    <t>恆崇企業(股)公司</t>
  </si>
  <si>
    <t>桃園市中壢區青商路300號</t>
  </si>
  <si>
    <t>03-4534081</t>
  </si>
  <si>
    <t>03-4534082</t>
  </si>
  <si>
    <t>0937-799334李展銘</t>
  </si>
  <si>
    <t xml:space="preserve">靖登實業有限公司     </t>
  </si>
  <si>
    <t>新北市三重區重化街2號</t>
  </si>
  <si>
    <t xml:space="preserve">02-29997128#620鄭小姐  </t>
  </si>
  <si>
    <t>02-29998326</t>
  </si>
  <si>
    <t>永順豆腐店</t>
  </si>
  <si>
    <t>桃園區永順街53號</t>
  </si>
  <si>
    <t>0958-650803</t>
  </si>
  <si>
    <t>築岳</t>
  </si>
  <si>
    <t xml:space="preserve">誠美機械工業股份有限公司                     </t>
  </si>
  <si>
    <t xml:space="preserve">龜山區振興路17號                 </t>
  </si>
  <si>
    <t xml:space="preserve">03-3501935    </t>
  </si>
  <si>
    <t xml:space="preserve">03-3501170  </t>
  </si>
  <si>
    <t>大溪區東一路58號</t>
  </si>
  <si>
    <t>0927-260312</t>
  </si>
  <si>
    <t>03-3882298</t>
  </si>
  <si>
    <t>楊小姐</t>
  </si>
  <si>
    <t xml:space="preserve">麗明營造(股)公司 </t>
  </si>
  <si>
    <t>爵士堡貝多芬</t>
  </si>
  <si>
    <t>八德區正福一街10巷</t>
  </si>
  <si>
    <t>0936-581558</t>
  </si>
  <si>
    <t>陳瑞成</t>
  </si>
  <si>
    <t>桃園農工實習處</t>
  </si>
  <si>
    <t>03-3319248</t>
  </si>
  <si>
    <t>03-3389197</t>
  </si>
  <si>
    <t xml:space="preserve">群瑞國際有限公司     </t>
  </si>
  <si>
    <t xml:space="preserve">桃園區同德六街89號8    </t>
  </si>
  <si>
    <t>03-3583268</t>
  </si>
  <si>
    <t xml:space="preserve">03-3583273   </t>
  </si>
  <si>
    <t xml:space="preserve">合如意有限公司             </t>
  </si>
  <si>
    <t xml:space="preserve">蘆竹區民生北路一段423號    </t>
  </si>
  <si>
    <t xml:space="preserve">鄭先生0928671566  </t>
  </si>
  <si>
    <t xml:space="preserve">范特西促動行銷有限公司      </t>
  </si>
  <si>
    <t xml:space="preserve">松山區南京東路五段188號  </t>
  </si>
  <si>
    <t xml:space="preserve">02-27422052 </t>
  </si>
  <si>
    <t xml:space="preserve">02-27423258         </t>
  </si>
  <si>
    <t xml:space="preserve">謝老闆0935-176400     </t>
  </si>
  <si>
    <t>尚禦鋁業有限公司</t>
  </si>
  <si>
    <t>03-3758111</t>
  </si>
  <si>
    <t>西班牙廣場</t>
  </si>
  <si>
    <r>
      <rPr>
        <rFont val="細明體"/>
        <color rgb="FF202124"/>
        <sz val="11.0"/>
      </rPr>
      <t>桃園市龜山區萬壽路二段</t>
    </r>
    <r>
      <rPr>
        <rFont val="Arial"/>
        <color rgb="FF202124"/>
        <sz val="11.0"/>
      </rPr>
      <t>1257~1279</t>
    </r>
    <r>
      <rPr>
        <rFont val="細明體"/>
        <color rgb="FF202124"/>
        <sz val="11.0"/>
      </rPr>
      <t>號</t>
    </r>
  </si>
  <si>
    <t>03-3292239</t>
  </si>
  <si>
    <t>璞石園社區管理委員會</t>
  </si>
  <si>
    <t>毛小姐</t>
  </si>
  <si>
    <t>0938-503261</t>
  </si>
  <si>
    <t>03-3686861</t>
  </si>
  <si>
    <t>慕朵微風</t>
  </si>
  <si>
    <t>桃園市桃園區慈文路30號</t>
  </si>
  <si>
    <t>03-3025988</t>
  </si>
  <si>
    <t xml:space="preserve">中亞記帳士事務所  </t>
  </si>
  <si>
    <t xml:space="preserve">龜山區自強東路15巷6號    </t>
  </si>
  <si>
    <t xml:space="preserve">03-3294573      </t>
  </si>
  <si>
    <t>北海建設股份有限公司</t>
  </si>
  <si>
    <t>桃園區中山路486號12樓之1</t>
  </si>
  <si>
    <t>03-3355104</t>
  </si>
  <si>
    <t>03-3371578</t>
  </si>
  <si>
    <t>詠睦設計聯合事務所</t>
  </si>
  <si>
    <t>桃園市桃園區縣府路300-5號6F</t>
  </si>
  <si>
    <t>03-3330569</t>
  </si>
  <si>
    <t>03-3331267</t>
  </si>
  <si>
    <t>閔薇薇0938-977931</t>
  </si>
  <si>
    <t>可嘉自動化</t>
  </si>
  <si>
    <t>桃園市桃園區上海路260號4樓</t>
  </si>
  <si>
    <t>03-3695236</t>
  </si>
  <si>
    <t>03-2168324</t>
  </si>
  <si>
    <t>台灣區瓦斯器材工業同業公會</t>
  </si>
  <si>
    <t>財團法人台灣燃氣器具研發中心 15774072</t>
  </si>
  <si>
    <t>喬恩</t>
  </si>
  <si>
    <t>03-3759955</t>
  </si>
  <si>
    <t>李安富</t>
  </si>
  <si>
    <t>朱先生</t>
  </si>
  <si>
    <t>桃園區同德六街236號</t>
  </si>
  <si>
    <t>0917-108168</t>
  </si>
  <si>
    <t>堃鐫企業有限公司 </t>
  </si>
  <si>
    <t xml:space="preserve">廣興路316巷3號  </t>
  </si>
  <si>
    <t>03-3653277#10劉先生</t>
  </si>
  <si>
    <t>亦華資訊有限公司</t>
  </si>
  <si>
    <t>志佳水電工程有限公司</t>
  </si>
  <si>
    <t>范振球</t>
  </si>
  <si>
    <t>綠小姐</t>
  </si>
  <si>
    <t>沅昕實業有限公司</t>
  </si>
  <si>
    <t>桃園市蘆竹區富國路一段一巷161弄27-13號</t>
  </si>
  <si>
    <t>03-3133180</t>
  </si>
  <si>
    <t>03-3133183</t>
  </si>
  <si>
    <t>0958-081880楊小姐</t>
  </si>
  <si>
    <t>松本室內裝修工程有限公司</t>
  </si>
  <si>
    <t>0988-089848</t>
  </si>
  <si>
    <t>李政遠</t>
  </si>
  <si>
    <t>威諾那73號12F</t>
  </si>
  <si>
    <t>0903-098313</t>
  </si>
  <si>
    <t>傅設計師</t>
  </si>
  <si>
    <t>堃裕興業有限公司</t>
  </si>
  <si>
    <t>桃園市八德區和平路772巷11號</t>
  </si>
  <si>
    <t>03-3769266</t>
  </si>
  <si>
    <t>03-3769276</t>
  </si>
  <si>
    <t>游小姐</t>
  </si>
  <si>
    <t xml:space="preserve">財團法人台灣基都長老教會新竹中會南崁教會  </t>
  </si>
  <si>
    <t xml:space="preserve">蘆竹區中正路308號3樓之2 </t>
  </si>
  <si>
    <t>李連富</t>
  </si>
  <si>
    <t>03-3785252</t>
  </si>
  <si>
    <t>威諾那社區</t>
  </si>
  <si>
    <t>平鎮區中豐路南勢二段260號</t>
  </si>
  <si>
    <t>03-4398111</t>
  </si>
  <si>
    <t>帝訊</t>
  </si>
  <si>
    <t>鍾華開發有限公司</t>
  </si>
  <si>
    <t>桃園市平鎮區和平路201號1樓</t>
  </si>
  <si>
    <t>03-4571819</t>
  </si>
  <si>
    <t>春雨時尚空間設計室內裝修有限公司</t>
  </si>
  <si>
    <t>台北市中山區松江路170巷13號4樓</t>
  </si>
  <si>
    <t>02-25679080</t>
  </si>
  <si>
    <t>02-25677080</t>
  </si>
  <si>
    <t>曲玥</t>
  </si>
  <si>
    <t>國立台灣師範大學</t>
  </si>
  <si>
    <t>台北市文山區汀州路四段88號</t>
  </si>
  <si>
    <t>02-77499455</t>
  </si>
  <si>
    <t>詹先生</t>
  </si>
  <si>
    <t>郡品室內裝修股份有限公司</t>
  </si>
  <si>
    <t>新北市新莊區中華路一段38號一樓</t>
  </si>
  <si>
    <t>0988-517215</t>
  </si>
  <si>
    <t>張先生</t>
  </si>
  <si>
    <t>漢斯國際系統整合有限公司</t>
  </si>
  <si>
    <t>桃園市蘆竹區經國路908號7樓705室</t>
  </si>
  <si>
    <t>(03)316-5223</t>
  </si>
  <si>
    <t>Hank</t>
  </si>
  <si>
    <t>陳麒旭</t>
  </si>
  <si>
    <t>桃園市八德區長興二路65號4樓</t>
  </si>
  <si>
    <t>093761-970961</t>
  </si>
  <si>
    <t>陳先生</t>
  </si>
  <si>
    <t>張小姐</t>
  </si>
  <si>
    <t>桃園市新屋區新文路1390巷110弄</t>
  </si>
  <si>
    <t>洸川陳世堅</t>
  </si>
  <si>
    <t>冠璟室內裝修設計有限公司</t>
  </si>
  <si>
    <t>桃園市八德區忠勇五街116號</t>
  </si>
  <si>
    <t>03-3641940</t>
  </si>
  <si>
    <t>03-3643876</t>
  </si>
  <si>
    <t>Stephen Tsai</t>
  </si>
  <si>
    <t>桃園市中壢區</t>
  </si>
  <si>
    <t>03-2830241</t>
  </si>
  <si>
    <t>合環A1-21F 范公館</t>
  </si>
  <si>
    <t>橙居空間設計</t>
  </si>
  <si>
    <t>桃園市中壢區莊敬路829巷30號10樓</t>
  </si>
  <si>
    <t>03-2852210</t>
  </si>
  <si>
    <t>03-2852220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</si>
</sst>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_);[Red]\(#,##0\)"/>
    <numFmt numFmtId="165" formatCode="_-&quot;$&quot;* #,##0.00_-;\-&quot;$&quot;* #,##0.00_-;_-&quot;$&quot;* &quot;-&quot;??_-;_-@"/>
    <numFmt numFmtId="166" formatCode="[$-404]e/m/d"/>
    <numFmt numFmtId="167" formatCode="0_);[Red]\(0\)"/>
    <numFmt numFmtId="168" formatCode="&quot;$&quot;#,##0_);[Red]\(&quot;$&quot;#,##0\)"/>
    <numFmt numFmtId="169" formatCode="000"/>
  </numFmts>
  <fonts count="24">
    <font>
      <sz val="12.0"/>
      <color/>
      <name val="Arial"/>
      <scheme val="minor"/>
    </font>
    <font>
      <sz val="36.0"/>
      <name val="DFKai-SB"/>
    </font>
    <font>
      <sz val="26.0"/>
      <color rgb="FFFF0000"/>
      <name val="PMingLiu"/>
    </font>
    <font>
      <sz val="12.0"/>
      <color/>
      <name val="PMingLiu"/>
    </font>
    <font>
      <sz val="14.0"/>
      <color/>
      <name val="DFKai-SB"/>
    </font>
    <font>
      <sz val="12.0"/>
      <color/>
      <name val="Microsoft JhengHei"/>
    </font>
    <font>
      <sz val="16.0"/>
      <color/>
      <name val="DFKai-SB"/>
    </font>
    <font>
      <sz val="14.0"/>
      <name val="DFKai-SB"/>
    </font>
    <font>
      <sz val="16.0"/>
      <name val="DFKai-SB"/>
    </font>
    <font>
      <sz val="14.0"/>
      <color/>
      <name val="Microsoft JhengHei"/>
    </font>
    <font>
      <b/>
      <sz val="24.0"/>
      <color rgb="FF000000"/>
      <name val="DFKai-SB"/>
    </font>
    <font/>
    <font>
      <sz val="18.0"/>
      <name val="DFKai-SB"/>
    </font>
    <font>
      <u/>
      <sz val="18.0"/>
      <color/>
      <name val="DFKai-SB"/>
    </font>
    <font>
      <sz val="18.0"/>
      <color/>
      <name val="DFKai-SB"/>
    </font>
    <font>
      <sz val="18.0"/>
      <color/>
      <name val="Microsoft JhengHei"/>
    </font>
    <font>
      <sz val="14.0"/>
      <color rgb="FF000000"/>
      <name val="DFKai-SB"/>
    </font>
    <font>
      <sz val="14.0"/>
      <color rgb="FFC00000"/>
      <name val="DFKai-SB"/>
    </font>
    <font>
      <sz val="12.0"/>
      <name val="DFKai-SB"/>
    </font>
    <font>
      <sz val="7.0"/>
      <color rgb="FF0000FF"/>
      <name val="Arial"/>
    </font>
    <font>
      <sz val="12.0"/>
      <color rgb="FF545454"/>
      <name val="DFKai-SB"/>
    </font>
    <font>
      <u/>
      <sz val="12.0"/>
      <color rgb="FF0000FF"/>
      <name val="DFKai-SB"/>
    </font>
    <font>
      <u/>
      <sz val="12.0"/>
      <color/>
      <name val="PMingLiu"/>
    </font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4">
    <border/>
    <border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0" fillId="0" fontId="1" numFmtId="9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164" xfId="0" applyAlignment="1" applyFont="1" applyNumberFormat="1">
      <alignment vertical="center"/>
    </xf>
    <xf borderId="0" fillId="0" fontId="9" numFmtId="0" xfId="0" applyAlignment="1" applyFont="1">
      <alignment vertical="center"/>
    </xf>
    <xf borderId="0" fillId="0" fontId="4" numFmtId="0" xfId="0" applyAlignment="1" applyFont="1">
      <alignment vertical="bottom"/>
    </xf>
    <xf borderId="1" fillId="0" fontId="10" numFmtId="165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left" vertical="center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7" numFmtId="164" xfId="0" applyAlignment="1" applyFont="1" applyNumberFormat="1">
      <alignment horizontal="left" vertical="top"/>
    </xf>
    <xf borderId="0" fillId="0" fontId="7" numFmtId="0" xfId="0" applyAlignment="1" applyFont="1">
      <alignment vertical="center"/>
    </xf>
    <xf borderId="2" fillId="0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vertical="center"/>
    </xf>
    <xf borderId="3" fillId="0" fontId="12" numFmtId="164" xfId="0" applyAlignment="1" applyBorder="1" applyFont="1" applyNumberFormat="1">
      <alignment horizontal="center" vertical="center"/>
    </xf>
    <xf borderId="4" fillId="0" fontId="13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5" fillId="0" fontId="7" numFmtId="0" xfId="0" applyAlignment="1" applyBorder="1" applyFont="1">
      <alignment horizontal="center" vertical="center"/>
    </xf>
    <xf borderId="6" fillId="0" fontId="16" numFmtId="167" xfId="0" applyAlignment="1" applyBorder="1" applyFont="1" applyNumberFormat="1">
      <alignment horizontal="center" vertical="center"/>
    </xf>
    <xf borderId="6" fillId="0" fontId="16" numFmtId="167" xfId="0" applyAlignment="1" applyBorder="1" applyFont="1" applyNumberFormat="1">
      <alignment horizontal="center" shrinkToFit="0" vertical="center" wrapText="1"/>
    </xf>
    <xf borderId="7" fillId="0" fontId="7" numFmtId="164" xfId="0" applyAlignment="1" applyBorder="1" applyFont="1" applyNumberForma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8" fillId="0" fontId="7" numFmtId="0" xfId="0" applyAlignment="1" applyBorder="1" applyFont="1">
      <alignment horizontal="center" shrinkToFit="0" vertical="center" wrapText="1"/>
    </xf>
    <xf borderId="6" fillId="0" fontId="16" numFmtId="167" xfId="0" applyAlignment="1" applyBorder="1" applyFont="1" applyNumberFormat="1">
      <alignment horizontal="left" vertical="top"/>
    </xf>
    <xf borderId="9" fillId="0" fontId="7" numFmtId="0" xfId="0" applyAlignment="1" applyBorder="1" applyFont="1">
      <alignment horizontal="center" vertical="center"/>
    </xf>
    <xf borderId="10" fillId="0" fontId="11" numFmtId="0" xfId="0" applyAlignment="1" applyBorder="1" applyFont="1">
      <alignment vertical="center"/>
    </xf>
    <xf borderId="9" fillId="0" fontId="7" numFmtId="168" xfId="0" applyAlignment="1" applyBorder="1" applyFont="1" applyNumberFormat="1">
      <alignment vertical="bottom"/>
    </xf>
    <xf borderId="11" fillId="0" fontId="11" numFmtId="0" xfId="0" applyAlignment="1" applyBorder="1" applyFont="1">
      <alignment vertical="center"/>
    </xf>
    <xf borderId="12" fillId="0" fontId="7" numFmtId="0" xfId="0" applyAlignment="1" applyBorder="1" applyFont="1">
      <alignment horizontal="left" textRotation="255" vertical="top"/>
    </xf>
    <xf borderId="0" fillId="0" fontId="4" numFmtId="0" xfId="0" applyAlignment="1" applyFont="1">
      <alignment horizontal="center" vertical="top"/>
    </xf>
    <xf borderId="13" fillId="0" fontId="11" numFmtId="0" xfId="0" applyAlignment="1" applyBorder="1" applyFont="1">
      <alignment vertical="center"/>
    </xf>
    <xf borderId="14" fillId="0" fontId="11" numFmtId="0" xfId="0" applyAlignment="1" applyBorder="1" applyFont="1">
      <alignment vertical="center"/>
    </xf>
    <xf borderId="0" fillId="0" fontId="7" numFmtId="168" xfId="0" applyAlignment="1" applyFont="1" applyNumberFormat="1">
      <alignment vertical="bottom"/>
    </xf>
    <xf borderId="0" fillId="0" fontId="4" numFmtId="0" xfId="0" applyAlignment="1" applyFont="1">
      <alignment horizontal="left" textRotation="255" vertical="top"/>
    </xf>
    <xf borderId="15" fillId="0" fontId="17" numFmtId="0" xfId="0" applyAlignment="1" applyBorder="1" applyFont="1">
      <alignment vertical="top"/>
    </xf>
    <xf borderId="16" fillId="0" fontId="17" numFmtId="0" xfId="0" applyAlignment="1" applyBorder="1" applyFont="1">
      <alignment vertical="top"/>
    </xf>
    <xf borderId="16" fillId="0" fontId="17" numFmtId="0" xfId="0" applyAlignment="1" applyBorder="1" applyFont="1">
      <alignment horizontal="center" vertical="top"/>
    </xf>
    <xf borderId="16" fillId="0" fontId="11" numFmtId="0" xfId="0" applyAlignment="1" applyBorder="1" applyFont="1">
      <alignment vertical="center"/>
    </xf>
    <xf borderId="17" fillId="0" fontId="11" numFmtId="0" xfId="0" applyAlignment="1" applyBorder="1" applyFont="1">
      <alignment vertical="center"/>
    </xf>
    <xf borderId="18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horizontal="left" vertical="top"/>
    </xf>
    <xf borderId="0" fillId="0" fontId="17" numFmtId="164" xfId="0" applyAlignment="1" applyFont="1" applyNumberFormat="1">
      <alignment horizontal="center" vertical="center"/>
    </xf>
    <xf borderId="19" fillId="0" fontId="17" numFmtId="164" xfId="0" applyAlignment="1" applyBorder="1" applyFont="1" applyNumberFormat="1">
      <alignment vertical="bottom"/>
    </xf>
    <xf borderId="20" fillId="2" fontId="17" numFmtId="0" xfId="0" applyAlignment="1" applyBorder="1" applyFill="1" applyFont="1">
      <alignment vertical="center"/>
    </xf>
    <xf borderId="21" fillId="2" fontId="17" numFmtId="0" xfId="0" applyAlignment="1" applyBorder="1" applyFont="1">
      <alignment vertical="center"/>
    </xf>
    <xf borderId="18" fillId="0" fontId="17" numFmtId="0" xfId="0" applyAlignment="1" applyBorder="1" applyFont="1">
      <alignment horizontal="left" vertical="top"/>
    </xf>
    <xf borderId="0" fillId="0" fontId="17" numFmtId="9" xfId="0" applyAlignment="1" applyFont="1" applyNumberFormat="1">
      <alignment horizontal="left" vertical="top"/>
    </xf>
    <xf borderId="19" fillId="0" fontId="11" numFmtId="0" xfId="0" applyAlignment="1" applyBorder="1" applyFont="1">
      <alignment vertical="center"/>
    </xf>
    <xf borderId="22" fillId="0" fontId="17" numFmtId="0" xfId="0" applyAlignment="1" applyBorder="1" applyFont="1">
      <alignment horizontal="left" vertical="top"/>
    </xf>
    <xf borderId="23" fillId="0" fontId="11" numFmtId="0" xfId="0" applyAlignment="1" applyBorder="1" applyFont="1">
      <alignment vertical="center"/>
    </xf>
    <xf borderId="0" fillId="0" fontId="18" numFmtId="164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vertical="center"/>
    </xf>
    <xf borderId="0" fillId="0" fontId="19" numFmtId="0" xfId="0" applyAlignment="1" applyFont="1">
      <alignment vertical="center"/>
    </xf>
    <xf borderId="7" fillId="0" fontId="18" numFmtId="0" xfId="0" applyAlignment="1" applyBorder="1" applyFont="1">
      <alignment horizontal="center" vertical="bottom"/>
    </xf>
    <xf borderId="7" fillId="0" fontId="18" numFmtId="169" xfId="0" applyAlignment="1" applyBorder="1" applyFont="1" applyNumberFormat="1">
      <alignment horizontal="center" vertical="bottom"/>
    </xf>
    <xf borderId="7" fillId="0" fontId="18" numFmtId="0" xfId="0" applyAlignment="1" applyBorder="1" applyFont="1">
      <alignment vertical="bottom"/>
    </xf>
    <xf borderId="7" fillId="0" fontId="18" numFmtId="169" xfId="0" applyAlignment="1" applyBorder="1" applyFont="1" applyNumberFormat="1">
      <alignment vertical="bottom"/>
    </xf>
    <xf borderId="7" fillId="0" fontId="20" numFmtId="169" xfId="0" applyAlignment="1" applyBorder="1" applyFont="1" applyNumberFormat="1">
      <alignment vertical="bottom"/>
    </xf>
    <xf borderId="7" fillId="0" fontId="21" numFmtId="0" xfId="0" applyAlignment="1" applyBorder="1" applyFont="1">
      <alignment vertical="bottom"/>
    </xf>
    <xf borderId="7" fillId="0" fontId="22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0" fillId="0" fontId="2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39</xdr:row>
      <xdr:rowOff>238125</xdr:rowOff>
    </xdr:from>
    <xdr:ext cx="2276475" cy="1228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1781175</xdr:colOff>
      <xdr:row>0</xdr:row>
      <xdr:rowOff>0</xdr:rowOff>
    </xdr:from>
    <xdr:ext cx="109537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518.com.tw/%E9%9B%85%E7%AD%91%E5%AE%A4%E5%85%A7%E8%A8%AD%E8%A8%88%E6%9C%89%E9%99%90%E5%85%AC%E5%8F%B8-company-1634298.html" TargetMode="External"/><Relationship Id="rId2" Type="http://schemas.openxmlformats.org/officeDocument/2006/relationships/hyperlink" Target="https://www.google.com/search?q=%E6%B0%B8%E9%A0%86%E8%B1%86%E8%85%90%E5%BA%97&amp;oq=%E6%B0%B8%E9%A0%86%E8%B1%86%E8%85%90%E5%BA%97&amp;aqs=chrome..69i57j0.581j0j7&amp;sourceid=chrome&amp;ie=UTF-8" TargetMode="External"/><Relationship Id="rId3" Type="http://schemas.openxmlformats.org/officeDocument/2006/relationships/hyperlink" Target="https://www.google.com/search?q=%E5%B0%9A%E7%A6%A6&amp;oq=%E5%B0%9A%E7%A6%A6&amp;aqs=chrome..69i57j0l2j0i30.655j0j7&amp;sourceid=chrome&amp;ie=UTF-8" TargetMode="External"/><Relationship Id="rId4" Type="http://schemas.openxmlformats.org/officeDocument/2006/relationships/hyperlink" Target="https://www.1111.com.tw/corp/50060035/" TargetMode="External"/><Relationship Id="rId5" Type="http://schemas.openxmlformats.org/officeDocument/2006/relationships/hyperlink" Target="http://datagovtw.com/company.php?id=86836818" TargetMode="External"/><Relationship Id="rId6" Type="http://schemas.openxmlformats.org/officeDocument/2006/relationships/hyperlink" Target="https://change-interior.com/contact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51.38"/>
    <col customWidth="1" min="3" max="3" width="6.5"/>
    <col customWidth="1" min="4" max="4" width="11.88"/>
    <col customWidth="1" min="5" max="5" width="9.75"/>
    <col customWidth="1" min="6" max="6" width="13.13"/>
    <col customWidth="1" min="7" max="7" width="37.38"/>
    <col customWidth="1" min="8" max="8" width="28.38"/>
    <col customWidth="1" min="9" max="11" width="7.75"/>
  </cols>
  <sheetData>
    <row r="1" ht="30.0" customHeight="1">
      <c r="A1" s="1" t="s">
        <v>0</v>
      </c>
      <c r="H1" s="2"/>
      <c r="I1" s="3"/>
      <c r="J1" s="3"/>
      <c r="K1" s="3"/>
    </row>
    <row r="2" ht="32.25" customHeight="1">
      <c r="H2" s="3"/>
      <c r="I2" s="3"/>
      <c r="J2" s="3"/>
      <c r="K2" s="3"/>
    </row>
    <row r="3" ht="25.5" customHeight="1">
      <c r="A3" s="4" t="s">
        <v>1</v>
      </c>
      <c r="H3" s="5"/>
      <c r="I3" s="5"/>
      <c r="J3" s="5"/>
      <c r="K3" s="5"/>
    </row>
    <row r="4" ht="16.5" customHeight="1">
      <c r="A4" s="6" t="s">
        <v>2</v>
      </c>
      <c r="B4" s="7"/>
      <c r="C4" s="7"/>
      <c r="D4" s="8" t="s">
        <v>3</v>
      </c>
      <c r="E4" s="9"/>
      <c r="F4" s="7"/>
      <c r="G4" s="7"/>
      <c r="H4" s="10"/>
      <c r="I4" s="10"/>
      <c r="J4" s="10"/>
      <c r="K4" s="10"/>
    </row>
    <row r="5" ht="16.5" customHeight="1">
      <c r="A5" s="11"/>
      <c r="B5" s="7"/>
      <c r="C5" s="7"/>
      <c r="D5" s="7"/>
      <c r="E5" s="9"/>
      <c r="F5" s="7"/>
      <c r="G5" s="7"/>
      <c r="H5" s="10"/>
      <c r="I5" s="10"/>
      <c r="J5" s="10"/>
      <c r="K5" s="10"/>
    </row>
    <row r="6" ht="16.5" customHeight="1">
      <c r="A6" s="12" t="s">
        <v>4</v>
      </c>
      <c r="B6" s="13"/>
      <c r="C6" s="13"/>
      <c r="D6" s="13"/>
      <c r="E6" s="13"/>
      <c r="F6" s="13"/>
      <c r="G6" s="13"/>
      <c r="H6" s="10"/>
      <c r="I6" s="10"/>
      <c r="J6" s="10"/>
      <c r="K6" s="10"/>
    </row>
    <row r="7" ht="23.25" customHeight="1">
      <c r="A7" s="14"/>
      <c r="E7" s="15" t="s">
        <v>5</v>
      </c>
      <c r="F7" s="16">
        <v>44900.0</v>
      </c>
      <c r="H7" s="10"/>
      <c r="I7" s="10"/>
      <c r="J7" s="10"/>
      <c r="K7" s="10"/>
    </row>
    <row r="8" ht="16.5" customHeight="1">
      <c r="A8" s="14" t="s">
        <v>6</v>
      </c>
      <c r="B8" s="17"/>
      <c r="C8" s="18"/>
      <c r="D8" s="18"/>
      <c r="E8" s="19" t="s">
        <v>7</v>
      </c>
      <c r="F8" s="17" t="str">
        <f>VLOOKUP(B8,'資料'!B:G,3,0)</f>
        <v>#N/A</v>
      </c>
      <c r="G8" s="20"/>
      <c r="H8" s="10"/>
      <c r="I8" s="10"/>
      <c r="J8" s="10"/>
      <c r="K8" s="10"/>
    </row>
    <row r="9" ht="16.5" customHeight="1">
      <c r="A9" s="14" t="s">
        <v>8</v>
      </c>
      <c r="B9" s="17" t="str">
        <f>VLOOKUP(B8,'資料'!B:G,6,0)</f>
        <v>#N/A</v>
      </c>
      <c r="C9" s="18"/>
      <c r="D9" s="18"/>
      <c r="E9" s="19" t="s">
        <v>9</v>
      </c>
      <c r="F9" s="17" t="str">
        <f>VLOOKUP(B8,'資料'!B:G,4,0)</f>
        <v>#N/A</v>
      </c>
      <c r="G9" s="20"/>
      <c r="H9" s="10"/>
      <c r="I9" s="10"/>
      <c r="J9" s="10"/>
      <c r="K9" s="10"/>
    </row>
    <row r="10" ht="16.5" customHeight="1">
      <c r="A10" s="14" t="s">
        <v>10</v>
      </c>
      <c r="B10" s="17" t="str">
        <f>VLOOKUP(B8,'資料'!B:G,2,0)</f>
        <v>#N/A</v>
      </c>
      <c r="C10" s="18"/>
      <c r="D10" s="18"/>
      <c r="E10" s="19" t="s">
        <v>11</v>
      </c>
      <c r="F10" s="17" t="str">
        <f>VLOOKUP(B8,'資料'!B:G,5,0)</f>
        <v>#N/A</v>
      </c>
      <c r="G10" s="20"/>
      <c r="H10" s="10"/>
      <c r="I10" s="10"/>
      <c r="J10" s="10"/>
      <c r="K10" s="10"/>
    </row>
    <row r="11" ht="16.5" customHeight="1">
      <c r="A11" s="15"/>
      <c r="B11" s="15"/>
      <c r="C11" s="14"/>
      <c r="D11" s="14"/>
      <c r="E11" s="15"/>
      <c r="F11" s="15"/>
      <c r="G11" s="14"/>
      <c r="H11" s="10"/>
      <c r="I11" s="10"/>
      <c r="J11" s="10"/>
      <c r="K11" s="10"/>
    </row>
    <row r="12" ht="16.5" customHeight="1">
      <c r="A12" s="21" t="s">
        <v>12</v>
      </c>
      <c r="B12" s="22" t="s">
        <v>13</v>
      </c>
      <c r="C12" s="22" t="s">
        <v>14</v>
      </c>
      <c r="D12" s="22" t="s">
        <v>15</v>
      </c>
      <c r="E12" s="23" t="s">
        <v>16</v>
      </c>
      <c r="F12" s="23" t="s">
        <v>17</v>
      </c>
      <c r="G12" s="24" t="s">
        <v>18</v>
      </c>
      <c r="H12" s="25"/>
      <c r="I12" s="25"/>
      <c r="J12" s="26"/>
      <c r="K12" s="26"/>
    </row>
    <row r="13" ht="16.5" customHeight="1">
      <c r="A13" s="27">
        <v>1.0</v>
      </c>
      <c r="B13" s="28"/>
      <c r="C13" s="29"/>
      <c r="D13" s="29"/>
      <c r="E13" s="30"/>
      <c r="F13" s="30"/>
      <c r="G13" s="31"/>
      <c r="H13" s="32"/>
      <c r="I13" s="32"/>
      <c r="J13" s="10"/>
      <c r="K13" s="10"/>
    </row>
    <row r="14" ht="24.0" customHeight="1">
      <c r="A14" s="27">
        <v>2.0</v>
      </c>
      <c r="B14" s="28"/>
      <c r="C14" s="29"/>
      <c r="D14" s="29"/>
      <c r="E14" s="30"/>
      <c r="F14" s="30"/>
      <c r="G14" s="31"/>
      <c r="H14" s="32"/>
      <c r="I14" s="32"/>
      <c r="J14" s="10"/>
      <c r="K14" s="10"/>
    </row>
    <row r="15" ht="24.0" customHeight="1">
      <c r="A15" s="27">
        <v>3.0</v>
      </c>
      <c r="B15" s="28"/>
      <c r="C15" s="29"/>
      <c r="D15" s="29"/>
      <c r="E15" s="30"/>
      <c r="F15" s="30"/>
      <c r="G15" s="33"/>
      <c r="H15" s="32"/>
      <c r="I15" s="32"/>
      <c r="J15" s="10"/>
      <c r="K15" s="10"/>
    </row>
    <row r="16" ht="24.0" customHeight="1">
      <c r="A16" s="27">
        <v>4.0</v>
      </c>
      <c r="B16" s="28"/>
      <c r="C16" s="29"/>
      <c r="D16" s="29"/>
      <c r="E16" s="30"/>
      <c r="F16" s="30"/>
      <c r="G16" s="33"/>
      <c r="H16" s="32"/>
      <c r="I16" s="32"/>
      <c r="J16" s="10"/>
      <c r="K16" s="10"/>
    </row>
    <row r="17" ht="24.0" customHeight="1">
      <c r="A17" s="27">
        <v>5.0</v>
      </c>
      <c r="B17" s="34"/>
      <c r="C17" s="29"/>
      <c r="D17" s="29"/>
      <c r="E17" s="30"/>
      <c r="F17" s="30"/>
      <c r="G17" s="33"/>
      <c r="H17" s="32"/>
      <c r="I17" s="32"/>
      <c r="J17" s="10"/>
      <c r="K17" s="10"/>
    </row>
    <row r="18" ht="24.0" customHeight="1">
      <c r="A18" s="27">
        <v>6.0</v>
      </c>
      <c r="B18" s="34"/>
      <c r="C18" s="29"/>
      <c r="D18" s="29"/>
      <c r="E18" s="30"/>
      <c r="F18" s="30"/>
      <c r="G18" s="33"/>
      <c r="H18" s="32"/>
      <c r="I18" s="32"/>
      <c r="J18" s="10"/>
      <c r="K18" s="10"/>
    </row>
    <row r="19" ht="24.0" customHeight="1">
      <c r="A19" s="27">
        <v>7.0</v>
      </c>
      <c r="B19" s="34"/>
      <c r="C19" s="29"/>
      <c r="D19" s="29"/>
      <c r="E19" s="30"/>
      <c r="F19" s="30"/>
      <c r="G19" s="33"/>
      <c r="H19" s="32"/>
      <c r="I19" s="32"/>
      <c r="J19" s="10"/>
      <c r="K19" s="10"/>
    </row>
    <row r="20" ht="24.0" customHeight="1">
      <c r="A20" s="27">
        <v>8.0</v>
      </c>
      <c r="B20" s="34"/>
      <c r="C20" s="29"/>
      <c r="D20" s="29"/>
      <c r="E20" s="30"/>
      <c r="F20" s="30"/>
      <c r="G20" s="33"/>
      <c r="H20" s="32"/>
      <c r="I20" s="32"/>
      <c r="J20" s="10"/>
      <c r="K20" s="10"/>
    </row>
    <row r="21" ht="24.0" customHeight="1">
      <c r="A21" s="27">
        <v>9.0</v>
      </c>
      <c r="B21" s="34"/>
      <c r="C21" s="29"/>
      <c r="D21" s="29"/>
      <c r="E21" s="30"/>
      <c r="F21" s="30"/>
      <c r="G21" s="33"/>
      <c r="H21" s="32"/>
      <c r="I21" s="32"/>
      <c r="J21" s="10"/>
      <c r="K21" s="10"/>
    </row>
    <row r="22" ht="24.0" customHeight="1">
      <c r="A22" s="27">
        <v>10.0</v>
      </c>
      <c r="B22" s="34"/>
      <c r="C22" s="29"/>
      <c r="D22" s="29"/>
      <c r="E22" s="30"/>
      <c r="F22" s="30"/>
      <c r="G22" s="33"/>
      <c r="H22" s="32"/>
      <c r="I22" s="32"/>
      <c r="J22" s="10"/>
      <c r="K22" s="10"/>
    </row>
    <row r="23" ht="24.0" customHeight="1">
      <c r="A23" s="27">
        <v>11.0</v>
      </c>
      <c r="B23" s="34"/>
      <c r="C23" s="29"/>
      <c r="D23" s="29"/>
      <c r="E23" s="30"/>
      <c r="F23" s="30"/>
      <c r="G23" s="31"/>
      <c r="H23" s="32"/>
      <c r="I23" s="32"/>
      <c r="J23" s="10"/>
      <c r="K23" s="10"/>
    </row>
    <row r="24" ht="24.0" customHeight="1">
      <c r="A24" s="27">
        <v>12.0</v>
      </c>
      <c r="B24" s="34"/>
      <c r="C24" s="29"/>
      <c r="D24" s="29"/>
      <c r="E24" s="30"/>
      <c r="F24" s="30"/>
      <c r="G24" s="31"/>
      <c r="H24" s="32"/>
      <c r="I24" s="32"/>
      <c r="J24" s="10"/>
      <c r="K24" s="10"/>
    </row>
    <row r="25" ht="24.0" customHeight="1">
      <c r="A25" s="27">
        <v>13.0</v>
      </c>
      <c r="B25" s="34"/>
      <c r="C25" s="29"/>
      <c r="D25" s="29"/>
      <c r="E25" s="30"/>
      <c r="F25" s="30"/>
      <c r="G25" s="31"/>
      <c r="H25" s="32"/>
      <c r="I25" s="32"/>
      <c r="J25" s="10"/>
      <c r="K25" s="10"/>
    </row>
    <row r="26" ht="24.0" customHeight="1">
      <c r="A26" s="27">
        <v>14.0</v>
      </c>
      <c r="B26" s="34"/>
      <c r="C26" s="29"/>
      <c r="D26" s="29"/>
      <c r="E26" s="30"/>
      <c r="F26" s="30"/>
      <c r="G26" s="31"/>
      <c r="H26" s="32"/>
      <c r="I26" s="32"/>
      <c r="J26" s="10"/>
      <c r="K26" s="10"/>
    </row>
    <row r="27" ht="24.0" customHeight="1">
      <c r="A27" s="27">
        <v>15.0</v>
      </c>
      <c r="B27" s="34"/>
      <c r="C27" s="29"/>
      <c r="D27" s="29"/>
      <c r="E27" s="30"/>
      <c r="F27" s="30"/>
      <c r="G27" s="31"/>
      <c r="H27" s="32"/>
      <c r="I27" s="32"/>
      <c r="J27" s="10"/>
      <c r="K27" s="10"/>
    </row>
    <row r="28" ht="24.0" customHeight="1">
      <c r="A28" s="27">
        <v>16.0</v>
      </c>
      <c r="B28" s="34"/>
      <c r="C28" s="29"/>
      <c r="D28" s="29"/>
      <c r="E28" s="30"/>
      <c r="F28" s="30"/>
      <c r="G28" s="31"/>
      <c r="H28" s="32"/>
      <c r="I28" s="32"/>
      <c r="J28" s="10"/>
      <c r="K28" s="10"/>
    </row>
    <row r="29" ht="24.0" customHeight="1">
      <c r="A29" s="27">
        <v>17.0</v>
      </c>
      <c r="B29" s="34"/>
      <c r="C29" s="29"/>
      <c r="D29" s="29"/>
      <c r="E29" s="30"/>
      <c r="F29" s="30"/>
      <c r="G29" s="31"/>
      <c r="H29" s="32"/>
      <c r="I29" s="32"/>
      <c r="J29" s="10"/>
      <c r="K29" s="10"/>
    </row>
    <row r="30" ht="24.0" customHeight="1">
      <c r="A30" s="27">
        <v>18.0</v>
      </c>
      <c r="B30" s="34"/>
      <c r="C30" s="29"/>
      <c r="D30" s="29"/>
      <c r="E30" s="30"/>
      <c r="F30" s="30"/>
      <c r="G30" s="33"/>
      <c r="H30" s="32" t="s">
        <v>19</v>
      </c>
      <c r="I30" s="32"/>
      <c r="J30" s="10"/>
      <c r="K30" s="10"/>
    </row>
    <row r="31" ht="24.0" customHeight="1">
      <c r="A31" s="27">
        <v>19.0</v>
      </c>
      <c r="B31" s="34"/>
      <c r="C31" s="29"/>
      <c r="D31" s="29"/>
      <c r="E31" s="30"/>
      <c r="F31" s="30"/>
      <c r="G31" s="33"/>
      <c r="H31" s="32"/>
      <c r="I31" s="32"/>
      <c r="J31" s="10"/>
      <c r="K31" s="10"/>
    </row>
    <row r="32" ht="24.0" customHeight="1">
      <c r="A32" s="27">
        <v>20.0</v>
      </c>
      <c r="B32" s="34"/>
      <c r="C32" s="29"/>
      <c r="D32" s="29"/>
      <c r="E32" s="30"/>
      <c r="F32" s="30"/>
      <c r="G32" s="33"/>
      <c r="H32" s="32"/>
      <c r="I32" s="32"/>
      <c r="J32" s="10"/>
      <c r="K32" s="10"/>
    </row>
    <row r="33" ht="24.0" customHeight="1">
      <c r="A33" s="27">
        <v>21.0</v>
      </c>
      <c r="B33" s="34"/>
      <c r="C33" s="29"/>
      <c r="D33" s="29"/>
      <c r="E33" s="30"/>
      <c r="F33" s="30"/>
      <c r="G33" s="33"/>
      <c r="H33" s="32"/>
      <c r="I33" s="32"/>
      <c r="J33" s="10"/>
      <c r="K33" s="10"/>
    </row>
    <row r="34" ht="16.5" customHeight="1">
      <c r="A34" s="35" t="s">
        <v>20</v>
      </c>
      <c r="B34" s="36"/>
      <c r="C34" s="37" t="str">
        <f>SUM(F13:F33)</f>
        <v>$0 </v>
      </c>
      <c r="D34" s="38"/>
      <c r="E34" s="38"/>
      <c r="F34" s="38"/>
      <c r="G34" s="39" t="s">
        <v>21</v>
      </c>
      <c r="H34" s="40"/>
      <c r="J34" s="10"/>
      <c r="K34" s="10"/>
    </row>
    <row r="35" ht="16.5" customHeight="1">
      <c r="A35" s="35" t="s">
        <v>22</v>
      </c>
      <c r="B35" s="36"/>
      <c r="C35" s="37" t="str">
        <f>C34*0.05</f>
        <v>$0 </v>
      </c>
      <c r="D35" s="38"/>
      <c r="E35" s="38"/>
      <c r="F35" s="38"/>
      <c r="G35" s="41"/>
      <c r="H35" s="32"/>
      <c r="I35" s="32"/>
      <c r="J35" s="10"/>
      <c r="K35" s="10"/>
    </row>
    <row r="36" ht="16.5" customHeight="1">
      <c r="A36" s="35" t="s">
        <v>23</v>
      </c>
      <c r="B36" s="36"/>
      <c r="C36" s="37" t="str">
        <f>C34+C35</f>
        <v>$0 </v>
      </c>
      <c r="D36" s="38"/>
      <c r="E36" s="38"/>
      <c r="F36" s="36"/>
      <c r="G36" s="41"/>
      <c r="H36" s="32"/>
      <c r="I36" s="32"/>
      <c r="J36" s="10"/>
      <c r="K36" s="10"/>
    </row>
    <row r="37" ht="16.5" customHeight="1">
      <c r="A37" s="35"/>
      <c r="B37" s="36"/>
      <c r="C37" s="37"/>
      <c r="D37" s="38"/>
      <c r="E37" s="38"/>
      <c r="F37" s="36"/>
      <c r="G37" s="42"/>
      <c r="H37" s="32"/>
      <c r="I37" s="32"/>
      <c r="J37" s="10"/>
      <c r="K37" s="10"/>
    </row>
    <row r="38" ht="16.5" customHeight="1">
      <c r="A38" s="14"/>
      <c r="B38" s="14"/>
      <c r="C38" s="43"/>
      <c r="D38" s="43"/>
      <c r="E38" s="43"/>
      <c r="F38" s="43"/>
      <c r="G38" s="44"/>
      <c r="H38" s="10"/>
      <c r="I38" s="10"/>
      <c r="J38" s="10"/>
      <c r="K38" s="10"/>
    </row>
    <row r="39" ht="16.5" customHeight="1">
      <c r="A39" s="14"/>
      <c r="B39" s="14"/>
      <c r="C39" s="43"/>
      <c r="D39" s="43"/>
      <c r="E39" s="43"/>
      <c r="F39" s="43"/>
      <c r="G39" s="44"/>
      <c r="H39" s="10"/>
      <c r="I39" s="10"/>
      <c r="J39" s="10"/>
      <c r="K39" s="10"/>
    </row>
    <row r="40" ht="16.5" customHeight="1">
      <c r="A40" s="32" t="s">
        <v>24</v>
      </c>
      <c r="B40" s="14"/>
      <c r="C40" s="43"/>
      <c r="D40" s="43"/>
      <c r="E40" s="43"/>
      <c r="F40" s="43"/>
      <c r="G40" s="44"/>
      <c r="H40" s="10"/>
      <c r="I40" s="10"/>
      <c r="J40" s="10"/>
      <c r="K40" s="10"/>
    </row>
    <row r="41" ht="16.5" customHeight="1">
      <c r="A41" s="45" t="s">
        <v>25</v>
      </c>
      <c r="B41" s="46"/>
      <c r="C41" s="47"/>
      <c r="D41" s="48"/>
      <c r="E41" s="48"/>
      <c r="F41" s="49"/>
      <c r="G41" s="7"/>
      <c r="H41" s="10"/>
      <c r="I41" s="10"/>
      <c r="J41" s="10"/>
      <c r="K41" s="10"/>
    </row>
    <row r="42" ht="16.5" customHeight="1">
      <c r="A42" s="50" t="s">
        <v>26</v>
      </c>
      <c r="B42" s="51"/>
      <c r="C42" s="52"/>
      <c r="D42" s="52"/>
      <c r="E42" s="53"/>
      <c r="F42" s="54"/>
      <c r="G42" s="7"/>
      <c r="H42" s="10"/>
      <c r="I42" s="10"/>
      <c r="J42" s="10"/>
      <c r="K42" s="10"/>
    </row>
    <row r="43" ht="16.5" customHeight="1">
      <c r="A43" s="55" t="s">
        <v>27</v>
      </c>
      <c r="B43" s="56"/>
      <c r="C43" s="52"/>
      <c r="D43" s="52"/>
      <c r="E43" s="53"/>
      <c r="F43" s="54"/>
      <c r="G43" s="7"/>
      <c r="H43" s="10"/>
      <c r="I43" s="10"/>
      <c r="J43" s="10"/>
      <c r="K43" s="10"/>
    </row>
    <row r="44" ht="16.5" customHeight="1">
      <c r="A44" s="57"/>
      <c r="B44" s="58"/>
      <c r="C44" s="52"/>
      <c r="D44" s="52"/>
      <c r="E44" s="53"/>
      <c r="F44" s="59"/>
      <c r="G44" s="7"/>
      <c r="H44" s="10"/>
      <c r="I44" s="10"/>
      <c r="J44" s="10"/>
      <c r="K44" s="10"/>
    </row>
    <row r="45" ht="16.5" customHeight="1">
      <c r="A45" s="57"/>
      <c r="B45" s="58"/>
      <c r="C45" s="52"/>
      <c r="D45" s="52"/>
      <c r="E45" s="53"/>
      <c r="F45" s="54"/>
      <c r="G45" s="7"/>
      <c r="H45" s="10"/>
      <c r="I45" s="10"/>
      <c r="J45" s="10"/>
      <c r="K45" s="10"/>
    </row>
    <row r="46" ht="16.5" customHeight="1">
      <c r="A46" s="57"/>
      <c r="B46" s="58"/>
      <c r="C46" s="52"/>
      <c r="D46" s="52"/>
      <c r="E46" s="53"/>
      <c r="F46" s="54"/>
      <c r="G46" s="7"/>
      <c r="H46" s="10"/>
      <c r="I46" s="10"/>
      <c r="J46" s="10"/>
      <c r="K46" s="10"/>
    </row>
    <row r="47" ht="16.5" customHeight="1">
      <c r="A47" s="60" t="s">
        <v>28</v>
      </c>
      <c r="B47" s="13"/>
      <c r="C47" s="13"/>
      <c r="D47" s="13"/>
      <c r="E47" s="13"/>
      <c r="F47" s="61"/>
      <c r="G47" s="7"/>
      <c r="H47" s="10"/>
      <c r="I47" s="10"/>
      <c r="J47" s="10"/>
      <c r="K47" s="10"/>
    </row>
    <row r="48" ht="16.5" customHeight="1">
      <c r="A48" s="3"/>
      <c r="B48" s="3"/>
      <c r="C48" s="17"/>
      <c r="D48" s="17"/>
      <c r="E48" s="62"/>
      <c r="F48" s="62"/>
      <c r="G48" s="63"/>
      <c r="H48" s="3"/>
      <c r="I48" s="3"/>
      <c r="J48" s="3"/>
      <c r="K48" s="3"/>
    </row>
    <row r="49" ht="16.5" customHeight="1">
      <c r="A49" s="3"/>
      <c r="B49" s="3"/>
      <c r="C49" s="64"/>
      <c r="D49" s="65"/>
      <c r="E49" s="66"/>
      <c r="F49" s="66"/>
      <c r="G49" s="3"/>
      <c r="H49" s="3"/>
      <c r="I49" s="3"/>
      <c r="J49" s="3"/>
      <c r="K49" s="3"/>
    </row>
    <row r="50" ht="16.5" customHeight="1">
      <c r="A50" s="3"/>
      <c r="B50" s="3"/>
      <c r="C50" s="64"/>
      <c r="D50" s="65"/>
      <c r="E50" s="62"/>
      <c r="F50" s="62"/>
      <c r="G50" s="63"/>
      <c r="H50" s="3"/>
      <c r="I50" s="3"/>
      <c r="J50" s="3"/>
      <c r="K50" s="3"/>
    </row>
    <row r="51" ht="16.5" customHeight="1">
      <c r="A51" s="3"/>
      <c r="B51" s="3"/>
      <c r="C51" s="65"/>
      <c r="D51" s="65"/>
      <c r="E51" s="66"/>
      <c r="F51" s="66"/>
      <c r="G51" s="3"/>
      <c r="H51" s="3"/>
      <c r="I51" s="3"/>
      <c r="J51" s="3"/>
      <c r="K51" s="3"/>
    </row>
    <row r="52" ht="16.5" customHeight="1">
      <c r="A52" s="3"/>
      <c r="B52" s="66"/>
      <c r="C52" s="64"/>
      <c r="D52" s="65"/>
      <c r="E52" s="66"/>
      <c r="F52" s="66"/>
      <c r="G52" s="3"/>
      <c r="H52" s="3"/>
      <c r="I52" s="3"/>
      <c r="J52" s="3"/>
      <c r="K52" s="3"/>
    </row>
    <row r="53" ht="16.5" customHeight="1">
      <c r="A53" s="3"/>
      <c r="B53" s="66"/>
      <c r="C53" s="64"/>
      <c r="D53" s="65"/>
      <c r="E53" s="66"/>
      <c r="F53" s="66"/>
      <c r="G53" s="3"/>
      <c r="H53" s="3"/>
      <c r="I53" s="3"/>
      <c r="J53" s="3"/>
      <c r="K53" s="3"/>
    </row>
    <row r="54" ht="16.5" customHeight="1">
      <c r="A54" s="3"/>
      <c r="B54" s="66"/>
      <c r="C54" s="64"/>
      <c r="D54" s="65"/>
      <c r="E54" s="66"/>
      <c r="F54" s="66"/>
      <c r="G54" s="3"/>
      <c r="H54" s="3"/>
      <c r="I54" s="3"/>
      <c r="J54" s="3"/>
      <c r="K54" s="3"/>
    </row>
    <row r="55" ht="16.5" customHeight="1">
      <c r="A55" s="3"/>
      <c r="B55" s="66"/>
      <c r="C55" s="64"/>
      <c r="D55" s="65"/>
      <c r="E55" s="66"/>
      <c r="F55" s="66"/>
      <c r="G55" s="3"/>
      <c r="H55" s="3"/>
      <c r="I55" s="3"/>
      <c r="J55" s="3"/>
      <c r="K55" s="3"/>
    </row>
    <row r="56" ht="16.5" customHeight="1">
      <c r="A56" s="3"/>
      <c r="B56" s="66"/>
      <c r="C56" s="64"/>
      <c r="D56" s="65"/>
      <c r="E56" s="66"/>
      <c r="F56" s="66"/>
      <c r="G56" s="3"/>
      <c r="H56" s="3"/>
      <c r="I56" s="3"/>
      <c r="J56" s="3"/>
      <c r="K56" s="3"/>
    </row>
    <row r="57" ht="16.5" customHeight="1">
      <c r="A57" s="3"/>
      <c r="B57" s="66"/>
      <c r="C57" s="64"/>
      <c r="D57" s="65"/>
      <c r="E57" s="66"/>
      <c r="F57" s="66"/>
      <c r="G57" s="3"/>
      <c r="H57" s="3"/>
      <c r="I57" s="3"/>
      <c r="J57" s="3"/>
      <c r="K57" s="3"/>
    </row>
    <row r="58" ht="16.5" customHeight="1">
      <c r="A58" s="3"/>
      <c r="B58" s="66"/>
      <c r="C58" s="65"/>
      <c r="D58" s="65"/>
      <c r="E58" s="66"/>
      <c r="F58" s="66"/>
      <c r="G58" s="3"/>
      <c r="H58" s="3"/>
      <c r="I58" s="3"/>
      <c r="J58" s="3"/>
      <c r="K58" s="3"/>
    </row>
    <row r="59" ht="16.5" customHeight="1">
      <c r="A59" s="3"/>
      <c r="B59" s="66"/>
      <c r="C59" s="65"/>
      <c r="D59" s="65"/>
      <c r="E59" s="66"/>
      <c r="F59" s="66"/>
      <c r="G59" s="3"/>
      <c r="H59" s="3"/>
      <c r="I59" s="3"/>
      <c r="J59" s="3"/>
      <c r="K59" s="3"/>
    </row>
    <row r="60" ht="16.5" customHeight="1">
      <c r="A60" s="3"/>
      <c r="B60" s="66"/>
      <c r="C60" s="65"/>
      <c r="D60" s="65"/>
      <c r="E60" s="66"/>
      <c r="F60" s="66"/>
      <c r="G60" s="3"/>
      <c r="H60" s="3"/>
      <c r="I60" s="3"/>
      <c r="J60" s="3"/>
      <c r="K60" s="3"/>
    </row>
    <row r="61" ht="16.5" customHeight="1">
      <c r="A61" s="3"/>
      <c r="B61" s="66"/>
      <c r="C61" s="65"/>
      <c r="D61" s="65"/>
      <c r="E61" s="66"/>
      <c r="F61" s="66"/>
      <c r="G61" s="3"/>
      <c r="H61" s="3"/>
      <c r="I61" s="3"/>
      <c r="J61" s="3"/>
      <c r="K61" s="3"/>
    </row>
    <row r="62" ht="16.5" customHeight="1">
      <c r="A62" s="3"/>
      <c r="B62" s="66"/>
      <c r="C62" s="65"/>
      <c r="D62" s="65"/>
      <c r="E62" s="66"/>
      <c r="F62" s="66"/>
      <c r="G62" s="3"/>
      <c r="H62" s="3"/>
      <c r="I62" s="3"/>
      <c r="J62" s="3"/>
      <c r="K62" s="3"/>
    </row>
    <row r="63" ht="16.5" customHeight="1">
      <c r="A63" s="3"/>
      <c r="B63" s="66"/>
      <c r="C63" s="65"/>
      <c r="D63" s="65"/>
      <c r="E63" s="66"/>
      <c r="F63" s="66"/>
      <c r="G63" s="3"/>
      <c r="H63" s="3"/>
      <c r="I63" s="3"/>
      <c r="J63" s="3"/>
      <c r="K63" s="3"/>
    </row>
    <row r="64" ht="16.5" customHeight="1">
      <c r="A64" s="3"/>
      <c r="B64" s="66"/>
      <c r="C64" s="65"/>
      <c r="D64" s="65"/>
      <c r="E64" s="66"/>
      <c r="F64" s="66"/>
      <c r="G64" s="3"/>
      <c r="H64" s="3"/>
      <c r="I64" s="3"/>
      <c r="J64" s="3"/>
      <c r="K64" s="3"/>
    </row>
    <row r="65" ht="16.5" customHeight="1">
      <c r="A65" s="3"/>
      <c r="B65" s="66"/>
      <c r="C65" s="65"/>
      <c r="D65" s="65"/>
      <c r="E65" s="66"/>
      <c r="F65" s="66"/>
      <c r="G65" s="3"/>
      <c r="H65" s="3"/>
      <c r="I65" s="3"/>
      <c r="J65" s="3"/>
      <c r="K65" s="3"/>
    </row>
    <row r="66" ht="16.5" customHeight="1">
      <c r="A66" s="3"/>
      <c r="B66" s="66"/>
      <c r="C66" s="3"/>
      <c r="D66" s="3"/>
      <c r="E66" s="3"/>
      <c r="F66" s="3"/>
      <c r="G66" s="3"/>
      <c r="H66" s="3"/>
      <c r="I66" s="3"/>
      <c r="J66" s="3"/>
      <c r="K66" s="3"/>
    </row>
    <row r="67" ht="16.5" customHeight="1">
      <c r="A67" s="3"/>
      <c r="B67" s="66"/>
      <c r="C67" s="3"/>
      <c r="D67" s="3"/>
      <c r="E67" s="3"/>
      <c r="F67" s="3"/>
      <c r="G67" s="3"/>
      <c r="H67" s="3"/>
      <c r="I67" s="3"/>
      <c r="J67" s="3"/>
      <c r="K67" s="3"/>
    </row>
    <row r="68" ht="16.5" customHeight="1">
      <c r="A68" s="3"/>
      <c r="B68" s="66"/>
      <c r="C68" s="3"/>
      <c r="D68" s="3"/>
      <c r="E68" s="3"/>
      <c r="F68" s="3"/>
      <c r="G68" s="3"/>
      <c r="H68" s="3"/>
      <c r="I68" s="3"/>
      <c r="J68" s="3"/>
      <c r="K68" s="3"/>
    </row>
    <row r="69" ht="16.5" customHeight="1">
      <c r="A69" s="3"/>
      <c r="B69" s="66"/>
      <c r="C69" s="3"/>
      <c r="D69" s="3"/>
      <c r="E69" s="3"/>
      <c r="F69" s="3"/>
      <c r="G69" s="3"/>
      <c r="H69" s="3"/>
      <c r="I69" s="3"/>
      <c r="J69" s="3"/>
      <c r="K69" s="3"/>
    </row>
    <row r="70" ht="16.5" customHeight="1">
      <c r="A70" s="3"/>
      <c r="B70" s="66"/>
      <c r="C70" s="3"/>
      <c r="D70" s="3"/>
      <c r="E70" s="3"/>
      <c r="F70" s="3"/>
      <c r="G70" s="3"/>
      <c r="H70" s="3"/>
      <c r="I70" s="3"/>
      <c r="J70" s="3"/>
      <c r="K70" s="3"/>
    </row>
    <row r="71" ht="16.5" customHeight="1">
      <c r="A71" s="3"/>
      <c r="B71" s="66"/>
      <c r="C71" s="3"/>
      <c r="D71" s="3"/>
      <c r="E71" s="3"/>
      <c r="F71" s="3"/>
      <c r="G71" s="3"/>
      <c r="H71" s="3"/>
      <c r="I71" s="3"/>
      <c r="J71" s="3"/>
      <c r="K71" s="3"/>
    </row>
    <row r="72" ht="16.5" customHeight="1">
      <c r="A72" s="3"/>
      <c r="B72" s="66"/>
      <c r="C72" s="3"/>
      <c r="D72" s="3"/>
      <c r="E72" s="3"/>
      <c r="F72" s="3"/>
      <c r="G72" s="3"/>
      <c r="H72" s="3"/>
      <c r="I72" s="3"/>
      <c r="J72" s="3"/>
      <c r="K72" s="3"/>
    </row>
    <row r="73" ht="16.5" customHeight="1">
      <c r="A73" s="3"/>
      <c r="B73" s="66"/>
      <c r="C73" s="3"/>
      <c r="D73" s="3"/>
      <c r="E73" s="3"/>
      <c r="F73" s="3"/>
      <c r="G73" s="3"/>
      <c r="H73" s="3"/>
      <c r="I73" s="3"/>
      <c r="J73" s="3"/>
      <c r="K73" s="3"/>
    </row>
    <row r="74" ht="16.5" customHeight="1">
      <c r="A74" s="3"/>
      <c r="B74" s="66"/>
      <c r="C74" s="3"/>
      <c r="D74" s="3"/>
      <c r="E74" s="3"/>
      <c r="F74" s="3"/>
      <c r="G74" s="3"/>
      <c r="H74" s="3"/>
      <c r="I74" s="3"/>
      <c r="J74" s="3"/>
      <c r="K74" s="3"/>
    </row>
    <row r="75" ht="16.5" customHeight="1">
      <c r="A75" s="3"/>
      <c r="B75" s="66"/>
      <c r="C75" s="3"/>
      <c r="D75" s="3"/>
      <c r="E75" s="3"/>
      <c r="F75" s="3"/>
      <c r="G75" s="3"/>
      <c r="H75" s="3"/>
      <c r="I75" s="3"/>
      <c r="J75" s="3"/>
      <c r="K75" s="3"/>
    </row>
    <row r="76" ht="16.5" customHeight="1">
      <c r="A76" s="3"/>
      <c r="B76" s="66"/>
      <c r="C76" s="3"/>
      <c r="D76" s="3"/>
      <c r="E76" s="3"/>
      <c r="F76" s="3"/>
      <c r="G76" s="3"/>
      <c r="H76" s="3"/>
      <c r="I76" s="3"/>
      <c r="J76" s="3"/>
      <c r="K76" s="3"/>
    </row>
    <row r="77" ht="16.5" customHeight="1">
      <c r="A77" s="3"/>
      <c r="B77" s="66"/>
      <c r="C77" s="3"/>
      <c r="D77" s="3"/>
      <c r="E77" s="3"/>
      <c r="F77" s="3"/>
      <c r="G77" s="3"/>
      <c r="H77" s="3"/>
      <c r="I77" s="3"/>
      <c r="J77" s="3"/>
      <c r="K77" s="3"/>
    </row>
    <row r="78" ht="16.5" customHeight="1">
      <c r="A78" s="3"/>
      <c r="B78" s="66"/>
      <c r="C78" s="3"/>
      <c r="D78" s="3"/>
      <c r="E78" s="3"/>
      <c r="F78" s="3"/>
      <c r="G78" s="3"/>
      <c r="H78" s="3"/>
      <c r="I78" s="3"/>
      <c r="J78" s="3"/>
      <c r="K78" s="3"/>
    </row>
    <row r="79" ht="16.5" customHeight="1">
      <c r="A79" s="3"/>
      <c r="B79" s="66"/>
      <c r="C79" s="3"/>
      <c r="D79" s="3"/>
      <c r="E79" s="3"/>
      <c r="F79" s="3"/>
      <c r="G79" s="3"/>
      <c r="H79" s="3"/>
      <c r="I79" s="3"/>
      <c r="J79" s="3"/>
      <c r="K79" s="3"/>
    </row>
    <row r="80" ht="16.5" customHeight="1">
      <c r="A80" s="3"/>
      <c r="B80" s="66"/>
      <c r="C80" s="3"/>
      <c r="D80" s="3"/>
      <c r="E80" s="3"/>
      <c r="F80" s="3"/>
      <c r="G80" s="3"/>
      <c r="H80" s="3"/>
      <c r="I80" s="3"/>
      <c r="J80" s="3"/>
      <c r="K80" s="3"/>
    </row>
    <row r="81" ht="16.5" customHeight="1">
      <c r="A81" s="3"/>
      <c r="B81" s="66"/>
      <c r="C81" s="3"/>
      <c r="D81" s="3"/>
      <c r="E81" s="3"/>
      <c r="F81" s="3"/>
      <c r="G81" s="3"/>
      <c r="H81" s="3"/>
      <c r="I81" s="3"/>
      <c r="J81" s="3"/>
      <c r="K81" s="3"/>
    </row>
    <row r="82" ht="16.5" customHeight="1">
      <c r="A82" s="3"/>
      <c r="B82" s="66"/>
      <c r="C82" s="3"/>
      <c r="D82" s="3"/>
      <c r="E82" s="3"/>
      <c r="F82" s="3"/>
      <c r="G82" s="3"/>
      <c r="H82" s="3"/>
      <c r="I82" s="3"/>
      <c r="J82" s="3"/>
      <c r="K82" s="3"/>
    </row>
    <row r="83" ht="16.5" customHeight="1">
      <c r="A83" s="3"/>
      <c r="B83" s="66"/>
      <c r="C83" s="3"/>
      <c r="D83" s="3"/>
      <c r="E83" s="3"/>
      <c r="F83" s="3"/>
      <c r="G83" s="3"/>
      <c r="H83" s="3"/>
      <c r="I83" s="3"/>
      <c r="J83" s="3"/>
      <c r="K83" s="3"/>
    </row>
    <row r="84" ht="16.5" customHeight="1">
      <c r="A84" s="3"/>
      <c r="B84" s="66"/>
      <c r="C84" s="3"/>
      <c r="D84" s="3"/>
      <c r="E84" s="3"/>
      <c r="F84" s="3"/>
      <c r="G84" s="3"/>
      <c r="H84" s="3"/>
      <c r="I84" s="3"/>
      <c r="J84" s="3"/>
      <c r="K84" s="3"/>
    </row>
    <row r="85" ht="16.5" customHeight="1">
      <c r="A85" s="3"/>
      <c r="B85" s="66"/>
      <c r="C85" s="3"/>
      <c r="D85" s="3"/>
      <c r="E85" s="3"/>
      <c r="F85" s="3"/>
      <c r="G85" s="3"/>
      <c r="H85" s="3"/>
      <c r="I85" s="3"/>
      <c r="J85" s="3"/>
      <c r="K85" s="3"/>
    </row>
    <row r="86" ht="16.5" customHeight="1">
      <c r="A86" s="3"/>
      <c r="B86" s="66"/>
      <c r="C86" s="3"/>
      <c r="D86" s="3"/>
      <c r="E86" s="3"/>
      <c r="F86" s="3"/>
      <c r="G86" s="3"/>
      <c r="H86" s="3"/>
      <c r="I86" s="3"/>
      <c r="J86" s="3"/>
      <c r="K86" s="3"/>
    </row>
    <row r="87" ht="16.5" customHeight="1">
      <c r="A87" s="3"/>
      <c r="B87" s="66"/>
      <c r="C87" s="3"/>
      <c r="D87" s="3"/>
      <c r="E87" s="3"/>
      <c r="F87" s="3"/>
      <c r="G87" s="3"/>
      <c r="H87" s="3"/>
      <c r="I87" s="3"/>
      <c r="J87" s="3"/>
      <c r="K87" s="3"/>
    </row>
    <row r="88" ht="16.5" customHeight="1">
      <c r="A88" s="3"/>
      <c r="B88" s="66"/>
      <c r="C88" s="3"/>
      <c r="D88" s="3"/>
      <c r="E88" s="3"/>
      <c r="F88" s="3"/>
      <c r="G88" s="3"/>
      <c r="H88" s="3"/>
      <c r="I88" s="3"/>
      <c r="J88" s="3"/>
      <c r="K88" s="3"/>
    </row>
    <row r="89" ht="16.5" customHeight="1">
      <c r="A89" s="3"/>
      <c r="B89" s="66"/>
      <c r="C89" s="3"/>
      <c r="D89" s="3"/>
      <c r="E89" s="3"/>
      <c r="F89" s="3"/>
      <c r="G89" s="3"/>
      <c r="H89" s="3"/>
      <c r="I89" s="3"/>
      <c r="J89" s="3"/>
      <c r="K89" s="3"/>
    </row>
    <row r="90" ht="16.5" customHeight="1">
      <c r="A90" s="3"/>
      <c r="B90" s="66"/>
      <c r="C90" s="3"/>
      <c r="D90" s="3"/>
      <c r="E90" s="3"/>
      <c r="F90" s="3"/>
      <c r="G90" s="3"/>
      <c r="H90" s="3"/>
      <c r="I90" s="3"/>
      <c r="J90" s="3"/>
      <c r="K90" s="3"/>
    </row>
    <row r="91" ht="16.5" customHeight="1">
      <c r="A91" s="3"/>
      <c r="B91" s="66"/>
      <c r="C91" s="3"/>
      <c r="D91" s="3"/>
      <c r="E91" s="3"/>
      <c r="F91" s="3"/>
      <c r="G91" s="3"/>
      <c r="H91" s="3"/>
      <c r="I91" s="3"/>
      <c r="J91" s="3"/>
      <c r="K91" s="3"/>
    </row>
    <row r="92" ht="16.5" customHeight="1">
      <c r="A92" s="3"/>
      <c r="B92" s="66"/>
      <c r="C92" s="3"/>
      <c r="D92" s="3"/>
      <c r="E92" s="3"/>
      <c r="F92" s="3"/>
      <c r="G92" s="3"/>
      <c r="H92" s="3"/>
      <c r="I92" s="3"/>
      <c r="J92" s="3"/>
      <c r="K92" s="3"/>
    </row>
    <row r="93" ht="16.5" customHeight="1">
      <c r="A93" s="3"/>
      <c r="B93" s="66"/>
      <c r="C93" s="3"/>
      <c r="D93" s="3"/>
      <c r="E93" s="3"/>
      <c r="F93" s="3"/>
      <c r="G93" s="3"/>
      <c r="H93" s="3"/>
      <c r="I93" s="3"/>
      <c r="J93" s="3"/>
      <c r="K93" s="3"/>
    </row>
    <row r="94" ht="16.5" customHeight="1">
      <c r="A94" s="3"/>
      <c r="B94" s="66"/>
      <c r="C94" s="3"/>
      <c r="D94" s="3"/>
      <c r="E94" s="3"/>
      <c r="F94" s="3"/>
      <c r="G94" s="3"/>
      <c r="H94" s="3"/>
      <c r="I94" s="3"/>
      <c r="J94" s="3"/>
      <c r="K94" s="3"/>
    </row>
    <row r="95" ht="16.5" customHeight="1">
      <c r="A95" s="3"/>
      <c r="B95" s="66"/>
      <c r="C95" s="3"/>
      <c r="D95" s="3"/>
      <c r="E95" s="3"/>
      <c r="F95" s="3"/>
      <c r="G95" s="3"/>
      <c r="H95" s="3"/>
      <c r="I95" s="3"/>
      <c r="J95" s="3"/>
      <c r="K95" s="3"/>
    </row>
    <row r="96" ht="16.5" customHeight="1">
      <c r="A96" s="3"/>
      <c r="B96" s="66"/>
      <c r="C96" s="3"/>
      <c r="D96" s="3"/>
      <c r="E96" s="3"/>
      <c r="F96" s="3"/>
      <c r="G96" s="3"/>
      <c r="H96" s="3"/>
      <c r="I96" s="3"/>
      <c r="J96" s="3"/>
      <c r="K96" s="3"/>
    </row>
    <row r="97" ht="16.5" customHeight="1">
      <c r="A97" s="3"/>
      <c r="B97" s="66"/>
      <c r="C97" s="3"/>
      <c r="D97" s="3"/>
      <c r="E97" s="3"/>
      <c r="F97" s="3"/>
      <c r="G97" s="3"/>
      <c r="H97" s="3"/>
      <c r="I97" s="3"/>
      <c r="J97" s="3"/>
      <c r="K97" s="3"/>
    </row>
    <row r="98" ht="16.5" customHeight="1">
      <c r="A98" s="3"/>
      <c r="B98" s="66"/>
      <c r="C98" s="3"/>
      <c r="D98" s="3"/>
      <c r="E98" s="3"/>
      <c r="F98" s="3"/>
      <c r="G98" s="3"/>
      <c r="H98" s="3"/>
      <c r="I98" s="3"/>
      <c r="J98" s="3"/>
      <c r="K98" s="3"/>
    </row>
    <row r="99" ht="16.5" customHeight="1">
      <c r="A99" s="3"/>
      <c r="B99" s="66"/>
      <c r="C99" s="3"/>
      <c r="D99" s="3"/>
      <c r="E99" s="3"/>
      <c r="F99" s="3"/>
      <c r="G99" s="3"/>
      <c r="H99" s="3"/>
      <c r="I99" s="3"/>
      <c r="J99" s="3"/>
      <c r="K99" s="3"/>
    </row>
    <row r="100" ht="16.5" customHeight="1">
      <c r="A100" s="3"/>
      <c r="B100" s="66"/>
      <c r="C100" s="3"/>
      <c r="D100" s="3"/>
      <c r="E100" s="3"/>
      <c r="F100" s="3"/>
      <c r="G100" s="3"/>
      <c r="H100" s="3"/>
      <c r="I100" s="3"/>
      <c r="J100" s="3"/>
      <c r="K100" s="3"/>
    </row>
    <row r="101" ht="16.5" customHeight="1">
      <c r="A101" s="3"/>
      <c r="B101" s="66"/>
      <c r="C101" s="3"/>
      <c r="D101" s="3"/>
      <c r="E101" s="3"/>
      <c r="F101" s="3"/>
      <c r="G101" s="3"/>
      <c r="H101" s="3"/>
      <c r="I101" s="3"/>
      <c r="J101" s="3"/>
      <c r="K101" s="3"/>
    </row>
    <row r="102" ht="16.5" customHeight="1">
      <c r="A102" s="3"/>
      <c r="B102" s="66"/>
      <c r="C102" s="3"/>
      <c r="D102" s="3"/>
      <c r="E102" s="3"/>
      <c r="F102" s="3"/>
      <c r="G102" s="3"/>
      <c r="H102" s="3"/>
      <c r="I102" s="3"/>
      <c r="J102" s="3"/>
      <c r="K102" s="3"/>
    </row>
    <row r="103" ht="16.5" customHeight="1">
      <c r="A103" s="3"/>
      <c r="B103" s="66"/>
      <c r="C103" s="3"/>
      <c r="D103" s="3"/>
      <c r="E103" s="3"/>
      <c r="F103" s="3"/>
      <c r="G103" s="3"/>
      <c r="H103" s="3"/>
      <c r="I103" s="3"/>
      <c r="J103" s="3"/>
      <c r="K103" s="3"/>
    </row>
    <row r="104" ht="16.5" customHeight="1">
      <c r="A104" s="3"/>
      <c r="B104" s="66"/>
      <c r="C104" s="3"/>
      <c r="D104" s="3"/>
      <c r="E104" s="3"/>
      <c r="F104" s="3"/>
      <c r="G104" s="3"/>
      <c r="H104" s="3"/>
      <c r="I104" s="3"/>
      <c r="J104" s="3"/>
      <c r="K104" s="3"/>
    </row>
    <row r="105" ht="16.5" customHeight="1">
      <c r="A105" s="3"/>
      <c r="B105" s="66"/>
      <c r="C105" s="3"/>
      <c r="D105" s="3"/>
      <c r="E105" s="3"/>
      <c r="F105" s="3"/>
      <c r="G105" s="3"/>
      <c r="H105" s="3"/>
      <c r="I105" s="3"/>
      <c r="J105" s="3"/>
      <c r="K105" s="3"/>
    </row>
    <row r="106" ht="16.5" customHeight="1">
      <c r="A106" s="3"/>
      <c r="B106" s="66"/>
      <c r="C106" s="3"/>
      <c r="D106" s="3"/>
      <c r="E106" s="3"/>
      <c r="F106" s="3"/>
      <c r="G106" s="3"/>
      <c r="H106" s="3"/>
      <c r="I106" s="3"/>
      <c r="J106" s="3"/>
      <c r="K106" s="3"/>
    </row>
    <row r="107" ht="16.5" customHeight="1">
      <c r="A107" s="3"/>
      <c r="B107" s="66"/>
      <c r="C107" s="3"/>
      <c r="D107" s="3"/>
      <c r="E107" s="3"/>
      <c r="F107" s="3"/>
      <c r="G107" s="3"/>
      <c r="H107" s="3"/>
      <c r="I107" s="3"/>
      <c r="J107" s="3"/>
      <c r="K107" s="3"/>
    </row>
    <row r="108" ht="16.5" customHeight="1">
      <c r="A108" s="3"/>
      <c r="B108" s="66"/>
      <c r="C108" s="3"/>
      <c r="D108" s="3"/>
      <c r="E108" s="3"/>
      <c r="F108" s="3"/>
      <c r="G108" s="3"/>
      <c r="H108" s="3"/>
      <c r="I108" s="3"/>
      <c r="J108" s="3"/>
      <c r="K108" s="3"/>
    </row>
    <row r="109" ht="16.5" customHeight="1">
      <c r="A109" s="3"/>
      <c r="B109" s="66"/>
      <c r="C109" s="3"/>
      <c r="D109" s="3"/>
      <c r="E109" s="3"/>
      <c r="F109" s="3"/>
      <c r="G109" s="3"/>
      <c r="H109" s="3"/>
      <c r="I109" s="3"/>
      <c r="J109" s="3"/>
      <c r="K109" s="3"/>
    </row>
    <row r="110" ht="16.5" customHeight="1">
      <c r="A110" s="3"/>
      <c r="B110" s="66"/>
      <c r="C110" s="3"/>
      <c r="D110" s="3"/>
      <c r="E110" s="3"/>
      <c r="F110" s="3"/>
      <c r="G110" s="3"/>
      <c r="H110" s="3"/>
      <c r="I110" s="3"/>
      <c r="J110" s="3"/>
      <c r="K110" s="3"/>
    </row>
    <row r="111" ht="16.5" customHeight="1">
      <c r="A111" s="3"/>
      <c r="B111" s="66"/>
      <c r="C111" s="3"/>
      <c r="D111" s="3"/>
      <c r="E111" s="3"/>
      <c r="F111" s="3"/>
      <c r="G111" s="3"/>
      <c r="H111" s="3"/>
      <c r="I111" s="3"/>
      <c r="J111" s="3"/>
      <c r="K111" s="3"/>
    </row>
    <row r="112" ht="16.5" customHeight="1">
      <c r="A112" s="3"/>
      <c r="B112" s="66"/>
      <c r="C112" s="3"/>
      <c r="D112" s="3"/>
      <c r="E112" s="3"/>
      <c r="F112" s="3"/>
      <c r="G112" s="3"/>
      <c r="H112" s="3"/>
      <c r="I112" s="3"/>
      <c r="J112" s="3"/>
      <c r="K112" s="3"/>
    </row>
    <row r="113" ht="16.5" customHeight="1">
      <c r="A113" s="3"/>
      <c r="B113" s="66"/>
      <c r="C113" s="3"/>
      <c r="D113" s="3"/>
      <c r="E113" s="3"/>
      <c r="F113" s="3"/>
      <c r="G113" s="3"/>
      <c r="H113" s="3"/>
      <c r="I113" s="3"/>
      <c r="J113" s="3"/>
      <c r="K113" s="3"/>
    </row>
    <row r="114" ht="16.5" customHeight="1">
      <c r="A114" s="3"/>
      <c r="B114" s="66"/>
      <c r="C114" s="3"/>
      <c r="D114" s="3"/>
      <c r="E114" s="3"/>
      <c r="F114" s="3"/>
      <c r="G114" s="3"/>
      <c r="H114" s="3"/>
      <c r="I114" s="3"/>
      <c r="J114" s="3"/>
      <c r="K114" s="3"/>
    </row>
    <row r="115" ht="16.5" customHeight="1">
      <c r="A115" s="3"/>
      <c r="B115" s="66"/>
      <c r="C115" s="3"/>
      <c r="D115" s="3"/>
      <c r="E115" s="3"/>
      <c r="F115" s="3"/>
      <c r="G115" s="3"/>
      <c r="H115" s="3"/>
      <c r="I115" s="3"/>
      <c r="J115" s="3"/>
      <c r="K115" s="3"/>
    </row>
    <row r="116" ht="16.5" customHeight="1">
      <c r="A116" s="3"/>
      <c r="B116" s="66"/>
      <c r="C116" s="3"/>
      <c r="D116" s="3"/>
      <c r="E116" s="3"/>
      <c r="F116" s="3"/>
      <c r="G116" s="3"/>
      <c r="H116" s="3"/>
      <c r="I116" s="3"/>
      <c r="J116" s="3"/>
      <c r="K116" s="3"/>
    </row>
    <row r="117" ht="16.5" customHeight="1">
      <c r="A117" s="3"/>
      <c r="B117" s="66"/>
      <c r="C117" s="3"/>
      <c r="D117" s="3"/>
      <c r="E117" s="3"/>
      <c r="F117" s="3"/>
      <c r="G117" s="3"/>
      <c r="H117" s="3"/>
      <c r="I117" s="3"/>
      <c r="J117" s="3"/>
      <c r="K117" s="3"/>
    </row>
    <row r="118" ht="16.5" customHeight="1">
      <c r="A118" s="3"/>
      <c r="B118" s="66"/>
      <c r="C118" s="3"/>
      <c r="D118" s="3"/>
      <c r="E118" s="3"/>
      <c r="F118" s="3"/>
      <c r="G118" s="3"/>
      <c r="H118" s="3"/>
      <c r="I118" s="3"/>
      <c r="J118" s="3"/>
      <c r="K118" s="3"/>
    </row>
    <row r="119" ht="16.5" customHeight="1">
      <c r="A119" s="3"/>
      <c r="B119" s="66"/>
      <c r="C119" s="3"/>
      <c r="D119" s="3"/>
      <c r="E119" s="3"/>
      <c r="F119" s="3"/>
      <c r="G119" s="3"/>
      <c r="H119" s="3"/>
      <c r="I119" s="3"/>
      <c r="J119" s="3"/>
      <c r="K119" s="3"/>
    </row>
    <row r="120" ht="16.5" customHeight="1">
      <c r="A120" s="3"/>
      <c r="B120" s="66"/>
      <c r="C120" s="3"/>
      <c r="D120" s="3"/>
      <c r="E120" s="3"/>
      <c r="F120" s="3"/>
      <c r="G120" s="3"/>
      <c r="H120" s="3"/>
      <c r="I120" s="3"/>
      <c r="J120" s="3"/>
      <c r="K120" s="3"/>
    </row>
    <row r="121" ht="16.5" customHeight="1">
      <c r="A121" s="3"/>
      <c r="B121" s="66"/>
      <c r="C121" s="3"/>
      <c r="D121" s="3"/>
      <c r="E121" s="3"/>
      <c r="F121" s="3"/>
      <c r="G121" s="3"/>
      <c r="H121" s="3"/>
      <c r="I121" s="3"/>
      <c r="J121" s="3"/>
      <c r="K121" s="3"/>
    </row>
    <row r="122" ht="16.5" customHeight="1">
      <c r="A122" s="3"/>
      <c r="B122" s="66"/>
      <c r="C122" s="3"/>
      <c r="D122" s="3"/>
      <c r="E122" s="3"/>
      <c r="F122" s="3"/>
      <c r="G122" s="3"/>
      <c r="H122" s="3"/>
      <c r="I122" s="3"/>
      <c r="J122" s="3"/>
      <c r="K122" s="3"/>
    </row>
    <row r="123" ht="16.5" customHeight="1">
      <c r="A123" s="3"/>
      <c r="B123" s="66"/>
      <c r="C123" s="3"/>
      <c r="D123" s="3"/>
      <c r="E123" s="3"/>
      <c r="F123" s="3"/>
      <c r="G123" s="3"/>
      <c r="H123" s="3"/>
      <c r="I123" s="3"/>
      <c r="J123" s="3"/>
      <c r="K123" s="3"/>
    </row>
    <row r="124" ht="16.5" customHeight="1">
      <c r="A124" s="3"/>
      <c r="B124" s="66"/>
      <c r="C124" s="3"/>
      <c r="D124" s="3"/>
      <c r="E124" s="3"/>
      <c r="F124" s="3"/>
      <c r="G124" s="3"/>
      <c r="H124" s="3"/>
      <c r="I124" s="3"/>
      <c r="J124" s="3"/>
      <c r="K124" s="3"/>
    </row>
    <row r="125" ht="16.5" customHeight="1">
      <c r="A125" s="3"/>
      <c r="B125" s="66"/>
      <c r="C125" s="3"/>
      <c r="D125" s="3"/>
      <c r="E125" s="3"/>
      <c r="F125" s="3"/>
      <c r="G125" s="3"/>
      <c r="H125" s="3"/>
      <c r="I125" s="3"/>
      <c r="J125" s="3"/>
      <c r="K125" s="3"/>
    </row>
  </sheetData>
  <mergeCells count="18">
    <mergeCell ref="A47:F47"/>
    <mergeCell ref="E44:F44"/>
    <mergeCell ref="C41:F41"/>
    <mergeCell ref="A37:B37"/>
    <mergeCell ref="C37:F37"/>
    <mergeCell ref="A6:G6"/>
    <mergeCell ref="A1:G2"/>
    <mergeCell ref="A3:G3"/>
    <mergeCell ref="A36:B36"/>
    <mergeCell ref="C36:F36"/>
    <mergeCell ref="H34:I34"/>
    <mergeCell ref="A7:D7"/>
    <mergeCell ref="F7:G7"/>
    <mergeCell ref="A34:B34"/>
    <mergeCell ref="C34:F34"/>
    <mergeCell ref="A35:B35"/>
    <mergeCell ref="C35:F35"/>
    <mergeCell ref="G34:G37"/>
  </mergeCells>
  <dataValidations>
    <dataValidation type="list" allowBlank="1" showErrorMessage="1" sqref="A43">
      <formula1>"3.付款方式:30%訂金 70%完工當日付現或當日匯款,3.付款方式月結30天,3.付款方式:完工當日付現或當日匯款"</formula1>
    </dataValidation>
    <dataValidation type="list" allowBlank="1" showErrorMessage="1" sqref="A37">
      <formula1>"優惠價格"</formula1>
    </dataValidation>
    <dataValidation type="list" allowBlank="1" sqref="B8">
      <formula1>OFFSET(INDIRECT("篩選!B1"),,,SUMPRODUCT(--(INDIRECT("篩選!B1:B200")&lt;&gt;"")))</formula1>
    </dataValidation>
    <dataValidation type="list" allowBlank="1" showErrorMessage="1" sqref="A6">
      <formula1>"報  價  單,請  款  單"</formula1>
    </dataValidation>
  </dataValidations>
  <printOptions horizontalCentered="1" verticalCentered="1"/>
  <pageMargins bottom="0.0" footer="0.0" header="0.0" left="0.0" right="0.0" top="0.0"/>
  <pageSetup fitToHeight="0" paperSize="9" orientation="portrait"/>
  <headerFooter>
    <oddHeader>&amp;C 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3.13"/>
    <col customWidth="1" min="3" max="11" width="7.75"/>
  </cols>
  <sheetData>
    <row r="1" ht="16.5" customHeight="1">
      <c r="A1" s="67" t="str">
        <f>'寶貝版'!$B$9&amp;""</f>
        <v>#N/A</v>
      </c>
      <c r="B1" s="3" t="str">
        <f t="array" ref="B1">IF(SUM(--ISNUMBER(SEARCH(A$1,'資料'!B$1:B$1000)))&lt;ROW(),"",INDEX('資料'!B:B,SMALL(IF(ISNUMBER(SEARCH(A$1,'資料'!$B$1:$B$1000)),ROW($A$1:$B$1000)),ROW())))</f>
        <v/>
      </c>
      <c r="C1" s="3"/>
      <c r="D1" s="3"/>
      <c r="E1" s="3"/>
      <c r="F1" s="3"/>
      <c r="G1" s="3"/>
      <c r="H1" s="3"/>
      <c r="I1" s="3"/>
      <c r="J1" s="3"/>
      <c r="K1" s="3"/>
    </row>
    <row r="2" ht="16.5" customHeight="1">
      <c r="A2" s="67"/>
      <c r="B2" s="3" t="str">
        <f t="array" ref="B2">IF(SUM(--ISNUMBER(SEARCH(A$1,'資料'!B$1:B$1000)))&lt;ROW(),"",INDEX('資料'!B:B,SMALL(IF(ISNUMBER(SEARCH(A$1,'資料'!$B$1:$B$1000)),ROW($A$1:$B$1000)),ROW())))</f>
        <v/>
      </c>
      <c r="C2" s="3"/>
      <c r="D2" s="3"/>
      <c r="E2" s="3"/>
      <c r="F2" s="3"/>
      <c r="G2" s="3"/>
      <c r="H2" s="3"/>
      <c r="I2" s="3"/>
      <c r="J2" s="3"/>
      <c r="K2" s="3"/>
    </row>
    <row r="3" ht="16.5" customHeight="1">
      <c r="A3" s="3"/>
      <c r="B3" s="3" t="str">
        <f t="array" ref="B3">IF(SUM(--ISNUMBER(SEARCH(A$1,'資料'!B$1:B$1000)))&lt;ROW(),"",INDEX('資料'!B:B,SMALL(IF(ISNUMBER(SEARCH(A$1,'資料'!$B$1:$B$1000)),ROW($A$1:$B$1000)),ROW())))</f>
        <v/>
      </c>
      <c r="C3" s="3"/>
      <c r="D3" s="3"/>
      <c r="E3" s="3"/>
      <c r="F3" s="3"/>
      <c r="G3" s="3"/>
      <c r="H3" s="3"/>
      <c r="I3" s="3"/>
      <c r="J3" s="3"/>
      <c r="K3" s="3"/>
    </row>
    <row r="4" ht="16.5" customHeight="1">
      <c r="A4" s="3"/>
      <c r="B4" s="3" t="str">
        <f t="array" ref="B4">IF(SUM(--ISNUMBER(SEARCH(A$1,'資料'!B$1:B$1000)))&lt;ROW(),"",INDEX('資料'!B:B,SMALL(IF(ISNUMBER(SEARCH(A$1,'資料'!$B$1:$B$1000)),ROW($A$1:$B$1000)),ROW())))</f>
        <v/>
      </c>
      <c r="C4" s="3"/>
      <c r="D4" s="3"/>
      <c r="E4" s="3"/>
      <c r="F4" s="3"/>
      <c r="G4" s="3"/>
      <c r="H4" s="3"/>
      <c r="I4" s="3"/>
      <c r="J4" s="3"/>
      <c r="K4" s="3"/>
    </row>
    <row r="5" ht="16.5" customHeight="1">
      <c r="A5" s="3"/>
      <c r="B5" s="3" t="str">
        <f t="array" ref="B5">IF(SUM(--ISNUMBER(SEARCH(A$1,'資料'!B$1:B$1000)))&lt;ROW(),"",INDEX('資料'!B:B,SMALL(IF(ISNUMBER(SEARCH(A$1,'資料'!$B$1:$B$1000)),ROW($A$1:$B$1000)),ROW())))</f>
        <v/>
      </c>
      <c r="C5" s="3"/>
      <c r="D5" s="3"/>
      <c r="E5" s="3"/>
      <c r="F5" s="3"/>
      <c r="G5" s="3"/>
      <c r="H5" s="3"/>
      <c r="I5" s="3"/>
      <c r="J5" s="3"/>
      <c r="K5" s="3"/>
    </row>
    <row r="6" ht="16.5" customHeight="1">
      <c r="A6" s="3"/>
      <c r="B6" s="3" t="str">
        <f t="array" ref="B6">IF(SUM(--ISNUMBER(SEARCH(A$1,'資料'!B$1:B$1000)))&lt;ROW(),"",INDEX('資料'!B:B,SMALL(IF(ISNUMBER(SEARCH(A$1,'資料'!$B$1:$B$1000)),ROW($A$1:$B$1000)),ROW())))</f>
        <v/>
      </c>
      <c r="C6" s="3"/>
      <c r="D6" s="3"/>
      <c r="E6" s="3"/>
      <c r="F6" s="3"/>
      <c r="G6" s="3"/>
      <c r="H6" s="3"/>
      <c r="I6" s="3"/>
      <c r="J6" s="3"/>
      <c r="K6" s="3"/>
    </row>
    <row r="7" ht="16.5" customHeight="1">
      <c r="A7" s="3"/>
      <c r="B7" s="3" t="str">
        <f t="array" ref="B7">IF(SUM(--ISNUMBER(SEARCH(A$1,'資料'!B$1:B$1000)))&lt;ROW(),"",INDEX('資料'!B:B,SMALL(IF(ISNUMBER(SEARCH(A$1,'資料'!$B$1:$B$1000)),ROW($A$1:$B$1000)),ROW())))</f>
        <v/>
      </c>
      <c r="C7" s="3"/>
      <c r="D7" s="3"/>
      <c r="E7" s="3"/>
      <c r="F7" s="3"/>
      <c r="G7" s="3"/>
      <c r="H7" s="3"/>
      <c r="I7" s="3"/>
      <c r="J7" s="3"/>
      <c r="K7" s="3"/>
    </row>
    <row r="8" ht="16.5" customHeight="1">
      <c r="A8" s="3"/>
      <c r="B8" s="3" t="str">
        <f t="array" ref="B8">IF(SUM(--ISNUMBER(SEARCH(A$1,'資料'!B$1:B$1000)))&lt;ROW(),"",INDEX('資料'!B:B,SMALL(IF(ISNUMBER(SEARCH(A$1,'資料'!$B$1:$B$1000)),ROW($A$1:$B$1000)),ROW())))</f>
        <v/>
      </c>
      <c r="C8" s="3"/>
      <c r="D8" s="3"/>
      <c r="E8" s="3"/>
      <c r="F8" s="3"/>
      <c r="G8" s="3"/>
      <c r="H8" s="3"/>
      <c r="I8" s="3"/>
      <c r="J8" s="3"/>
      <c r="K8" s="3"/>
    </row>
    <row r="9" ht="16.5" customHeight="1">
      <c r="A9" s="3"/>
      <c r="B9" s="3" t="str">
        <f t="array" ref="B9">IF(SUM(--ISNUMBER(SEARCH(A$1,'資料'!B$1:B$1000)))&lt;ROW(),"",INDEX('資料'!B:B,SMALL(IF(ISNUMBER(SEARCH(A$1,'資料'!$B$1:$B$1000)),ROW($A$1:$B$1000)),ROW())))</f>
        <v/>
      </c>
      <c r="C9" s="3"/>
      <c r="D9" s="3"/>
      <c r="E9" s="3"/>
      <c r="F9" s="3"/>
      <c r="G9" s="3"/>
      <c r="H9" s="3"/>
      <c r="I9" s="3"/>
      <c r="J9" s="3"/>
      <c r="K9" s="3"/>
    </row>
    <row r="10" ht="16.5" customHeight="1">
      <c r="A10" s="3"/>
      <c r="B10" s="3" t="str">
        <f t="array" ref="B10">IF(SUM(--ISNUMBER(SEARCH(A$1,'資料'!B$1:B$1000)))&lt;ROW(),"",INDEX('資料'!B:B,SMALL(IF(ISNUMBER(SEARCH(A$1,'資料'!$B$1:$B$1000)),ROW($A$1:$B$1000)),ROW())))</f>
        <v/>
      </c>
      <c r="C10" s="3"/>
      <c r="D10" s="3"/>
      <c r="E10" s="3"/>
      <c r="F10" s="3"/>
      <c r="G10" s="3"/>
      <c r="H10" s="3"/>
      <c r="I10" s="3"/>
      <c r="J10" s="3"/>
      <c r="K10" s="3"/>
    </row>
    <row r="11" ht="16.5" customHeight="1">
      <c r="A11" s="3"/>
      <c r="B11" s="3" t="str">
        <f t="array" ref="B11">IF(SUM(--ISNUMBER(SEARCH(A$1,'資料'!B$1:B$1000)))&lt;ROW(),"",INDEX('資料'!B:B,SMALL(IF(ISNUMBER(SEARCH(A$1,'資料'!$B$1:$B$1000)),ROW($A$1:$B$1000)),ROW())))</f>
        <v/>
      </c>
      <c r="C11" s="3"/>
      <c r="D11" s="3"/>
      <c r="E11" s="3"/>
      <c r="F11" s="3"/>
      <c r="G11" s="3"/>
      <c r="H11" s="3"/>
      <c r="I11" s="3"/>
      <c r="J11" s="3"/>
      <c r="K11" s="3"/>
    </row>
    <row r="12" ht="16.5" customHeight="1">
      <c r="A12" s="3"/>
      <c r="B12" s="3" t="str">
        <f t="array" ref="B12">IF(SUM(--ISNUMBER(SEARCH(A$1,'資料'!B$1:B$1000)))&lt;ROW(),"",INDEX('資料'!B:B,SMALL(IF(ISNUMBER(SEARCH(A$1,'資料'!$B$1:$B$1000)),ROW($A$1:$B$1000)),ROW())))</f>
        <v/>
      </c>
      <c r="C12" s="3"/>
      <c r="D12" s="3"/>
      <c r="E12" s="3"/>
      <c r="F12" s="3"/>
      <c r="G12" s="3"/>
      <c r="H12" s="3"/>
      <c r="I12" s="3"/>
      <c r="J12" s="3"/>
      <c r="K12" s="3"/>
    </row>
    <row r="13" ht="16.5" customHeight="1">
      <c r="A13" s="3"/>
      <c r="B13" s="3" t="str">
        <f t="array" ref="B13">IF(SUM(--ISNUMBER(SEARCH(A$1,'資料'!B$1:B$1000)))&lt;ROW(),"",INDEX('資料'!B:B,SMALL(IF(ISNUMBER(SEARCH(A$1,'資料'!$B$1:$B$1000)),ROW($A$1:$B$1000)),ROW())))</f>
        <v/>
      </c>
      <c r="C13" s="3"/>
      <c r="D13" s="3"/>
      <c r="E13" s="3"/>
      <c r="F13" s="3"/>
      <c r="G13" s="3"/>
      <c r="H13" s="3"/>
      <c r="I13" s="3"/>
      <c r="J13" s="3"/>
      <c r="K13" s="3"/>
    </row>
    <row r="14" ht="16.5" customHeight="1">
      <c r="A14" s="3"/>
      <c r="B14" s="3" t="str">
        <f t="array" ref="B14">IF(SUM(--ISNUMBER(SEARCH(A$1,'資料'!B$1:B$1000)))&lt;ROW(),"",INDEX('資料'!B:B,SMALL(IF(ISNUMBER(SEARCH(A$1,'資料'!$B$1:$B$1000)),ROW($A$1:$B$1000)),ROW())))</f>
        <v/>
      </c>
      <c r="C14" s="3"/>
      <c r="D14" s="3"/>
      <c r="E14" s="3"/>
      <c r="F14" s="3"/>
      <c r="G14" s="3"/>
      <c r="H14" s="3"/>
      <c r="I14" s="3"/>
      <c r="J14" s="3"/>
      <c r="K14" s="3"/>
    </row>
    <row r="15" ht="16.5" customHeight="1">
      <c r="A15" s="3"/>
      <c r="B15" s="3" t="str">
        <f t="array" ref="B15">IF(SUM(--ISNUMBER(SEARCH(A$1,'資料'!B$1:B$1000)))&lt;ROW(),"",INDEX('資料'!B:B,SMALL(IF(ISNUMBER(SEARCH(A$1,'資料'!$B$1:$B$1000)),ROW($A$1:$B$1000)),ROW())))</f>
        <v/>
      </c>
      <c r="C15" s="3"/>
      <c r="D15" s="3"/>
      <c r="E15" s="3"/>
      <c r="F15" s="3"/>
      <c r="G15" s="3"/>
      <c r="H15" s="3"/>
      <c r="I15" s="3"/>
      <c r="J15" s="3"/>
      <c r="K15" s="3"/>
    </row>
    <row r="16" ht="16.5" customHeight="1">
      <c r="A16" s="3"/>
      <c r="B16" s="3" t="str">
        <f t="array" ref="B16">IF(SUM(--ISNUMBER(SEARCH(A$1,'資料'!B$1:B$1000)))&lt;ROW(),"",INDEX('資料'!B:B,SMALL(IF(ISNUMBER(SEARCH(A$1,'資料'!$B$1:$B$1000)),ROW($A$1:$B$1000)),ROW())))</f>
        <v/>
      </c>
      <c r="C16" s="3"/>
      <c r="D16" s="3"/>
      <c r="E16" s="3"/>
      <c r="F16" s="3"/>
      <c r="G16" s="3"/>
      <c r="H16" s="3"/>
      <c r="I16" s="3"/>
      <c r="J16" s="3"/>
      <c r="K16" s="3"/>
    </row>
    <row r="17" ht="16.5" customHeight="1">
      <c r="A17" s="3"/>
      <c r="B17" s="3" t="str">
        <f t="array" ref="B17">IF(SUM(--ISNUMBER(SEARCH(A$1,'資料'!B$1:B$1000)))&lt;ROW(),"",INDEX('資料'!B:B,SMALL(IF(ISNUMBER(SEARCH(A$1,'資料'!$B$1:$B$1000)),ROW($A$1:$B$1000)),ROW())))</f>
        <v/>
      </c>
      <c r="C17" s="3"/>
      <c r="D17" s="3"/>
      <c r="E17" s="3"/>
      <c r="F17" s="3"/>
      <c r="G17" s="3"/>
      <c r="H17" s="3"/>
      <c r="I17" s="3"/>
      <c r="J17" s="3"/>
      <c r="K17" s="3"/>
    </row>
    <row r="18" ht="16.5" customHeight="1">
      <c r="A18" s="3"/>
      <c r="B18" s="3" t="str">
        <f t="array" ref="B18">IF(SUM(--ISNUMBER(SEARCH(A$1,'資料'!B$1:B$1000)))&lt;ROW(),"",INDEX('資料'!B:B,SMALL(IF(ISNUMBER(SEARCH(A$1,'資料'!$B$1:$B$1000)),ROW($A$1:$B$1000)),ROW())))</f>
        <v/>
      </c>
      <c r="C18" s="3"/>
      <c r="D18" s="3"/>
      <c r="E18" s="3"/>
      <c r="F18" s="3"/>
      <c r="G18" s="3"/>
      <c r="H18" s="3"/>
      <c r="I18" s="3"/>
      <c r="J18" s="3"/>
      <c r="K18" s="3"/>
    </row>
    <row r="19" ht="16.5" customHeight="1">
      <c r="A19" s="3"/>
      <c r="B19" s="3" t="str">
        <f t="array" ref="B19">IF(SUM(--ISNUMBER(SEARCH(A$1,'資料'!B$1:B$1000)))&lt;ROW(),"",INDEX('資料'!B:B,SMALL(IF(ISNUMBER(SEARCH(A$1,'資料'!$B$1:$B$1000)),ROW($A$1:$B$1000)),ROW())))</f>
        <v/>
      </c>
      <c r="C19" s="3"/>
      <c r="D19" s="3"/>
      <c r="E19" s="3"/>
      <c r="F19" s="3"/>
      <c r="G19" s="3"/>
      <c r="H19" s="3"/>
      <c r="I19" s="3"/>
      <c r="J19" s="3"/>
      <c r="K19" s="3"/>
    </row>
    <row r="20" ht="16.5" customHeight="1">
      <c r="A20" s="3"/>
      <c r="B20" s="3" t="str">
        <f t="array" ref="B20">IF(SUM(--ISNUMBER(SEARCH(A$1,'資料'!B$1:B$1000)))&lt;ROW(),"",INDEX('資料'!B:B,SMALL(IF(ISNUMBER(SEARCH(A$1,'資料'!$B$1:$B$1000)),ROW($A$1:$B$1000)),ROW())))</f>
        <v/>
      </c>
      <c r="C20" s="3"/>
      <c r="D20" s="3"/>
      <c r="E20" s="3"/>
      <c r="F20" s="3"/>
      <c r="G20" s="3"/>
      <c r="H20" s="3"/>
      <c r="I20" s="3"/>
      <c r="J20" s="3"/>
      <c r="K20" s="3"/>
    </row>
    <row r="21" ht="16.5" customHeight="1">
      <c r="A21" s="3"/>
      <c r="B21" s="3" t="str">
        <f t="array" ref="B21">IF(SUM(--ISNUMBER(SEARCH(A$1,'資料'!B$1:B$1000)))&lt;ROW(),"",INDEX('資料'!B:B,SMALL(IF(ISNUMBER(SEARCH(A$1,'資料'!$B$1:$B$1000)),ROW($A$1:$B$1000)),ROW())))</f>
        <v/>
      </c>
      <c r="C21" s="3"/>
      <c r="D21" s="3"/>
      <c r="E21" s="3"/>
      <c r="F21" s="3"/>
      <c r="G21" s="3"/>
      <c r="H21" s="3"/>
      <c r="I21" s="3"/>
      <c r="J21" s="3"/>
      <c r="K21" s="3"/>
    </row>
    <row r="22" ht="16.5" customHeight="1">
      <c r="A22" s="3"/>
      <c r="B22" s="3" t="str">
        <f t="array" ref="B22">IF(SUM(--ISNUMBER(SEARCH(A$1,'資料'!B$1:B$1000)))&lt;ROW(),"",INDEX('資料'!B:B,SMALL(IF(ISNUMBER(SEARCH(A$1,'資料'!$B$1:$B$1000)),ROW($A$1:$B$1000)),ROW())))</f>
        <v/>
      </c>
      <c r="C22" s="3"/>
      <c r="D22" s="3"/>
      <c r="E22" s="3"/>
      <c r="F22" s="3"/>
      <c r="G22" s="3"/>
      <c r="H22" s="3"/>
      <c r="I22" s="3"/>
      <c r="J22" s="3"/>
      <c r="K22" s="3"/>
    </row>
    <row r="23" ht="16.5" customHeight="1">
      <c r="A23" s="3"/>
      <c r="B23" s="3" t="str">
        <f t="array" ref="B23">IF(SUM(--ISNUMBER(SEARCH(A$1,'資料'!B$1:B$1000)))&lt;ROW(),"",INDEX('資料'!B:B,SMALL(IF(ISNUMBER(SEARCH(A$1,'資料'!$B$1:$B$1000)),ROW($A$1:$B$1000)),ROW())))</f>
        <v/>
      </c>
      <c r="C23" s="3"/>
      <c r="D23" s="3"/>
      <c r="E23" s="3"/>
      <c r="F23" s="3"/>
      <c r="G23" s="3"/>
      <c r="H23" s="3"/>
      <c r="I23" s="3"/>
      <c r="J23" s="3"/>
      <c r="K23" s="3"/>
    </row>
    <row r="24" ht="16.5" customHeight="1">
      <c r="A24" s="3"/>
      <c r="B24" s="3" t="str">
        <f t="array" ref="B24">IF(SUM(--ISNUMBER(SEARCH(A$1,'資料'!B$1:B$1000)))&lt;ROW(),"",INDEX('資料'!B:B,SMALL(IF(ISNUMBER(SEARCH(A$1,'資料'!$B$1:$B$1000)),ROW($A$1:$B$1000)),ROW())))</f>
        <v/>
      </c>
      <c r="C24" s="3"/>
      <c r="D24" s="3"/>
      <c r="E24" s="3"/>
      <c r="F24" s="3"/>
      <c r="G24" s="3"/>
      <c r="H24" s="3"/>
      <c r="I24" s="3"/>
      <c r="J24" s="3"/>
      <c r="K24" s="3"/>
    </row>
    <row r="25" ht="16.5" customHeight="1">
      <c r="A25" s="3"/>
      <c r="B25" s="3" t="str">
        <f t="array" ref="B25">IF(SUM(--ISNUMBER(SEARCH(A$1,'資料'!B$1:B$1000)))&lt;ROW(),"",INDEX('資料'!B:B,SMALL(IF(ISNUMBER(SEARCH(A$1,'資料'!$B$1:$B$1000)),ROW($A$1:$B$1000)),ROW())))</f>
        <v/>
      </c>
      <c r="C25" s="3"/>
      <c r="D25" s="3"/>
      <c r="E25" s="3"/>
      <c r="F25" s="3"/>
      <c r="G25" s="3"/>
      <c r="H25" s="3"/>
      <c r="I25" s="3"/>
      <c r="J25" s="3"/>
      <c r="K25" s="3"/>
    </row>
    <row r="26" ht="16.5" customHeight="1">
      <c r="A26" s="3"/>
      <c r="B26" s="3" t="str">
        <f t="array" ref="B26">IF(SUM(--ISNUMBER(SEARCH(A$1,'資料'!B$1:B$1000)))&lt;ROW(),"",INDEX('資料'!B:B,SMALL(IF(ISNUMBER(SEARCH(A$1,'資料'!$B$1:$B$1000)),ROW($A$1:$B$1000)),ROW())))</f>
        <v/>
      </c>
      <c r="C26" s="3"/>
      <c r="D26" s="3"/>
      <c r="E26" s="3"/>
      <c r="F26" s="3"/>
      <c r="G26" s="3"/>
      <c r="H26" s="3"/>
      <c r="I26" s="3"/>
      <c r="J26" s="3"/>
      <c r="K26" s="3"/>
    </row>
    <row r="27" ht="16.5" customHeight="1">
      <c r="A27" s="3"/>
      <c r="B27" s="3" t="str">
        <f t="array" ref="B27">IF(SUM(--ISNUMBER(SEARCH(A$1,'資料'!B$1:B$1000)))&lt;ROW(),"",INDEX('資料'!B:B,SMALL(IF(ISNUMBER(SEARCH(A$1,'資料'!$B$1:$B$1000)),ROW($A$1:$B$1000)),ROW())))</f>
        <v/>
      </c>
      <c r="C27" s="3"/>
      <c r="D27" s="3"/>
      <c r="E27" s="3"/>
      <c r="F27" s="3"/>
      <c r="G27" s="3"/>
      <c r="H27" s="3"/>
      <c r="I27" s="3"/>
      <c r="J27" s="3"/>
      <c r="K27" s="3"/>
    </row>
    <row r="28" ht="16.5" customHeight="1">
      <c r="A28" s="3"/>
      <c r="B28" s="3" t="str">
        <f t="array" ref="B28">IF(SUM(--ISNUMBER(SEARCH(A$1,'資料'!B$1:B$1000)))&lt;ROW(),"",INDEX('資料'!B:B,SMALL(IF(ISNUMBER(SEARCH(A$1,'資料'!$B$1:$B$1000)),ROW($A$1:$B$1000)),ROW())))</f>
        <v/>
      </c>
      <c r="C28" s="3"/>
      <c r="D28" s="3"/>
      <c r="E28" s="3"/>
      <c r="F28" s="3"/>
      <c r="G28" s="3"/>
      <c r="H28" s="3"/>
      <c r="I28" s="3"/>
      <c r="J28" s="3"/>
      <c r="K28" s="3"/>
    </row>
    <row r="29" ht="16.5" customHeight="1">
      <c r="A29" s="3"/>
      <c r="B29" s="3" t="str">
        <f t="array" ref="B29">IF(SUM(--ISNUMBER(SEARCH(A$1,'資料'!B$1:B$1000)))&lt;ROW(),"",INDEX('資料'!B:B,SMALL(IF(ISNUMBER(SEARCH(A$1,'資料'!$B$1:$B$1000)),ROW($A$1:$B$1000)),ROW())))</f>
        <v/>
      </c>
      <c r="C29" s="3"/>
      <c r="D29" s="3"/>
      <c r="E29" s="3"/>
      <c r="F29" s="3"/>
      <c r="G29" s="3"/>
      <c r="H29" s="3"/>
      <c r="I29" s="3"/>
      <c r="J29" s="3"/>
      <c r="K29" s="3"/>
    </row>
    <row r="30" ht="16.5" customHeight="1">
      <c r="A30" s="3"/>
      <c r="B30" s="3" t="str">
        <f t="array" ref="B30">IF(SUM(--ISNUMBER(SEARCH(A$1,'資料'!B$1:B$1000)))&lt;ROW(),"",INDEX('資料'!B:B,SMALL(IF(ISNUMBER(SEARCH(A$1,'資料'!$B$1:$B$1000)),ROW($A$1:$B$1000)),ROW())))</f>
        <v/>
      </c>
      <c r="C30" s="3"/>
      <c r="D30" s="3"/>
      <c r="E30" s="3"/>
      <c r="F30" s="3"/>
      <c r="G30" s="3"/>
      <c r="H30" s="3"/>
      <c r="I30" s="3"/>
      <c r="J30" s="3"/>
      <c r="K30" s="3"/>
    </row>
    <row r="31" ht="16.5" customHeight="1">
      <c r="A31" s="3"/>
      <c r="B31" s="3" t="str">
        <f t="array" ref="B31">IF(SUM(--ISNUMBER(SEARCH(A$1,'資料'!B$1:B$1000)))&lt;ROW(),"",INDEX('資料'!B:B,SMALL(IF(ISNUMBER(SEARCH(A$1,'資料'!$B$1:$B$1000)),ROW($A$1:$B$1000)),ROW())))</f>
        <v/>
      </c>
      <c r="C31" s="3"/>
      <c r="D31" s="3"/>
      <c r="E31" s="3"/>
      <c r="F31" s="3"/>
      <c r="G31" s="3"/>
      <c r="H31" s="3"/>
      <c r="I31" s="3"/>
      <c r="J31" s="3"/>
      <c r="K31" s="3"/>
    </row>
    <row r="32" ht="16.5" customHeight="1">
      <c r="A32" s="3"/>
      <c r="B32" s="3" t="str">
        <f t="array" ref="B32">IF(SUM(--ISNUMBER(SEARCH(A$1,'資料'!B$1:B$1000)))&lt;ROW(),"",INDEX('資料'!B:B,SMALL(IF(ISNUMBER(SEARCH(A$1,'資料'!$B$1:$B$1000)),ROW($A$1:$B$1000)),ROW())))</f>
        <v/>
      </c>
      <c r="C32" s="3"/>
      <c r="D32" s="3"/>
      <c r="E32" s="3"/>
      <c r="F32" s="3"/>
      <c r="G32" s="3"/>
      <c r="H32" s="3"/>
      <c r="I32" s="3"/>
      <c r="J32" s="3"/>
      <c r="K32" s="3"/>
    </row>
    <row r="33" ht="16.5" customHeight="1">
      <c r="A33" s="3"/>
      <c r="B33" s="3" t="str">
        <f t="array" ref="B33">IF(SUM(--ISNUMBER(SEARCH(A$1,'資料'!B$1:B$1000)))&lt;ROW(),"",INDEX('資料'!B:B,SMALL(IF(ISNUMBER(SEARCH(A$1,'資料'!$B$1:$B$1000)),ROW($A$1:$B$1000)),ROW())))</f>
        <v/>
      </c>
      <c r="C33" s="3"/>
      <c r="D33" s="3"/>
      <c r="E33" s="3"/>
      <c r="F33" s="3"/>
      <c r="G33" s="3"/>
      <c r="H33" s="3"/>
      <c r="I33" s="3"/>
      <c r="J33" s="3"/>
      <c r="K33" s="3"/>
    </row>
    <row r="34" ht="16.5" customHeight="1">
      <c r="A34" s="3"/>
      <c r="B34" s="3" t="str">
        <f t="array" ref="B34">IF(SUM(--ISNUMBER(SEARCH(A$1,'資料'!B$1:B$1000)))&lt;ROW(),"",INDEX('資料'!B:B,SMALL(IF(ISNUMBER(SEARCH(A$1,'資料'!$B$1:$B$1000)),ROW($A$1:$B$1000)),ROW())))</f>
        <v/>
      </c>
      <c r="C34" s="3"/>
      <c r="D34" s="3"/>
      <c r="E34" s="3"/>
      <c r="F34" s="3"/>
      <c r="G34" s="3"/>
      <c r="H34" s="3"/>
      <c r="I34" s="3"/>
      <c r="J34" s="3"/>
      <c r="K34" s="3"/>
    </row>
    <row r="35" ht="16.5" customHeight="1">
      <c r="A35" s="3"/>
      <c r="B35" s="3" t="str">
        <f t="array" ref="B35">IF(SUM(--ISNUMBER(SEARCH(A$1,'資料'!B$1:B$1000)))&lt;ROW(),"",INDEX('資料'!B:B,SMALL(IF(ISNUMBER(SEARCH(A$1,'資料'!$B$1:$B$1000)),ROW($A$1:$B$1000)),ROW())))</f>
        <v/>
      </c>
      <c r="C35" s="3"/>
      <c r="D35" s="3"/>
      <c r="E35" s="3"/>
      <c r="F35" s="3"/>
      <c r="G35" s="3"/>
      <c r="H35" s="3"/>
      <c r="I35" s="3"/>
      <c r="J35" s="3"/>
      <c r="K35" s="3"/>
    </row>
    <row r="36" ht="16.5" customHeight="1">
      <c r="A36" s="3"/>
      <c r="B36" s="3" t="str">
        <f t="array" ref="B36">IF(SUM(--ISNUMBER(SEARCH(A$1,'資料'!B$1:B$1000)))&lt;ROW(),"",INDEX('資料'!B:B,SMALL(IF(ISNUMBER(SEARCH(A$1,'資料'!$B$1:$B$1000)),ROW($A$1:$B$1000)),ROW())))</f>
        <v/>
      </c>
      <c r="C36" s="3"/>
      <c r="D36" s="3"/>
      <c r="E36" s="3"/>
      <c r="F36" s="3"/>
      <c r="G36" s="3"/>
      <c r="H36" s="3"/>
      <c r="I36" s="3"/>
      <c r="J36" s="3"/>
      <c r="K36" s="3"/>
    </row>
    <row r="37" ht="16.5" customHeight="1">
      <c r="A37" s="3"/>
      <c r="B37" s="3" t="str">
        <f t="array" ref="B37">IF(SUM(--ISNUMBER(SEARCH(A$1,'資料'!B$1:B$1000)))&lt;ROW(),"",INDEX('資料'!B:B,SMALL(IF(ISNUMBER(SEARCH(A$1,'資料'!$B$1:$B$1000)),ROW($A$1:$B$1000)),ROW())))</f>
        <v/>
      </c>
      <c r="C37" s="3"/>
      <c r="D37" s="3"/>
      <c r="E37" s="3"/>
      <c r="F37" s="3"/>
      <c r="G37" s="3"/>
      <c r="H37" s="3"/>
      <c r="I37" s="3"/>
      <c r="J37" s="3"/>
      <c r="K37" s="3"/>
    </row>
    <row r="38" ht="16.5" customHeight="1">
      <c r="A38" s="3"/>
      <c r="B38" s="3" t="str">
        <f t="array" ref="B38">IF(SUM(--ISNUMBER(SEARCH(A$1,'資料'!B$1:B$1000)))&lt;ROW(),"",INDEX('資料'!B:B,SMALL(IF(ISNUMBER(SEARCH(A$1,'資料'!$B$1:$B$1000)),ROW($A$1:$B$1000)),ROW())))</f>
        <v/>
      </c>
      <c r="C38" s="3"/>
      <c r="D38" s="3"/>
      <c r="E38" s="3"/>
      <c r="F38" s="3"/>
      <c r="G38" s="3"/>
      <c r="H38" s="3"/>
      <c r="I38" s="3"/>
      <c r="J38" s="3"/>
      <c r="K38" s="3"/>
    </row>
    <row r="39" ht="16.5" customHeight="1">
      <c r="A39" s="3"/>
      <c r="B39" s="3" t="str">
        <f t="array" ref="B39">IF(SUM(--ISNUMBER(SEARCH(A$1,'資料'!B$1:B$1000)))&lt;ROW(),"",INDEX('資料'!B:B,SMALL(IF(ISNUMBER(SEARCH(A$1,'資料'!$B$1:$B$1000)),ROW($A$1:$B$1000)),ROW())))</f>
        <v/>
      </c>
      <c r="C39" s="3"/>
      <c r="D39" s="3"/>
      <c r="E39" s="3"/>
      <c r="F39" s="3"/>
      <c r="G39" s="3"/>
      <c r="H39" s="3"/>
      <c r="I39" s="3"/>
      <c r="J39" s="3"/>
      <c r="K39" s="3"/>
    </row>
    <row r="40" ht="16.5" customHeight="1">
      <c r="A40" s="3"/>
      <c r="B40" s="3" t="str">
        <f t="array" ref="B40">IF(SUM(--ISNUMBER(SEARCH(A$1,'資料'!B$1:B$1000)))&lt;ROW(),"",INDEX('資料'!B:B,SMALL(IF(ISNUMBER(SEARCH(A$1,'資料'!$B$1:$B$1000)),ROW($A$1:$B$1000)),ROW())))</f>
        <v/>
      </c>
      <c r="C40" s="3"/>
      <c r="D40" s="3"/>
      <c r="E40" s="3"/>
      <c r="F40" s="3"/>
      <c r="G40" s="3"/>
      <c r="H40" s="3"/>
      <c r="I40" s="3"/>
      <c r="J40" s="3"/>
      <c r="K40" s="3"/>
    </row>
    <row r="41" ht="16.5" customHeight="1">
      <c r="A41" s="3"/>
      <c r="B41" s="3" t="str">
        <f t="array" ref="B41">IF(SUM(--ISNUMBER(SEARCH(A$1,'資料'!B$1:B$1000)))&lt;ROW(),"",INDEX('資料'!B:B,SMALL(IF(ISNUMBER(SEARCH(A$1,'資料'!$B$1:$B$1000)),ROW($A$1:$B$1000)),ROW())))</f>
        <v/>
      </c>
      <c r="C41" s="3"/>
      <c r="D41" s="3"/>
      <c r="E41" s="3"/>
      <c r="F41" s="3"/>
      <c r="G41" s="3"/>
      <c r="H41" s="3"/>
      <c r="I41" s="3"/>
      <c r="J41" s="3"/>
      <c r="K41" s="3"/>
    </row>
    <row r="42" ht="16.5" customHeight="1">
      <c r="A42" s="3"/>
      <c r="B42" s="3" t="str">
        <f t="array" ref="B42">IF(SUM(--ISNUMBER(SEARCH(A$1,'資料'!B$1:B$1000)))&lt;ROW(),"",INDEX('資料'!B:B,SMALL(IF(ISNUMBER(SEARCH(A$1,'資料'!$B$1:$B$1000)),ROW($A$1:$B$1000)),ROW())))</f>
        <v/>
      </c>
      <c r="C42" s="3"/>
      <c r="D42" s="3"/>
      <c r="E42" s="3"/>
      <c r="F42" s="3"/>
      <c r="G42" s="3"/>
      <c r="H42" s="3"/>
      <c r="I42" s="3"/>
      <c r="J42" s="3"/>
      <c r="K42" s="3"/>
    </row>
    <row r="43" ht="16.5" customHeight="1">
      <c r="A43" s="3"/>
      <c r="B43" s="3" t="str">
        <f t="array" ref="B43">IF(SUM(--ISNUMBER(SEARCH(A$1,'資料'!B$1:B$1000)))&lt;ROW(),"",INDEX('資料'!B:B,SMALL(IF(ISNUMBER(SEARCH(A$1,'資料'!$B$1:$B$1000)),ROW($A$1:$B$1000)),ROW())))</f>
        <v/>
      </c>
      <c r="C43" s="3"/>
      <c r="D43" s="3"/>
      <c r="E43" s="3"/>
      <c r="F43" s="3"/>
      <c r="G43" s="3"/>
      <c r="H43" s="3"/>
      <c r="I43" s="3"/>
      <c r="J43" s="3"/>
      <c r="K43" s="3"/>
    </row>
    <row r="44" ht="16.5" customHeight="1">
      <c r="A44" s="3"/>
      <c r="B44" s="3" t="str">
        <f t="array" ref="B44">IF(SUM(--ISNUMBER(SEARCH(A$1,'資料'!B$1:B$1000)))&lt;ROW(),"",INDEX('資料'!B:B,SMALL(IF(ISNUMBER(SEARCH(A$1,'資料'!$B$1:$B$1000)),ROW($A$1:$B$1000)),ROW())))</f>
        <v/>
      </c>
      <c r="C44" s="3"/>
      <c r="D44" s="3"/>
      <c r="E44" s="3"/>
      <c r="F44" s="3"/>
      <c r="G44" s="3"/>
      <c r="H44" s="3"/>
      <c r="I44" s="3"/>
      <c r="J44" s="3"/>
      <c r="K44" s="3"/>
    </row>
    <row r="45" ht="16.5" customHeight="1">
      <c r="A45" s="3"/>
      <c r="B45" s="3" t="str">
        <f t="array" ref="B45">IF(SUM(--ISNUMBER(SEARCH(A$1,'資料'!B$1:B$1000)))&lt;ROW(),"",INDEX('資料'!B:B,SMALL(IF(ISNUMBER(SEARCH(A$1,'資料'!$B$1:$B$1000)),ROW($A$1:$B$1000)),ROW())))</f>
        <v/>
      </c>
      <c r="C45" s="3"/>
      <c r="D45" s="3"/>
      <c r="E45" s="3"/>
      <c r="F45" s="3"/>
      <c r="G45" s="3"/>
      <c r="H45" s="3"/>
      <c r="I45" s="3"/>
      <c r="J45" s="3"/>
      <c r="K45" s="3"/>
    </row>
    <row r="46" ht="16.5" customHeight="1">
      <c r="A46" s="3"/>
      <c r="B46" s="3" t="str">
        <f t="array" ref="B46">IF(SUM(--ISNUMBER(SEARCH(A$1,'資料'!B$1:B$1000)))&lt;ROW(),"",INDEX('資料'!B:B,SMALL(IF(ISNUMBER(SEARCH(A$1,'資料'!$B$1:$B$1000)),ROW($A$1:$B$1000)),ROW())))</f>
        <v/>
      </c>
      <c r="C46" s="3"/>
      <c r="D46" s="3"/>
      <c r="E46" s="3"/>
      <c r="F46" s="3"/>
      <c r="G46" s="3"/>
      <c r="H46" s="3"/>
      <c r="I46" s="3"/>
      <c r="J46" s="3"/>
      <c r="K46" s="3"/>
    </row>
    <row r="47" ht="16.5" customHeight="1">
      <c r="A47" s="3"/>
      <c r="B47" s="3" t="str">
        <f t="array" ref="B47">IF(SUM(--ISNUMBER(SEARCH(A$1,'資料'!B$1:B$1000)))&lt;ROW(),"",INDEX('資料'!B:B,SMALL(IF(ISNUMBER(SEARCH(A$1,'資料'!$B$1:$B$1000)),ROW($A$1:$B$1000)),ROW())))</f>
        <v/>
      </c>
      <c r="C47" s="3"/>
      <c r="D47" s="3"/>
      <c r="E47" s="3"/>
      <c r="F47" s="3"/>
      <c r="G47" s="3"/>
      <c r="H47" s="3"/>
      <c r="I47" s="3"/>
      <c r="J47" s="3"/>
      <c r="K47" s="3"/>
    </row>
    <row r="48" ht="16.5" customHeight="1">
      <c r="A48" s="3"/>
      <c r="B48" s="3" t="str">
        <f t="array" ref="B48">IF(SUM(--ISNUMBER(SEARCH(A$1,'資料'!B$1:B$1000)))&lt;ROW(),"",INDEX('資料'!B:B,SMALL(IF(ISNUMBER(SEARCH(A$1,'資料'!$B$1:$B$1000)),ROW($A$1:$B$1000)),ROW())))</f>
        <v/>
      </c>
      <c r="C48" s="3"/>
      <c r="D48" s="3"/>
      <c r="E48" s="3"/>
      <c r="F48" s="3"/>
      <c r="G48" s="3"/>
      <c r="H48" s="3"/>
      <c r="I48" s="3"/>
      <c r="J48" s="3"/>
      <c r="K48" s="3"/>
    </row>
    <row r="49" ht="16.5" customHeight="1">
      <c r="A49" s="3"/>
      <c r="B49" s="3" t="str">
        <f t="array" ref="B49">IF(SUM(--ISNUMBER(SEARCH(A$1,'資料'!B$1:B$1000)))&lt;ROW(),"",INDEX('資料'!B:B,SMALL(IF(ISNUMBER(SEARCH(A$1,'資料'!$B$1:$B$1000)),ROW($A$1:$B$1000)),ROW())))</f>
        <v/>
      </c>
      <c r="C49" s="3"/>
      <c r="D49" s="3"/>
      <c r="E49" s="3"/>
      <c r="F49" s="3"/>
      <c r="G49" s="3"/>
      <c r="H49" s="3"/>
      <c r="I49" s="3"/>
      <c r="J49" s="3"/>
      <c r="K49" s="3"/>
    </row>
    <row r="50" ht="16.5" customHeight="1">
      <c r="A50" s="3"/>
      <c r="B50" s="3" t="str">
        <f t="array" ref="B50">IF(SUM(--ISNUMBER(SEARCH(A$1,'資料'!B$1:B$1000)))&lt;ROW(),"",INDEX('資料'!B:B,SMALL(IF(ISNUMBER(SEARCH(A$1,'資料'!$B$1:$B$1000)),ROW($A$1:$B$1000)),ROW())))</f>
        <v/>
      </c>
      <c r="C50" s="3"/>
      <c r="D50" s="3"/>
      <c r="E50" s="3"/>
      <c r="F50" s="3"/>
      <c r="G50" s="3"/>
      <c r="H50" s="3"/>
      <c r="I50" s="3"/>
      <c r="J50" s="3"/>
      <c r="K50" s="3"/>
    </row>
    <row r="51" ht="16.5" customHeight="1">
      <c r="A51" s="3"/>
      <c r="B51" s="3" t="str">
        <f t="array" ref="B51">IF(SUM(--ISNUMBER(SEARCH(A$1,'資料'!B$1:B$1000)))&lt;ROW(),"",INDEX('資料'!B:B,SMALL(IF(ISNUMBER(SEARCH(A$1,'資料'!$B$1:$B$1000)),ROW($A$1:$B$1000)),ROW())))</f>
        <v/>
      </c>
      <c r="C51" s="3"/>
      <c r="D51" s="3"/>
      <c r="E51" s="3"/>
      <c r="F51" s="3"/>
      <c r="G51" s="3"/>
      <c r="H51" s="3"/>
      <c r="I51" s="3"/>
      <c r="J51" s="3"/>
      <c r="K51" s="3"/>
    </row>
    <row r="52" ht="16.5" customHeight="1">
      <c r="A52" s="3"/>
      <c r="B52" s="3" t="str">
        <f t="array" ref="B52">IF(SUM(--ISNUMBER(SEARCH(A$1,'資料'!B$1:B$1000)))&lt;ROW(),"",INDEX('資料'!B:B,SMALL(IF(ISNUMBER(SEARCH(A$1,'資料'!$B$1:$B$1000)),ROW($A$1:$B$1000)),ROW())))</f>
        <v/>
      </c>
      <c r="C52" s="3"/>
      <c r="D52" s="3"/>
      <c r="E52" s="3"/>
      <c r="F52" s="3"/>
      <c r="G52" s="3"/>
      <c r="H52" s="3"/>
      <c r="I52" s="3"/>
      <c r="J52" s="3"/>
      <c r="K52" s="3"/>
    </row>
    <row r="53" ht="16.5" customHeight="1">
      <c r="A53" s="3"/>
      <c r="B53" s="3" t="str">
        <f t="array" ref="B53">IF(SUM(--ISNUMBER(SEARCH(A$1,'資料'!B$1:B$1000)))&lt;ROW(),"",INDEX('資料'!B:B,SMALL(IF(ISNUMBER(SEARCH(A$1,'資料'!$B$1:$B$1000)),ROW($A$1:$B$1000)),ROW())))</f>
        <v/>
      </c>
      <c r="C53" s="3"/>
      <c r="D53" s="3"/>
      <c r="E53" s="3"/>
      <c r="F53" s="3"/>
      <c r="G53" s="3"/>
      <c r="H53" s="3"/>
      <c r="I53" s="3"/>
      <c r="J53" s="3"/>
      <c r="K53" s="3"/>
    </row>
    <row r="54" ht="16.5" customHeight="1">
      <c r="A54" s="3"/>
      <c r="B54" s="3" t="str">
        <f t="array" ref="B54">IF(SUM(--ISNUMBER(SEARCH(A$1,'資料'!B$1:B$1000)))&lt;ROW(),"",INDEX('資料'!B:B,SMALL(IF(ISNUMBER(SEARCH(A$1,'資料'!$B$1:$B$1000)),ROW($A$1:$B$1000)),ROW())))</f>
        <v/>
      </c>
      <c r="C54" s="3"/>
      <c r="D54" s="3"/>
      <c r="E54" s="3"/>
      <c r="F54" s="3"/>
      <c r="G54" s="3"/>
      <c r="H54" s="3"/>
      <c r="I54" s="3"/>
      <c r="J54" s="3"/>
      <c r="K54" s="3"/>
    </row>
    <row r="55" ht="16.5" customHeight="1">
      <c r="A55" s="3"/>
      <c r="B55" s="3" t="str">
        <f t="array" ref="B55">IF(SUM(--ISNUMBER(SEARCH(A$1,'資料'!B$1:B$1000)))&lt;ROW(),"",INDEX('資料'!B:B,SMALL(IF(ISNUMBER(SEARCH(A$1,'資料'!$B$1:$B$1000)),ROW($A$1:$B$1000)),ROW())))</f>
        <v/>
      </c>
      <c r="C55" s="3"/>
      <c r="D55" s="3"/>
      <c r="E55" s="3"/>
      <c r="F55" s="3"/>
      <c r="G55" s="3"/>
      <c r="H55" s="3"/>
      <c r="I55" s="3"/>
      <c r="J55" s="3"/>
      <c r="K55" s="3"/>
    </row>
    <row r="56" ht="16.5" customHeight="1">
      <c r="A56" s="3"/>
      <c r="B56" s="3" t="str">
        <f t="array" ref="B56">IF(SUM(--ISNUMBER(SEARCH(A$1,'資料'!B$1:B$1000)))&lt;ROW(),"",INDEX('資料'!B:B,SMALL(IF(ISNUMBER(SEARCH(A$1,'資料'!$B$1:$B$1000)),ROW($A$1:$B$1000)),ROW())))</f>
        <v/>
      </c>
      <c r="C56" s="3"/>
      <c r="D56" s="3"/>
      <c r="E56" s="3"/>
      <c r="F56" s="3"/>
      <c r="G56" s="3"/>
      <c r="H56" s="3"/>
      <c r="I56" s="3"/>
      <c r="J56" s="3"/>
      <c r="K56" s="3"/>
    </row>
    <row r="57" ht="16.5" customHeight="1">
      <c r="A57" s="3"/>
      <c r="B57" s="3" t="str">
        <f t="array" ref="B57">IF(SUM(--ISNUMBER(SEARCH(A$1,'資料'!B$1:B$1000)))&lt;ROW(),"",INDEX('資料'!B:B,SMALL(IF(ISNUMBER(SEARCH(A$1,'資料'!$B$1:$B$1000)),ROW($A$1:$B$1000)),ROW())))</f>
        <v/>
      </c>
      <c r="C57" s="3"/>
      <c r="D57" s="3"/>
      <c r="E57" s="3"/>
      <c r="F57" s="3"/>
      <c r="G57" s="3"/>
      <c r="H57" s="3"/>
      <c r="I57" s="3"/>
      <c r="J57" s="3"/>
      <c r="K57" s="3"/>
    </row>
    <row r="58" ht="16.5" customHeight="1">
      <c r="A58" s="3"/>
      <c r="B58" s="3" t="str">
        <f t="array" ref="B58">IF(SUM(--ISNUMBER(SEARCH(A$1,'資料'!B$1:B$1000)))&lt;ROW(),"",INDEX('資料'!B:B,SMALL(IF(ISNUMBER(SEARCH(A$1,'資料'!$B$1:$B$1000)),ROW($A$1:$B$1000)),ROW())))</f>
        <v/>
      </c>
      <c r="C58" s="3"/>
      <c r="D58" s="3"/>
      <c r="E58" s="3"/>
      <c r="F58" s="3"/>
      <c r="G58" s="3"/>
      <c r="H58" s="3"/>
      <c r="I58" s="3"/>
      <c r="J58" s="3"/>
      <c r="K58" s="3"/>
    </row>
    <row r="59" ht="16.5" customHeight="1">
      <c r="A59" s="3"/>
      <c r="B59" s="3" t="str">
        <f t="array" ref="B59">IF(SUM(--ISNUMBER(SEARCH(A$1,'資料'!B$1:B$1000)))&lt;ROW(),"",INDEX('資料'!B:B,SMALL(IF(ISNUMBER(SEARCH(A$1,'資料'!$B$1:$B$1000)),ROW($A$1:$B$1000)),ROW())))</f>
        <v/>
      </c>
      <c r="C59" s="3"/>
      <c r="D59" s="3"/>
      <c r="E59" s="3"/>
      <c r="F59" s="3"/>
      <c r="G59" s="3"/>
      <c r="H59" s="3"/>
      <c r="I59" s="3"/>
      <c r="J59" s="3"/>
      <c r="K59" s="3"/>
    </row>
    <row r="60" ht="16.5" customHeight="1">
      <c r="A60" s="3"/>
      <c r="B60" s="3" t="str">
        <f t="array" ref="B60">IF(SUM(--ISNUMBER(SEARCH(A$1,'資料'!B$1:B$1000)))&lt;ROW(),"",INDEX('資料'!B:B,SMALL(IF(ISNUMBER(SEARCH(A$1,'資料'!$B$1:$B$1000)),ROW($A$1:$B$1000)),ROW())))</f>
        <v/>
      </c>
      <c r="C60" s="3"/>
      <c r="D60" s="3"/>
      <c r="E60" s="3"/>
      <c r="F60" s="3"/>
      <c r="G60" s="3"/>
      <c r="H60" s="3"/>
      <c r="I60" s="3"/>
      <c r="J60" s="3"/>
      <c r="K60" s="3"/>
    </row>
    <row r="61" ht="16.5" customHeight="1">
      <c r="A61" s="3"/>
      <c r="B61" s="3" t="str">
        <f t="array" ref="B61">IF(SUM(--ISNUMBER(SEARCH(A$1,'資料'!B$1:B$1000)))&lt;ROW(),"",INDEX('資料'!B:B,SMALL(IF(ISNUMBER(SEARCH(A$1,'資料'!$B$1:$B$1000)),ROW($A$1:$B$1000)),ROW())))</f>
        <v/>
      </c>
      <c r="C61" s="3"/>
      <c r="D61" s="3"/>
      <c r="E61" s="3"/>
      <c r="F61" s="3"/>
      <c r="G61" s="3"/>
      <c r="H61" s="3"/>
      <c r="I61" s="3"/>
      <c r="J61" s="3"/>
      <c r="K61" s="3"/>
    </row>
    <row r="62" ht="16.5" customHeight="1">
      <c r="A62" s="3"/>
      <c r="B62" s="3" t="str">
        <f t="array" ref="B62">IF(SUM(--ISNUMBER(SEARCH(A$1,'資料'!B$1:B$1000)))&lt;ROW(),"",INDEX('資料'!B:B,SMALL(IF(ISNUMBER(SEARCH(A$1,'資料'!$B$1:$B$1000)),ROW($A$1:$B$1000)),ROW())))</f>
        <v/>
      </c>
      <c r="C62" s="3"/>
      <c r="D62" s="3"/>
      <c r="E62" s="3"/>
      <c r="F62" s="3"/>
      <c r="G62" s="3"/>
      <c r="H62" s="3"/>
      <c r="I62" s="3"/>
      <c r="J62" s="3"/>
      <c r="K62" s="3"/>
    </row>
    <row r="63" ht="16.5" customHeight="1">
      <c r="A63" s="3"/>
      <c r="B63" s="3" t="str">
        <f t="array" ref="B63">IF(SUM(--ISNUMBER(SEARCH(A$1,'資料'!B$1:B$1000)))&lt;ROW(),"",INDEX('資料'!B:B,SMALL(IF(ISNUMBER(SEARCH(A$1,'資料'!$B$1:$B$1000)),ROW($A$1:$B$1000)),ROW())))</f>
        <v/>
      </c>
      <c r="C63" s="3"/>
      <c r="D63" s="3"/>
      <c r="E63" s="3"/>
      <c r="F63" s="3"/>
      <c r="G63" s="3"/>
      <c r="H63" s="3"/>
      <c r="I63" s="3"/>
      <c r="J63" s="3"/>
      <c r="K63" s="3"/>
    </row>
    <row r="64" ht="16.5" customHeight="1">
      <c r="A64" s="3"/>
      <c r="B64" s="3" t="str">
        <f t="array" ref="B64">IF(SUM(--ISNUMBER(SEARCH(A$1,'資料'!B$1:B$1000)))&lt;ROW(),"",INDEX('資料'!B:B,SMALL(IF(ISNUMBER(SEARCH(A$1,'資料'!$B$1:$B$1000)),ROW($A$1:$B$1000)),ROW())))</f>
        <v/>
      </c>
      <c r="C64" s="3"/>
      <c r="D64" s="3"/>
      <c r="E64" s="3"/>
      <c r="F64" s="3"/>
      <c r="G64" s="3"/>
      <c r="H64" s="3"/>
      <c r="I64" s="3"/>
      <c r="J64" s="3"/>
      <c r="K64" s="3"/>
    </row>
    <row r="65" ht="16.5" customHeight="1">
      <c r="A65" s="3"/>
      <c r="B65" s="3" t="str">
        <f t="array" ref="B65">IF(SUM(--ISNUMBER(SEARCH(A$1,'資料'!B$1:B$1000)))&lt;ROW(),"",INDEX('資料'!B:B,SMALL(IF(ISNUMBER(SEARCH(A$1,'資料'!$B$1:$B$1000)),ROW($A$1:$B$1000)),ROW())))</f>
        <v/>
      </c>
      <c r="C65" s="3"/>
      <c r="D65" s="3"/>
      <c r="E65" s="3"/>
      <c r="F65" s="3"/>
      <c r="G65" s="3"/>
      <c r="H65" s="3"/>
      <c r="I65" s="3"/>
      <c r="J65" s="3"/>
      <c r="K65" s="3"/>
    </row>
    <row r="66" ht="16.5" customHeight="1">
      <c r="A66" s="3"/>
      <c r="B66" s="3" t="str">
        <f t="array" ref="B66">IF(SUM(--ISNUMBER(SEARCH(A$1,'資料'!B$1:B$1000)))&lt;ROW(),"",INDEX('資料'!B:B,SMALL(IF(ISNUMBER(SEARCH(A$1,'資料'!$B$1:$B$1000)),ROW($A$1:$B$1000)),ROW())))</f>
        <v/>
      </c>
      <c r="C66" s="3"/>
      <c r="D66" s="3"/>
      <c r="E66" s="3"/>
      <c r="F66" s="3"/>
      <c r="G66" s="3"/>
      <c r="H66" s="3"/>
      <c r="I66" s="3"/>
      <c r="J66" s="3"/>
      <c r="K66" s="3"/>
    </row>
    <row r="67" ht="16.5" customHeight="1">
      <c r="A67" s="3"/>
      <c r="B67" s="3" t="str">
        <f t="array" ref="B67">IF(SUM(--ISNUMBER(SEARCH(A$1,'資料'!B$1:B$1000)))&lt;ROW(),"",INDEX('資料'!B:B,SMALL(IF(ISNUMBER(SEARCH(A$1,'資料'!$B$1:$B$1000)),ROW($A$1:$B$1000)),ROW())))</f>
        <v/>
      </c>
      <c r="C67" s="3"/>
      <c r="D67" s="3"/>
      <c r="E67" s="3"/>
      <c r="F67" s="3"/>
      <c r="G67" s="3"/>
      <c r="H67" s="3"/>
      <c r="I67" s="3"/>
      <c r="J67" s="3"/>
      <c r="K67" s="3"/>
    </row>
    <row r="68" ht="16.5" customHeight="1">
      <c r="A68" s="3"/>
      <c r="B68" s="3" t="str">
        <f t="array" ref="B68">IF(SUM(--ISNUMBER(SEARCH(A$1,'資料'!B$1:B$1000)))&lt;ROW(),"",INDEX('資料'!B:B,SMALL(IF(ISNUMBER(SEARCH(A$1,'資料'!$B$1:$B$1000)),ROW($A$1:$B$1000)),ROW())))</f>
        <v/>
      </c>
      <c r="C68" s="3"/>
      <c r="D68" s="3"/>
      <c r="E68" s="3"/>
      <c r="F68" s="3"/>
      <c r="G68" s="3"/>
      <c r="H68" s="3"/>
      <c r="I68" s="3"/>
      <c r="J68" s="3"/>
      <c r="K68" s="3"/>
    </row>
    <row r="69" ht="16.5" customHeight="1">
      <c r="A69" s="3"/>
      <c r="B69" s="3" t="str">
        <f t="array" ref="B69">IF(SUM(--ISNUMBER(SEARCH(A$1,'資料'!B$1:B$1000)))&lt;ROW(),"",INDEX('資料'!B:B,SMALL(IF(ISNUMBER(SEARCH(A$1,'資料'!$B$1:$B$1000)),ROW($A$1:$B$1000)),ROW())))</f>
        <v/>
      </c>
      <c r="C69" s="3"/>
      <c r="D69" s="3"/>
      <c r="E69" s="3"/>
      <c r="F69" s="3"/>
      <c r="G69" s="3"/>
      <c r="H69" s="3"/>
      <c r="I69" s="3"/>
      <c r="J69" s="3"/>
      <c r="K69" s="3"/>
    </row>
    <row r="70" ht="16.5" customHeight="1">
      <c r="A70" s="3"/>
      <c r="B70" s="3" t="str">
        <f t="array" ref="B70">IF(SUM(--ISNUMBER(SEARCH(A$1,'資料'!B$1:B$1000)))&lt;ROW(),"",INDEX('資料'!B:B,SMALL(IF(ISNUMBER(SEARCH(A$1,'資料'!$B$1:$B$1000)),ROW($A$1:$B$1000)),ROW())))</f>
        <v/>
      </c>
      <c r="C70" s="3"/>
      <c r="D70" s="3"/>
      <c r="E70" s="3"/>
      <c r="F70" s="3"/>
      <c r="G70" s="3"/>
      <c r="H70" s="3"/>
      <c r="I70" s="3"/>
      <c r="J70" s="3"/>
      <c r="K70" s="3"/>
    </row>
    <row r="71" ht="16.5" customHeight="1">
      <c r="A71" s="3"/>
      <c r="B71" s="3" t="str">
        <f t="array" ref="B71">IF(SUM(--ISNUMBER(SEARCH(A$1,'資料'!B$1:B$1000)))&lt;ROW(),"",INDEX('資料'!B:B,SMALL(IF(ISNUMBER(SEARCH(A$1,'資料'!$B$1:$B$1000)),ROW($A$1:$B$1000)),ROW())))</f>
        <v/>
      </c>
      <c r="C71" s="3"/>
      <c r="D71" s="3"/>
      <c r="E71" s="3"/>
      <c r="F71" s="3"/>
      <c r="G71" s="3"/>
      <c r="H71" s="3"/>
      <c r="I71" s="3"/>
      <c r="J71" s="3"/>
      <c r="K71" s="3"/>
    </row>
    <row r="72" ht="16.5" customHeight="1">
      <c r="A72" s="3"/>
      <c r="B72" s="3" t="str">
        <f t="array" ref="B72">IF(SUM(--ISNUMBER(SEARCH(A$1,'資料'!B$1:B$1000)))&lt;ROW(),"",INDEX('資料'!B:B,SMALL(IF(ISNUMBER(SEARCH(A$1,'資料'!$B$1:$B$1000)),ROW($A$1:$B$1000)),ROW())))</f>
        <v/>
      </c>
      <c r="C72" s="3"/>
      <c r="D72" s="3"/>
      <c r="E72" s="3"/>
      <c r="F72" s="3"/>
      <c r="G72" s="3"/>
      <c r="H72" s="3"/>
      <c r="I72" s="3"/>
      <c r="J72" s="3"/>
      <c r="K72" s="3"/>
    </row>
    <row r="73" ht="16.5" customHeight="1">
      <c r="A73" s="3"/>
      <c r="B73" s="3" t="str">
        <f t="array" ref="B73">IF(SUM(--ISNUMBER(SEARCH(A$1,'資料'!B$1:B$1000)))&lt;ROW(),"",INDEX('資料'!B:B,SMALL(IF(ISNUMBER(SEARCH(A$1,'資料'!$B$1:$B$1000)),ROW($A$1:$B$1000)),ROW())))</f>
        <v/>
      </c>
      <c r="C73" s="3"/>
      <c r="D73" s="3"/>
      <c r="E73" s="3"/>
      <c r="F73" s="3"/>
      <c r="G73" s="3"/>
      <c r="H73" s="3"/>
      <c r="I73" s="3"/>
      <c r="J73" s="3"/>
      <c r="K73" s="3"/>
    </row>
    <row r="74" ht="16.5" customHeight="1">
      <c r="A74" s="3"/>
      <c r="B74" s="3" t="str">
        <f t="array" ref="B74">IF(SUM(--ISNUMBER(SEARCH(A$1,'資料'!B$1:B$1000)))&lt;ROW(),"",INDEX('資料'!B:B,SMALL(IF(ISNUMBER(SEARCH(A$1,'資料'!$B$1:$B$1000)),ROW($A$1:$B$1000)),ROW())))</f>
        <v/>
      </c>
      <c r="C74" s="3"/>
      <c r="D74" s="3"/>
      <c r="E74" s="3"/>
      <c r="F74" s="3"/>
      <c r="G74" s="3"/>
      <c r="H74" s="3"/>
      <c r="I74" s="3"/>
      <c r="J74" s="3"/>
      <c r="K74" s="3"/>
    </row>
    <row r="75" ht="16.5" customHeight="1">
      <c r="A75" s="3"/>
      <c r="B75" s="3" t="str">
        <f t="array" ref="B75">IF(SUM(--ISNUMBER(SEARCH(A$1,'資料'!B$1:B$1000)))&lt;ROW(),"",INDEX('資料'!B:B,SMALL(IF(ISNUMBER(SEARCH(A$1,'資料'!$B$1:$B$1000)),ROW($A$1:$B$1000)),ROW())))</f>
        <v/>
      </c>
      <c r="C75" s="3"/>
      <c r="D75" s="3"/>
      <c r="E75" s="3"/>
      <c r="F75" s="3"/>
      <c r="G75" s="3"/>
      <c r="H75" s="3"/>
      <c r="I75" s="3"/>
      <c r="J75" s="3"/>
      <c r="K75" s="3"/>
    </row>
    <row r="76" ht="16.5" customHeight="1">
      <c r="A76" s="3"/>
      <c r="B76" s="3" t="str">
        <f t="array" ref="B76">IF(SUM(--ISNUMBER(SEARCH(A$1,'資料'!B$1:B$1000)))&lt;ROW(),"",INDEX('資料'!B:B,SMALL(IF(ISNUMBER(SEARCH(A$1,'資料'!$B$1:$B$1000)),ROW($A$1:$B$1000)),ROW())))</f>
        <v/>
      </c>
      <c r="C76" s="3"/>
      <c r="D76" s="3"/>
      <c r="E76" s="3"/>
      <c r="F76" s="3"/>
      <c r="G76" s="3"/>
      <c r="H76" s="3"/>
      <c r="I76" s="3"/>
      <c r="J76" s="3"/>
      <c r="K76" s="3"/>
    </row>
    <row r="77" ht="16.5" customHeight="1">
      <c r="A77" s="3"/>
      <c r="B77" s="3" t="str">
        <f t="array" ref="B77">IF(SUM(--ISNUMBER(SEARCH(A$1,'資料'!B$1:B$1000)))&lt;ROW(),"",INDEX('資料'!B:B,SMALL(IF(ISNUMBER(SEARCH(A$1,'資料'!$B$1:$B$1000)),ROW($A$1:$B$1000)),ROW())))</f>
        <v/>
      </c>
      <c r="C77" s="3"/>
      <c r="D77" s="3"/>
      <c r="E77" s="3"/>
      <c r="F77" s="3"/>
      <c r="G77" s="3"/>
      <c r="H77" s="3"/>
      <c r="I77" s="3"/>
      <c r="J77" s="3"/>
      <c r="K77" s="3"/>
    </row>
    <row r="78" ht="16.5" customHeight="1">
      <c r="A78" s="3"/>
      <c r="B78" s="3" t="str">
        <f t="array" ref="B78">IF(SUM(--ISNUMBER(SEARCH(A$1,'資料'!B$1:B$1000)))&lt;ROW(),"",INDEX('資料'!B:B,SMALL(IF(ISNUMBER(SEARCH(A$1,'資料'!$B$1:$B$1000)),ROW($A$1:$B$1000)),ROW())))</f>
        <v/>
      </c>
      <c r="C78" s="3"/>
      <c r="D78" s="3"/>
      <c r="E78" s="3"/>
      <c r="F78" s="3"/>
      <c r="G78" s="3"/>
      <c r="H78" s="3"/>
      <c r="I78" s="3"/>
      <c r="J78" s="3"/>
      <c r="K78" s="3"/>
    </row>
    <row r="79" ht="16.5" customHeight="1">
      <c r="A79" s="3"/>
      <c r="B79" s="3" t="str">
        <f t="array" ref="B79">IF(SUM(--ISNUMBER(SEARCH(A$1,'資料'!B$1:B$1000)))&lt;ROW(),"",INDEX('資料'!B:B,SMALL(IF(ISNUMBER(SEARCH(A$1,'資料'!$B$1:$B$1000)),ROW($A$1:$B$1000)),ROW())))</f>
        <v/>
      </c>
      <c r="C79" s="3"/>
      <c r="D79" s="3"/>
      <c r="E79" s="3"/>
      <c r="F79" s="3"/>
      <c r="G79" s="3"/>
      <c r="H79" s="3"/>
      <c r="I79" s="3"/>
      <c r="J79" s="3"/>
      <c r="K79" s="3"/>
    </row>
    <row r="80" ht="16.5" customHeight="1">
      <c r="A80" s="3"/>
      <c r="B80" s="3" t="str">
        <f t="array" ref="B80">IF(SUM(--ISNUMBER(SEARCH(A$1,'資料'!B$1:B$1000)))&lt;ROW(),"",INDEX('資料'!B:B,SMALL(IF(ISNUMBER(SEARCH(A$1,'資料'!$B$1:$B$1000)),ROW($A$1:$B$1000)),ROW())))</f>
        <v/>
      </c>
      <c r="C80" s="3"/>
      <c r="D80" s="3"/>
      <c r="E80" s="3"/>
      <c r="F80" s="3"/>
      <c r="G80" s="3"/>
      <c r="H80" s="3"/>
      <c r="I80" s="3"/>
      <c r="J80" s="3"/>
      <c r="K80" s="3"/>
    </row>
    <row r="81" ht="16.5" customHeight="1">
      <c r="A81" s="3"/>
      <c r="B81" s="3" t="str">
        <f t="array" ref="B81">IF(SUM(--ISNUMBER(SEARCH(A$1,'資料'!B$1:B$1000)))&lt;ROW(),"",INDEX('資料'!B:B,SMALL(IF(ISNUMBER(SEARCH(A$1,'資料'!$B$1:$B$1000)),ROW($A$1:$B$1000)),ROW())))</f>
        <v/>
      </c>
      <c r="C81" s="3"/>
      <c r="D81" s="3"/>
      <c r="E81" s="3"/>
      <c r="F81" s="3"/>
      <c r="G81" s="3"/>
      <c r="H81" s="3"/>
      <c r="I81" s="3"/>
      <c r="J81" s="3"/>
      <c r="K81" s="3"/>
    </row>
    <row r="82" ht="16.5" customHeight="1">
      <c r="A82" s="3"/>
      <c r="B82" s="3" t="str">
        <f t="array" ref="B82">IF(SUM(--ISNUMBER(SEARCH(A$1,'資料'!B$1:B$1000)))&lt;ROW(),"",INDEX('資料'!B:B,SMALL(IF(ISNUMBER(SEARCH(A$1,'資料'!$B$1:$B$1000)),ROW($A$1:$B$1000)),ROW())))</f>
        <v/>
      </c>
      <c r="C82" s="3"/>
      <c r="D82" s="3"/>
      <c r="E82" s="3"/>
      <c r="F82" s="3"/>
      <c r="G82" s="3"/>
      <c r="H82" s="3"/>
      <c r="I82" s="3"/>
      <c r="J82" s="3"/>
      <c r="K82" s="3"/>
    </row>
    <row r="83" ht="16.5" customHeight="1">
      <c r="A83" s="3"/>
      <c r="B83" s="3" t="str">
        <f t="array" ref="B83">IF(SUM(--ISNUMBER(SEARCH(A$1,'資料'!B$1:B$1000)))&lt;ROW(),"",INDEX('資料'!B:B,SMALL(IF(ISNUMBER(SEARCH(A$1,'資料'!$B$1:$B$1000)),ROW($A$1:$B$1000)),ROW())))</f>
        <v/>
      </c>
      <c r="C83" s="3"/>
      <c r="D83" s="3"/>
      <c r="E83" s="3"/>
      <c r="F83" s="3"/>
      <c r="G83" s="3"/>
      <c r="H83" s="3"/>
      <c r="I83" s="3"/>
      <c r="J83" s="3"/>
      <c r="K83" s="3"/>
    </row>
    <row r="84" ht="16.5" customHeight="1">
      <c r="A84" s="3"/>
      <c r="B84" s="3" t="str">
        <f t="array" ref="B84">IF(SUM(--ISNUMBER(SEARCH(A$1,'資料'!B$1:B$1000)))&lt;ROW(),"",INDEX('資料'!B:B,SMALL(IF(ISNUMBER(SEARCH(A$1,'資料'!$B$1:$B$1000)),ROW($A$1:$B$1000)),ROW())))</f>
        <v/>
      </c>
      <c r="C84" s="3"/>
      <c r="D84" s="3"/>
      <c r="E84" s="3"/>
      <c r="F84" s="3"/>
      <c r="G84" s="3"/>
      <c r="H84" s="3"/>
      <c r="I84" s="3"/>
      <c r="J84" s="3"/>
      <c r="K84" s="3"/>
    </row>
    <row r="85" ht="16.5" customHeight="1">
      <c r="A85" s="3"/>
      <c r="B85" s="3" t="str">
        <f t="array" ref="B85">IF(SUM(--ISNUMBER(SEARCH(A$1,'資料'!B$1:B$1000)))&lt;ROW(),"",INDEX('資料'!B:B,SMALL(IF(ISNUMBER(SEARCH(A$1,'資料'!$B$1:$B$1000)),ROW($A$1:$B$1000)),ROW())))</f>
        <v/>
      </c>
      <c r="C85" s="3"/>
      <c r="D85" s="3"/>
      <c r="E85" s="3"/>
      <c r="F85" s="3"/>
      <c r="G85" s="3"/>
      <c r="H85" s="3"/>
      <c r="I85" s="3"/>
      <c r="J85" s="3"/>
      <c r="K85" s="3"/>
    </row>
    <row r="86" ht="16.5" customHeight="1">
      <c r="A86" s="3"/>
      <c r="B86" s="3" t="str">
        <f t="array" ref="B86">IF(SUM(--ISNUMBER(SEARCH(A$1,'資料'!B$1:B$1000)))&lt;ROW(),"",INDEX('資料'!B:B,SMALL(IF(ISNUMBER(SEARCH(A$1,'資料'!$B$1:$B$1000)),ROW($A$1:$B$1000)),ROW())))</f>
        <v/>
      </c>
      <c r="C86" s="3"/>
      <c r="D86" s="3"/>
      <c r="E86" s="3"/>
      <c r="F86" s="3"/>
      <c r="G86" s="3"/>
      <c r="H86" s="3"/>
      <c r="I86" s="3"/>
      <c r="J86" s="3"/>
      <c r="K86" s="3"/>
    </row>
    <row r="87" ht="16.5" customHeight="1">
      <c r="A87" s="3"/>
      <c r="B87" s="3" t="str">
        <f t="array" ref="B87">IF(SUM(--ISNUMBER(SEARCH(A$1,'資料'!B$1:B$1000)))&lt;ROW(),"",INDEX('資料'!B:B,SMALL(IF(ISNUMBER(SEARCH(A$1,'資料'!$B$1:$B$1000)),ROW($A$1:$B$1000)),ROW())))</f>
        <v/>
      </c>
      <c r="C87" s="3"/>
      <c r="D87" s="3"/>
      <c r="E87" s="3"/>
      <c r="F87" s="3"/>
      <c r="G87" s="3"/>
      <c r="H87" s="3"/>
      <c r="I87" s="3"/>
      <c r="J87" s="3"/>
      <c r="K87" s="3"/>
    </row>
    <row r="88" ht="16.5" customHeight="1">
      <c r="A88" s="3"/>
      <c r="B88" s="3" t="str">
        <f t="array" ref="B88">IF(SUM(--ISNUMBER(SEARCH(A$1,'資料'!B$1:B$1000)))&lt;ROW(),"",INDEX('資料'!B:B,SMALL(IF(ISNUMBER(SEARCH(A$1,'資料'!$B$1:$B$1000)),ROW($A$1:$B$1000)),ROW())))</f>
        <v/>
      </c>
      <c r="C88" s="3"/>
      <c r="D88" s="3"/>
      <c r="E88" s="3"/>
      <c r="F88" s="3"/>
      <c r="G88" s="3"/>
      <c r="H88" s="3"/>
      <c r="I88" s="3"/>
      <c r="J88" s="3"/>
      <c r="K88" s="3"/>
    </row>
    <row r="89" ht="16.5" customHeight="1">
      <c r="A89" s="3"/>
      <c r="B89" s="3" t="str">
        <f t="array" ref="B89">IF(SUM(--ISNUMBER(SEARCH(A$1,'資料'!B$1:B$1000)))&lt;ROW(),"",INDEX('資料'!B:B,SMALL(IF(ISNUMBER(SEARCH(A$1,'資料'!$B$1:$B$1000)),ROW($A$1:$B$1000)),ROW())))</f>
        <v/>
      </c>
      <c r="C89" s="3"/>
      <c r="D89" s="3"/>
      <c r="E89" s="3"/>
      <c r="F89" s="3"/>
      <c r="G89" s="3"/>
      <c r="H89" s="3"/>
      <c r="I89" s="3"/>
      <c r="J89" s="3"/>
      <c r="K89" s="3"/>
    </row>
    <row r="90" ht="16.5" customHeight="1">
      <c r="A90" s="3"/>
      <c r="B90" s="3" t="str">
        <f t="array" ref="B90">IF(SUM(--ISNUMBER(SEARCH(A$1,'資料'!B$1:B$1000)))&lt;ROW(),"",INDEX('資料'!B:B,SMALL(IF(ISNUMBER(SEARCH(A$1,'資料'!$B$1:$B$1000)),ROW($A$1:$B$1000)),ROW())))</f>
        <v/>
      </c>
      <c r="C90" s="3"/>
      <c r="D90" s="3"/>
      <c r="E90" s="3"/>
      <c r="F90" s="3"/>
      <c r="G90" s="3"/>
      <c r="H90" s="3"/>
      <c r="I90" s="3"/>
      <c r="J90" s="3"/>
      <c r="K90" s="3"/>
    </row>
    <row r="91" ht="16.5" customHeight="1">
      <c r="A91" s="3"/>
      <c r="B91" s="3" t="str">
        <f t="array" ref="B91">IF(SUM(--ISNUMBER(SEARCH(A$1,'資料'!B$1:B$1000)))&lt;ROW(),"",INDEX('資料'!B:B,SMALL(IF(ISNUMBER(SEARCH(A$1,'資料'!$B$1:$B$1000)),ROW($A$1:$B$1000)),ROW())))</f>
        <v/>
      </c>
      <c r="C91" s="3"/>
      <c r="D91" s="3"/>
      <c r="E91" s="3"/>
      <c r="F91" s="3"/>
      <c r="G91" s="3"/>
      <c r="H91" s="3"/>
      <c r="I91" s="3"/>
      <c r="J91" s="3"/>
      <c r="K91" s="3"/>
    </row>
    <row r="92" ht="16.5" customHeight="1">
      <c r="A92" s="3"/>
      <c r="B92" s="3" t="str">
        <f t="array" ref="B92">IF(SUM(--ISNUMBER(SEARCH(A$1,'資料'!B$1:B$1000)))&lt;ROW(),"",INDEX('資料'!B:B,SMALL(IF(ISNUMBER(SEARCH(A$1,'資料'!$B$1:$B$1000)),ROW($A$1:$B$1000)),ROW())))</f>
        <v/>
      </c>
      <c r="C92" s="3"/>
      <c r="D92" s="3"/>
      <c r="E92" s="3"/>
      <c r="F92" s="3"/>
      <c r="G92" s="3"/>
      <c r="H92" s="3"/>
      <c r="I92" s="3"/>
      <c r="J92" s="3"/>
      <c r="K92" s="3"/>
    </row>
    <row r="93" ht="16.5" customHeight="1">
      <c r="A93" s="3"/>
      <c r="B93" s="3" t="str">
        <f t="array" ref="B93">IF(SUM(--ISNUMBER(SEARCH(A$1,'資料'!B$1:B$1000)))&lt;ROW(),"",INDEX('資料'!B:B,SMALL(IF(ISNUMBER(SEARCH(A$1,'資料'!$B$1:$B$1000)),ROW($A$1:$B$1000)),ROW())))</f>
        <v/>
      </c>
      <c r="C93" s="3"/>
      <c r="D93" s="3"/>
      <c r="E93" s="3"/>
      <c r="F93" s="3"/>
      <c r="G93" s="3"/>
      <c r="H93" s="3"/>
      <c r="I93" s="3"/>
      <c r="J93" s="3"/>
      <c r="K93" s="3"/>
    </row>
    <row r="94" ht="16.5" customHeight="1">
      <c r="A94" s="3"/>
      <c r="B94" s="3" t="str">
        <f t="array" ref="B94">IF(SUM(--ISNUMBER(SEARCH(A$1,'資料'!B$1:B$1000)))&lt;ROW(),"",INDEX('資料'!B:B,SMALL(IF(ISNUMBER(SEARCH(A$1,'資料'!$B$1:$B$1000)),ROW($A$1:$B$1000)),ROW())))</f>
        <v/>
      </c>
      <c r="C94" s="3"/>
      <c r="D94" s="3"/>
      <c r="E94" s="3"/>
      <c r="F94" s="3"/>
      <c r="G94" s="3"/>
      <c r="H94" s="3"/>
      <c r="I94" s="3"/>
      <c r="J94" s="3"/>
      <c r="K94" s="3"/>
    </row>
    <row r="95" ht="16.5" customHeight="1">
      <c r="A95" s="3"/>
      <c r="B95" s="3" t="str">
        <f t="array" ref="B95">IF(SUM(--ISNUMBER(SEARCH(A$1,'資料'!B$1:B$1000)))&lt;ROW(),"",INDEX('資料'!B:B,SMALL(IF(ISNUMBER(SEARCH(A$1,'資料'!$B$1:$B$1000)),ROW($A$1:$B$1000)),ROW())))</f>
        <v/>
      </c>
      <c r="C95" s="3"/>
      <c r="D95" s="3"/>
      <c r="E95" s="3"/>
      <c r="F95" s="3"/>
      <c r="G95" s="3"/>
      <c r="H95" s="3"/>
      <c r="I95" s="3"/>
      <c r="J95" s="3"/>
      <c r="K95" s="3"/>
    </row>
    <row r="96" ht="16.5" customHeight="1">
      <c r="A96" s="3"/>
      <c r="B96" s="3" t="str">
        <f t="array" ref="B96">IF(SUM(--ISNUMBER(SEARCH(A$1,'資料'!B$1:B$1000)))&lt;ROW(),"",INDEX('資料'!B:B,SMALL(IF(ISNUMBER(SEARCH(A$1,'資料'!$B$1:$B$1000)),ROW($A$1:$B$1000)),ROW())))</f>
        <v/>
      </c>
      <c r="C96" s="3"/>
      <c r="D96" s="3"/>
      <c r="E96" s="3"/>
      <c r="F96" s="3"/>
      <c r="G96" s="3"/>
      <c r="H96" s="3"/>
      <c r="I96" s="3"/>
      <c r="J96" s="3"/>
      <c r="K96" s="3"/>
    </row>
    <row r="97" ht="16.5" customHeight="1">
      <c r="A97" s="3"/>
      <c r="B97" s="3" t="str">
        <f t="array" ref="B97">IF(SUM(--ISNUMBER(SEARCH(A$1,'資料'!B$1:B$1000)))&lt;ROW(),"",INDEX('資料'!B:B,SMALL(IF(ISNUMBER(SEARCH(A$1,'資料'!$B$1:$B$1000)),ROW($A$1:$B$1000)),ROW())))</f>
        <v/>
      </c>
      <c r="C97" s="3"/>
      <c r="D97" s="3"/>
      <c r="E97" s="3"/>
      <c r="F97" s="3"/>
      <c r="G97" s="3"/>
      <c r="H97" s="3"/>
      <c r="I97" s="3"/>
      <c r="J97" s="3"/>
      <c r="K97" s="3"/>
    </row>
    <row r="98" ht="16.5" customHeight="1">
      <c r="A98" s="3"/>
      <c r="B98" s="3" t="str">
        <f t="array" ref="B98">IF(SUM(--ISNUMBER(SEARCH(A$1,'資料'!B$1:B$1000)))&lt;ROW(),"",INDEX('資料'!B:B,SMALL(IF(ISNUMBER(SEARCH(A$1,'資料'!$B$1:$B$1000)),ROW($A$1:$B$1000)),ROW())))</f>
        <v/>
      </c>
      <c r="C98" s="3"/>
      <c r="D98" s="3"/>
      <c r="E98" s="3"/>
      <c r="F98" s="3"/>
      <c r="G98" s="3"/>
      <c r="H98" s="3"/>
      <c r="I98" s="3"/>
      <c r="J98" s="3"/>
      <c r="K98" s="3"/>
    </row>
    <row r="99" ht="16.5" customHeight="1">
      <c r="A99" s="3"/>
      <c r="B99" s="3" t="str">
        <f t="array" ref="B99">IF(SUM(--ISNUMBER(SEARCH(A$1,'資料'!B$1:B$1000)))&lt;ROW(),"",INDEX('資料'!B:B,SMALL(IF(ISNUMBER(SEARCH(A$1,'資料'!$B$1:$B$1000)),ROW($A$1:$B$1000)),ROW())))</f>
        <v/>
      </c>
      <c r="C99" s="3"/>
      <c r="D99" s="3"/>
      <c r="E99" s="3"/>
      <c r="F99" s="3"/>
      <c r="G99" s="3"/>
      <c r="H99" s="3"/>
      <c r="I99" s="3"/>
      <c r="J99" s="3"/>
      <c r="K99" s="3"/>
    </row>
    <row r="100" ht="16.5" customHeight="1">
      <c r="A100" s="3"/>
      <c r="B100" s="3" t="str">
        <f t="array" ref="B100">IF(SUM(--ISNUMBER(SEARCH(A$1,'資料'!B$1:B$1000)))&lt;ROW(),"",INDEX('資料'!B:B,SMALL(IF(ISNUMBER(SEARCH(A$1,'資料'!$B$1:$B$1000)),ROW($A$1:$B$1000)),ROW())))</f>
        <v/>
      </c>
      <c r="C100" s="3"/>
      <c r="D100" s="3"/>
      <c r="E100" s="3"/>
      <c r="F100" s="3"/>
      <c r="G100" s="3"/>
      <c r="H100" s="3"/>
      <c r="I100" s="3"/>
      <c r="J100" s="3"/>
      <c r="K100" s="3"/>
    </row>
    <row r="101" ht="16.5" customHeight="1">
      <c r="A101" s="3"/>
      <c r="B101" s="3" t="str">
        <f t="array" ref="B101">IF(SUM(--ISNUMBER(SEARCH(A$1,'資料'!B$1:B$1000)))&lt;ROW(),"",INDEX('資料'!B:B,SMALL(IF(ISNUMBER(SEARCH(A$1,'資料'!$B$1:$B$1000)),ROW($A$1:$B$1000)),ROW())))</f>
        <v/>
      </c>
      <c r="C101" s="3"/>
      <c r="D101" s="3"/>
      <c r="E101" s="3"/>
      <c r="F101" s="3"/>
      <c r="G101" s="3"/>
      <c r="H101" s="3"/>
      <c r="I101" s="3"/>
      <c r="J101" s="3"/>
      <c r="K101" s="3"/>
    </row>
    <row r="102" ht="16.5" customHeight="1">
      <c r="A102" s="3"/>
      <c r="B102" s="3" t="str">
        <f t="array" ref="B102">IF(SUM(--ISNUMBER(SEARCH(A$1,'資料'!B$1:B$1000)))&lt;ROW(),"",INDEX('資料'!B:B,SMALL(IF(ISNUMBER(SEARCH(A$1,'資料'!$B$1:$B$1000)),ROW($A$1:$B$1000)),ROW())))</f>
        <v/>
      </c>
      <c r="C102" s="3"/>
      <c r="D102" s="3"/>
      <c r="E102" s="3"/>
      <c r="F102" s="3"/>
      <c r="G102" s="3"/>
      <c r="H102" s="3"/>
      <c r="I102" s="3"/>
      <c r="J102" s="3"/>
      <c r="K102" s="3"/>
    </row>
    <row r="103" ht="16.5" customHeight="1">
      <c r="A103" s="3"/>
      <c r="B103" s="3" t="str">
        <f t="array" ref="B103">IF(SUM(--ISNUMBER(SEARCH(A$1,'資料'!B$1:B$1000)))&lt;ROW(),"",INDEX('資料'!B:B,SMALL(IF(ISNUMBER(SEARCH(A$1,'資料'!$B$1:$B$1000)),ROW($A$1:$B$1000)),ROW())))</f>
        <v/>
      </c>
      <c r="C103" s="3"/>
      <c r="D103" s="3"/>
      <c r="E103" s="3"/>
      <c r="F103" s="3"/>
      <c r="G103" s="3"/>
      <c r="H103" s="3"/>
      <c r="I103" s="3"/>
      <c r="J103" s="3"/>
      <c r="K103" s="3"/>
    </row>
    <row r="104" ht="16.5" customHeight="1">
      <c r="A104" s="3"/>
      <c r="B104" s="3" t="str">
        <f t="array" ref="B104">IF(SUM(--ISNUMBER(SEARCH(A$1,'資料'!B$1:B$1000)))&lt;ROW(),"",INDEX('資料'!B:B,SMALL(IF(ISNUMBER(SEARCH(A$1,'資料'!$B$1:$B$1000)),ROW($A$1:$B$1000)),ROW())))</f>
        <v/>
      </c>
      <c r="C104" s="3"/>
      <c r="D104" s="3"/>
      <c r="E104" s="3"/>
      <c r="F104" s="3"/>
      <c r="G104" s="3"/>
      <c r="H104" s="3"/>
      <c r="I104" s="3"/>
      <c r="J104" s="3"/>
      <c r="K104" s="3"/>
    </row>
    <row r="105" ht="16.5" customHeight="1">
      <c r="A105" s="3"/>
      <c r="B105" s="3" t="str">
        <f t="array" ref="B105">IF(SUM(--ISNUMBER(SEARCH(A$1,'資料'!B$1:B$1000)))&lt;ROW(),"",INDEX('資料'!B:B,SMALL(IF(ISNUMBER(SEARCH(A$1,'資料'!$B$1:$B$1000)),ROW($A$1:$B$1000)),ROW())))</f>
        <v/>
      </c>
      <c r="C105" s="3"/>
      <c r="D105" s="3"/>
      <c r="E105" s="3"/>
      <c r="F105" s="3"/>
      <c r="G105" s="3"/>
      <c r="H105" s="3"/>
      <c r="I105" s="3"/>
      <c r="J105" s="3"/>
      <c r="K105" s="3"/>
    </row>
    <row r="106" ht="16.5" customHeight="1">
      <c r="A106" s="3"/>
      <c r="B106" s="3" t="str">
        <f t="array" ref="B106">IF(SUM(--ISNUMBER(SEARCH(A$1,'資料'!B$1:B$1000)))&lt;ROW(),"",INDEX('資料'!B:B,SMALL(IF(ISNUMBER(SEARCH(A$1,'資料'!$B$1:$B$1000)),ROW($A$1:$B$1000)),ROW())))</f>
        <v/>
      </c>
      <c r="C106" s="3"/>
      <c r="D106" s="3"/>
      <c r="E106" s="3"/>
      <c r="F106" s="3"/>
      <c r="G106" s="3"/>
      <c r="H106" s="3"/>
      <c r="I106" s="3"/>
      <c r="J106" s="3"/>
      <c r="K106" s="3"/>
    </row>
    <row r="107" ht="16.5" customHeight="1">
      <c r="A107" s="3"/>
      <c r="B107" s="3" t="str">
        <f t="array" ref="B107">IF(SUM(--ISNUMBER(SEARCH(A$1,'資料'!B$1:B$1000)))&lt;ROW(),"",INDEX('資料'!B:B,SMALL(IF(ISNUMBER(SEARCH(A$1,'資料'!$B$1:$B$1000)),ROW($A$1:$B$1000)),ROW())))</f>
        <v/>
      </c>
      <c r="C107" s="3"/>
      <c r="D107" s="3"/>
      <c r="E107" s="3"/>
      <c r="F107" s="3"/>
      <c r="G107" s="3"/>
      <c r="H107" s="3"/>
      <c r="I107" s="3"/>
      <c r="J107" s="3"/>
      <c r="K107" s="3"/>
    </row>
    <row r="108" ht="16.5" customHeight="1">
      <c r="A108" s="3"/>
      <c r="B108" s="3" t="str">
        <f t="array" ref="B108">IF(SUM(--ISNUMBER(SEARCH(A$1,'資料'!B$1:B$1000)))&lt;ROW(),"",INDEX('資料'!B:B,SMALL(IF(ISNUMBER(SEARCH(A$1,'資料'!$B$1:$B$1000)),ROW($A$1:$B$1000)),ROW())))</f>
        <v/>
      </c>
      <c r="C108" s="3"/>
      <c r="D108" s="3"/>
      <c r="E108" s="3"/>
      <c r="F108" s="3"/>
      <c r="G108" s="3"/>
      <c r="H108" s="3"/>
      <c r="I108" s="3"/>
      <c r="J108" s="3"/>
      <c r="K108" s="3"/>
    </row>
    <row r="109" ht="16.5" customHeight="1">
      <c r="A109" s="3"/>
      <c r="B109" s="3" t="str">
        <f t="array" ref="B109">IF(SUM(--ISNUMBER(SEARCH(A$1,'資料'!B$1:B$1000)))&lt;ROW(),"",INDEX('資料'!B:B,SMALL(IF(ISNUMBER(SEARCH(A$1,'資料'!$B$1:$B$1000)),ROW($A$1:$B$1000)),ROW())))</f>
        <v/>
      </c>
      <c r="C109" s="3"/>
      <c r="D109" s="3"/>
      <c r="E109" s="3"/>
      <c r="F109" s="3"/>
      <c r="G109" s="3"/>
      <c r="H109" s="3"/>
      <c r="I109" s="3"/>
      <c r="J109" s="3"/>
      <c r="K109" s="3"/>
    </row>
    <row r="110" ht="16.5" customHeight="1">
      <c r="A110" s="3"/>
      <c r="B110" s="3" t="str">
        <f t="array" ref="B110">IF(SUM(--ISNUMBER(SEARCH(A$1,'資料'!B$1:B$1000)))&lt;ROW(),"",INDEX('資料'!B:B,SMALL(IF(ISNUMBER(SEARCH(A$1,'資料'!$B$1:$B$1000)),ROW($A$1:$B$1000)),ROW())))</f>
        <v/>
      </c>
      <c r="C110" s="3"/>
      <c r="D110" s="3"/>
      <c r="E110" s="3"/>
      <c r="F110" s="3"/>
      <c r="G110" s="3"/>
      <c r="H110" s="3"/>
      <c r="I110" s="3"/>
      <c r="J110" s="3"/>
      <c r="K110" s="3"/>
    </row>
    <row r="111" ht="16.5" customHeight="1">
      <c r="A111" s="3"/>
      <c r="B111" s="3" t="str">
        <f t="array" ref="B111">IF(SUM(--ISNUMBER(SEARCH(A$1,'資料'!B$1:B$1000)))&lt;ROW(),"",INDEX('資料'!B:B,SMALL(IF(ISNUMBER(SEARCH(A$1,'資料'!$B$1:$B$1000)),ROW($A$1:$B$1000)),ROW())))</f>
        <v/>
      </c>
      <c r="C111" s="3"/>
      <c r="D111" s="3"/>
      <c r="E111" s="3"/>
      <c r="F111" s="3"/>
      <c r="G111" s="3"/>
      <c r="H111" s="3"/>
      <c r="I111" s="3"/>
      <c r="J111" s="3"/>
      <c r="K111" s="3"/>
    </row>
    <row r="112" ht="16.5" customHeight="1">
      <c r="A112" s="3"/>
      <c r="B112" s="3" t="str">
        <f t="array" ref="B112">IF(SUM(--ISNUMBER(SEARCH(A$1,'資料'!B$1:B$1000)))&lt;ROW(),"",INDEX('資料'!B:B,SMALL(IF(ISNUMBER(SEARCH(A$1,'資料'!$B$1:$B$1000)),ROW($A$1:$B$1000)),ROW())))</f>
        <v/>
      </c>
      <c r="C112" s="3"/>
      <c r="D112" s="3"/>
      <c r="E112" s="3"/>
      <c r="F112" s="3"/>
      <c r="G112" s="3"/>
      <c r="H112" s="3"/>
      <c r="I112" s="3"/>
      <c r="J112" s="3"/>
      <c r="K112" s="3"/>
    </row>
    <row r="113" ht="16.5" customHeight="1">
      <c r="A113" s="3"/>
      <c r="B113" s="3" t="str">
        <f t="array" ref="B113">IF(SUM(--ISNUMBER(SEARCH(A$1,'資料'!B$1:B$1000)))&lt;ROW(),"",INDEX('資料'!B:B,SMALL(IF(ISNUMBER(SEARCH(A$1,'資料'!$B$1:$B$1000)),ROW($A$1:$B$1000)),ROW())))</f>
        <v/>
      </c>
      <c r="C113" s="3"/>
      <c r="D113" s="3"/>
      <c r="E113" s="3"/>
      <c r="F113" s="3"/>
      <c r="G113" s="3"/>
      <c r="H113" s="3"/>
      <c r="I113" s="3"/>
      <c r="J113" s="3"/>
      <c r="K113" s="3"/>
    </row>
    <row r="114" ht="16.5" customHeight="1">
      <c r="A114" s="3"/>
      <c r="B114" s="3" t="str">
        <f t="array" ref="B114">IF(SUM(--ISNUMBER(SEARCH(A$1,'資料'!B$1:B$1000)))&lt;ROW(),"",INDEX('資料'!B:B,SMALL(IF(ISNUMBER(SEARCH(A$1,'資料'!$B$1:$B$1000)),ROW($A$1:$B$1000)),ROW())))</f>
        <v/>
      </c>
      <c r="C114" s="3"/>
      <c r="D114" s="3"/>
      <c r="E114" s="3"/>
      <c r="F114" s="3"/>
      <c r="G114" s="3"/>
      <c r="H114" s="3"/>
      <c r="I114" s="3"/>
      <c r="J114" s="3"/>
      <c r="K114" s="3"/>
    </row>
    <row r="115" ht="16.5" customHeight="1">
      <c r="A115" s="3"/>
      <c r="B115" s="3" t="str">
        <f t="array" ref="B115">IF(SUM(--ISNUMBER(SEARCH(A$1,'資料'!B$1:B$1000)))&lt;ROW(),"",INDEX('資料'!B:B,SMALL(IF(ISNUMBER(SEARCH(A$1,'資料'!$B$1:$B$1000)),ROW($A$1:$B$1000)),ROW())))</f>
        <v/>
      </c>
      <c r="C115" s="3"/>
      <c r="D115" s="3"/>
      <c r="E115" s="3"/>
      <c r="F115" s="3"/>
      <c r="G115" s="3"/>
      <c r="H115" s="3"/>
      <c r="I115" s="3"/>
      <c r="J115" s="3"/>
      <c r="K115" s="3"/>
    </row>
    <row r="116" ht="16.5" customHeight="1">
      <c r="A116" s="3"/>
      <c r="B116" s="3" t="str">
        <f t="array" ref="B116">IF(SUM(--ISNUMBER(SEARCH(A$1,'資料'!B$1:B$1000)))&lt;ROW(),"",INDEX('資料'!B:B,SMALL(IF(ISNUMBER(SEARCH(A$1,'資料'!$B$1:$B$1000)),ROW($A$1:$B$1000)),ROW())))</f>
        <v/>
      </c>
      <c r="C116" s="3"/>
      <c r="D116" s="3"/>
      <c r="E116" s="3"/>
      <c r="F116" s="3"/>
      <c r="G116" s="3"/>
      <c r="H116" s="3"/>
      <c r="I116" s="3"/>
      <c r="J116" s="3"/>
      <c r="K116" s="3"/>
    </row>
    <row r="117" ht="16.5" customHeight="1">
      <c r="A117" s="3"/>
      <c r="B117" s="3" t="str">
        <f t="array" ref="B117">IF(SUM(--ISNUMBER(SEARCH(A$1,'資料'!B$1:B$1000)))&lt;ROW(),"",INDEX('資料'!B:B,SMALL(IF(ISNUMBER(SEARCH(A$1,'資料'!$B$1:$B$1000)),ROW($A$1:$B$1000)),ROW())))</f>
        <v/>
      </c>
      <c r="C117" s="3"/>
      <c r="D117" s="3"/>
      <c r="E117" s="3"/>
      <c r="F117" s="3"/>
      <c r="G117" s="3"/>
      <c r="H117" s="3"/>
      <c r="I117" s="3"/>
      <c r="J117" s="3"/>
      <c r="K117" s="3"/>
    </row>
    <row r="118" ht="16.5" customHeight="1">
      <c r="A118" s="3"/>
      <c r="B118" s="3" t="str">
        <f t="array" ref="B118">IF(SUM(--ISNUMBER(SEARCH(A$1,'資料'!B$1:B$1000)))&lt;ROW(),"",INDEX('資料'!B:B,SMALL(IF(ISNUMBER(SEARCH(A$1,'資料'!$B$1:$B$1000)),ROW($A$1:$B$1000)),ROW())))</f>
        <v/>
      </c>
      <c r="C118" s="3"/>
      <c r="D118" s="3"/>
      <c r="E118" s="3"/>
      <c r="F118" s="3"/>
      <c r="G118" s="3"/>
      <c r="H118" s="3"/>
      <c r="I118" s="3"/>
      <c r="J118" s="3"/>
      <c r="K118" s="3"/>
    </row>
    <row r="119" ht="16.5" customHeight="1">
      <c r="A119" s="3"/>
      <c r="B119" s="3" t="str">
        <f t="array" ref="B119">IF(SUM(--ISNUMBER(SEARCH(A$1,'資料'!B$1:B$1000)))&lt;ROW(),"",INDEX('資料'!B:B,SMALL(IF(ISNUMBER(SEARCH(A$1,'資料'!$B$1:$B$1000)),ROW($A$1:$B$1000)),ROW())))</f>
        <v/>
      </c>
      <c r="C119" s="3"/>
      <c r="D119" s="3"/>
      <c r="E119" s="3"/>
      <c r="F119" s="3"/>
      <c r="G119" s="3"/>
      <c r="H119" s="3"/>
      <c r="I119" s="3"/>
      <c r="J119" s="3"/>
      <c r="K119" s="3"/>
    </row>
    <row r="120" ht="16.5" customHeight="1">
      <c r="A120" s="3"/>
      <c r="B120" s="3" t="str">
        <f t="array" ref="B120">IF(SUM(--ISNUMBER(SEARCH(A$1,'資料'!B$1:B$1000)))&lt;ROW(),"",INDEX('資料'!B:B,SMALL(IF(ISNUMBER(SEARCH(A$1,'資料'!$B$1:$B$1000)),ROW($A$1:$B$1000)),ROW())))</f>
        <v/>
      </c>
      <c r="C120" s="3"/>
      <c r="D120" s="3"/>
      <c r="E120" s="3"/>
      <c r="F120" s="3"/>
      <c r="G120" s="3"/>
      <c r="H120" s="3"/>
      <c r="I120" s="3"/>
      <c r="J120" s="3"/>
      <c r="K120" s="3"/>
    </row>
    <row r="121" ht="16.5" customHeight="1">
      <c r="A121" s="3"/>
      <c r="B121" s="3" t="str">
        <f t="array" ref="B121">IF(SUM(--ISNUMBER(SEARCH(A$1,'資料'!B$1:B$1000)))&lt;ROW(),"",INDEX('資料'!B:B,SMALL(IF(ISNUMBER(SEARCH(A$1,'資料'!$B$1:$B$1000)),ROW($A$1:$B$1000)),ROW())))</f>
        <v/>
      </c>
      <c r="C121" s="3"/>
      <c r="D121" s="3"/>
      <c r="E121" s="3"/>
      <c r="F121" s="3"/>
      <c r="G121" s="3"/>
      <c r="H121" s="3"/>
      <c r="I121" s="3"/>
      <c r="J121" s="3"/>
      <c r="K121" s="3"/>
    </row>
    <row r="122" ht="16.5" customHeight="1">
      <c r="A122" s="3"/>
      <c r="B122" s="3" t="str">
        <f t="array" ref="B122">IF(SUM(--ISNUMBER(SEARCH(A$1,'資料'!B$1:B$1000)))&lt;ROW(),"",INDEX('資料'!B:B,SMALL(IF(ISNUMBER(SEARCH(A$1,'資料'!$B$1:$B$1000)),ROW($A$1:$B$1000)),ROW())))</f>
        <v/>
      </c>
      <c r="C122" s="3"/>
      <c r="D122" s="3"/>
      <c r="E122" s="3"/>
      <c r="F122" s="3"/>
      <c r="G122" s="3"/>
      <c r="H122" s="3"/>
      <c r="I122" s="3"/>
      <c r="J122" s="3"/>
      <c r="K122" s="3"/>
    </row>
    <row r="123" ht="16.5" customHeight="1">
      <c r="A123" s="3"/>
      <c r="B123" s="3" t="str">
        <f t="array" ref="B123">IF(SUM(--ISNUMBER(SEARCH(A$1,'資料'!B$1:B$1000)))&lt;ROW(),"",INDEX('資料'!B:B,SMALL(IF(ISNUMBER(SEARCH(A$1,'資料'!$B$1:$B$1000)),ROW($A$1:$B$1000)),ROW())))</f>
        <v/>
      </c>
      <c r="C123" s="3"/>
      <c r="D123" s="3"/>
      <c r="E123" s="3"/>
      <c r="F123" s="3"/>
      <c r="G123" s="3"/>
      <c r="H123" s="3"/>
      <c r="I123" s="3"/>
      <c r="J123" s="3"/>
      <c r="K123" s="3"/>
    </row>
    <row r="124" ht="16.5" customHeight="1">
      <c r="A124" s="3"/>
      <c r="B124" s="3" t="str">
        <f t="array" ref="B124">IF(SUM(--ISNUMBER(SEARCH(A$1,'資料'!B$1:B$1000)))&lt;ROW(),"",INDEX('資料'!B:B,SMALL(IF(ISNUMBER(SEARCH(A$1,'資料'!$B$1:$B$1000)),ROW($A$1:$B$1000)),ROW())))</f>
        <v/>
      </c>
      <c r="C124" s="3"/>
      <c r="D124" s="3"/>
      <c r="E124" s="3"/>
      <c r="F124" s="3"/>
      <c r="G124" s="3"/>
      <c r="H124" s="3"/>
      <c r="I124" s="3"/>
      <c r="J124" s="3"/>
      <c r="K124" s="3"/>
    </row>
    <row r="125" ht="16.5" customHeight="1">
      <c r="A125" s="3"/>
      <c r="B125" s="3" t="str">
        <f t="array" ref="B125">IF(SUM(--ISNUMBER(SEARCH(A$1,'資料'!B$1:B$1000)))&lt;ROW(),"",INDEX('資料'!B:B,SMALL(IF(ISNUMBER(SEARCH(A$1,'資料'!$B$1:$B$1000)),ROW($A$1:$B$1000)),ROW())))</f>
        <v/>
      </c>
      <c r="C125" s="3"/>
      <c r="D125" s="3"/>
      <c r="E125" s="3"/>
      <c r="F125" s="3"/>
      <c r="G125" s="3"/>
      <c r="H125" s="3"/>
      <c r="I125" s="3"/>
      <c r="J125" s="3"/>
      <c r="K125" s="3"/>
    </row>
    <row r="126" ht="16.5" customHeight="1">
      <c r="A126" s="3"/>
      <c r="B126" s="3" t="str">
        <f t="array" ref="B126">IF(SUM(--ISNUMBER(SEARCH(A$1,'資料'!B$1:B$1000)))&lt;ROW(),"",INDEX('資料'!B:B,SMALL(IF(ISNUMBER(SEARCH(A$1,'資料'!$B$1:$B$1000)),ROW($A$1:$B$1000)),ROW())))</f>
        <v/>
      </c>
      <c r="C126" s="3"/>
      <c r="D126" s="3"/>
      <c r="E126" s="3"/>
      <c r="F126" s="3"/>
      <c r="G126" s="3"/>
      <c r="H126" s="3"/>
      <c r="I126" s="3"/>
      <c r="J126" s="3"/>
      <c r="K126" s="3"/>
    </row>
    <row r="127" ht="16.5" customHeight="1">
      <c r="A127" s="3"/>
      <c r="B127" s="3" t="str">
        <f t="array" ref="B127">IF(SUM(--ISNUMBER(SEARCH(A$1,'資料'!B$1:B$1000)))&lt;ROW(),"",INDEX('資料'!B:B,SMALL(IF(ISNUMBER(SEARCH(A$1,'資料'!$B$1:$B$1000)),ROW($A$1:$B$1000)),ROW())))</f>
        <v/>
      </c>
      <c r="C127" s="3"/>
      <c r="D127" s="3"/>
      <c r="E127" s="3"/>
      <c r="F127" s="3"/>
      <c r="G127" s="3"/>
      <c r="H127" s="3"/>
      <c r="I127" s="3"/>
      <c r="J127" s="3"/>
      <c r="K127" s="3"/>
    </row>
    <row r="128" ht="16.5" customHeight="1">
      <c r="A128" s="3"/>
      <c r="B128" s="3" t="str">
        <f t="array" ref="B128">IF(SUM(--ISNUMBER(SEARCH(A$1,'資料'!B$1:B$1000)))&lt;ROW(),"",INDEX('資料'!B:B,SMALL(IF(ISNUMBER(SEARCH(A$1,'資料'!$B$1:$B$1000)),ROW($A$1:$B$1000)),ROW())))</f>
        <v/>
      </c>
      <c r="C128" s="3"/>
      <c r="D128" s="3"/>
      <c r="E128" s="3"/>
      <c r="F128" s="3"/>
      <c r="G128" s="3"/>
      <c r="H128" s="3"/>
      <c r="I128" s="3"/>
      <c r="J128" s="3"/>
      <c r="K128" s="3"/>
    </row>
    <row r="129" ht="16.5" customHeight="1">
      <c r="A129" s="3"/>
      <c r="B129" s="3" t="str">
        <f t="array" ref="B129">IF(SUM(--ISNUMBER(SEARCH(A$1,'資料'!B$1:B$1000)))&lt;ROW(),"",INDEX('資料'!B:B,SMALL(IF(ISNUMBER(SEARCH(A$1,'資料'!$B$1:$B$1000)),ROW($A$1:$B$1000)),ROW())))</f>
        <v/>
      </c>
      <c r="C129" s="3"/>
      <c r="D129" s="3"/>
      <c r="E129" s="3"/>
      <c r="F129" s="3"/>
      <c r="G129" s="3"/>
      <c r="H129" s="3"/>
      <c r="I129" s="3"/>
      <c r="J129" s="3"/>
      <c r="K129" s="3"/>
    </row>
    <row r="130" ht="16.5" customHeight="1">
      <c r="A130" s="3"/>
      <c r="B130" s="3" t="str">
        <f t="array" ref="B130">IF(SUM(--ISNUMBER(SEARCH(A$1,'資料'!B$1:B$1000)))&lt;ROW(),"",INDEX('資料'!B:B,SMALL(IF(ISNUMBER(SEARCH(A$1,'資料'!$B$1:$B$1000)),ROW($A$1:$B$1000)),ROW())))</f>
        <v/>
      </c>
      <c r="C130" s="3"/>
      <c r="D130" s="3"/>
      <c r="E130" s="3"/>
      <c r="F130" s="3"/>
      <c r="G130" s="3"/>
      <c r="H130" s="3"/>
      <c r="I130" s="3"/>
      <c r="J130" s="3"/>
      <c r="K130" s="3"/>
    </row>
    <row r="131" ht="16.5" customHeight="1">
      <c r="A131" s="3"/>
      <c r="B131" s="3" t="str">
        <f t="array" ref="B131">IF(SUM(--ISNUMBER(SEARCH(A$1,'資料'!B$1:B$1000)))&lt;ROW(),"",INDEX('資料'!B:B,SMALL(IF(ISNUMBER(SEARCH(A$1,'資料'!$B$1:$B$1000)),ROW($A$1:$B$1000)),ROW())))</f>
        <v/>
      </c>
      <c r="C131" s="3"/>
      <c r="D131" s="3"/>
      <c r="E131" s="3"/>
      <c r="F131" s="3"/>
      <c r="G131" s="3"/>
      <c r="H131" s="3"/>
      <c r="I131" s="3"/>
      <c r="J131" s="3"/>
      <c r="K131" s="3"/>
    </row>
    <row r="132" ht="16.5" customHeight="1">
      <c r="A132" s="3"/>
      <c r="B132" s="3" t="str">
        <f t="array" ref="B132">IF(SUM(--ISNUMBER(SEARCH(A$1,'資料'!B$1:B$1000)))&lt;ROW(),"",INDEX('資料'!B:B,SMALL(IF(ISNUMBER(SEARCH(A$1,'資料'!$B$1:$B$1000)),ROW($A$1:$B$1000)),ROW())))</f>
        <v/>
      </c>
      <c r="C132" s="3"/>
      <c r="D132" s="3"/>
      <c r="E132" s="3"/>
      <c r="F132" s="3"/>
      <c r="G132" s="3"/>
      <c r="H132" s="3"/>
      <c r="I132" s="3"/>
      <c r="J132" s="3"/>
      <c r="K132" s="3"/>
    </row>
    <row r="133" ht="16.5" customHeight="1">
      <c r="A133" s="3"/>
      <c r="B133" s="3" t="str">
        <f t="array" ref="B133">IF(SUM(--ISNUMBER(SEARCH(A$1,'資料'!B$1:B$1000)))&lt;ROW(),"",INDEX('資料'!B:B,SMALL(IF(ISNUMBER(SEARCH(A$1,'資料'!$B$1:$B$1000)),ROW($A$1:$B$1000)),ROW())))</f>
        <v/>
      </c>
      <c r="C133" s="3"/>
      <c r="D133" s="3"/>
      <c r="E133" s="3"/>
      <c r="F133" s="3"/>
      <c r="G133" s="3"/>
      <c r="H133" s="3"/>
      <c r="I133" s="3"/>
      <c r="J133" s="3"/>
      <c r="K133" s="3"/>
    </row>
    <row r="134" ht="16.5" customHeight="1">
      <c r="A134" s="3"/>
      <c r="B134" s="3" t="str">
        <f t="array" ref="B134">IF(SUM(--ISNUMBER(SEARCH(A$1,'資料'!B$1:B$1000)))&lt;ROW(),"",INDEX('資料'!B:B,SMALL(IF(ISNUMBER(SEARCH(A$1,'資料'!$B$1:$B$1000)),ROW($A$1:$B$1000)),ROW())))</f>
        <v/>
      </c>
      <c r="C134" s="3"/>
      <c r="D134" s="3"/>
      <c r="E134" s="3"/>
      <c r="F134" s="3"/>
      <c r="G134" s="3"/>
      <c r="H134" s="3"/>
      <c r="I134" s="3"/>
      <c r="J134" s="3"/>
      <c r="K134" s="3"/>
    </row>
    <row r="135" ht="16.5" customHeight="1">
      <c r="A135" s="3"/>
      <c r="B135" s="3" t="str">
        <f t="array" ref="B135">IF(SUM(--ISNUMBER(SEARCH(A$1,'資料'!B$1:B$1000)))&lt;ROW(),"",INDEX('資料'!B:B,SMALL(IF(ISNUMBER(SEARCH(A$1,'資料'!$B$1:$B$1000)),ROW($A$1:$B$1000)),ROW())))</f>
        <v/>
      </c>
      <c r="C135" s="3"/>
      <c r="D135" s="3"/>
      <c r="E135" s="3"/>
      <c r="F135" s="3"/>
      <c r="G135" s="3"/>
      <c r="H135" s="3"/>
      <c r="I135" s="3"/>
      <c r="J135" s="3"/>
      <c r="K135" s="3"/>
    </row>
    <row r="136" ht="16.5" customHeight="1">
      <c r="A136" s="3"/>
      <c r="B136" s="3" t="str">
        <f t="array" ref="B136">IF(SUM(--ISNUMBER(SEARCH(A$1,'資料'!B$1:B$1000)))&lt;ROW(),"",INDEX('資料'!B:B,SMALL(IF(ISNUMBER(SEARCH(A$1,'資料'!$B$1:$B$1000)),ROW($A$1:$B$1000)),ROW())))</f>
        <v/>
      </c>
      <c r="C136" s="3"/>
      <c r="D136" s="3"/>
      <c r="E136" s="3"/>
      <c r="F136" s="3"/>
      <c r="G136" s="3"/>
      <c r="H136" s="3"/>
      <c r="I136" s="3"/>
      <c r="J136" s="3"/>
      <c r="K136" s="3"/>
    </row>
    <row r="137" ht="16.5" customHeight="1">
      <c r="A137" s="3"/>
      <c r="B137" s="3" t="str">
        <f t="array" ref="B137">IF(SUM(--ISNUMBER(SEARCH(A$1,'資料'!B$1:B$1000)))&lt;ROW(),"",INDEX('資料'!B:B,SMALL(IF(ISNUMBER(SEARCH(A$1,'資料'!$B$1:$B$1000)),ROW($A$1:$B$1000)),ROW())))</f>
        <v/>
      </c>
      <c r="C137" s="3"/>
      <c r="D137" s="3"/>
      <c r="E137" s="3"/>
      <c r="F137" s="3"/>
      <c r="G137" s="3"/>
      <c r="H137" s="3"/>
      <c r="I137" s="3"/>
      <c r="J137" s="3"/>
      <c r="K137" s="3"/>
    </row>
    <row r="138" ht="16.5" customHeight="1">
      <c r="A138" s="3"/>
      <c r="B138" s="3" t="str">
        <f t="array" ref="B138">IF(SUM(--ISNUMBER(SEARCH(A$1,'資料'!B$1:B$1000)))&lt;ROW(),"",INDEX('資料'!B:B,SMALL(IF(ISNUMBER(SEARCH(A$1,'資料'!$B$1:$B$1000)),ROW($A$1:$B$1000)),ROW())))</f>
        <v/>
      </c>
      <c r="C138" s="3"/>
      <c r="D138" s="3"/>
      <c r="E138" s="3"/>
      <c r="F138" s="3"/>
      <c r="G138" s="3"/>
      <c r="H138" s="3"/>
      <c r="I138" s="3"/>
      <c r="J138" s="3"/>
      <c r="K138" s="3"/>
    </row>
    <row r="139" ht="16.5" customHeight="1">
      <c r="A139" s="3"/>
      <c r="B139" s="3" t="str">
        <f t="array" ref="B139">IF(SUM(--ISNUMBER(SEARCH(A$1,'資料'!B$1:B$1000)))&lt;ROW(),"",INDEX('資料'!B:B,SMALL(IF(ISNUMBER(SEARCH(A$1,'資料'!$B$1:$B$1000)),ROW($A$1:$B$1000)),ROW())))</f>
        <v/>
      </c>
      <c r="C139" s="3"/>
      <c r="D139" s="3"/>
      <c r="E139" s="3"/>
      <c r="F139" s="3"/>
      <c r="G139" s="3"/>
      <c r="H139" s="3"/>
      <c r="I139" s="3"/>
      <c r="J139" s="3"/>
      <c r="K139" s="3"/>
    </row>
    <row r="140" ht="16.5" customHeight="1">
      <c r="A140" s="3"/>
      <c r="B140" s="3" t="str">
        <f t="array" ref="B140">IF(SUM(--ISNUMBER(SEARCH(A$1,'資料'!B$1:B$1000)))&lt;ROW(),"",INDEX('資料'!B:B,SMALL(IF(ISNUMBER(SEARCH(A$1,'資料'!$B$1:$B$1000)),ROW($A$1:$B$1000)),ROW())))</f>
        <v/>
      </c>
      <c r="C140" s="3"/>
      <c r="D140" s="3"/>
      <c r="E140" s="3"/>
      <c r="F140" s="3"/>
      <c r="G140" s="3"/>
      <c r="H140" s="3"/>
      <c r="I140" s="3"/>
      <c r="J140" s="3"/>
      <c r="K140" s="3"/>
    </row>
    <row r="141" ht="16.5" customHeight="1">
      <c r="A141" s="3"/>
      <c r="B141" s="3" t="str">
        <f t="array" ref="B141">IF(SUM(--ISNUMBER(SEARCH(A$1,'資料'!B$1:B$1000)))&lt;ROW(),"",INDEX('資料'!B:B,SMALL(IF(ISNUMBER(SEARCH(A$1,'資料'!$B$1:$B$1000)),ROW($A$1:$B$1000)),ROW())))</f>
        <v/>
      </c>
      <c r="C141" s="3"/>
      <c r="D141" s="3"/>
      <c r="E141" s="3"/>
      <c r="F141" s="3"/>
      <c r="G141" s="3"/>
      <c r="H141" s="3"/>
      <c r="I141" s="3"/>
      <c r="J141" s="3"/>
      <c r="K141" s="3"/>
    </row>
    <row r="142" ht="16.5" customHeight="1">
      <c r="A142" s="3"/>
      <c r="B142" s="3" t="str">
        <f t="array" ref="B142">IF(SUM(--ISNUMBER(SEARCH(A$1,'資料'!B$1:B$1000)))&lt;ROW(),"",INDEX('資料'!B:B,SMALL(IF(ISNUMBER(SEARCH(A$1,'資料'!$B$1:$B$1000)),ROW($A$1:$B$1000)),ROW())))</f>
        <v/>
      </c>
      <c r="C142" s="3"/>
      <c r="D142" s="3"/>
      <c r="E142" s="3"/>
      <c r="F142" s="3"/>
      <c r="G142" s="3"/>
      <c r="H142" s="3"/>
      <c r="I142" s="3"/>
      <c r="J142" s="3"/>
      <c r="K142" s="3"/>
    </row>
    <row r="143" ht="16.5" customHeight="1">
      <c r="A143" s="3"/>
      <c r="B143" s="3" t="str">
        <f t="array" ref="B143">IF(SUM(--ISNUMBER(SEARCH(A$1,'資料'!B$1:B$1000)))&lt;ROW(),"",INDEX('資料'!B:B,SMALL(IF(ISNUMBER(SEARCH(A$1,'資料'!$B$1:$B$1000)),ROW($A$1:$B$1000)),ROW())))</f>
        <v/>
      </c>
      <c r="C143" s="3"/>
      <c r="D143" s="3"/>
      <c r="E143" s="3"/>
      <c r="F143" s="3"/>
      <c r="G143" s="3"/>
      <c r="H143" s="3"/>
      <c r="I143" s="3"/>
      <c r="J143" s="3"/>
      <c r="K143" s="3"/>
    </row>
    <row r="144" ht="16.5" customHeight="1">
      <c r="A144" s="3"/>
      <c r="B144" s="3" t="str">
        <f t="array" ref="B144">IF(SUM(--ISNUMBER(SEARCH(A$1,'資料'!B$1:B$1000)))&lt;ROW(),"",INDEX('資料'!B:B,SMALL(IF(ISNUMBER(SEARCH(A$1,'資料'!$B$1:$B$1000)),ROW($A$1:$B$1000)),ROW())))</f>
        <v/>
      </c>
      <c r="C144" s="3"/>
      <c r="D144" s="3"/>
      <c r="E144" s="3"/>
      <c r="F144" s="3"/>
      <c r="G144" s="3"/>
      <c r="H144" s="3"/>
      <c r="I144" s="3"/>
      <c r="J144" s="3"/>
      <c r="K144" s="3"/>
    </row>
    <row r="145" ht="16.5" customHeight="1">
      <c r="A145" s="3"/>
      <c r="B145" s="3" t="str">
        <f t="array" ref="B145">IF(SUM(--ISNUMBER(SEARCH(A$1,'資料'!B$1:B$1000)))&lt;ROW(),"",INDEX('資料'!B:B,SMALL(IF(ISNUMBER(SEARCH(A$1,'資料'!$B$1:$B$1000)),ROW($A$1:$B$1000)),ROW())))</f>
        <v/>
      </c>
      <c r="C145" s="3"/>
      <c r="D145" s="3"/>
      <c r="E145" s="3"/>
      <c r="F145" s="3"/>
      <c r="G145" s="3"/>
      <c r="H145" s="3"/>
      <c r="I145" s="3"/>
      <c r="J145" s="3"/>
      <c r="K145" s="3"/>
    </row>
    <row r="146" ht="16.5" customHeight="1">
      <c r="A146" s="3"/>
      <c r="B146" s="3" t="str">
        <f t="array" ref="B146">IF(SUM(--ISNUMBER(SEARCH(A$1,'資料'!B$1:B$1000)))&lt;ROW(),"",INDEX('資料'!B:B,SMALL(IF(ISNUMBER(SEARCH(A$1,'資料'!$B$1:$B$1000)),ROW($A$1:$B$1000)),ROW())))</f>
        <v/>
      </c>
      <c r="C146" s="3"/>
      <c r="D146" s="3"/>
      <c r="E146" s="3"/>
      <c r="F146" s="3"/>
      <c r="G146" s="3"/>
      <c r="H146" s="3"/>
      <c r="I146" s="3"/>
      <c r="J146" s="3"/>
      <c r="K146" s="3"/>
    </row>
    <row r="147" ht="16.5" customHeight="1">
      <c r="A147" s="3"/>
      <c r="B147" s="3" t="str">
        <f t="array" ref="B147">IF(SUM(--ISNUMBER(SEARCH(A$1,'資料'!B$1:B$1000)))&lt;ROW(),"",INDEX('資料'!B:B,SMALL(IF(ISNUMBER(SEARCH(A$1,'資料'!$B$1:$B$1000)),ROW($A$1:$B$1000)),ROW())))</f>
        <v/>
      </c>
      <c r="C147" s="3"/>
      <c r="D147" s="3"/>
      <c r="E147" s="3"/>
      <c r="F147" s="3"/>
      <c r="G147" s="3"/>
      <c r="H147" s="3"/>
      <c r="I147" s="3"/>
      <c r="J147" s="3"/>
      <c r="K147" s="3"/>
    </row>
    <row r="148" ht="16.5" customHeight="1">
      <c r="A148" s="3"/>
      <c r="B148" s="3" t="str">
        <f t="array" ref="B148">IF(SUM(--ISNUMBER(SEARCH(A$1,'資料'!B$1:B$1000)))&lt;ROW(),"",INDEX('資料'!B:B,SMALL(IF(ISNUMBER(SEARCH(A$1,'資料'!$B$1:$B$1000)),ROW($A$1:$B$1000)),ROW())))</f>
        <v/>
      </c>
      <c r="C148" s="3"/>
      <c r="D148" s="3"/>
      <c r="E148" s="3"/>
      <c r="F148" s="3"/>
      <c r="G148" s="3"/>
      <c r="H148" s="3"/>
      <c r="I148" s="3"/>
      <c r="J148" s="3"/>
      <c r="K148" s="3"/>
    </row>
    <row r="149" ht="16.5" customHeight="1">
      <c r="A149" s="3"/>
      <c r="B149" s="3" t="str">
        <f t="array" ref="B149">IF(SUM(--ISNUMBER(SEARCH(A$1,'資料'!B$1:B$1000)))&lt;ROW(),"",INDEX('資料'!B:B,SMALL(IF(ISNUMBER(SEARCH(A$1,'資料'!$B$1:$B$1000)),ROW($A$1:$B$1000)),ROW())))</f>
        <v/>
      </c>
      <c r="C149" s="3"/>
      <c r="D149" s="3"/>
      <c r="E149" s="3"/>
      <c r="F149" s="3"/>
      <c r="G149" s="3"/>
      <c r="H149" s="3"/>
      <c r="I149" s="3"/>
      <c r="J149" s="3"/>
      <c r="K149" s="3"/>
    </row>
    <row r="150" ht="16.5" customHeight="1">
      <c r="A150" s="3"/>
      <c r="B150" s="3" t="str">
        <f t="array" ref="B150">IF(SUM(--ISNUMBER(SEARCH(A$1,'資料'!B$1:B$1000)))&lt;ROW(),"",INDEX('資料'!B:B,SMALL(IF(ISNUMBER(SEARCH(A$1,'資料'!$B$1:$B$1000)),ROW($A$1:$B$1000)),ROW())))</f>
        <v/>
      </c>
      <c r="C150" s="3"/>
      <c r="D150" s="3"/>
      <c r="E150" s="3"/>
      <c r="F150" s="3"/>
      <c r="G150" s="3"/>
      <c r="H150" s="3"/>
      <c r="I150" s="3"/>
      <c r="J150" s="3"/>
      <c r="K150" s="3"/>
    </row>
    <row r="151" ht="16.5" customHeight="1">
      <c r="A151" s="3"/>
      <c r="B151" s="3" t="str">
        <f t="array" ref="B151">IF(SUM(--ISNUMBER(SEARCH(A$1,'資料'!B$1:B$1000)))&lt;ROW(),"",INDEX('資料'!B:B,SMALL(IF(ISNUMBER(SEARCH(A$1,'資料'!$B$1:$B$1000)),ROW($A$1:$B$1000)),ROW())))</f>
        <v/>
      </c>
      <c r="C151" s="3"/>
      <c r="D151" s="3"/>
      <c r="E151" s="3"/>
      <c r="F151" s="3"/>
      <c r="G151" s="3"/>
      <c r="H151" s="3"/>
      <c r="I151" s="3"/>
      <c r="J151" s="3"/>
      <c r="K151" s="3"/>
    </row>
    <row r="152" ht="16.5" customHeight="1">
      <c r="A152" s="3"/>
      <c r="B152" s="3" t="str">
        <f t="array" ref="B152">IF(SUM(--ISNUMBER(SEARCH(A$1,'資料'!B$1:B$1000)))&lt;ROW(),"",INDEX('資料'!B:B,SMALL(IF(ISNUMBER(SEARCH(A$1,'資料'!$B$1:$B$1000)),ROW($A$1:$B$1000)),ROW())))</f>
        <v/>
      </c>
      <c r="C152" s="3"/>
      <c r="D152" s="3"/>
      <c r="E152" s="3"/>
      <c r="F152" s="3"/>
      <c r="G152" s="3"/>
      <c r="H152" s="3"/>
      <c r="I152" s="3"/>
      <c r="J152" s="3"/>
      <c r="K152" s="3"/>
    </row>
    <row r="153" ht="16.5" customHeight="1">
      <c r="A153" s="3"/>
      <c r="B153" s="3" t="str">
        <f t="array" ref="B153">IF(SUM(--ISNUMBER(SEARCH(A$1,'資料'!B$1:B$1000)))&lt;ROW(),"",INDEX('資料'!B:B,SMALL(IF(ISNUMBER(SEARCH(A$1,'資料'!$B$1:$B$1000)),ROW($A$1:$B$1000)),ROW())))</f>
        <v/>
      </c>
      <c r="C153" s="3"/>
      <c r="D153" s="3"/>
      <c r="E153" s="3"/>
      <c r="F153" s="3"/>
      <c r="G153" s="3"/>
      <c r="H153" s="3"/>
      <c r="I153" s="3"/>
      <c r="J153" s="3"/>
      <c r="K153" s="3"/>
    </row>
    <row r="154" ht="16.5" customHeight="1">
      <c r="A154" s="3"/>
      <c r="B154" s="3" t="str">
        <f t="array" ref="B154">IF(SUM(--ISNUMBER(SEARCH(A$1,'資料'!B$1:B$1000)))&lt;ROW(),"",INDEX('資料'!B:B,SMALL(IF(ISNUMBER(SEARCH(A$1,'資料'!$B$1:$B$1000)),ROW($A$1:$B$1000)),ROW())))</f>
        <v/>
      </c>
      <c r="C154" s="3"/>
      <c r="D154" s="3"/>
      <c r="E154" s="3"/>
      <c r="F154" s="3"/>
      <c r="G154" s="3"/>
      <c r="H154" s="3"/>
      <c r="I154" s="3"/>
      <c r="J154" s="3"/>
      <c r="K154" s="3"/>
    </row>
    <row r="155" ht="16.5" customHeight="1">
      <c r="A155" s="3"/>
      <c r="B155" s="3" t="str">
        <f t="array" ref="B155">IF(SUM(--ISNUMBER(SEARCH(A$1,'資料'!B$1:B$1000)))&lt;ROW(),"",INDEX('資料'!B:B,SMALL(IF(ISNUMBER(SEARCH(A$1,'資料'!$B$1:$B$1000)),ROW($A$1:$B$1000)),ROW())))</f>
        <v/>
      </c>
      <c r="C155" s="3"/>
      <c r="D155" s="3"/>
      <c r="E155" s="3"/>
      <c r="F155" s="3"/>
      <c r="G155" s="3"/>
      <c r="H155" s="3"/>
      <c r="I155" s="3"/>
      <c r="J155" s="3"/>
      <c r="K155" s="3"/>
    </row>
    <row r="156" ht="16.5" customHeight="1">
      <c r="A156" s="3"/>
      <c r="B156" s="3" t="str">
        <f t="array" ref="B156">IF(SUM(--ISNUMBER(SEARCH(A$1,'資料'!B$1:B$1000)))&lt;ROW(),"",INDEX('資料'!B:B,SMALL(IF(ISNUMBER(SEARCH(A$1,'資料'!$B$1:$B$1000)),ROW($A$1:$B$1000)),ROW())))</f>
        <v/>
      </c>
      <c r="C156" s="3"/>
      <c r="D156" s="3"/>
      <c r="E156" s="3"/>
      <c r="F156" s="3"/>
      <c r="G156" s="3"/>
      <c r="H156" s="3"/>
      <c r="I156" s="3"/>
      <c r="J156" s="3"/>
      <c r="K156" s="3"/>
    </row>
    <row r="157" ht="16.5" customHeight="1">
      <c r="A157" s="3"/>
      <c r="B157" s="3" t="str">
        <f t="array" ref="B157">IF(SUM(--ISNUMBER(SEARCH(A$1,'資料'!B$1:B$1000)))&lt;ROW(),"",INDEX('資料'!B:B,SMALL(IF(ISNUMBER(SEARCH(A$1,'資料'!$B$1:$B$1000)),ROW($A$1:$B$1000)),ROW())))</f>
        <v/>
      </c>
      <c r="C157" s="3"/>
      <c r="D157" s="3"/>
      <c r="E157" s="3"/>
      <c r="F157" s="3"/>
      <c r="G157" s="3"/>
      <c r="H157" s="3"/>
      <c r="I157" s="3"/>
      <c r="J157" s="3"/>
      <c r="K157" s="3"/>
    </row>
    <row r="158" ht="16.5" customHeight="1">
      <c r="A158" s="3"/>
      <c r="B158" s="3" t="str">
        <f t="array" ref="B158">IF(SUM(--ISNUMBER(SEARCH(A$1,'資料'!B$1:B$1000)))&lt;ROW(),"",INDEX('資料'!B:B,SMALL(IF(ISNUMBER(SEARCH(A$1,'資料'!$B$1:$B$1000)),ROW($A$1:$B$1000)),ROW())))</f>
        <v/>
      </c>
      <c r="C158" s="3"/>
      <c r="D158" s="3"/>
      <c r="E158" s="3"/>
      <c r="F158" s="3"/>
      <c r="G158" s="3"/>
      <c r="H158" s="3"/>
      <c r="I158" s="3"/>
      <c r="J158" s="3"/>
      <c r="K158" s="3"/>
    </row>
    <row r="159" ht="16.5" customHeight="1">
      <c r="A159" s="3"/>
      <c r="B159" s="3" t="str">
        <f t="array" ref="B159">IF(SUM(--ISNUMBER(SEARCH(A$1,'資料'!B$1:B$1000)))&lt;ROW(),"",INDEX('資料'!B:B,SMALL(IF(ISNUMBER(SEARCH(A$1,'資料'!$B$1:$B$1000)),ROW($A$1:$B$1000)),ROW())))</f>
        <v/>
      </c>
      <c r="C159" s="3"/>
      <c r="D159" s="3"/>
      <c r="E159" s="3"/>
      <c r="F159" s="3"/>
      <c r="G159" s="3"/>
      <c r="H159" s="3"/>
      <c r="I159" s="3"/>
      <c r="J159" s="3"/>
      <c r="K159" s="3"/>
    </row>
    <row r="160" ht="16.5" customHeight="1">
      <c r="A160" s="3"/>
      <c r="B160" s="3" t="str">
        <f t="array" ref="B160">IF(SUM(--ISNUMBER(SEARCH(A$1,'資料'!B$1:B$1000)))&lt;ROW(),"",INDEX('資料'!B:B,SMALL(IF(ISNUMBER(SEARCH(A$1,'資料'!$B$1:$B$1000)),ROW($A$1:$B$1000)),ROW())))</f>
        <v/>
      </c>
      <c r="C160" s="3"/>
      <c r="D160" s="3"/>
      <c r="E160" s="3"/>
      <c r="F160" s="3"/>
      <c r="G160" s="3"/>
      <c r="H160" s="3"/>
      <c r="I160" s="3"/>
      <c r="J160" s="3"/>
      <c r="K160" s="3"/>
    </row>
    <row r="161" ht="16.5" customHeight="1">
      <c r="A161" s="3"/>
      <c r="B161" s="3" t="str">
        <f t="array" ref="B161">IF(SUM(--ISNUMBER(SEARCH(A$1,'資料'!B$1:B$1000)))&lt;ROW(),"",INDEX('資料'!B:B,SMALL(IF(ISNUMBER(SEARCH(A$1,'資料'!$B$1:$B$1000)),ROW($A$1:$B$1000)),ROW())))</f>
        <v/>
      </c>
      <c r="C161" s="3"/>
      <c r="D161" s="3"/>
      <c r="E161" s="3"/>
      <c r="F161" s="3"/>
      <c r="G161" s="3"/>
      <c r="H161" s="3"/>
      <c r="I161" s="3"/>
      <c r="J161" s="3"/>
      <c r="K161" s="3"/>
    </row>
    <row r="162" ht="16.5" customHeight="1">
      <c r="A162" s="3"/>
      <c r="B162" s="3" t="str">
        <f t="array" ref="B162">IF(SUM(--ISNUMBER(SEARCH(A$1,'資料'!B$1:B$1000)))&lt;ROW(),"",INDEX('資料'!B:B,SMALL(IF(ISNUMBER(SEARCH(A$1,'資料'!$B$1:$B$1000)),ROW($A$1:$B$1000)),ROW())))</f>
        <v/>
      </c>
      <c r="C162" s="3"/>
      <c r="D162" s="3"/>
      <c r="E162" s="3"/>
      <c r="F162" s="3"/>
      <c r="G162" s="3"/>
      <c r="H162" s="3"/>
      <c r="I162" s="3"/>
      <c r="J162" s="3"/>
      <c r="K162" s="3"/>
    </row>
    <row r="163" ht="16.5" customHeight="1">
      <c r="A163" s="3"/>
      <c r="B163" s="3" t="str">
        <f t="array" ref="B163">IF(SUM(--ISNUMBER(SEARCH(A$1,'資料'!B$1:B$1000)))&lt;ROW(),"",INDEX('資料'!B:B,SMALL(IF(ISNUMBER(SEARCH(A$1,'資料'!$B$1:$B$1000)),ROW($A$1:$B$1000)),ROW())))</f>
        <v/>
      </c>
      <c r="C163" s="3"/>
      <c r="D163" s="3"/>
      <c r="E163" s="3"/>
      <c r="F163" s="3"/>
      <c r="G163" s="3"/>
      <c r="H163" s="3"/>
      <c r="I163" s="3"/>
      <c r="J163" s="3"/>
      <c r="K163" s="3"/>
    </row>
    <row r="164" ht="16.5" customHeight="1">
      <c r="A164" s="3"/>
      <c r="B164" s="3" t="str">
        <f t="array" ref="B164">IF(SUM(--ISNUMBER(SEARCH(A$1,'資料'!B$1:B$1000)))&lt;ROW(),"",INDEX('資料'!B:B,SMALL(IF(ISNUMBER(SEARCH(A$1,'資料'!$B$1:$B$1000)),ROW($A$1:$B$1000)),ROW())))</f>
        <v/>
      </c>
      <c r="C164" s="3"/>
      <c r="D164" s="3"/>
      <c r="E164" s="3"/>
      <c r="F164" s="3"/>
      <c r="G164" s="3"/>
      <c r="H164" s="3"/>
      <c r="I164" s="3"/>
      <c r="J164" s="3"/>
      <c r="K164" s="3"/>
    </row>
    <row r="165" ht="16.5" customHeight="1">
      <c r="A165" s="3"/>
      <c r="B165" s="3" t="str">
        <f t="array" ref="B165">IF(SUM(--ISNUMBER(SEARCH(A$1,'資料'!B$1:B$1000)))&lt;ROW(),"",INDEX('資料'!B:B,SMALL(IF(ISNUMBER(SEARCH(A$1,'資料'!$B$1:$B$1000)),ROW($A$1:$B$1000)),ROW())))</f>
        <v/>
      </c>
      <c r="C165" s="3"/>
      <c r="D165" s="3"/>
      <c r="E165" s="3"/>
      <c r="F165" s="3"/>
      <c r="G165" s="3"/>
      <c r="H165" s="3"/>
      <c r="I165" s="3"/>
      <c r="J165" s="3"/>
      <c r="K165" s="3"/>
    </row>
    <row r="166" ht="16.5" customHeight="1">
      <c r="A166" s="3"/>
      <c r="B166" s="3" t="str">
        <f t="array" ref="B166">IF(SUM(--ISNUMBER(SEARCH(A$1,'資料'!B$1:B$1000)))&lt;ROW(),"",INDEX('資料'!B:B,SMALL(IF(ISNUMBER(SEARCH(A$1,'資料'!$B$1:$B$1000)),ROW($A$1:$B$1000)),ROW())))</f>
        <v/>
      </c>
      <c r="C166" s="3"/>
      <c r="D166" s="3"/>
      <c r="E166" s="3"/>
      <c r="F166" s="3"/>
      <c r="G166" s="3"/>
      <c r="H166" s="3"/>
      <c r="I166" s="3"/>
      <c r="J166" s="3"/>
      <c r="K166" s="3"/>
    </row>
    <row r="167" ht="16.5" customHeight="1">
      <c r="A167" s="3"/>
      <c r="B167" s="3" t="str">
        <f t="array" ref="B167">IF(SUM(--ISNUMBER(SEARCH(A$1,'資料'!B$1:B$1000)))&lt;ROW(),"",INDEX('資料'!B:B,SMALL(IF(ISNUMBER(SEARCH(A$1,'資料'!$B$1:$B$1000)),ROW($A$1:$B$1000)),ROW())))</f>
        <v/>
      </c>
      <c r="C167" s="3"/>
      <c r="D167" s="3"/>
      <c r="E167" s="3"/>
      <c r="F167" s="3"/>
      <c r="G167" s="3"/>
      <c r="H167" s="3"/>
      <c r="I167" s="3"/>
      <c r="J167" s="3"/>
      <c r="K167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5.25"/>
    <col customWidth="1" min="3" max="3" width="40.63"/>
    <col customWidth="1" min="4" max="4" width="24.13"/>
    <col customWidth="1" min="5" max="5" width="11.75"/>
    <col customWidth="1" min="6" max="6" width="25.25"/>
    <col customWidth="1" min="7" max="7" width="18.75"/>
    <col customWidth="1" min="8" max="11" width="7.63"/>
  </cols>
  <sheetData>
    <row r="1" ht="16.5" customHeight="1">
      <c r="B1" s="68" t="s">
        <v>6</v>
      </c>
      <c r="C1" s="68" t="s">
        <v>29</v>
      </c>
      <c r="D1" s="68" t="s">
        <v>30</v>
      </c>
      <c r="E1" s="68" t="s">
        <v>31</v>
      </c>
      <c r="F1" s="68" t="s">
        <v>32</v>
      </c>
      <c r="G1" s="69" t="s">
        <v>33</v>
      </c>
    </row>
    <row r="2" ht="16.5" customHeight="1">
      <c r="B2" s="70" t="s">
        <v>34</v>
      </c>
      <c r="C2" s="70" t="s">
        <v>35</v>
      </c>
      <c r="D2" s="70" t="s">
        <v>36</v>
      </c>
      <c r="E2" s="70" t="s">
        <v>37</v>
      </c>
      <c r="F2" s="70"/>
      <c r="G2" s="71"/>
    </row>
    <row r="3" ht="16.5" customHeight="1">
      <c r="B3" s="70" t="s">
        <v>38</v>
      </c>
      <c r="C3" s="70"/>
      <c r="D3" s="70" t="s">
        <v>39</v>
      </c>
      <c r="E3" s="70"/>
      <c r="F3" s="70"/>
      <c r="G3" s="71"/>
    </row>
    <row r="4" ht="16.5" customHeight="1">
      <c r="B4" s="70" t="s">
        <v>40</v>
      </c>
      <c r="C4" s="70" t="s">
        <v>41</v>
      </c>
      <c r="D4" s="70" t="s">
        <v>42</v>
      </c>
      <c r="E4" s="70" t="s">
        <v>43</v>
      </c>
      <c r="F4" s="70"/>
      <c r="G4" s="71"/>
    </row>
    <row r="5" ht="16.5" customHeight="1">
      <c r="B5" s="70" t="s">
        <v>44</v>
      </c>
      <c r="C5" s="70" t="s">
        <v>45</v>
      </c>
      <c r="D5" s="70" t="s">
        <v>46</v>
      </c>
      <c r="E5" s="70" t="s">
        <v>47</v>
      </c>
      <c r="F5" s="70"/>
      <c r="G5" s="71"/>
    </row>
    <row r="6" ht="16.5" customHeight="1">
      <c r="B6" s="70" t="s">
        <v>48</v>
      </c>
      <c r="C6" s="70" t="s">
        <v>49</v>
      </c>
      <c r="D6" s="70" t="s">
        <v>50</v>
      </c>
      <c r="E6" s="70"/>
      <c r="F6" s="70"/>
      <c r="G6" s="71" t="s">
        <v>51</v>
      </c>
    </row>
    <row r="7" ht="16.5" customHeight="1">
      <c r="B7" s="70" t="s">
        <v>52</v>
      </c>
      <c r="C7" s="70" t="s">
        <v>53</v>
      </c>
      <c r="D7" s="70" t="s">
        <v>54</v>
      </c>
      <c r="E7" s="70" t="s">
        <v>54</v>
      </c>
      <c r="F7" t="s">
        <v>55</v>
      </c>
      <c r="G7" s="71" t="s">
        <v>56</v>
      </c>
    </row>
    <row r="8" ht="16.5" customHeight="1">
      <c r="B8" s="70" t="s">
        <v>57</v>
      </c>
      <c r="C8" s="70" t="s">
        <v>58</v>
      </c>
      <c r="D8" s="70" t="s">
        <v>59</v>
      </c>
      <c r="E8" s="70" t="s">
        <v>60</v>
      </c>
      <c r="F8" s="70"/>
      <c r="G8" s="71"/>
    </row>
    <row r="9" ht="16.5" customHeight="1">
      <c r="B9" s="70" t="s">
        <v>61</v>
      </c>
      <c r="C9" s="70" t="s">
        <v>62</v>
      </c>
      <c r="D9" s="70"/>
      <c r="E9" s="70"/>
      <c r="F9" s="70"/>
      <c r="G9" s="71"/>
    </row>
    <row r="10" ht="16.5" customHeight="1">
      <c r="B10" s="70" t="s">
        <v>63</v>
      </c>
      <c r="C10" s="70"/>
      <c r="D10" s="70" t="s">
        <v>64</v>
      </c>
      <c r="E10" s="70" t="s">
        <v>64</v>
      </c>
      <c r="F10" s="70"/>
      <c r="G10" s="71" t="s">
        <v>65</v>
      </c>
    </row>
    <row r="11" ht="16.5" customHeight="1">
      <c r="B11" s="70" t="s">
        <v>66</v>
      </c>
      <c r="C11" s="70" t="s">
        <v>67</v>
      </c>
      <c r="D11" s="70" t="s">
        <v>68</v>
      </c>
      <c r="E11" s="70" t="s">
        <v>69</v>
      </c>
      <c r="F11" s="70"/>
      <c r="G11" s="71"/>
    </row>
    <row r="12" ht="16.5" customHeight="1">
      <c r="B12" s="70" t="s">
        <v>70</v>
      </c>
      <c r="C12" s="70"/>
      <c r="D12" s="70"/>
      <c r="E12" s="70"/>
      <c r="F12" s="70"/>
      <c r="G12" s="71"/>
    </row>
    <row r="13" ht="16.5" customHeight="1">
      <c r="B13" s="70" t="s">
        <v>71</v>
      </c>
      <c r="C13" s="70" t="s">
        <v>72</v>
      </c>
      <c r="D13" s="70" t="s">
        <v>73</v>
      </c>
      <c r="E13" s="70" t="s">
        <v>74</v>
      </c>
      <c r="F13" s="70"/>
      <c r="G13" s="71"/>
    </row>
    <row r="14" ht="16.5" customHeight="1">
      <c r="B14" s="70" t="s">
        <v>75</v>
      </c>
      <c r="C14" s="70" t="s">
        <v>76</v>
      </c>
      <c r="D14" s="70" t="s">
        <v>77</v>
      </c>
      <c r="E14" s="70" t="s">
        <v>78</v>
      </c>
      <c r="F14" s="70" t="s">
        <v>79</v>
      </c>
      <c r="G14" s="71" t="s">
        <v>80</v>
      </c>
    </row>
    <row r="15" ht="16.5" customHeight="1">
      <c r="B15" s="70" t="s">
        <v>81</v>
      </c>
      <c r="C15" s="70" t="s">
        <v>82</v>
      </c>
      <c r="D15" s="70" t="s">
        <v>83</v>
      </c>
      <c r="E15" s="70" t="s">
        <v>84</v>
      </c>
      <c r="F15" s="70"/>
      <c r="G15" s="71"/>
    </row>
    <row r="16" ht="16.5" customHeight="1">
      <c r="B16" s="70" t="s">
        <v>85</v>
      </c>
      <c r="C16" s="70" t="s">
        <v>86</v>
      </c>
      <c r="D16" s="70" t="s">
        <v>87</v>
      </c>
      <c r="E16" s="70" t="s">
        <v>87</v>
      </c>
      <c r="F16" s="70"/>
      <c r="G16" s="71"/>
    </row>
    <row r="17" ht="16.5" customHeight="1">
      <c r="B17" s="70" t="s">
        <v>88</v>
      </c>
      <c r="C17" s="70" t="s">
        <v>89</v>
      </c>
      <c r="D17" s="70" t="s">
        <v>90</v>
      </c>
      <c r="E17" s="70" t="s">
        <v>91</v>
      </c>
      <c r="F17" s="70"/>
      <c r="G17" s="71"/>
    </row>
    <row r="18" ht="16.5" customHeight="1">
      <c r="B18" s="70" t="s">
        <v>92</v>
      </c>
      <c r="C18" s="70" t="s">
        <v>93</v>
      </c>
      <c r="D18" s="70" t="s">
        <v>94</v>
      </c>
      <c r="E18" s="70" t="s">
        <v>95</v>
      </c>
      <c r="F18" s="70" t="s">
        <v>96</v>
      </c>
      <c r="G18" s="71"/>
    </row>
    <row r="19" ht="16.5" customHeight="1">
      <c r="B19" s="70" t="s">
        <v>97</v>
      </c>
      <c r="C19" s="70"/>
      <c r="D19" s="70" t="s">
        <v>98</v>
      </c>
      <c r="E19" s="70" t="s">
        <v>99</v>
      </c>
      <c r="F19" s="70"/>
      <c r="G19" s="71"/>
    </row>
    <row r="20" ht="16.5" customHeight="1">
      <c r="B20" s="70" t="s">
        <v>100</v>
      </c>
      <c r="C20" s="70" t="s">
        <v>101</v>
      </c>
      <c r="D20" s="70" t="s">
        <v>102</v>
      </c>
      <c r="E20" s="70" t="s">
        <v>103</v>
      </c>
      <c r="F20" s="70" t="s">
        <v>104</v>
      </c>
      <c r="G20" s="71"/>
    </row>
    <row r="21" ht="16.5" customHeight="1">
      <c r="B21" s="70" t="s">
        <v>105</v>
      </c>
      <c r="C21" s="70" t="s">
        <v>106</v>
      </c>
      <c r="D21" s="70" t="s">
        <v>107</v>
      </c>
      <c r="E21" s="70"/>
      <c r="F21" s="70"/>
      <c r="G21" s="71"/>
    </row>
    <row r="22" ht="16.5" customHeight="1">
      <c r="B22" s="70" t="s">
        <v>108</v>
      </c>
      <c r="C22" s="70" t="s">
        <v>109</v>
      </c>
      <c r="D22" s="70" t="s">
        <v>110</v>
      </c>
      <c r="E22" s="70" t="s">
        <v>111</v>
      </c>
      <c r="F22" s="70"/>
      <c r="G22" s="71"/>
    </row>
    <row r="23" ht="16.5" customHeight="1">
      <c r="B23" s="70" t="s">
        <v>112</v>
      </c>
      <c r="C23" s="70" t="s">
        <v>113</v>
      </c>
      <c r="D23" s="70" t="s">
        <v>114</v>
      </c>
      <c r="E23" s="70"/>
      <c r="F23" s="70"/>
      <c r="G23" s="71"/>
    </row>
    <row r="24" ht="16.5" customHeight="1">
      <c r="B24" s="70" t="s">
        <v>115</v>
      </c>
      <c r="C24" s="70" t="s">
        <v>116</v>
      </c>
      <c r="D24" s="70" t="s">
        <v>117</v>
      </c>
      <c r="E24" s="70"/>
      <c r="F24" s="70"/>
      <c r="G24" s="71"/>
    </row>
    <row r="25" ht="16.5" customHeight="1">
      <c r="B25" s="70" t="s">
        <v>118</v>
      </c>
      <c r="C25" s="70"/>
      <c r="D25" s="70"/>
      <c r="E25" s="70"/>
      <c r="F25" s="70"/>
      <c r="G25" s="71"/>
    </row>
    <row r="26" ht="16.5" customHeight="1">
      <c r="B26" s="70" t="s">
        <v>119</v>
      </c>
      <c r="C26" s="70" t="s">
        <v>120</v>
      </c>
      <c r="D26" s="70"/>
      <c r="E26" s="70"/>
      <c r="F26" s="70"/>
      <c r="G26" s="71"/>
    </row>
    <row r="27" ht="16.5" customHeight="1">
      <c r="B27" s="70" t="s">
        <v>121</v>
      </c>
      <c r="C27" s="70" t="s">
        <v>122</v>
      </c>
      <c r="D27" s="70" t="s">
        <v>123</v>
      </c>
      <c r="E27" s="70" t="s">
        <v>124</v>
      </c>
      <c r="F27" s="70"/>
      <c r="G27" s="71"/>
    </row>
    <row r="28" ht="16.5" customHeight="1">
      <c r="B28" s="70" t="s">
        <v>125</v>
      </c>
      <c r="C28" s="70" t="s">
        <v>126</v>
      </c>
      <c r="D28" s="70" t="s">
        <v>127</v>
      </c>
      <c r="E28" s="70" t="s">
        <v>128</v>
      </c>
      <c r="F28" s="70"/>
      <c r="G28" s="71"/>
    </row>
    <row r="29" ht="16.5" customHeight="1">
      <c r="B29" s="70" t="s">
        <v>129</v>
      </c>
      <c r="C29" s="70" t="s">
        <v>130</v>
      </c>
      <c r="D29" s="70" t="s">
        <v>131</v>
      </c>
      <c r="E29" s="70" t="s">
        <v>132</v>
      </c>
      <c r="F29" s="70"/>
      <c r="G29" s="71"/>
    </row>
    <row r="30" ht="16.5" customHeight="1">
      <c r="B30" s="70" t="s">
        <v>133</v>
      </c>
      <c r="C30" s="70" t="s">
        <v>134</v>
      </c>
      <c r="D30" s="70" t="s">
        <v>135</v>
      </c>
      <c r="E30" s="70"/>
      <c r="F30" s="70"/>
      <c r="G30" s="71"/>
    </row>
    <row r="31" ht="16.5" customHeight="1">
      <c r="B31" s="70" t="s">
        <v>136</v>
      </c>
      <c r="C31" s="70" t="s">
        <v>137</v>
      </c>
      <c r="D31" s="70"/>
      <c r="E31" s="70"/>
      <c r="F31" s="70"/>
      <c r="G31" s="71"/>
    </row>
    <row r="32" ht="16.5" customHeight="1">
      <c r="B32" s="70" t="s">
        <v>138</v>
      </c>
      <c r="C32" s="70" t="s">
        <v>139</v>
      </c>
      <c r="D32" s="70" t="s">
        <v>140</v>
      </c>
      <c r="E32" s="70"/>
      <c r="F32" s="70"/>
      <c r="G32" s="71"/>
    </row>
    <row r="33" ht="16.5" customHeight="1">
      <c r="B33" s="70" t="s">
        <v>141</v>
      </c>
      <c r="C33" s="70" t="s">
        <v>142</v>
      </c>
      <c r="D33" s="70" t="s">
        <v>143</v>
      </c>
      <c r="E33" s="70"/>
      <c r="F33" s="70"/>
      <c r="G33" s="71"/>
    </row>
    <row r="34" ht="16.5" customHeight="1">
      <c r="B34" s="70" t="s">
        <v>144</v>
      </c>
      <c r="C34" s="70" t="s">
        <v>145</v>
      </c>
      <c r="D34" s="70" t="s">
        <v>146</v>
      </c>
      <c r="E34" s="70" t="s">
        <v>147</v>
      </c>
      <c r="F34" s="70"/>
      <c r="G34" s="71"/>
    </row>
    <row r="35" ht="16.5" customHeight="1">
      <c r="B35" s="70" t="s">
        <v>148</v>
      </c>
      <c r="C35" s="70" t="s">
        <v>149</v>
      </c>
      <c r="D35" s="70" t="s">
        <v>150</v>
      </c>
      <c r="E35" s="70" t="s">
        <v>151</v>
      </c>
      <c r="F35" s="70"/>
      <c r="G35" s="72" t="s">
        <v>152</v>
      </c>
    </row>
    <row r="36" ht="16.5" customHeight="1">
      <c r="B36" s="70" t="s">
        <v>153</v>
      </c>
      <c r="C36" s="70" t="s">
        <v>154</v>
      </c>
      <c r="D36" s="70" t="s">
        <v>155</v>
      </c>
      <c r="E36" s="70" t="s">
        <v>156</v>
      </c>
      <c r="F36" s="70"/>
      <c r="G36" s="71"/>
    </row>
    <row r="37" ht="16.5" customHeight="1">
      <c r="B37" s="70" t="s">
        <v>157</v>
      </c>
      <c r="C37" s="70" t="s">
        <v>158</v>
      </c>
      <c r="D37" s="70" t="s">
        <v>159</v>
      </c>
      <c r="E37" s="70"/>
      <c r="F37" s="70"/>
      <c r="G37" s="71"/>
    </row>
    <row r="38" ht="16.5" customHeight="1">
      <c r="B38" s="70" t="s">
        <v>160</v>
      </c>
      <c r="C38" s="70" t="s">
        <v>161</v>
      </c>
      <c r="D38" s="70" t="s">
        <v>162</v>
      </c>
      <c r="E38" s="70"/>
      <c r="F38" s="70"/>
      <c r="G38" s="71"/>
    </row>
    <row r="39" ht="16.5" customHeight="1">
      <c r="B39" s="70" t="s">
        <v>163</v>
      </c>
      <c r="C39" s="70" t="s">
        <v>164</v>
      </c>
      <c r="D39" s="70" t="s">
        <v>165</v>
      </c>
      <c r="E39" s="70" t="s">
        <v>166</v>
      </c>
      <c r="F39" s="70"/>
      <c r="G39" s="71"/>
    </row>
    <row r="40" ht="16.5" customHeight="1">
      <c r="B40" s="70" t="s">
        <v>167</v>
      </c>
      <c r="C40" s="70" t="s">
        <v>168</v>
      </c>
      <c r="D40" s="70" t="s">
        <v>169</v>
      </c>
      <c r="E40" s="70" t="s">
        <v>170</v>
      </c>
      <c r="F40" s="70"/>
      <c r="G40" s="71"/>
    </row>
    <row r="41" ht="16.5" customHeight="1">
      <c r="B41" s="70" t="s">
        <v>171</v>
      </c>
      <c r="C41" s="70" t="s">
        <v>172</v>
      </c>
      <c r="D41" s="70" t="s">
        <v>173</v>
      </c>
      <c r="E41" s="70" t="s">
        <v>174</v>
      </c>
      <c r="F41" s="70"/>
      <c r="G41" s="71"/>
    </row>
    <row r="42" ht="16.5" customHeight="1">
      <c r="B42" s="70" t="s">
        <v>175</v>
      </c>
      <c r="C42" s="70" t="s">
        <v>176</v>
      </c>
      <c r="D42" s="70" t="s">
        <v>177</v>
      </c>
      <c r="E42" s="70" t="s">
        <v>178</v>
      </c>
      <c r="F42" s="70"/>
      <c r="G42" s="71"/>
    </row>
    <row r="43" ht="16.5" customHeight="1">
      <c r="B43" s="70" t="s">
        <v>179</v>
      </c>
      <c r="C43" s="70" t="s">
        <v>180</v>
      </c>
      <c r="D43" s="70" t="s">
        <v>181</v>
      </c>
      <c r="E43" s="70"/>
      <c r="F43" s="70"/>
      <c r="G43" s="71"/>
    </row>
    <row r="44" ht="16.5" customHeight="1">
      <c r="B44" s="70" t="s">
        <v>182</v>
      </c>
      <c r="C44" s="70" t="s">
        <v>183</v>
      </c>
      <c r="D44" s="70" t="s">
        <v>184</v>
      </c>
      <c r="E44" s="70" t="s">
        <v>185</v>
      </c>
      <c r="F44" s="70"/>
      <c r="G44" s="71"/>
    </row>
    <row r="45" ht="16.5" customHeight="1">
      <c r="B45" s="73" t="s">
        <v>186</v>
      </c>
      <c r="C45" s="70" t="s">
        <v>187</v>
      </c>
      <c r="D45" s="70" t="s">
        <v>188</v>
      </c>
      <c r="E45" s="70"/>
      <c r="F45" s="70"/>
      <c r="G45" s="71"/>
    </row>
    <row r="46" ht="16.5" customHeight="1">
      <c r="B46" s="70" t="s">
        <v>189</v>
      </c>
      <c r="C46" s="70" t="s">
        <v>190</v>
      </c>
      <c r="D46" s="70" t="s">
        <v>191</v>
      </c>
      <c r="E46" s="70"/>
      <c r="F46" s="70"/>
      <c r="G46" s="71"/>
    </row>
    <row r="47" ht="16.5" customHeight="1">
      <c r="B47" s="70" t="s">
        <v>192</v>
      </c>
      <c r="C47" s="70" t="s">
        <v>193</v>
      </c>
      <c r="D47" s="70" t="s">
        <v>194</v>
      </c>
      <c r="E47" s="70" t="s">
        <v>195</v>
      </c>
      <c r="F47" s="70"/>
      <c r="G47" s="71"/>
    </row>
    <row r="48" ht="16.5" customHeight="1">
      <c r="B48" s="70" t="s">
        <v>196</v>
      </c>
      <c r="C48" s="70" t="s">
        <v>197</v>
      </c>
      <c r="D48" s="70" t="s">
        <v>198</v>
      </c>
      <c r="E48" s="70" t="s">
        <v>199</v>
      </c>
      <c r="F48" s="70"/>
      <c r="G48" s="71"/>
    </row>
    <row r="49" ht="16.5" customHeight="1">
      <c r="B49" s="70" t="s">
        <v>200</v>
      </c>
      <c r="C49" s="70" t="s">
        <v>201</v>
      </c>
      <c r="D49" s="70" t="s">
        <v>202</v>
      </c>
      <c r="E49" s="70"/>
      <c r="F49" s="70"/>
      <c r="G49" s="71"/>
    </row>
    <row r="50" ht="16.5" customHeight="1">
      <c r="B50" s="70" t="s">
        <v>203</v>
      </c>
      <c r="C50" s="70" t="s">
        <v>204</v>
      </c>
      <c r="D50" s="70" t="s">
        <v>205</v>
      </c>
      <c r="E50" s="70" t="s">
        <v>206</v>
      </c>
      <c r="F50" s="70"/>
      <c r="G50" s="71"/>
    </row>
    <row r="51" ht="16.5" customHeight="1">
      <c r="B51" s="70" t="s">
        <v>207</v>
      </c>
      <c r="C51" s="70"/>
      <c r="D51" s="70" t="s">
        <v>208</v>
      </c>
      <c r="E51" s="70" t="s">
        <v>209</v>
      </c>
      <c r="F51" s="70"/>
      <c r="G51" s="71"/>
    </row>
    <row r="52" ht="16.5" customHeight="1">
      <c r="B52" s="70" t="s">
        <v>210</v>
      </c>
      <c r="C52" s="70"/>
      <c r="D52" s="70" t="s">
        <v>211</v>
      </c>
      <c r="E52" s="70"/>
      <c r="F52" s="70"/>
      <c r="G52" s="71"/>
    </row>
    <row r="53" ht="16.5" customHeight="1">
      <c r="B53" s="70" t="s">
        <v>212</v>
      </c>
      <c r="C53" s="70"/>
      <c r="D53" s="70" t="s">
        <v>213</v>
      </c>
      <c r="E53" s="70"/>
      <c r="F53" s="70"/>
      <c r="G53" s="71"/>
    </row>
    <row r="54" ht="16.5" customHeight="1">
      <c r="B54" s="70" t="s">
        <v>214</v>
      </c>
      <c r="C54" s="70" t="s">
        <v>215</v>
      </c>
      <c r="D54" s="70" t="s">
        <v>216</v>
      </c>
      <c r="E54" s="70"/>
      <c r="F54" s="70"/>
      <c r="G54" s="71"/>
    </row>
    <row r="55" ht="16.5" customHeight="1">
      <c r="B55" s="70" t="s">
        <v>217</v>
      </c>
      <c r="C55" s="70"/>
      <c r="D55" s="70" t="s">
        <v>218</v>
      </c>
      <c r="E55" s="70"/>
      <c r="F55" s="70"/>
      <c r="G55" s="71"/>
    </row>
    <row r="56" ht="16.5" customHeight="1">
      <c r="B56" s="70" t="s">
        <v>219</v>
      </c>
      <c r="C56" s="70" t="s">
        <v>220</v>
      </c>
      <c r="D56" s="70" t="s">
        <v>221</v>
      </c>
      <c r="E56" s="70"/>
      <c r="F56" s="70" t="s">
        <v>222</v>
      </c>
      <c r="G56" s="71" t="s">
        <v>223</v>
      </c>
    </row>
    <row r="57" ht="16.5" customHeight="1">
      <c r="B57" s="70" t="s">
        <v>224</v>
      </c>
      <c r="C57" s="70" t="s">
        <v>225</v>
      </c>
      <c r="D57" s="70" t="s">
        <v>226</v>
      </c>
      <c r="E57" s="70" t="s">
        <v>227</v>
      </c>
      <c r="F57" s="70"/>
      <c r="G57" s="71" t="s">
        <v>228</v>
      </c>
    </row>
    <row r="58" ht="16.5" customHeight="1">
      <c r="B58" s="70" t="s">
        <v>229</v>
      </c>
      <c r="C58" s="70" t="s">
        <v>230</v>
      </c>
      <c r="D58" s="70" t="s">
        <v>231</v>
      </c>
      <c r="E58" s="70" t="s">
        <v>232</v>
      </c>
      <c r="F58" s="70" t="s">
        <v>233</v>
      </c>
      <c r="G58" s="71" t="s">
        <v>234</v>
      </c>
    </row>
    <row r="59" ht="16.5" customHeight="1">
      <c r="B59" s="70" t="s">
        <v>235</v>
      </c>
      <c r="C59" s="70" t="s">
        <v>236</v>
      </c>
      <c r="D59" s="70" t="s">
        <v>237</v>
      </c>
      <c r="E59" s="70"/>
      <c r="F59" s="70"/>
      <c r="G59" s="71"/>
    </row>
    <row r="60" ht="16.5" customHeight="1">
      <c r="B60" s="70" t="s">
        <v>238</v>
      </c>
      <c r="C60" s="70" t="s">
        <v>239</v>
      </c>
      <c r="D60" s="70" t="s">
        <v>240</v>
      </c>
      <c r="E60" s="70"/>
      <c r="F60" s="70"/>
      <c r="G60" s="71" t="s">
        <v>241</v>
      </c>
    </row>
    <row r="61" ht="16.5" customHeight="1">
      <c r="B61" s="70" t="s">
        <v>242</v>
      </c>
      <c r="C61" s="70" t="s">
        <v>243</v>
      </c>
      <c r="D61" s="70" t="s">
        <v>244</v>
      </c>
      <c r="E61" s="70" t="s">
        <v>245</v>
      </c>
      <c r="F61" s="70"/>
      <c r="G61" s="71"/>
    </row>
    <row r="62" ht="16.5" customHeight="1">
      <c r="B62" s="70" t="s">
        <v>246</v>
      </c>
      <c r="C62" s="70" t="s">
        <v>247</v>
      </c>
      <c r="D62" s="70" t="s">
        <v>248</v>
      </c>
      <c r="E62" s="70" t="s">
        <v>249</v>
      </c>
      <c r="F62" s="70" t="s">
        <v>250</v>
      </c>
      <c r="G62" s="71" t="s">
        <v>251</v>
      </c>
    </row>
    <row r="63" ht="16.5" customHeight="1">
      <c r="B63" s="70" t="s">
        <v>252</v>
      </c>
      <c r="C63" s="70" t="s">
        <v>253</v>
      </c>
      <c r="D63" s="70" t="s">
        <v>254</v>
      </c>
      <c r="E63" s="70" t="s">
        <v>255</v>
      </c>
      <c r="F63" s="70"/>
      <c r="G63" s="71"/>
    </row>
    <row r="64" ht="16.5" customHeight="1">
      <c r="B64" s="70" t="s">
        <v>256</v>
      </c>
      <c r="C64" s="70" t="s">
        <v>257</v>
      </c>
      <c r="D64" s="70" t="s">
        <v>258</v>
      </c>
      <c r="E64" s="70" t="s">
        <v>259</v>
      </c>
      <c r="F64" s="70"/>
      <c r="G64" s="71"/>
    </row>
    <row r="65" ht="16.5" customHeight="1">
      <c r="B65" s="70" t="s">
        <v>260</v>
      </c>
      <c r="C65" s="70" t="s">
        <v>261</v>
      </c>
      <c r="D65" s="70" t="s">
        <v>262</v>
      </c>
      <c r="E65" s="70"/>
      <c r="F65" s="70"/>
      <c r="G65" s="71"/>
    </row>
    <row r="66" ht="16.5" customHeight="1">
      <c r="B66" s="70" t="s">
        <v>263</v>
      </c>
      <c r="C66" s="70" t="s">
        <v>264</v>
      </c>
      <c r="D66" s="70" t="s">
        <v>265</v>
      </c>
      <c r="E66" s="70"/>
      <c r="F66" s="70"/>
      <c r="G66" s="71"/>
    </row>
    <row r="67" ht="16.5" customHeight="1">
      <c r="B67" s="70" t="s">
        <v>266</v>
      </c>
      <c r="C67" s="70" t="s">
        <v>267</v>
      </c>
      <c r="D67" s="70" t="s">
        <v>268</v>
      </c>
      <c r="E67" s="70" t="s">
        <v>269</v>
      </c>
      <c r="F67" s="70"/>
      <c r="G67" s="71"/>
    </row>
    <row r="68" ht="16.5" customHeight="1">
      <c r="B68" s="70" t="s">
        <v>270</v>
      </c>
      <c r="C68" s="70" t="s">
        <v>271</v>
      </c>
      <c r="D68" s="70" t="s">
        <v>272</v>
      </c>
      <c r="E68" s="70" t="s">
        <v>273</v>
      </c>
      <c r="F68" s="70" t="s">
        <v>274</v>
      </c>
      <c r="G68" s="71"/>
    </row>
    <row r="69" ht="16.5" customHeight="1">
      <c r="B69" s="70" t="s">
        <v>275</v>
      </c>
      <c r="C69" s="70" t="s">
        <v>276</v>
      </c>
      <c r="D69" s="70"/>
      <c r="E69" s="70"/>
      <c r="F69" s="70"/>
      <c r="G69" s="71"/>
    </row>
    <row r="70" ht="16.5" customHeight="1">
      <c r="B70" s="70" t="s">
        <v>277</v>
      </c>
      <c r="C70" s="70" t="s">
        <v>278</v>
      </c>
      <c r="D70" s="70" t="s">
        <v>279</v>
      </c>
      <c r="E70" s="70" t="s">
        <v>280</v>
      </c>
      <c r="F70" s="70"/>
      <c r="G70" s="71" t="s">
        <v>281</v>
      </c>
    </row>
    <row r="71" ht="16.5" customHeight="1">
      <c r="B71" s="70" t="s">
        <v>282</v>
      </c>
      <c r="C71" s="70" t="s">
        <v>283</v>
      </c>
      <c r="D71" s="70" t="s">
        <v>284</v>
      </c>
      <c r="E71" s="70" t="s">
        <v>285</v>
      </c>
      <c r="F71" s="70"/>
      <c r="G71" s="71" t="s">
        <v>286</v>
      </c>
    </row>
    <row r="72" ht="16.5" customHeight="1">
      <c r="B72" s="70" t="s">
        <v>287</v>
      </c>
      <c r="C72" s="70" t="s">
        <v>288</v>
      </c>
      <c r="D72" s="70" t="s">
        <v>289</v>
      </c>
      <c r="E72" s="70" t="s">
        <v>290</v>
      </c>
      <c r="F72" s="70"/>
      <c r="G72" s="71" t="s">
        <v>291</v>
      </c>
    </row>
    <row r="73" ht="16.5" customHeight="1">
      <c r="B73" s="70" t="s">
        <v>292</v>
      </c>
      <c r="C73" s="70" t="s">
        <v>293</v>
      </c>
      <c r="D73" s="70" t="s">
        <v>294</v>
      </c>
      <c r="E73" s="70"/>
      <c r="F73" s="70"/>
      <c r="G73" s="71"/>
    </row>
    <row r="74" ht="16.5" customHeight="1">
      <c r="B74" s="70" t="s">
        <v>295</v>
      </c>
      <c r="C74" s="70" t="s">
        <v>296</v>
      </c>
      <c r="D74" s="70" t="s">
        <v>297</v>
      </c>
      <c r="E74" s="70" t="s">
        <v>298</v>
      </c>
      <c r="F74" s="70"/>
      <c r="G74" s="71"/>
    </row>
    <row r="75" ht="16.5" customHeight="1">
      <c r="B75" s="70" t="s">
        <v>299</v>
      </c>
      <c r="C75" s="70" t="s">
        <v>300</v>
      </c>
      <c r="D75" s="70" t="s">
        <v>301</v>
      </c>
      <c r="E75" s="70" t="s">
        <v>302</v>
      </c>
      <c r="F75" s="70" t="s">
        <v>303</v>
      </c>
      <c r="G75" s="71" t="s">
        <v>304</v>
      </c>
      <c r="H75" t="s">
        <v>305</v>
      </c>
    </row>
    <row r="76" ht="16.5" customHeight="1">
      <c r="B76" s="70" t="s">
        <v>306</v>
      </c>
      <c r="C76" s="70" t="s">
        <v>307</v>
      </c>
      <c r="D76" s="70" t="s">
        <v>308</v>
      </c>
      <c r="E76" s="70" t="s">
        <v>309</v>
      </c>
      <c r="F76" s="70"/>
      <c r="G76" s="71"/>
    </row>
    <row r="77" ht="16.5" customHeight="1">
      <c r="B77" s="70" t="s">
        <v>310</v>
      </c>
      <c r="C77" s="70" t="s">
        <v>311</v>
      </c>
      <c r="D77" s="70" t="s">
        <v>312</v>
      </c>
      <c r="E77" s="70" t="s">
        <v>313</v>
      </c>
      <c r="F77" s="70"/>
      <c r="G77" s="71"/>
    </row>
    <row r="78" ht="16.5" customHeight="1">
      <c r="B78" s="70" t="s">
        <v>314</v>
      </c>
      <c r="C78" s="70" t="s">
        <v>315</v>
      </c>
      <c r="D78" s="70" t="s">
        <v>316</v>
      </c>
      <c r="E78" s="70" t="s">
        <v>317</v>
      </c>
      <c r="F78" s="70"/>
      <c r="G78" s="71" t="s">
        <v>318</v>
      </c>
    </row>
    <row r="79" ht="16.5" customHeight="1">
      <c r="B79" s="70" t="s">
        <v>319</v>
      </c>
      <c r="C79" s="70" t="s">
        <v>320</v>
      </c>
      <c r="D79" s="70" t="s">
        <v>321</v>
      </c>
      <c r="E79" s="70"/>
      <c r="F79" s="70"/>
      <c r="G79" s="71"/>
    </row>
    <row r="80" ht="16.5" customHeight="1">
      <c r="B80" s="70" t="s">
        <v>322</v>
      </c>
      <c r="C80" s="70" t="s">
        <v>323</v>
      </c>
      <c r="D80" s="70" t="s">
        <v>324</v>
      </c>
      <c r="E80" s="70"/>
      <c r="F80" s="70"/>
      <c r="G80" s="71"/>
    </row>
    <row r="81" ht="16.5" customHeight="1">
      <c r="B81" s="70" t="s">
        <v>325</v>
      </c>
      <c r="C81" s="70" t="s">
        <v>326</v>
      </c>
      <c r="D81" s="70"/>
      <c r="E81" s="70"/>
      <c r="F81" s="70"/>
      <c r="G81" s="71"/>
    </row>
    <row r="82" ht="16.5" customHeight="1">
      <c r="B82" s="70" t="s">
        <v>327</v>
      </c>
      <c r="C82" s="70" t="s">
        <v>328</v>
      </c>
      <c r="D82" s="70" t="s">
        <v>329</v>
      </c>
      <c r="E82" s="70"/>
      <c r="F82" s="70" t="s">
        <v>330</v>
      </c>
      <c r="G82" s="71"/>
    </row>
    <row r="83" ht="16.5" customHeight="1">
      <c r="B83" s="70" t="s">
        <v>331</v>
      </c>
      <c r="C83" s="70" t="s">
        <v>332</v>
      </c>
      <c r="D83" s="70" t="s">
        <v>333</v>
      </c>
      <c r="E83" s="70"/>
      <c r="F83" s="70"/>
      <c r="G83" s="71"/>
    </row>
    <row r="84" ht="16.5" customHeight="1">
      <c r="B84" s="70" t="s">
        <v>334</v>
      </c>
      <c r="C84" s="70" t="s">
        <v>335</v>
      </c>
      <c r="D84" s="70" t="s">
        <v>336</v>
      </c>
      <c r="E84" s="70" t="s">
        <v>336</v>
      </c>
      <c r="F84" s="70"/>
      <c r="G84" s="71"/>
    </row>
    <row r="85" ht="16.5" customHeight="1">
      <c r="B85" s="70" t="s">
        <v>337</v>
      </c>
      <c r="C85" s="70" t="s">
        <v>338</v>
      </c>
      <c r="D85" s="70" t="s">
        <v>339</v>
      </c>
      <c r="E85" s="70"/>
      <c r="F85" s="70"/>
      <c r="G85" s="71"/>
    </row>
    <row r="86" ht="16.5" customHeight="1">
      <c r="B86" s="70" t="s">
        <v>340</v>
      </c>
      <c r="C86" s="70" t="s">
        <v>341</v>
      </c>
      <c r="D86" s="70" t="s">
        <v>342</v>
      </c>
      <c r="E86" s="70"/>
      <c r="F86" s="70"/>
      <c r="G86" s="71"/>
    </row>
    <row r="87" ht="16.5" customHeight="1">
      <c r="B87" s="70" t="s">
        <v>343</v>
      </c>
      <c r="C87" s="70" t="s">
        <v>344</v>
      </c>
      <c r="D87" s="70" t="s">
        <v>345</v>
      </c>
      <c r="E87" s="70" t="s">
        <v>346</v>
      </c>
      <c r="F87" s="70" t="s">
        <v>347</v>
      </c>
      <c r="G87" s="71" t="s">
        <v>348</v>
      </c>
    </row>
    <row r="88" ht="16.5" customHeight="1">
      <c r="B88" s="70" t="s">
        <v>349</v>
      </c>
      <c r="C88" s="70"/>
      <c r="D88" s="70" t="s">
        <v>350</v>
      </c>
      <c r="E88" s="70"/>
      <c r="F88" s="70" t="s">
        <v>351</v>
      </c>
      <c r="G88" s="71"/>
    </row>
    <row r="89" ht="16.5" customHeight="1">
      <c r="B89" s="70" t="s">
        <v>352</v>
      </c>
      <c r="C89" s="70"/>
      <c r="D89" s="70"/>
      <c r="E89" s="70"/>
      <c r="F89" s="70"/>
      <c r="G89" s="71"/>
    </row>
    <row r="90" ht="16.5" customHeight="1">
      <c r="B90" s="70" t="s">
        <v>353</v>
      </c>
      <c r="C90" s="70" t="s">
        <v>354</v>
      </c>
      <c r="D90" s="70" t="s">
        <v>355</v>
      </c>
      <c r="E90" s="70"/>
      <c r="F90" s="70"/>
      <c r="G90" s="71" t="s">
        <v>356</v>
      </c>
    </row>
    <row r="91" ht="16.5" customHeight="1">
      <c r="B91" s="70" t="s">
        <v>357</v>
      </c>
      <c r="C91" s="70"/>
      <c r="D91" s="70" t="s">
        <v>358</v>
      </c>
      <c r="E91" s="70" t="s">
        <v>359</v>
      </c>
      <c r="F91" s="70" t="s">
        <v>360</v>
      </c>
      <c r="G91" s="71" t="s">
        <v>361</v>
      </c>
    </row>
    <row r="92" ht="16.5" customHeight="1">
      <c r="B92" s="70" t="s">
        <v>362</v>
      </c>
      <c r="C92" s="70" t="s">
        <v>363</v>
      </c>
      <c r="D92" s="70" t="s">
        <v>364</v>
      </c>
      <c r="E92" s="70"/>
      <c r="F92" s="70"/>
      <c r="G92" s="71" t="s">
        <v>365</v>
      </c>
    </row>
    <row r="93" ht="16.5" customHeight="1">
      <c r="B93" s="70" t="s">
        <v>366</v>
      </c>
      <c r="C93" s="70" t="s">
        <v>367</v>
      </c>
      <c r="D93" s="70" t="s">
        <v>368</v>
      </c>
      <c r="E93" s="70"/>
      <c r="F93" s="70"/>
      <c r="G93" s="71"/>
    </row>
    <row r="94" ht="16.5" customHeight="1">
      <c r="B94" s="70" t="s">
        <v>369</v>
      </c>
      <c r="C94" s="70" t="s">
        <v>370</v>
      </c>
      <c r="D94" s="70" t="s">
        <v>371</v>
      </c>
      <c r="E94" s="70" t="s">
        <v>372</v>
      </c>
      <c r="F94" s="70"/>
      <c r="G94" s="71" t="s">
        <v>373</v>
      </c>
    </row>
    <row r="95" ht="16.5" customHeight="1">
      <c r="B95" s="70" t="s">
        <v>374</v>
      </c>
      <c r="C95" s="70" t="s">
        <v>375</v>
      </c>
      <c r="D95" s="70" t="s">
        <v>376</v>
      </c>
      <c r="E95" s="70" t="s">
        <v>377</v>
      </c>
      <c r="F95" s="70"/>
      <c r="G95" s="71"/>
    </row>
    <row r="96" ht="16.5" customHeight="1">
      <c r="B96" s="70" t="s">
        <v>378</v>
      </c>
      <c r="C96" s="70" t="s">
        <v>379</v>
      </c>
      <c r="D96" s="70" t="s">
        <v>380</v>
      </c>
      <c r="E96" s="70" t="s">
        <v>381</v>
      </c>
      <c r="F96" s="70"/>
      <c r="G96" s="71"/>
    </row>
    <row r="97" ht="16.5" customHeight="1">
      <c r="B97" s="70" t="s">
        <v>382</v>
      </c>
      <c r="C97" s="70" t="s">
        <v>383</v>
      </c>
      <c r="D97" s="70" t="s">
        <v>384</v>
      </c>
      <c r="E97" s="70" t="s">
        <v>385</v>
      </c>
      <c r="F97" s="70"/>
      <c r="G97" s="71" t="s">
        <v>386</v>
      </c>
    </row>
    <row r="98" ht="16.5" customHeight="1">
      <c r="B98" s="70" t="s">
        <v>387</v>
      </c>
      <c r="C98" s="70" t="s">
        <v>388</v>
      </c>
      <c r="D98" s="70" t="s">
        <v>389</v>
      </c>
      <c r="E98" s="70" t="s">
        <v>390</v>
      </c>
      <c r="F98" s="70"/>
      <c r="G98" s="71"/>
    </row>
    <row r="99" ht="16.5" customHeight="1">
      <c r="B99" s="70" t="s">
        <v>391</v>
      </c>
      <c r="C99" s="70" t="s">
        <v>392</v>
      </c>
      <c r="D99" s="73" t="s">
        <v>393</v>
      </c>
      <c r="E99" s="70"/>
      <c r="F99" s="70"/>
      <c r="G99" s="71"/>
    </row>
    <row r="100" ht="16.5" customHeight="1">
      <c r="B100" s="70" t="s">
        <v>394</v>
      </c>
      <c r="C100" s="70"/>
      <c r="D100" s="70"/>
      <c r="E100" s="70"/>
      <c r="F100" s="70"/>
      <c r="G100" s="71"/>
    </row>
    <row r="101" ht="16.5" customHeight="1">
      <c r="B101" s="70" t="s">
        <v>395</v>
      </c>
      <c r="C101" s="70" t="s">
        <v>396</v>
      </c>
      <c r="D101" s="70" t="s">
        <v>397</v>
      </c>
      <c r="E101" s="70" t="s">
        <v>398</v>
      </c>
      <c r="F101" s="74"/>
      <c r="G101" s="75"/>
    </row>
    <row r="102" ht="16.5" customHeight="1">
      <c r="B102" s="70" t="s">
        <v>399</v>
      </c>
      <c r="C102" s="70"/>
      <c r="D102" s="70" t="s">
        <v>400</v>
      </c>
      <c r="E102" s="70" t="s">
        <v>401</v>
      </c>
      <c r="F102" s="74"/>
      <c r="G102" s="75" t="s">
        <v>402</v>
      </c>
    </row>
    <row r="103" ht="16.5" customHeight="1">
      <c r="B103" s="70" t="s">
        <v>403</v>
      </c>
      <c r="C103" s="70"/>
      <c r="D103" s="70"/>
      <c r="E103" s="70"/>
      <c r="F103" s="74"/>
      <c r="G103" s="75"/>
    </row>
    <row r="104" ht="16.5" customHeight="1">
      <c r="B104" s="70" t="s">
        <v>404</v>
      </c>
      <c r="C104" s="70" t="s">
        <v>405</v>
      </c>
      <c r="D104" s="70" t="s">
        <v>406</v>
      </c>
      <c r="E104" s="70"/>
      <c r="F104" s="74"/>
      <c r="G104" s="75" t="s">
        <v>407</v>
      </c>
    </row>
    <row r="105" ht="16.5" customHeight="1">
      <c r="B105" s="70" t="s">
        <v>408</v>
      </c>
      <c r="C105" s="70"/>
      <c r="D105" s="70" t="s">
        <v>409</v>
      </c>
      <c r="E105" s="70" t="s">
        <v>410</v>
      </c>
      <c r="F105" s="74"/>
      <c r="G105" s="75"/>
    </row>
    <row r="106" ht="16.5" customHeight="1">
      <c r="B106" s="70" t="s">
        <v>411</v>
      </c>
      <c r="C106" s="70" t="s">
        <v>412</v>
      </c>
      <c r="D106" s="70" t="s">
        <v>413</v>
      </c>
      <c r="E106" s="70" t="s">
        <v>414</v>
      </c>
      <c r="F106" s="74"/>
      <c r="G106" s="75"/>
    </row>
    <row r="107" ht="16.5" customHeight="1">
      <c r="B107" s="70" t="s">
        <v>415</v>
      </c>
      <c r="C107" s="70" t="s">
        <v>416</v>
      </c>
      <c r="D107" s="70" t="s">
        <v>417</v>
      </c>
      <c r="E107" s="70"/>
      <c r="F107" s="74"/>
      <c r="G107" s="75"/>
    </row>
    <row r="108" ht="16.5" customHeight="1">
      <c r="B108" s="70" t="s">
        <v>418</v>
      </c>
      <c r="C108" s="70" t="s">
        <v>419</v>
      </c>
      <c r="D108" s="70" t="s">
        <v>420</v>
      </c>
      <c r="E108" s="70" t="s">
        <v>421</v>
      </c>
      <c r="F108" s="74"/>
      <c r="G108" s="75" t="s">
        <v>422</v>
      </c>
    </row>
    <row r="109" ht="15.75" customHeight="1">
      <c r="B109" s="70" t="s">
        <v>423</v>
      </c>
      <c r="C109" s="70" t="s">
        <v>367</v>
      </c>
      <c r="D109" s="73" t="s">
        <v>424</v>
      </c>
      <c r="E109" s="70"/>
      <c r="F109" s="74"/>
      <c r="G109" s="75"/>
    </row>
    <row r="110" ht="16.5" customHeight="1">
      <c r="B110" s="70" t="s">
        <v>425</v>
      </c>
      <c r="C110" s="70" t="s">
        <v>426</v>
      </c>
      <c r="D110" s="70" t="s">
        <v>427</v>
      </c>
      <c r="E110" s="70"/>
      <c r="F110" s="74"/>
      <c r="G110" s="75"/>
    </row>
    <row r="111" ht="16.5" customHeight="1">
      <c r="B111" s="70" t="s">
        <v>428</v>
      </c>
      <c r="C111" s="70" t="s">
        <v>201</v>
      </c>
      <c r="D111" s="70"/>
      <c r="E111" s="70"/>
      <c r="F111" s="74"/>
      <c r="G111" s="75"/>
    </row>
    <row r="112" ht="16.5" customHeight="1">
      <c r="B112" s="70" t="s">
        <v>429</v>
      </c>
      <c r="C112" s="70"/>
      <c r="D112" s="70" t="s">
        <v>430</v>
      </c>
      <c r="E112" s="70" t="s">
        <v>431</v>
      </c>
      <c r="F112" s="74"/>
      <c r="G112" s="75"/>
    </row>
    <row r="113" ht="16.5" customHeight="1">
      <c r="B113" s="70" t="s">
        <v>432</v>
      </c>
      <c r="C113" s="70" t="s">
        <v>433</v>
      </c>
      <c r="D113" s="70" t="s">
        <v>434</v>
      </c>
      <c r="E113" s="70"/>
      <c r="F113" s="74"/>
      <c r="G113" s="75"/>
    </row>
    <row r="114" ht="16.5" customHeight="1">
      <c r="B114" s="70" t="s">
        <v>435</v>
      </c>
      <c r="C114" s="70" t="s">
        <v>436</v>
      </c>
      <c r="D114" s="70" t="s">
        <v>437</v>
      </c>
      <c r="E114" s="70"/>
      <c r="F114" s="74"/>
      <c r="G114" s="75"/>
    </row>
    <row r="115" ht="16.5" customHeight="1">
      <c r="B115" s="70" t="s">
        <v>438</v>
      </c>
      <c r="C115" s="70" t="s">
        <v>439</v>
      </c>
      <c r="D115" s="70" t="s">
        <v>440</v>
      </c>
      <c r="E115" s="70" t="s">
        <v>441</v>
      </c>
      <c r="F115" s="74"/>
      <c r="G115" s="75"/>
    </row>
    <row r="116" ht="16.5" customHeight="1">
      <c r="B116" s="70" t="s">
        <v>442</v>
      </c>
      <c r="C116" s="70" t="s">
        <v>443</v>
      </c>
      <c r="D116" s="70" t="s">
        <v>444</v>
      </c>
      <c r="E116" s="70" t="s">
        <v>445</v>
      </c>
      <c r="F116" s="74"/>
      <c r="G116" s="75" t="s">
        <v>446</v>
      </c>
    </row>
    <row r="117" ht="16.5" customHeight="1">
      <c r="B117" s="70" t="s">
        <v>447</v>
      </c>
      <c r="C117" s="70" t="s">
        <v>448</v>
      </c>
      <c r="D117" s="70" t="s">
        <v>449</v>
      </c>
      <c r="E117" s="70" t="s">
        <v>450</v>
      </c>
      <c r="F117" s="74"/>
      <c r="G117" s="75" t="s">
        <v>286</v>
      </c>
    </row>
    <row r="118" ht="16.5" customHeight="1">
      <c r="B118" s="70" t="s">
        <v>451</v>
      </c>
      <c r="C118" s="70"/>
      <c r="D118" s="70"/>
      <c r="E118" s="70"/>
      <c r="F118" s="74"/>
      <c r="G118" s="75"/>
    </row>
    <row r="119" ht="16.5" customHeight="1">
      <c r="B119" s="70" t="s">
        <v>452</v>
      </c>
      <c r="C119" s="70"/>
      <c r="D119" s="70"/>
      <c r="E119" s="70"/>
      <c r="F119" s="74"/>
      <c r="G119" s="75"/>
    </row>
    <row r="120" ht="16.5" customHeight="1">
      <c r="B120" s="70" t="s">
        <v>453</v>
      </c>
      <c r="C120" s="70"/>
      <c r="D120" s="70" t="s">
        <v>454</v>
      </c>
      <c r="E120" s="70"/>
      <c r="F120" s="74"/>
      <c r="G120" s="75" t="s">
        <v>455</v>
      </c>
    </row>
    <row r="121" ht="16.5" customHeight="1">
      <c r="B121" s="70" t="s">
        <v>456</v>
      </c>
      <c r="C121" s="70" t="s">
        <v>457</v>
      </c>
      <c r="D121" s="70" t="s">
        <v>458</v>
      </c>
      <c r="E121" s="70"/>
      <c r="F121" s="74"/>
      <c r="G121" s="75"/>
    </row>
    <row r="122" ht="16.5" customHeight="1">
      <c r="B122" s="73" t="s">
        <v>459</v>
      </c>
      <c r="C122" s="70" t="s">
        <v>460</v>
      </c>
      <c r="D122" s="70" t="s">
        <v>461</v>
      </c>
      <c r="E122" s="70"/>
      <c r="F122" s="74"/>
      <c r="G122" s="75"/>
    </row>
    <row r="123" ht="16.5" customHeight="1">
      <c r="B123" s="70" t="s">
        <v>462</v>
      </c>
      <c r="C123" s="70"/>
      <c r="D123" s="70"/>
      <c r="E123" s="70"/>
      <c r="F123" s="74"/>
      <c r="G123" s="75"/>
    </row>
    <row r="124" ht="16.5" customHeight="1">
      <c r="B124" s="73" t="s">
        <v>463</v>
      </c>
      <c r="C124" s="70"/>
      <c r="D124" s="70"/>
      <c r="E124" s="70"/>
      <c r="F124" s="74"/>
      <c r="G124" s="75" t="s">
        <v>464</v>
      </c>
    </row>
    <row r="125" ht="16.5" customHeight="1">
      <c r="B125" s="70" t="s">
        <v>465</v>
      </c>
      <c r="C125" s="70"/>
      <c r="D125" s="70"/>
      <c r="E125" s="70"/>
      <c r="F125" s="74"/>
      <c r="G125" s="75"/>
    </row>
    <row r="126" ht="16.5" customHeight="1">
      <c r="B126" s="70" t="s">
        <v>466</v>
      </c>
      <c r="C126" s="70" t="s">
        <v>467</v>
      </c>
      <c r="D126" s="70" t="s">
        <v>468</v>
      </c>
      <c r="E126" s="70" t="s">
        <v>469</v>
      </c>
      <c r="F126" s="74"/>
      <c r="G126" s="75" t="s">
        <v>470</v>
      </c>
    </row>
    <row r="127" ht="16.5" customHeight="1">
      <c r="B127" s="70" t="s">
        <v>471</v>
      </c>
      <c r="C127" s="70" t="s">
        <v>288</v>
      </c>
      <c r="D127" s="70" t="s">
        <v>472</v>
      </c>
      <c r="E127" s="70"/>
      <c r="F127" s="74"/>
      <c r="G127" s="75" t="s">
        <v>473</v>
      </c>
    </row>
    <row r="128" ht="16.5" customHeight="1">
      <c r="B128" s="70" t="s">
        <v>474</v>
      </c>
      <c r="C128" s="70"/>
      <c r="D128" s="70" t="s">
        <v>475</v>
      </c>
      <c r="E128" s="70"/>
      <c r="F128" s="74"/>
      <c r="G128" s="70" t="s">
        <v>476</v>
      </c>
    </row>
    <row r="129" ht="16.5" customHeight="1">
      <c r="B129" s="70" t="s">
        <v>477</v>
      </c>
      <c r="C129" s="70" t="s">
        <v>478</v>
      </c>
      <c r="D129" s="70" t="s">
        <v>479</v>
      </c>
      <c r="E129" s="70" t="s">
        <v>480</v>
      </c>
      <c r="F129" s="74"/>
      <c r="G129" s="70" t="s">
        <v>481</v>
      </c>
    </row>
    <row r="130" ht="16.5" customHeight="1">
      <c r="B130" s="70" t="s">
        <v>482</v>
      </c>
      <c r="C130" s="70" t="s">
        <v>483</v>
      </c>
      <c r="D130" s="70"/>
      <c r="E130" s="70"/>
      <c r="F130" s="74"/>
      <c r="G130" s="75"/>
    </row>
    <row r="131" ht="16.5" customHeight="1">
      <c r="B131" s="70" t="s">
        <v>484</v>
      </c>
      <c r="C131" s="70"/>
      <c r="D131" s="70" t="s">
        <v>485</v>
      </c>
      <c r="E131" s="70"/>
      <c r="F131" s="74"/>
      <c r="G131" s="75"/>
    </row>
    <row r="132" ht="16.5" customHeight="1">
      <c r="B132" s="70" t="s">
        <v>486</v>
      </c>
      <c r="C132" s="76" t="s">
        <v>487</v>
      </c>
      <c r="D132" s="70" t="s">
        <v>488</v>
      </c>
      <c r="E132" s="70"/>
      <c r="F132" s="74"/>
      <c r="G132" s="75"/>
    </row>
    <row r="133" ht="16.5" customHeight="1">
      <c r="B133" s="70" t="s">
        <v>489</v>
      </c>
      <c r="C133" s="70"/>
      <c r="D133" s="70"/>
      <c r="E133" s="70"/>
      <c r="F133" s="74"/>
      <c r="G133" s="75"/>
    </row>
    <row r="134" ht="16.5" customHeight="1">
      <c r="B134" s="70" t="s">
        <v>490</v>
      </c>
      <c r="C134" s="70" t="s">
        <v>491</v>
      </c>
      <c r="D134" s="70" t="s">
        <v>492</v>
      </c>
      <c r="E134" s="70"/>
      <c r="F134" s="74"/>
      <c r="G134" s="75"/>
    </row>
    <row r="135" ht="16.5" customHeight="1">
      <c r="B135" s="70" t="s">
        <v>493</v>
      </c>
      <c r="C135" s="70" t="s">
        <v>494</v>
      </c>
      <c r="D135" s="70" t="s">
        <v>495</v>
      </c>
      <c r="E135" s="70" t="s">
        <v>496</v>
      </c>
      <c r="F135" s="74"/>
      <c r="G135" s="75" t="s">
        <v>497</v>
      </c>
    </row>
    <row r="136" ht="16.5" customHeight="1">
      <c r="B136" s="70" t="s">
        <v>498</v>
      </c>
      <c r="C136" s="70" t="s">
        <v>499</v>
      </c>
      <c r="D136" s="70" t="s">
        <v>500</v>
      </c>
      <c r="E136" s="70"/>
      <c r="F136" s="74"/>
      <c r="G136" s="75" t="s">
        <v>501</v>
      </c>
    </row>
    <row r="137" ht="16.5" customHeight="1">
      <c r="B137" s="70" t="s">
        <v>502</v>
      </c>
      <c r="C137" s="70" t="s">
        <v>503</v>
      </c>
      <c r="D137" s="70" t="s">
        <v>504</v>
      </c>
      <c r="E137" s="70"/>
      <c r="F137" s="74"/>
      <c r="G137" s="75" t="s">
        <v>505</v>
      </c>
    </row>
    <row r="138" ht="16.5" customHeight="1">
      <c r="B138" s="70" t="s">
        <v>506</v>
      </c>
      <c r="C138" s="70" t="s">
        <v>507</v>
      </c>
      <c r="D138" s="70" t="s">
        <v>508</v>
      </c>
      <c r="E138" s="70"/>
      <c r="F138" s="74"/>
      <c r="G138" s="75" t="s">
        <v>509</v>
      </c>
    </row>
    <row r="139" ht="16.5" customHeight="1">
      <c r="B139" s="70" t="s">
        <v>510</v>
      </c>
      <c r="C139" s="70" t="s">
        <v>511</v>
      </c>
      <c r="D139" s="70" t="s">
        <v>512</v>
      </c>
      <c r="E139" s="70"/>
      <c r="F139" s="74"/>
      <c r="G139" s="75" t="s">
        <v>513</v>
      </c>
    </row>
    <row r="140" ht="16.5" customHeight="1">
      <c r="B140" s="70" t="s">
        <v>514</v>
      </c>
      <c r="C140" s="70" t="s">
        <v>515</v>
      </c>
      <c r="D140" s="70"/>
      <c r="E140" s="70"/>
      <c r="F140" s="74"/>
      <c r="G140" s="75"/>
    </row>
    <row r="141" ht="16.5" customHeight="1">
      <c r="B141" s="70" t="s">
        <v>516</v>
      </c>
      <c r="C141" s="70"/>
      <c r="D141" s="70"/>
      <c r="E141" s="70"/>
      <c r="F141" s="74"/>
      <c r="G141" s="75"/>
    </row>
    <row r="142" ht="16.5" customHeight="1">
      <c r="B142" s="70" t="s">
        <v>517</v>
      </c>
      <c r="C142" s="70" t="s">
        <v>518</v>
      </c>
      <c r="D142" s="70" t="s">
        <v>519</v>
      </c>
      <c r="E142" s="70" t="s">
        <v>520</v>
      </c>
      <c r="F142" s="74"/>
      <c r="G142" s="75"/>
    </row>
    <row r="143" ht="16.5" customHeight="1">
      <c r="B143" s="70" t="s">
        <v>521</v>
      </c>
      <c r="C143" s="70" t="s">
        <v>522</v>
      </c>
      <c r="D143" s="70"/>
      <c r="E143" s="70" t="s">
        <v>523</v>
      </c>
      <c r="F143" s="74"/>
      <c r="G143" s="75"/>
    </row>
    <row r="144" ht="16.5" customHeight="1">
      <c r="B144" s="70" t="s">
        <v>524</v>
      </c>
      <c r="C144" s="70"/>
      <c r="D144" s="70"/>
      <c r="E144" s="70"/>
      <c r="F144" s="74"/>
      <c r="G144" s="75"/>
    </row>
    <row r="145" ht="16.5" customHeight="1">
      <c r="B145" s="73" t="s">
        <v>525</v>
      </c>
      <c r="C145" s="70" t="s">
        <v>526</v>
      </c>
      <c r="D145" s="70" t="s">
        <v>527</v>
      </c>
      <c r="E145" s="70" t="s">
        <v>528</v>
      </c>
      <c r="F145" s="74"/>
      <c r="G145" s="75"/>
    </row>
    <row r="146" ht="16.5" customHeight="1">
      <c r="B146" s="70"/>
      <c r="C146" s="70"/>
      <c r="D146" s="70"/>
      <c r="E146" s="70"/>
      <c r="F146" s="74"/>
      <c r="G146" s="75"/>
    </row>
    <row r="147" ht="16.5" customHeight="1">
      <c r="B147" s="70"/>
      <c r="C147" s="70"/>
      <c r="D147" s="70"/>
      <c r="E147" s="70"/>
      <c r="F147" s="74"/>
      <c r="G147" s="75"/>
    </row>
    <row r="148" ht="16.5" customHeight="1">
      <c r="B148" s="70"/>
      <c r="C148" s="70"/>
      <c r="D148" s="70"/>
      <c r="E148" s="70"/>
      <c r="F148" s="74"/>
      <c r="G148" s="75"/>
    </row>
    <row r="149" ht="16.5" customHeight="1">
      <c r="B149" s="70"/>
      <c r="C149" s="70"/>
      <c r="D149" s="70"/>
      <c r="E149" s="70"/>
      <c r="F149" s="74"/>
      <c r="G149" s="75"/>
    </row>
    <row r="150" ht="16.5" customHeight="1">
      <c r="B150" s="70"/>
      <c r="C150" s="70"/>
      <c r="D150" s="70"/>
      <c r="E150" s="70"/>
      <c r="F150" s="74"/>
      <c r="G150" s="75"/>
    </row>
    <row r="151" ht="16.5" customHeight="1">
      <c r="B151" s="70"/>
      <c r="C151" s="70"/>
      <c r="D151" s="70"/>
      <c r="E151" s="70"/>
      <c r="F151" s="74"/>
      <c r="G151" s="75"/>
    </row>
    <row r="152" ht="16.5" customHeight="1">
      <c r="B152" s="70"/>
      <c r="C152" s="70"/>
      <c r="D152" s="70"/>
      <c r="E152" s="70"/>
      <c r="F152" s="74"/>
      <c r="G152" s="75"/>
    </row>
    <row r="153" ht="16.5" customHeight="1">
      <c r="B153" s="70"/>
      <c r="C153" s="70"/>
      <c r="D153" s="70"/>
      <c r="E153" s="70"/>
      <c r="F153" s="74"/>
      <c r="G153" s="75"/>
    </row>
    <row r="154" ht="16.5" customHeight="1">
      <c r="B154" s="70"/>
      <c r="C154" s="70"/>
      <c r="D154" s="70"/>
      <c r="E154" s="70"/>
      <c r="F154" s="74"/>
      <c r="G154" s="75"/>
    </row>
    <row r="155" ht="16.5" customHeight="1">
      <c r="B155" s="70"/>
      <c r="C155" s="70"/>
      <c r="D155" s="70"/>
      <c r="E155" s="70"/>
      <c r="F155" s="74"/>
      <c r="G155" s="75"/>
    </row>
    <row r="156" ht="16.5" customHeight="1">
      <c r="B156" s="70"/>
      <c r="C156" s="70"/>
      <c r="D156" s="70"/>
      <c r="E156" s="70"/>
      <c r="F156" s="74"/>
      <c r="G156" s="75"/>
    </row>
    <row r="157" ht="16.5" customHeight="1">
      <c r="B157" s="70"/>
      <c r="C157" s="70"/>
      <c r="D157" s="70"/>
      <c r="E157" s="70"/>
      <c r="F157" s="74"/>
      <c r="G157" s="75"/>
    </row>
    <row r="158" ht="16.5" customHeight="1">
      <c r="B158" s="70"/>
      <c r="C158" s="70"/>
      <c r="D158" s="70"/>
      <c r="E158" s="70"/>
      <c r="F158" s="74"/>
      <c r="G158" s="75"/>
    </row>
    <row r="159" ht="16.5" customHeight="1">
      <c r="B159" s="70"/>
      <c r="C159" s="70"/>
      <c r="D159" s="70"/>
      <c r="E159" s="70"/>
      <c r="F159" s="74"/>
      <c r="G159" s="75"/>
    </row>
    <row r="160" ht="16.5" customHeight="1">
      <c r="B160" s="70"/>
      <c r="C160" s="70"/>
      <c r="D160" s="70"/>
      <c r="E160" s="70"/>
      <c r="F160" s="74"/>
      <c r="G160" s="75"/>
    </row>
    <row r="161" ht="16.5" customHeight="1">
      <c r="B161" s="70"/>
      <c r="C161" s="70"/>
      <c r="D161" s="70"/>
      <c r="E161" s="70"/>
      <c r="F161" s="74"/>
      <c r="G161" s="75"/>
    </row>
    <row r="162" ht="16.5" customHeight="1">
      <c r="B162" s="70"/>
      <c r="C162" s="70"/>
      <c r="D162" s="70"/>
      <c r="E162" s="70"/>
      <c r="F162" s="74"/>
      <c r="G162" s="75"/>
    </row>
    <row r="163" ht="16.5" customHeight="1">
      <c r="B163" s="70"/>
      <c r="C163" s="70"/>
      <c r="D163" s="70"/>
      <c r="E163" s="70"/>
      <c r="F163" s="74"/>
      <c r="G163" s="75"/>
    </row>
    <row r="164" ht="16.5" customHeight="1">
      <c r="B164" s="70"/>
      <c r="C164" s="70"/>
      <c r="D164" s="70"/>
      <c r="E164" s="70"/>
      <c r="F164" s="74"/>
      <c r="G164" s="75"/>
    </row>
    <row r="165" ht="16.5" customHeight="1">
      <c r="B165" s="70"/>
      <c r="C165" s="70"/>
      <c r="D165" s="70"/>
      <c r="E165" s="70"/>
      <c r="F165" s="74"/>
      <c r="G165" s="75"/>
    </row>
    <row r="166" ht="16.5" customHeight="1">
      <c r="B166" s="70"/>
      <c r="C166" s="70"/>
      <c r="D166" s="70"/>
      <c r="E166" s="70"/>
      <c r="F166" s="74"/>
      <c r="G166" s="75"/>
    </row>
    <row r="167" ht="16.5" customHeight="1">
      <c r="B167" s="70"/>
      <c r="C167" s="70"/>
      <c r="D167" s="70"/>
      <c r="E167" s="70"/>
      <c r="F167" s="74"/>
      <c r="G167" s="75"/>
    </row>
    <row r="168" ht="16.5" customHeight="1">
      <c r="B168" s="70"/>
      <c r="C168" s="70"/>
      <c r="D168" s="70"/>
      <c r="E168" s="70"/>
      <c r="F168" s="74"/>
      <c r="G168" s="75"/>
    </row>
    <row r="169" ht="16.5" customHeight="1">
      <c r="B169" s="70"/>
      <c r="C169" s="70"/>
      <c r="D169" s="70"/>
      <c r="E169" s="70"/>
      <c r="F169" s="74"/>
      <c r="G169" s="75"/>
    </row>
    <row r="170" ht="16.5" customHeight="1">
      <c r="B170" s="70"/>
      <c r="C170" s="70"/>
      <c r="D170" s="70"/>
      <c r="E170" s="70"/>
      <c r="F170" s="74"/>
      <c r="G170" s="75"/>
    </row>
    <row r="171" ht="16.5" customHeight="1">
      <c r="B171" s="70"/>
      <c r="C171" s="70"/>
      <c r="D171" s="70"/>
      <c r="E171" s="70"/>
      <c r="F171" s="74"/>
      <c r="G171" s="75"/>
    </row>
    <row r="172" ht="16.5" customHeight="1">
      <c r="B172" s="70"/>
      <c r="C172" s="70"/>
      <c r="D172" s="70"/>
      <c r="E172" s="70"/>
      <c r="F172" s="74"/>
      <c r="G172" s="75"/>
    </row>
    <row r="173" ht="16.5" customHeight="1">
      <c r="B173" s="70"/>
      <c r="C173" s="70"/>
      <c r="D173" s="70"/>
      <c r="E173" s="70"/>
      <c r="F173" s="74"/>
      <c r="G173" s="75"/>
    </row>
    <row r="174" ht="16.5" customHeight="1">
      <c r="B174" s="70"/>
      <c r="C174" s="70"/>
      <c r="D174" s="70"/>
      <c r="E174" s="70"/>
      <c r="F174" s="74"/>
      <c r="G174" s="75"/>
    </row>
    <row r="175" ht="16.5" customHeight="1">
      <c r="B175" s="70"/>
      <c r="C175" s="70"/>
      <c r="D175" s="70"/>
      <c r="E175" s="70"/>
      <c r="F175" s="74"/>
      <c r="G175" s="75"/>
    </row>
    <row r="176" ht="16.5" customHeight="1">
      <c r="B176" s="70"/>
      <c r="C176" s="70"/>
      <c r="D176" s="70"/>
      <c r="E176" s="70"/>
      <c r="F176" s="74"/>
      <c r="G176" s="75"/>
    </row>
    <row r="177" ht="16.5" customHeight="1">
      <c r="B177" s="70"/>
      <c r="C177" s="70"/>
      <c r="D177" s="70"/>
      <c r="E177" s="70"/>
      <c r="F177" s="74"/>
      <c r="G177" s="75"/>
    </row>
    <row r="178" ht="16.5" customHeight="1">
      <c r="B178" s="70"/>
      <c r="C178" s="70"/>
      <c r="D178" s="70"/>
      <c r="E178" s="70"/>
      <c r="F178" s="74"/>
      <c r="G178" s="75"/>
    </row>
    <row r="179" ht="16.5" customHeight="1">
      <c r="B179" s="70"/>
      <c r="C179" s="70"/>
      <c r="D179" s="70"/>
      <c r="E179" s="70"/>
      <c r="F179" s="74"/>
      <c r="G179" s="75"/>
    </row>
    <row r="180" ht="16.5" customHeight="1">
      <c r="B180" s="70"/>
      <c r="C180" s="70"/>
      <c r="D180" s="70"/>
      <c r="E180" s="70"/>
      <c r="F180" s="74"/>
      <c r="G180" s="75"/>
    </row>
    <row r="181" ht="16.5" customHeight="1">
      <c r="B181" s="70"/>
      <c r="C181" s="70"/>
      <c r="D181" s="70"/>
      <c r="E181" s="70"/>
      <c r="F181" s="74"/>
      <c r="G181" s="75"/>
    </row>
    <row r="182" ht="16.5" customHeight="1">
      <c r="B182" s="70"/>
      <c r="C182" s="70"/>
      <c r="D182" s="70"/>
      <c r="E182" s="70"/>
      <c r="F182" s="74"/>
      <c r="G182" s="75"/>
    </row>
    <row r="183" ht="16.5" customHeight="1">
      <c r="B183" s="70"/>
      <c r="C183" s="70"/>
      <c r="D183" s="70"/>
      <c r="E183" s="70"/>
      <c r="F183" s="74"/>
      <c r="G183" s="75"/>
    </row>
    <row r="184" ht="16.5" customHeight="1">
      <c r="B184" s="70"/>
      <c r="C184" s="70"/>
      <c r="D184" s="70"/>
      <c r="E184" s="70"/>
      <c r="F184" s="74"/>
      <c r="G184" s="75"/>
    </row>
    <row r="185" ht="16.5" customHeight="1">
      <c r="B185" s="70"/>
      <c r="C185" s="70"/>
      <c r="D185" s="70"/>
      <c r="E185" s="70"/>
      <c r="F185" s="74"/>
      <c r="G185" s="75"/>
    </row>
    <row r="186" ht="16.5" customHeight="1">
      <c r="B186" s="70"/>
      <c r="C186" s="70"/>
      <c r="D186" s="70"/>
      <c r="E186" s="70"/>
      <c r="F186" s="74"/>
      <c r="G186" s="75"/>
    </row>
    <row r="187" ht="16.5" customHeight="1">
      <c r="B187" s="70"/>
      <c r="C187" s="70"/>
      <c r="D187" s="70"/>
      <c r="E187" s="70"/>
      <c r="F187" s="74"/>
      <c r="G187" s="75"/>
    </row>
    <row r="188" ht="16.5" customHeight="1">
      <c r="B188" s="70"/>
      <c r="C188" s="70"/>
      <c r="D188" s="70"/>
      <c r="E188" s="70"/>
      <c r="F188" s="74"/>
      <c r="G188" s="75"/>
    </row>
    <row r="189" ht="16.5" customHeight="1">
      <c r="B189" s="70"/>
      <c r="C189" s="70"/>
      <c r="D189" s="70"/>
      <c r="E189" s="70"/>
      <c r="F189" s="74"/>
      <c r="G189" s="75"/>
    </row>
    <row r="190" ht="16.5" customHeight="1">
      <c r="B190" s="70"/>
      <c r="C190" s="70"/>
      <c r="D190" s="70"/>
      <c r="E190" s="70"/>
      <c r="F190" s="74"/>
      <c r="G190" s="75"/>
    </row>
    <row r="191" ht="16.5" customHeight="1">
      <c r="B191" s="70"/>
      <c r="C191" s="70"/>
      <c r="D191" s="70"/>
      <c r="E191" s="70"/>
      <c r="F191" s="74"/>
      <c r="G191" s="75"/>
    </row>
    <row r="192" ht="16.5" customHeight="1">
      <c r="B192" s="70"/>
      <c r="C192" s="70"/>
      <c r="D192" s="70"/>
      <c r="E192" s="70"/>
      <c r="F192" s="74"/>
      <c r="G192" s="75"/>
    </row>
    <row r="193" ht="16.5" customHeight="1">
      <c r="B193" s="70"/>
      <c r="C193" s="70"/>
      <c r="D193" s="70"/>
      <c r="E193" s="70"/>
      <c r="F193" s="74"/>
      <c r="G193" s="75"/>
    </row>
    <row r="194" ht="16.5" customHeight="1">
      <c r="B194" s="70"/>
      <c r="C194" s="70"/>
      <c r="D194" s="70"/>
      <c r="E194" s="70"/>
      <c r="F194" s="74"/>
      <c r="G194" s="75"/>
    </row>
    <row r="195" ht="16.5" customHeight="1">
      <c r="B195" s="70"/>
      <c r="C195" s="70"/>
      <c r="D195" s="70"/>
      <c r="E195" s="70"/>
      <c r="F195" s="74"/>
      <c r="G195" s="75"/>
    </row>
    <row r="196" ht="16.5" customHeight="1">
      <c r="B196" s="70"/>
      <c r="C196" s="70"/>
      <c r="D196" s="70"/>
      <c r="E196" s="70"/>
      <c r="F196" s="74"/>
      <c r="G196" s="75"/>
    </row>
    <row r="197" ht="16.5" customHeight="1">
      <c r="B197" s="70"/>
      <c r="C197" s="70"/>
      <c r="D197" s="70"/>
      <c r="E197" s="70"/>
      <c r="F197" s="74"/>
      <c r="G197" s="75"/>
    </row>
    <row r="198" ht="16.5" customHeight="1">
      <c r="B198" s="70"/>
      <c r="C198" s="70"/>
      <c r="D198" s="70"/>
      <c r="E198" s="70"/>
      <c r="F198" s="74"/>
      <c r="G198" s="75"/>
    </row>
    <row r="199" ht="16.5" customHeight="1">
      <c r="B199" s="70"/>
      <c r="C199" s="70"/>
      <c r="D199" s="70"/>
      <c r="E199" s="70"/>
      <c r="F199" s="74"/>
      <c r="G199" s="75"/>
    </row>
    <row r="200" ht="16.5" customHeight="1">
      <c r="B200" s="70"/>
      <c r="C200" s="70"/>
      <c r="D200" s="70"/>
      <c r="E200" s="70"/>
      <c r="F200" s="74"/>
      <c r="G200" s="75"/>
    </row>
    <row r="201" ht="16.5" customHeight="1">
      <c r="B201" s="70"/>
      <c r="C201" s="70"/>
      <c r="D201" s="70"/>
      <c r="E201" s="70"/>
      <c r="F201" s="74"/>
      <c r="G201" s="75"/>
    </row>
    <row r="202" ht="16.5" customHeight="1">
      <c r="B202" s="70"/>
      <c r="C202" s="70"/>
      <c r="D202" s="70"/>
      <c r="E202" s="70"/>
      <c r="F202" s="74"/>
      <c r="G202" s="75"/>
    </row>
    <row r="203" ht="16.5" customHeight="1">
      <c r="B203" s="70"/>
      <c r="C203" s="70"/>
      <c r="D203" s="70"/>
      <c r="E203" s="70"/>
      <c r="F203" s="74"/>
      <c r="G203" s="75"/>
    </row>
    <row r="204" ht="16.5" customHeight="1">
      <c r="B204" s="70"/>
      <c r="C204" s="70"/>
      <c r="D204" s="70"/>
      <c r="E204" s="70"/>
      <c r="F204" s="74"/>
      <c r="G204" s="75"/>
    </row>
    <row r="205" ht="16.5" customHeight="1">
      <c r="B205" s="70"/>
      <c r="C205" s="70"/>
      <c r="D205" s="70"/>
      <c r="E205" s="70"/>
      <c r="F205" s="74"/>
      <c r="G205" s="75"/>
    </row>
    <row r="206" ht="16.5" customHeight="1">
      <c r="B206" s="70"/>
      <c r="C206" s="70"/>
      <c r="D206" s="70"/>
      <c r="E206" s="70"/>
      <c r="F206" s="74"/>
      <c r="G206" s="75"/>
    </row>
    <row r="207" ht="16.5" customHeight="1">
      <c r="B207" s="70"/>
      <c r="C207" s="70"/>
      <c r="D207" s="70"/>
      <c r="E207" s="70"/>
      <c r="F207" s="74"/>
      <c r="G207" s="75"/>
    </row>
    <row r="208" ht="16.5" customHeight="1">
      <c r="B208" s="70"/>
      <c r="C208" s="70"/>
      <c r="D208" s="70"/>
      <c r="E208" s="70"/>
      <c r="F208" s="74"/>
      <c r="G208" s="75"/>
    </row>
    <row r="209" ht="16.5" customHeight="1">
      <c r="B209" s="70"/>
      <c r="C209" s="70"/>
      <c r="D209" s="70"/>
      <c r="E209" s="70"/>
      <c r="F209" s="74"/>
      <c r="G209" s="75"/>
    </row>
    <row r="210" ht="16.5" customHeight="1">
      <c r="B210" s="70"/>
      <c r="C210" s="70"/>
      <c r="D210" s="70"/>
      <c r="E210" s="70"/>
      <c r="F210" s="74"/>
      <c r="G210" s="75"/>
    </row>
    <row r="211" ht="16.5" customHeight="1">
      <c r="B211" s="70"/>
      <c r="C211" s="70"/>
      <c r="D211" s="70"/>
      <c r="E211" s="70"/>
      <c r="F211" s="74"/>
      <c r="G211" s="75"/>
    </row>
    <row r="212" ht="16.5" customHeight="1">
      <c r="B212" s="70"/>
      <c r="C212" s="70"/>
      <c r="D212" s="70"/>
      <c r="E212" s="70"/>
      <c r="F212" s="74"/>
      <c r="G212" s="75"/>
    </row>
    <row r="213" ht="16.5" customHeight="1">
      <c r="B213" s="70"/>
      <c r="C213" s="70"/>
      <c r="D213" s="70"/>
      <c r="E213" s="70"/>
      <c r="F213" s="74"/>
      <c r="G213" s="75"/>
    </row>
    <row r="214" ht="16.5" customHeight="1">
      <c r="B214" s="70"/>
      <c r="C214" s="70"/>
      <c r="D214" s="70"/>
      <c r="E214" s="70"/>
      <c r="F214" s="74"/>
      <c r="G214" s="75"/>
    </row>
    <row r="215" ht="16.5" customHeight="1">
      <c r="B215" s="70"/>
      <c r="C215" s="70"/>
      <c r="D215" s="70"/>
      <c r="E215" s="70"/>
      <c r="F215" s="74"/>
      <c r="G215" s="75"/>
    </row>
    <row r="216" ht="16.5" customHeight="1">
      <c r="B216" s="70"/>
      <c r="C216" s="70"/>
      <c r="D216" s="70"/>
      <c r="E216" s="70"/>
      <c r="F216" s="74"/>
      <c r="G216" s="75"/>
    </row>
    <row r="217" ht="16.5" customHeight="1">
      <c r="B217" s="70"/>
      <c r="C217" s="70"/>
      <c r="D217" s="70"/>
      <c r="E217" s="70"/>
      <c r="F217" s="74"/>
      <c r="G217" s="75"/>
    </row>
    <row r="218" ht="16.5" customHeight="1">
      <c r="B218" s="70"/>
      <c r="C218" s="70"/>
      <c r="D218" s="70"/>
      <c r="E218" s="70"/>
      <c r="F218" s="74"/>
      <c r="G218" s="75"/>
    </row>
    <row r="219" ht="16.5" customHeight="1">
      <c r="B219" s="70"/>
      <c r="C219" s="70"/>
      <c r="D219" s="70"/>
      <c r="E219" s="70"/>
      <c r="F219" s="74"/>
      <c r="G219" s="75"/>
    </row>
    <row r="220" ht="16.5" customHeight="1">
      <c r="B220" s="70"/>
      <c r="C220" s="70"/>
      <c r="D220" s="70"/>
      <c r="E220" s="70"/>
      <c r="F220" s="74"/>
      <c r="G220" s="75"/>
    </row>
    <row r="221" ht="16.5" customHeight="1">
      <c r="B221" s="70"/>
      <c r="C221" s="70"/>
      <c r="D221" s="70"/>
      <c r="E221" s="70"/>
      <c r="F221" s="74"/>
      <c r="G221" s="75"/>
    </row>
    <row r="222" ht="16.5" customHeight="1">
      <c r="B222" s="70"/>
      <c r="C222" s="70"/>
      <c r="D222" s="70"/>
      <c r="E222" s="70"/>
      <c r="F222" s="74"/>
      <c r="G222" s="75"/>
    </row>
    <row r="223" ht="16.5" customHeight="1">
      <c r="B223" s="70"/>
      <c r="C223" s="70"/>
      <c r="D223" s="70"/>
      <c r="E223" s="70"/>
      <c r="F223" s="74"/>
      <c r="G223" s="75"/>
    </row>
    <row r="224" ht="16.5" customHeight="1">
      <c r="B224" s="70"/>
      <c r="C224" s="70"/>
      <c r="D224" s="70"/>
      <c r="E224" s="70"/>
      <c r="F224" s="74"/>
      <c r="G224" s="75"/>
    </row>
    <row r="225" ht="16.5" customHeight="1">
      <c r="B225" s="70"/>
      <c r="C225" s="70"/>
      <c r="D225" s="70"/>
      <c r="E225" s="70"/>
      <c r="F225" s="74"/>
      <c r="G225" s="75"/>
    </row>
    <row r="226" ht="16.5" customHeight="1">
      <c r="B226" s="70"/>
      <c r="C226" s="70"/>
      <c r="D226" s="70"/>
      <c r="E226" s="70"/>
      <c r="F226" s="74"/>
      <c r="G226" s="75"/>
    </row>
    <row r="227" ht="16.5" customHeight="1">
      <c r="B227" s="70"/>
      <c r="C227" s="70"/>
      <c r="D227" s="70"/>
      <c r="E227" s="70"/>
      <c r="F227" s="74"/>
      <c r="G227" s="75"/>
    </row>
    <row r="228" ht="16.5" customHeight="1">
      <c r="B228" s="70"/>
      <c r="C228" s="70"/>
      <c r="D228" s="70"/>
      <c r="E228" s="70"/>
      <c r="F228" s="74"/>
      <c r="G228" s="75"/>
    </row>
    <row r="229" ht="16.5" customHeight="1">
      <c r="B229" s="70"/>
      <c r="C229" s="70"/>
      <c r="D229" s="70"/>
      <c r="E229" s="70"/>
      <c r="F229" s="74"/>
      <c r="G229" s="75"/>
    </row>
  </sheetData>
  <dataValidations>
    <dataValidation type="list" allowBlank="1" sqref="B99 B105">
      <formula1>OFFSET(INDIRECT("篩選!B1"),,,SUMPRODUCT(--(INDIRECT("篩選!B1:B100")&lt;&gt;"")))</formula1>
    </dataValidation>
  </dataValidations>
  <hyperlinks>
    <hyperlink r:id="rId1" ref="B45"/>
    <hyperlink r:id="rId2" ref="D99"/>
    <hyperlink r:id="rId3" ref="D109"/>
    <hyperlink r:id="rId4" ref="B122"/>
    <hyperlink r:id="rId5" ref="B124"/>
    <hyperlink r:id="rId6" ref="B145"/>
  </hyperlinks>
  <printOptions/>
  <pageMargins bottom="0.75" footer="0.0" header="0.0" left="0.7" right="0.7" top="0.75"/>
  <pageSetup paperSize="9" orientation="portrait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baseType="lpstr" size="4">
      <vt:lpstr>寶貝版</vt:lpstr>
      <vt:lpstr>篩選</vt:lpstr>
      <vt:lpstr>資料</vt:lpstr>
      <vt:lpstr>寶貝版!Print_Area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2016-07-05T02:31:32Z</dcterms:created>
  <dc:creator>Neo</dc:creator>
  <cp:lastModifiedBy>詹婷惠</cp:lastModifiedBy>
  <cp:lastPrinted>2022-12-19T07:02:13Z</cp:lastPrinted>
  <dcterms:modified xsi:type="dcterms:W3CDTF">2022-12-19T07:05:59Z</dcterms:modified>
</cp:coreProperties>
</file>