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handari_abhiyan" sheetId="1" r:id="rId1"/>
    <sheet name="blakley_ian_m" sheetId="2" r:id="rId2"/>
    <sheet name="chayet_daniel_moises" sheetId="3" r:id="rId3"/>
    <sheet name="chen_yvonne_chi_chun" sheetId="4" r:id="rId4"/>
    <sheet name="choudhry_aamina_t" sheetId="5" r:id="rId5"/>
    <sheet name="consoli_andrea_y" sheetId="6" r:id="rId6"/>
    <sheet name="devnani_krish_a" sheetId="7" r:id="rId7"/>
    <sheet name="engle_veronica" sheetId="8" r:id="rId8"/>
    <sheet name="fleigner_keegan_w" sheetId="9" r:id="rId9"/>
    <sheet name="fu_sean" sheetId="10" r:id="rId10"/>
    <sheet name="he_tianxing" sheetId="11" r:id="rId11"/>
    <sheet name="hoang_minh_phuong" sheetId="12" r:id="rId12"/>
    <sheet name="hong_dillan" sheetId="13" r:id="rId13"/>
    <sheet name="hosoya_kem" sheetId="14" r:id="rId14"/>
    <sheet name="james_rory_l" sheetId="15" r:id="rId15"/>
    <sheet name="kolar_shasa_lloyd" sheetId="16" r:id="rId16"/>
    <sheet name="le_yvonne_m" sheetId="17" r:id="rId17"/>
    <sheet name="liu_melody_j" sheetId="18" r:id="rId18"/>
    <sheet name="lodha_riya_rakesh" sheetId="19" r:id="rId19"/>
    <sheet name="ordonez_jamie_l" sheetId="20" r:id="rId20"/>
    <sheet name="pottapinjara_riya_v" sheetId="21" r:id="rId21"/>
    <sheet name="rangel_galvan_sergio" sheetId="22" r:id="rId22"/>
    <sheet name="sanders_alex" sheetId="23" r:id="rId23"/>
    <sheet name="sarwar_simaat" sheetId="24" r:id="rId24"/>
    <sheet name="traynor_patrick_e" sheetId="25" r:id="rId25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HYPERLINK("https://github.com/LewisPeacockLab","https://github.com/LewisPeacockLab")</f>
        <v>0</v>
      </c>
    </row>
    <row r="3">
      <c r="A3" s="2">
        <f>HYPERLINK("https://github.com/gurvaneetgrewal","https://github.com/gurvaneetgrewal")</f>
        <v>0</v>
      </c>
    </row>
    <row r="4">
      <c r="A4" s="2">
        <f>HYPERLINK("https://github.com/tushar2025","https://github.com/tushar2025")</f>
        <v>0</v>
      </c>
    </row>
    <row r="5">
      <c r="A5" s="2">
        <f>HYPERLINK("https://github.com/AkshinVemana","https://github.com/AkshinVemana")</f>
        <v>0</v>
      </c>
    </row>
    <row r="6">
      <c r="A6" s="2">
        <f>HYPERLINK("https://github.com/hannahrempel","https://github.com/hannahrempel")</f>
        <v>0</v>
      </c>
    </row>
    <row r="7">
      <c r="A7" s="2">
        <f>HYPERLINK("https://github.com/Bo-UT","https://github.com/Bo-UT")</f>
        <v>0</v>
      </c>
    </row>
    <row r="8">
      <c r="A8" s="2">
        <f>HYPERLINK("https://github.com/iankmm","https://github.com/iankmm")</f>
        <v>0</v>
      </c>
    </row>
    <row r="9">
      <c r="A9" s="2">
        <f>HYPERLINK("https://github.com/amberiii","https://github.com/amberiii")</f>
        <v>0</v>
      </c>
    </row>
    <row r="10">
      <c r="A10" s="2">
        <f>HYPERLINK("https://github.com/sreejitha","https://github.com/sreejitha")</f>
        <v>0</v>
      </c>
    </row>
    <row r="11">
      <c r="A11" s="2">
        <f>HYPERLINK("https://github.com/alexnavtt","https://github.com/alexnavtt")</f>
        <v>0</v>
      </c>
    </row>
    <row r="12">
      <c r="A12" s="2">
        <f>HYPERLINK("https://github.com/JBarajas99","https://github.com/JBarajas99")</f>
        <v>0</v>
      </c>
    </row>
    <row r="13">
      <c r="A13" s="2">
        <f>HYPERLINK("https://github.com/jasimazizi","https://github.com/jasimazizi")</f>
        <v>0</v>
      </c>
    </row>
    <row r="14">
      <c r="A14" s="2">
        <f>HYPERLINK("https://github.com/RealRichardParker","https://github.com/RealRichardParker")</f>
        <v>0</v>
      </c>
    </row>
    <row r="15">
      <c r="A15" s="2">
        <f>HYPERLINK("https://github.com/mhewett-ks","https://github.com/mhewett-ks")</f>
        <v>0</v>
      </c>
    </row>
    <row r="16">
      <c r="A16" s="2">
        <f>HYPERLINK("https://github.com/pearl-sim-dl","https://github.com/pearl-sim-dl")</f>
        <v>0</v>
      </c>
    </row>
    <row r="17">
      <c r="A17" s="2">
        <f>HYPERLINK("https://github.com/poojadawada","https://github.com/poojadawada")</f>
        <v>0</v>
      </c>
    </row>
    <row r="18">
      <c r="A18" s="2">
        <f>HYPERLINK("https://github.com/bprimal22","https://github.com/bprimal22")</f>
        <v>0</v>
      </c>
    </row>
    <row r="19">
      <c r="A19" s="2">
        <f>HYPERLINK("https://github.com/melaniesifen","https://github.com/melaniesifen")</f>
        <v>0</v>
      </c>
    </row>
    <row r="20">
      <c r="A20" s="2">
        <f>HYPERLINK("https://github.com/elliotylagan","https://github.com/elliotylagan")</f>
        <v>0</v>
      </c>
    </row>
    <row r="21">
      <c r="A21" s="2">
        <f>HYPERLINK("https://github.com/hassanazhar","https://github.com/hassanazhar")</f>
        <v>0</v>
      </c>
    </row>
    <row r="22">
      <c r="A22" s="2">
        <f>HYPERLINK("https://github.com/ut-osa","https://github.com/ut-osa")</f>
        <v>0</v>
      </c>
    </row>
    <row r="23">
      <c r="A23" s="2">
        <f>HYPERLINK("https://github.com/maxwthomas","https://github.com/maxwthomas")</f>
        <v>0</v>
      </c>
    </row>
    <row r="24">
      <c r="A24" s="2">
        <f>HYPERLINK("https://github.com/revbucket","https://github.com/revbucket")</f>
        <v>0</v>
      </c>
    </row>
    <row r="25">
      <c r="A25" s="2">
        <f>HYPERLINK("https://github.com/prashv92","https://github.com/prashv92")</f>
        <v>0</v>
      </c>
    </row>
    <row r="26">
      <c r="A26" s="2">
        <f>HYPERLINK("https://github.com/shivavelingker","https://github.com/shivavelingker")</f>
        <v>0</v>
      </c>
    </row>
    <row r="27">
      <c r="A27" s="2">
        <f>HYPERLINK("https://github.com/DereC4","https://github.com/DereC4")</f>
        <v>0</v>
      </c>
    </row>
    <row r="28">
      <c r="A28" s="2">
        <f>HYPERLINK("https://github.com/carpegavin","https://github.com/carpegavin")</f>
        <v>0</v>
      </c>
    </row>
    <row r="29">
      <c r="A29" s="2">
        <f>HYPERLINK("https://github.com/christo-psaropoulos","https://github.com/christo-psaropoulos")</f>
        <v>0</v>
      </c>
    </row>
    <row r="30">
      <c r="A30" s="2">
        <f>HYPERLINK("https://github.com/angelaxocampo","https://github.com/angelaxocampo")</f>
        <v>0</v>
      </c>
    </row>
    <row r="31">
      <c r="A31" s="2">
        <f>HYPERLINK("https://github.com/wkuglen","https://github.com/wkuglen")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HYPERLINK("https://github.com/herolab-ut","https://github.com/herolab-ut")</f>
        <v>0</v>
      </c>
    </row>
    <row r="3">
      <c r="A3" s="2">
        <f>HYPERLINK("https://github.com/sharkman424","https://github.com/sharkman424")</f>
        <v>0</v>
      </c>
    </row>
    <row r="4">
      <c r="A4" s="2">
        <f>HYPERLINK("https://github.com/mkbowen78","https://github.com/mkbowen78")</f>
        <v>0</v>
      </c>
    </row>
    <row r="5">
      <c r="A5" s="2">
        <f>HYPERLINK("https://github.com/mbotto123","https://github.com/mbotto123")</f>
        <v>0</v>
      </c>
    </row>
    <row r="6">
      <c r="A6" s="2">
        <f>HYPERLINK("https://github.com/parthiv-borgohain","https://github.com/parthiv-borgohain")</f>
        <v>0</v>
      </c>
    </row>
    <row r="7">
      <c r="A7" s="2">
        <f>HYPERLINK("https://github.com/tktran","https://github.com/tktran")</f>
        <v>0</v>
      </c>
    </row>
    <row r="8">
      <c r="A8" s="2">
        <f>HYPERLINK("https://github.com/whenn0406","https://github.com/whenn0406")</f>
        <v>0</v>
      </c>
    </row>
    <row r="9">
      <c r="A9" s="2">
        <f>HYPERLINK("https://github.com/b-lowry","https://github.com/b-lowry")</f>
        <v>0</v>
      </c>
    </row>
    <row r="10">
      <c r="A10" s="2">
        <f>HYPERLINK("https://github.com/Luhao-Zhang","https://github.com/Luhao-Zhang")</f>
        <v>0</v>
      </c>
    </row>
    <row r="11">
      <c r="A11" s="2">
        <f>HYPERLINK("https://github.com/alexdodd520","https://github.com/alexdodd520")</f>
        <v>0</v>
      </c>
    </row>
    <row r="12">
      <c r="A12" s="2">
        <f>HYPERLINK("https://github.com/geethikah21","https://github.com/geethikah21")</f>
        <v>0</v>
      </c>
    </row>
    <row r="13">
      <c r="A13" s="2">
        <f>HYPERLINK("https://github.com/siddharthsundaram","https://github.com/siddharthsundaram")</f>
        <v>0</v>
      </c>
    </row>
    <row r="14">
      <c r="A14" s="2">
        <f>HYPERLINK("https://github.com/sathvikaithala","https://github.com/sathvikaithala")</f>
        <v>0</v>
      </c>
    </row>
    <row r="15">
      <c r="A15" s="2">
        <f>HYPERLINK("https://github.com/sahibscript","https://github.com/sahibscript")</f>
        <v>0</v>
      </c>
    </row>
    <row r="16">
      <c r="A16" s="2">
        <f>HYPERLINK("https://github.com/uthpc","https://github.com/uthpc")</f>
        <v>0</v>
      </c>
    </row>
    <row r="17">
      <c r="A17" s="2">
        <f>HYPERLINK("https://github.com/PeteLealiieeJ","https://github.com/PeteLealiieeJ")</f>
        <v>0</v>
      </c>
    </row>
    <row r="18">
      <c r="A18" s="2">
        <f>HYPERLINK("https://github.com/RohitBhatta","https://github.com/RohitBhatta")</f>
        <v>0</v>
      </c>
    </row>
    <row r="19">
      <c r="A19" s="2">
        <f>HYPERLINK("https://github.com/aryu99","https://github.com/aryu99")</f>
        <v>0</v>
      </c>
    </row>
    <row r="20">
      <c r="A20" s="2">
        <f>HYPERLINK("https://github.com/zuloo37","https://github.com/zuloo37")</f>
        <v>0</v>
      </c>
    </row>
    <row r="21">
      <c r="A21" s="2">
        <f>HYPERLINK("https://github.com/LonghornRocketry","https://github.com/LonghornRocketry")</f>
        <v>0</v>
      </c>
    </row>
    <row r="22">
      <c r="A22" s="2">
        <f>HYPERLINK("https://github.com/noki21","https://github.com/noki21")</f>
        <v>0</v>
      </c>
    </row>
    <row r="23">
      <c r="A23" s="2">
        <f>HYPERLINK("https://github.com/mariadea","https://github.com/mariadea")</f>
        <v>0</v>
      </c>
    </row>
    <row r="24">
      <c r="A24" s="2">
        <f>HYPERLINK("https://github.com/rohitdwivedula","https://github.com/rohitdwivedula")</f>
        <v>0</v>
      </c>
    </row>
    <row r="25">
      <c r="A25" s="2">
        <f>HYPERLINK("https://github.com/mickmcq","https://github.com/mickmcq")</f>
        <v>0</v>
      </c>
    </row>
    <row r="26">
      <c r="A26" s="2">
        <f>HYPERLINK("https://github.com/JBYoshi","https://github.com/JBYoshi")</f>
        <v>0</v>
      </c>
    </row>
    <row r="27">
      <c r="A27" s="2">
        <f>HYPERLINK("https://github.com/Tanyk2004","https://github.com/Tanyk2004")</f>
        <v>0</v>
      </c>
    </row>
    <row r="28">
      <c r="A28" s="2">
        <f>HYPERLINK("https://github.com/thomasplantin","https://github.com/thomasplantin")</f>
        <v>0</v>
      </c>
    </row>
    <row r="29">
      <c r="A29" s="2">
        <f>HYPERLINK("https://github.com/hamorrar","https://github.com/hamorrar")</f>
        <v>0</v>
      </c>
    </row>
    <row r="30">
      <c r="A30" s="2">
        <f>HYPERLINK("https://github.com/mtezzele","https://github.com/mtezzele")</f>
        <v>0</v>
      </c>
    </row>
    <row r="31">
      <c r="A31" s="2">
        <f>HYPERLINK("https://github.com/LuHaoKuo","https://github.com/LuHaoKuo")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HYPERLINK("https://github.com/jlemus1367","https://github.com/jlemus1367")</f>
        <v>0</v>
      </c>
    </row>
    <row r="3">
      <c r="A3" s="2">
        <f>HYPERLINK("https://github.com/dragonkittyrawr","https://github.com/dragonkittyrawr")</f>
        <v>0</v>
      </c>
    </row>
    <row r="4">
      <c r="A4" s="2">
        <f>HYPERLINK("https://github.com/bengordon-dev","https://github.com/bengordon-dev")</f>
        <v>0</v>
      </c>
    </row>
    <row r="5">
      <c r="A5" s="2">
        <f>HYPERLINK("https://github.com/NeilAllavarpu","https://github.com/NeilAllavarpu")</f>
        <v>0</v>
      </c>
    </row>
    <row r="6">
      <c r="A6" s="2">
        <f>HYPERLINK("https://github.com/LimeTur21","https://github.com/LimeTur21")</f>
        <v>0</v>
      </c>
    </row>
    <row r="7">
      <c r="A7" s="2">
        <f>HYPERLINK("https://github.com/KaTaiHo","https://github.com/KaTaiHo")</f>
        <v>0</v>
      </c>
    </row>
    <row r="8">
      <c r="A8" s="2">
        <f>HYPERLINK("https://github.com/shoryaconsul","https://github.com/shoryaconsul")</f>
        <v>0</v>
      </c>
    </row>
    <row r="9">
      <c r="A9" s="2">
        <f>HYPERLINK("https://github.com/roxanaishere","https://github.com/roxanaishere")</f>
        <v>0</v>
      </c>
    </row>
    <row r="10">
      <c r="A10" s="2">
        <f>HYPERLINK("https://github.com/jlowe22","https://github.com/jlowe22")</f>
        <v>0</v>
      </c>
    </row>
    <row r="11">
      <c r="A11" s="2">
        <f>HYPERLINK("https://github.com/VinceH0006","https://github.com/VinceH0006")</f>
        <v>0</v>
      </c>
    </row>
    <row r="12">
      <c r="A12" s="2">
        <f>HYPERLINK("https://github.com/yoelaperez","https://github.com/yoelaperez")</f>
        <v>0</v>
      </c>
    </row>
    <row r="13">
      <c r="A13" s="2">
        <f>HYPERLINK("https://github.com/sadanand1120","https://github.com/sadanand1120")</f>
        <v>0</v>
      </c>
    </row>
    <row r="14">
      <c r="A14" s="2">
        <f>HYPERLINK("https://github.com/uavaustin","https://github.com/uavaustin")</f>
        <v>0</v>
      </c>
    </row>
    <row r="15">
      <c r="A15" s="2">
        <f>HYPERLINK("https://github.com/shohirose","https://github.com/shohirose")</f>
        <v>0</v>
      </c>
    </row>
    <row r="16">
      <c r="A16" s="2">
        <f>HYPERLINK("https://github.com/anhhv","https://github.com/anhhv")</f>
        <v>0</v>
      </c>
    </row>
    <row r="17">
      <c r="A17" s="2">
        <f>HYPERLINK("https://github.com/AmberCXX","https://github.com/AmberCXX")</f>
        <v>0</v>
      </c>
    </row>
    <row r="18">
      <c r="A18" s="2">
        <f>HYPERLINK("https://github.com/Talkis1","https://github.com/Talkis1")</f>
        <v>0</v>
      </c>
    </row>
    <row r="19">
      <c r="A19" s="2">
        <f>HYPERLINK("https://github.com/Mia-Cong","https://github.com/Mia-Cong")</f>
        <v>0</v>
      </c>
    </row>
    <row r="20">
      <c r="A20" s="2">
        <f>HYPERLINK("https://github.com/nick-ezell","https://github.com/nick-ezell")</f>
        <v>0</v>
      </c>
    </row>
    <row r="21">
      <c r="A21" s="2">
        <f>HYPERLINK("https://github.com/frank-Regal","https://github.com/frank-Regal")</f>
        <v>0</v>
      </c>
    </row>
    <row r="22">
      <c r="A22" s="2">
        <f>HYPERLINK("https://github.com/yosukefk","https://github.com/yosukefk")</f>
        <v>0</v>
      </c>
    </row>
    <row r="23">
      <c r="A23" s="2">
        <f>HYPERLINK("https://github.com/kaabashqeen","https://github.com/kaabashqeen")</f>
        <v>0</v>
      </c>
    </row>
    <row r="24">
      <c r="A24" s="2">
        <f>HYPERLINK("https://github.com/yannhan","https://github.com/yannhan")</f>
        <v>0</v>
      </c>
    </row>
    <row r="25">
      <c r="A25" s="2">
        <f>HYPERLINK("https://github.com/zekigurbuz","https://github.com/zekigurbuz")</f>
        <v>0</v>
      </c>
    </row>
    <row r="26">
      <c r="A26" s="2">
        <f>HYPERLINK("https://github.com/nilesh2797","https://github.com/nilesh2797")</f>
        <v>0</v>
      </c>
    </row>
    <row r="27">
      <c r="A27" s="2">
        <f>HYPERLINK("https://github.com/harpribot","https://github.com/harpribot")</f>
        <v>0</v>
      </c>
    </row>
    <row r="28">
      <c r="A28" s="2">
        <f>HYPERLINK("https://github.com/ginnybinny","https://github.com/ginnybinny")</f>
        <v>0</v>
      </c>
    </row>
    <row r="29">
      <c r="A29" s="2">
        <f>HYPERLINK("https://github.com/boris097156","https://github.com/boris097156")</f>
        <v>0</v>
      </c>
    </row>
    <row r="30">
      <c r="A30" s="2">
        <f>HYPERLINK("https://github.com/KaiUT","https://github.com/KaiUT")</f>
        <v>0</v>
      </c>
    </row>
    <row r="31">
      <c r="A31" s="2">
        <f>HYPERLINK("https://github.com/EGaDSAustin","https://github.com/EGaDSAustin")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HYPERLINK("https://github.com/Brian4755","https://github.com/Brian4755")</f>
        <v>0</v>
      </c>
    </row>
    <row r="3">
      <c r="A3" s="2">
        <f>HYPERLINK("https://github.com/ValiVKhan","https://github.com/ValiVKhan")</f>
        <v>0</v>
      </c>
    </row>
    <row r="4">
      <c r="A4" s="2">
        <f>HYPERLINK("https://github.com/murphbra","https://github.com/murphbra")</f>
        <v>0</v>
      </c>
    </row>
    <row r="5">
      <c r="A5" s="2">
        <f>HYPERLINK("https://github.com/abefuerte","https://github.com/abefuerte")</f>
        <v>0</v>
      </c>
    </row>
    <row r="6">
      <c r="A6" s="2">
        <f>HYPERLINK("https://github.com/JoDamaso","https://github.com/JoDamaso")</f>
        <v>0</v>
      </c>
    </row>
    <row r="7">
      <c r="A7" s="2">
        <f>HYPERLINK("https://github.com/arvganesh","https://github.com/arvganesh")</f>
        <v>0</v>
      </c>
    </row>
    <row r="8">
      <c r="A8" s="2">
        <f>HYPERLINK("https://github.com/scott-hornberger","https://github.com/scott-hornberger")</f>
        <v>0</v>
      </c>
    </row>
    <row r="9">
      <c r="A9" s="2">
        <f>HYPERLINK("https://github.com/pratik1808","https://github.com/pratik1808")</f>
        <v>0</v>
      </c>
    </row>
    <row r="10">
      <c r="A10" s="2">
        <f>HYPERLINK("https://github.com/qci-austin","https://github.com/qci-austin")</f>
        <v>0</v>
      </c>
    </row>
    <row r="11">
      <c r="A11" s="2">
        <f>HYPERLINK("https://github.com/chensong1995","https://github.com/chensong1995")</f>
        <v>0</v>
      </c>
    </row>
    <row r="12">
      <c r="A12" s="2">
        <f>HYPERLINK("https://github.com/noerios","https://github.com/noerios")</f>
        <v>0</v>
      </c>
    </row>
    <row r="13">
      <c r="A13" s="2">
        <f>HYPERLINK("https://github.com/rperce","https://github.com/rperce")</f>
        <v>0</v>
      </c>
    </row>
    <row r="14">
      <c r="A14" s="2">
        <f>HYPERLINK("https://github.com/JacksonPaull","https://github.com/JacksonPaull")</f>
        <v>0</v>
      </c>
    </row>
    <row r="15">
      <c r="A15" s="2">
        <f>HYPERLINK("https://github.com/Kiarahmani","https://github.com/Kiarahmani")</f>
        <v>0</v>
      </c>
    </row>
    <row r="16">
      <c r="A16" s="2">
        <f>HYPERLINK("https://github.com/gezhigezhigezhigezhi","https://github.com/gezhigezhigezhigezhi")</f>
        <v>0</v>
      </c>
    </row>
    <row r="17">
      <c r="A17" s="2">
        <f>HYPERLINK("https://github.com/ColinWick","https://github.com/ColinWick")</f>
        <v>0</v>
      </c>
    </row>
    <row r="18">
      <c r="A18" s="2">
        <f>HYPERLINK("https://github.com/BBeese","https://github.com/BBeese")</f>
        <v>0</v>
      </c>
    </row>
    <row r="19">
      <c r="A19" s="2">
        <f>HYPERLINK("https://github.com/JonathanMalott","https://github.com/JonathanMalott")</f>
        <v>0</v>
      </c>
    </row>
    <row r="20">
      <c r="A20" s="2">
        <f>HYPERLINK("https://github.com/ajlukasiewicz","https://github.com/ajlukasiewicz")</f>
        <v>0</v>
      </c>
    </row>
    <row r="21">
      <c r="A21" s="2">
        <f>HYPERLINK("https://github.com/SeanKessel","https://github.com/SeanKessel")</f>
        <v>0</v>
      </c>
    </row>
    <row r="22">
      <c r="A22" s="2">
        <f>HYPERLINK("https://github.com/bbouslog","https://github.com/bbouslog")</f>
        <v>0</v>
      </c>
    </row>
    <row r="23">
      <c r="A23" s="2">
        <f>HYPERLINK("https://github.com/autognc","https://github.com/autognc")</f>
        <v>0</v>
      </c>
    </row>
    <row r="24">
      <c r="A24" s="2">
        <f>HYPERLINK("https://github.com/ej-castillo","https://github.com/ej-castillo")</f>
        <v>0</v>
      </c>
    </row>
    <row r="25">
      <c r="A25" s="2">
        <f>HYPERLINK("https://github.com/siaxvii","https://github.com/siaxvii")</f>
        <v>0</v>
      </c>
    </row>
    <row r="26">
      <c r="A26" s="2">
        <f>HYPERLINK("https://github.com/dingqy","https://github.com/dingqy")</f>
        <v>0</v>
      </c>
    </row>
    <row r="27">
      <c r="A27" s="2">
        <f>HYPERLINK("https://github.com/ossmith","https://github.com/ossmith")</f>
        <v>0</v>
      </c>
    </row>
    <row r="28">
      <c r="A28" s="2">
        <f>HYPERLINK("https://github.com/rrugsung","https://github.com/rrugsung")</f>
        <v>0</v>
      </c>
    </row>
    <row r="29">
      <c r="A29" s="2">
        <f>HYPERLINK("https://github.com/sarahnator","https://github.com/sarahnator")</f>
        <v>0</v>
      </c>
    </row>
    <row r="30">
      <c r="A30" s="2">
        <f>HYPERLINK("https://github.com/prajvalgupta","https://github.com/prajvalgupta")</f>
        <v>0</v>
      </c>
    </row>
    <row r="31">
      <c r="A31" s="2">
        <f>HYPERLINK("https://github.com/YashSax","https://github.com/YashSax")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HYPERLINK("https://github.com/spencerdento","https://github.com/spencerdento")</f>
        <v>0</v>
      </c>
    </row>
    <row r="3">
      <c r="A3" s="2">
        <f>HYPERLINK("https://github.com/KANGRUIMING","https://github.com/KANGRUIMING")</f>
        <v>0</v>
      </c>
    </row>
    <row r="4">
      <c r="A4" s="2">
        <f>HYPERLINK("https://github.com/JasleenUT","https://github.com/JasleenUT")</f>
        <v>0</v>
      </c>
    </row>
    <row r="5">
      <c r="A5" s="2">
        <f>HYPERLINK("https://github.com/Varanasi-Akshay","https://github.com/Varanasi-Akshay")</f>
        <v>0</v>
      </c>
    </row>
    <row r="6">
      <c r="A6" s="2">
        <f>HYPERLINK("https://github.com/sergi1navarro","https://github.com/sergi1navarro")</f>
        <v>0</v>
      </c>
    </row>
    <row r="7">
      <c r="A7" s="2">
        <f>HYPERLINK("https://github.com/Kevin-2017","https://github.com/Kevin-2017")</f>
        <v>0</v>
      </c>
    </row>
    <row r="8">
      <c r="A8" s="2">
        <f>HYPERLINK("https://github.com/alecav98","https://github.com/alecav98")</f>
        <v>0</v>
      </c>
    </row>
    <row r="9">
      <c r="A9" s="2">
        <f>HYPERLINK("https://github.com/BharathMasetty","https://github.com/BharathMasetty")</f>
        <v>0</v>
      </c>
    </row>
    <row r="10">
      <c r="A10" s="2">
        <f>HYPERLINK("https://github.com/MishaShapo","https://github.com/MishaShapo")</f>
        <v>0</v>
      </c>
    </row>
    <row r="11">
      <c r="A11" s="2">
        <f>HYPERLINK("https://github.com/ask95","https://github.com/ask95")</f>
        <v>0</v>
      </c>
    </row>
    <row r="12">
      <c r="A12" s="2">
        <f>HYPERLINK("https://github.com/PingKami","https://github.com/PingKami")</f>
        <v>0</v>
      </c>
    </row>
    <row r="13">
      <c r="A13" s="2">
        <f>HYPERLINK("https://github.com/soonwoohong","https://github.com/soonwoohong")</f>
        <v>0</v>
      </c>
    </row>
    <row r="14">
      <c r="A14" s="2">
        <f>HYPERLINK("https://github.com/zhao-dongchen","https://github.com/zhao-dongchen")</f>
        <v>0</v>
      </c>
    </row>
    <row r="15">
      <c r="A15" s="2">
        <f>HYPERLINK("https://github.com/Pandora727","https://github.com/Pandora727")</f>
        <v>0</v>
      </c>
    </row>
    <row r="16">
      <c r="A16" s="2">
        <f>HYPERLINK("https://github.com/GGGiozzaG","https://github.com/GGGiozzaG")</f>
        <v>0</v>
      </c>
    </row>
    <row r="17">
      <c r="A17" s="2">
        <f>HYPERLINK("https://github.com/DavidBarron","https://github.com/DavidBarron")</f>
        <v>0</v>
      </c>
    </row>
    <row r="18">
      <c r="A18" s="2">
        <f>HYPERLINK("https://github.com/vphan6896","https://github.com/vphan6896")</f>
        <v>0</v>
      </c>
    </row>
    <row r="19">
      <c r="A19" s="2">
        <f>HYPERLINK("https://github.com/krishnasriSomepalli","https://github.com/krishnasriSomepalli")</f>
        <v>0</v>
      </c>
    </row>
    <row r="20">
      <c r="A20" s="2">
        <f>HYPERLINK("https://github.com/scarletcho","https://github.com/scarletcho")</f>
        <v>0</v>
      </c>
    </row>
    <row r="21">
      <c r="A21" s="2">
        <f>HYPERLINK("https://github.com/aman26kbm","https://github.com/aman26kbm")</f>
        <v>0</v>
      </c>
    </row>
    <row r="22">
      <c r="A22" s="2">
        <f>HYPERLINK("https://github.com/jedsadatha","https://github.com/jedsadatha")</f>
        <v>0</v>
      </c>
    </row>
    <row r="23">
      <c r="A23" s="2">
        <f>HYPERLINK("https://github.com/HaoLiSky","https://github.com/HaoLiSky")</f>
        <v>0</v>
      </c>
    </row>
    <row r="24">
      <c r="A24" s="2">
        <f>HYPERLINK("https://github.com/kirby117101","https://github.com/kirby117101")</f>
        <v>0</v>
      </c>
    </row>
    <row r="25">
      <c r="A25" s="2">
        <f>HYPERLINK("https://github.com/joelDeville","https://github.com/joelDeville")</f>
        <v>0</v>
      </c>
    </row>
    <row r="26">
      <c r="A26" s="2">
        <f>HYPERLINK("https://github.com/mberg3","https://github.com/mberg3")</f>
        <v>0</v>
      </c>
    </row>
    <row r="27">
      <c r="A27" s="2">
        <f>HYPERLINK("https://github.com/robert-hrusecky","https://github.com/robert-hrusecky")</f>
        <v>0</v>
      </c>
    </row>
    <row r="28">
      <c r="A28" s="2">
        <f>HYPERLINK("https://github.com/petarilievCS","https://github.com/petarilievCS")</f>
        <v>0</v>
      </c>
    </row>
    <row r="29">
      <c r="A29" s="2">
        <f>HYPERLINK("https://github.com/satyasuravaram","https://github.com/satyasuravaram")</f>
        <v>0</v>
      </c>
    </row>
    <row r="30">
      <c r="A30" s="2">
        <f>HYPERLINK("https://github.com/mx60s","https://github.com/mx60s")</f>
        <v>0</v>
      </c>
    </row>
    <row r="31">
      <c r="A31" s="2">
        <f>HYPERLINK("https://github.com/Sudz24","https://github.com/Sudz24")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HYPERLINK("https://github.com/brendonrhodes","https://github.com/brendonrhodes")</f>
        <v>0</v>
      </c>
    </row>
    <row r="3">
      <c r="A3" s="2">
        <f>HYPERLINK("https://github.com/pronoma","https://github.com/pronoma")</f>
        <v>0</v>
      </c>
    </row>
    <row r="4">
      <c r="A4" s="2">
        <f>HYPERLINK("https://github.com/pi2chen","https://github.com/pi2chen")</f>
        <v>0</v>
      </c>
    </row>
    <row r="5">
      <c r="A5" s="2">
        <f>HYPERLINK("https://github.com/ethanurrutia3","https://github.com/ethanurrutia3")</f>
        <v>0</v>
      </c>
    </row>
    <row r="6">
      <c r="A6" s="2">
        <f>HYPERLINK("https://github.com/careykikng","https://github.com/careykikng")</f>
        <v>0</v>
      </c>
    </row>
    <row r="7">
      <c r="A7" s="2">
        <f>HYPERLINK("https://github.com/jyang526843","https://github.com/jyang526843")</f>
        <v>0</v>
      </c>
    </row>
    <row r="8">
      <c r="A8" s="2">
        <f>HYPERLINK("https://github.com/evnelson315","https://github.com/evnelson315")</f>
        <v>0</v>
      </c>
    </row>
    <row r="9">
      <c r="A9" s="2">
        <f>HYPERLINK("https://github.com/pmauldin","https://github.com/pmauldin")</f>
        <v>0</v>
      </c>
    </row>
    <row r="10">
      <c r="A10" s="2">
        <f>HYPERLINK("https://github.com/Akshaya-Kamble","https://github.com/Akshaya-Kamble")</f>
        <v>0</v>
      </c>
    </row>
    <row r="11">
      <c r="A11" s="2">
        <f>HYPERLINK("https://github.com/rbowers97","https://github.com/rbowers97")</f>
        <v>0</v>
      </c>
    </row>
    <row r="12">
      <c r="A12" s="2">
        <f>HYPERLINK("https://github.com/caseycharleston","https://github.com/caseycharleston")</f>
        <v>0</v>
      </c>
    </row>
    <row r="13">
      <c r="A13" s="2">
        <f>HYPERLINK("https://github.com/SShivang","https://github.com/SShivang")</f>
        <v>0</v>
      </c>
    </row>
    <row r="14">
      <c r="A14" s="2">
        <f>HYPERLINK("https://github.com/2016rshah","https://github.com/2016rshah")</f>
        <v>0</v>
      </c>
    </row>
    <row r="15">
      <c r="A15" s="2">
        <f>HYPERLINK("https://github.com/samevi8","https://github.com/samevi8")</f>
        <v>0</v>
      </c>
    </row>
    <row r="16">
      <c r="A16" s="2">
        <f>HYPERLINK("https://github.com/osvasali","https://github.com/osvasali")</f>
        <v>0</v>
      </c>
    </row>
    <row r="17">
      <c r="A17" s="2">
        <f>HYPERLINK("https://github.com/Ysdra","https://github.com/Ysdra")</f>
        <v>0</v>
      </c>
    </row>
    <row r="18">
      <c r="A18" s="2">
        <f>HYPERLINK("https://github.com/alizehssn","https://github.com/alizehssn")</f>
        <v>0</v>
      </c>
    </row>
    <row r="19">
      <c r="A19" s="2">
        <f>HYPERLINK("https://github.com/dmitriysychev","https://github.com/dmitriysychev")</f>
        <v>0</v>
      </c>
    </row>
    <row r="20">
      <c r="A20" s="2">
        <f>HYPERLINK("https://github.com/akshay-a-sharma","https://github.com/akshay-a-sharma")</f>
        <v>0</v>
      </c>
    </row>
    <row r="21">
      <c r="A21" s="2">
        <f>HYPERLINK("https://github.com/nishanth-navali","https://github.com/nishanth-navali")</f>
        <v>0</v>
      </c>
    </row>
    <row r="22">
      <c r="A22" s="2">
        <f>HYPERLINK("https://github.com/MengTianjian","https://github.com/MengTianjian")</f>
        <v>0</v>
      </c>
    </row>
    <row r="23">
      <c r="A23" s="2">
        <f>HYPERLINK("https://github.com/JuanAndresLeon","https://github.com/JuanAndresLeon")</f>
        <v>0</v>
      </c>
    </row>
    <row r="24">
      <c r="A24" s="2">
        <f>HYPERLINK("https://github.com/vncentwu","https://github.com/vncentwu")</f>
        <v>0</v>
      </c>
    </row>
    <row r="25">
      <c r="A25" s="2">
        <f>HYPERLINK("https://github.com/4jonathanfoster","https://github.com/4jonathanfoster")</f>
        <v>0</v>
      </c>
    </row>
    <row r="26">
      <c r="A26" s="2">
        <f>HYPERLINK("https://github.com/lmd0420","https://github.com/lmd0420")</f>
        <v>0</v>
      </c>
    </row>
    <row r="27">
      <c r="A27" s="2">
        <f>HYPERLINK("https://github.com/XuesongDing","https://github.com/XuesongDing")</f>
        <v>0</v>
      </c>
    </row>
    <row r="28">
      <c r="A28" s="2">
        <f>HYPERLINK("https://github.com/VigneshSella","https://github.com/VigneshSella")</f>
        <v>0</v>
      </c>
    </row>
    <row r="29">
      <c r="A29" s="2">
        <f>HYPERLINK("https://github.com/vivekmehendiratta","https://github.com/vivekmehendiratta")</f>
        <v>0</v>
      </c>
    </row>
    <row r="30">
      <c r="A30" s="2">
        <f>HYPERLINK("https://github.com/ss26","https://github.com/ss26")</f>
        <v>0</v>
      </c>
    </row>
    <row r="31">
      <c r="A31" s="2">
        <f>HYPERLINK("https://github.com/jkim011","https://github.com/jkim011")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HYPERLINK("https://github.com/jeffsp","https://github.com/jeffsp")</f>
        <v>0</v>
      </c>
    </row>
    <row r="3">
      <c r="A3" s="2">
        <f>HYPERLINK("https://github.com/adi-panda","https://github.com/adi-panda")</f>
        <v>0</v>
      </c>
    </row>
    <row r="4">
      <c r="A4" s="2">
        <f>HYPERLINK("https://github.com/rohanmhetar","https://github.com/rohanmhetar")</f>
        <v>0</v>
      </c>
    </row>
    <row r="5">
      <c r="A5" s="2">
        <f>HYPERLINK("https://github.com/AzureZebra","https://github.com/AzureZebra")</f>
        <v>0</v>
      </c>
    </row>
    <row r="6">
      <c r="A6" s="2">
        <f>HYPERLINK("https://github.com/Rishi-Amarnani","https://github.com/Rishi-Amarnani")</f>
        <v>0</v>
      </c>
    </row>
    <row r="7">
      <c r="A7" s="2">
        <f>HYPERLINK("https://github.com/anshikaahuja","https://github.com/anshikaahuja")</f>
        <v>0</v>
      </c>
    </row>
    <row r="8">
      <c r="A8" s="2">
        <f>HYPERLINK("https://github.com/UTAustinCEMGroup","https://github.com/UTAustinCEMGroup")</f>
        <v>0</v>
      </c>
    </row>
    <row r="9">
      <c r="A9" s="2">
        <f>HYPERLINK("https://github.com/jimbo23000","https://github.com/jimbo23000")</f>
        <v>0</v>
      </c>
    </row>
    <row r="10">
      <c r="A10" s="2">
        <f>HYPERLINK("https://github.com/JFlo1981","https://github.com/JFlo1981")</f>
        <v>0</v>
      </c>
    </row>
    <row r="11">
      <c r="A11" s="2">
        <f>HYPERLINK("https://github.com/ritwikvashistha","https://github.com/ritwikvashistha")</f>
        <v>0</v>
      </c>
    </row>
    <row r="12">
      <c r="A12" s="2">
        <f>HYPERLINK("https://github.com/mikejqzhang","https://github.com/mikejqzhang")</f>
        <v>0</v>
      </c>
    </row>
    <row r="13">
      <c r="A13" s="2">
        <f>HYPERLINK("https://github.com/Vincent-Diaz","https://github.com/Vincent-Diaz")</f>
        <v>0</v>
      </c>
    </row>
    <row r="14">
      <c r="A14" s="2">
        <f>HYPERLINK("https://github.com/Jdshin","https://github.com/Jdshin")</f>
        <v>0</v>
      </c>
    </row>
    <row r="15">
      <c r="A15" s="2">
        <f>HYPERLINK("https://github.com/michaelkeating11","https://github.com/michaelkeating11")</f>
        <v>0</v>
      </c>
    </row>
    <row r="16">
      <c r="A16" s="2">
        <f>HYPERLINK("https://github.com/aruneswara","https://github.com/aruneswara")</f>
        <v>0</v>
      </c>
    </row>
    <row r="17">
      <c r="A17" s="2">
        <f>HYPERLINK("https://github.com/mr53563","https://github.com/mr53563")</f>
        <v>0</v>
      </c>
    </row>
    <row r="18">
      <c r="A18" s="2">
        <f>HYPERLINK("https://github.com/raiskazi","https://github.com/raiskazi")</f>
        <v>0</v>
      </c>
    </row>
    <row r="19">
      <c r="A19" s="2">
        <f>HYPERLINK("https://github.com/cesare-fracassi","https://github.com/cesare-fracassi")</f>
        <v>0</v>
      </c>
    </row>
    <row r="20">
      <c r="A20" s="2">
        <f>HYPERLINK("https://github.com/kashband","https://github.com/kashband")</f>
        <v>0</v>
      </c>
    </row>
    <row r="21">
      <c r="A21" s="2">
        <f>HYPERLINK("https://github.com/shruti2003","https://github.com/shruti2003")</f>
        <v>0</v>
      </c>
    </row>
    <row r="22">
      <c r="A22" s="2">
        <f>HYPERLINK("https://github.com/Kambroyr","https://github.com/Kambroyr")</f>
        <v>0</v>
      </c>
    </row>
    <row r="23">
      <c r="A23" s="2">
        <f>HYPERLINK("https://github.com/wlodawskymichael","https://github.com/wlodawskymichael")</f>
        <v>0</v>
      </c>
    </row>
    <row r="24">
      <c r="A24" s="2">
        <f>HYPERLINK("https://github.com/nathan-chin-zz","https://github.com/nathan-chin-zz")</f>
        <v>0</v>
      </c>
    </row>
    <row r="25">
      <c r="A25" s="2">
        <f>HYPERLINK("https://github.com/raghavan-arvind","https://github.com/raghavan-arvind")</f>
        <v>0</v>
      </c>
    </row>
    <row r="26">
      <c r="A26" s="2">
        <f>HYPERLINK("https://github.com/vicgpt","https://github.com/vicgpt")</f>
        <v>0</v>
      </c>
    </row>
    <row r="27">
      <c r="A27" s="2">
        <f>HYPERLINK("https://github.com/Jatatto","https://github.com/Jatatto")</f>
        <v>0</v>
      </c>
    </row>
    <row r="28">
      <c r="A28" s="2">
        <f>HYPERLINK("https://github.com/frankida","https://github.com/frankida")</f>
        <v>0</v>
      </c>
    </row>
    <row r="29">
      <c r="A29" s="2">
        <f>HYPERLINK("https://github.com/DaniSanta","https://github.com/DaniSanta")</f>
        <v>0</v>
      </c>
    </row>
    <row r="30">
      <c r="A30" s="2">
        <f>HYPERLINK("https://github.com/xiwenchao","https://github.com/xiwenchao")</f>
        <v>0</v>
      </c>
    </row>
    <row r="31">
      <c r="A31" s="2">
        <f>HYPERLINK("https://github.com/mblume97","https://github.com/mblume97")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HYPERLINK("https://github.com/elternativeht","https://github.com/elternativeht")</f>
        <v>0</v>
      </c>
    </row>
    <row r="3">
      <c r="A3" s="2">
        <f>HYPERLINK("https://github.com/grace-zhuang","https://github.com/grace-zhuang")</f>
        <v>0</v>
      </c>
    </row>
    <row r="4">
      <c r="A4" s="2">
        <f>HYPERLINK("https://github.com/BedoMagdi","https://github.com/BedoMagdi")</f>
        <v>0</v>
      </c>
    </row>
    <row r="5">
      <c r="A5" s="2">
        <f>HYPERLINK("https://github.com/kysoar","https://github.com/kysoar")</f>
        <v>0</v>
      </c>
    </row>
    <row r="6">
      <c r="A6" s="2">
        <f>HYPERLINK("https://github.com/erinlim2001","https://github.com/erinlim2001")</f>
        <v>0</v>
      </c>
    </row>
    <row r="7">
      <c r="A7" s="2">
        <f>HYPERLINK("https://github.com/simoneangarano","https://github.com/simoneangarano")</f>
        <v>0</v>
      </c>
    </row>
    <row r="8">
      <c r="A8" s="2">
        <f>HYPERLINK("https://github.com/wenxu2","https://github.com/wenxu2")</f>
        <v>0</v>
      </c>
    </row>
    <row r="9">
      <c r="A9" s="2">
        <f>HYPERLINK("https://github.com/utdatabootcamp","https://github.com/utdatabootcamp")</f>
        <v>0</v>
      </c>
    </row>
    <row r="10">
      <c r="A10" s="2">
        <f>HYPERLINK("https://github.com/ryanbbrown","https://github.com/ryanbbrown")</f>
        <v>0</v>
      </c>
    </row>
    <row r="11">
      <c r="A11" s="2">
        <f>HYPERLINK("https://github.com/shanezhao","https://github.com/shanezhao")</f>
        <v>0</v>
      </c>
    </row>
    <row r="12">
      <c r="A12" s="2">
        <f>HYPERLINK("https://github.com/saketh12","https://github.com/saketh12")</f>
        <v>0</v>
      </c>
    </row>
    <row r="13">
      <c r="A13" s="2">
        <f>HYPERLINK("https://github.com/ian1780","https://github.com/ian1780")</f>
        <v>0</v>
      </c>
    </row>
    <row r="14">
      <c r="A14" s="2">
        <f>HYPERLINK("https://github.com/jloesch30","https://github.com/jloesch30")</f>
        <v>0</v>
      </c>
    </row>
    <row r="15">
      <c r="A15" s="2">
        <f>HYPERLINK("https://github.com/HQ01","https://github.com/HQ01")</f>
        <v>0</v>
      </c>
    </row>
    <row r="16">
      <c r="A16" s="2">
        <f>HYPERLINK("https://github.com/cynthia-dm1216","https://github.com/cynthia-dm1216")</f>
        <v>0</v>
      </c>
    </row>
    <row r="17">
      <c r="A17" s="2">
        <f>HYPERLINK("https://github.com/diyarajon","https://github.com/diyarajon")</f>
        <v>0</v>
      </c>
    </row>
    <row r="18">
      <c r="A18" s="2">
        <f>HYPERLINK("https://github.com/gonelli","https://github.com/gonelli")</f>
        <v>0</v>
      </c>
    </row>
    <row r="19">
      <c r="A19" s="2">
        <f>HYPERLINK("https://github.com/ndeleon3253","https://github.com/ndeleon3253")</f>
        <v>0</v>
      </c>
    </row>
    <row r="20">
      <c r="A20" s="2">
        <f>HYPERLINK("https://github.com/alejandroad","https://github.com/alejandroad")</f>
        <v>0</v>
      </c>
    </row>
    <row r="21">
      <c r="A21" s="2">
        <f>HYPERLINK("https://github.com/sazzad-sharior","https://github.com/sazzad-sharior")</f>
        <v>0</v>
      </c>
    </row>
    <row r="22">
      <c r="A22" s="2">
        <f>HYPERLINK("https://github.com/Devanshpandey","https://github.com/Devanshpandey")</f>
        <v>0</v>
      </c>
    </row>
    <row r="23">
      <c r="A23" s="2">
        <f>HYPERLINK("https://github.com/arturoreyes93","https://github.com/arturoreyes93")</f>
        <v>0</v>
      </c>
    </row>
    <row r="24">
      <c r="A24" s="2">
        <f>HYPERLINK("https://github.com/gillianyost","https://github.com/gillianyost")</f>
        <v>0</v>
      </c>
    </row>
    <row r="25">
      <c r="A25" s="2">
        <f>HYPERLINK("https://github.com/1sand0s","https://github.com/1sand0s")</f>
        <v>0</v>
      </c>
    </row>
    <row r="26">
      <c r="A26" s="2">
        <f>HYPERLINK("https://github.com/garrettwong99","https://github.com/garrettwong99")</f>
        <v>0</v>
      </c>
    </row>
    <row r="27">
      <c r="A27" s="2">
        <f>HYPERLINK("https://github.com/phytal","https://github.com/phytal")</f>
        <v>0</v>
      </c>
    </row>
    <row r="28">
      <c r="A28" s="2">
        <f>HYPERLINK("https://github.com/ignacionunezf","https://github.com/ignacionunezf")</f>
        <v>0</v>
      </c>
    </row>
    <row r="29">
      <c r="A29" s="2">
        <f>HYPERLINK("https://github.com/smanning3","https://github.com/smanning3")</f>
        <v>0</v>
      </c>
    </row>
    <row r="30">
      <c r="A30" s="2">
        <f>HYPERLINK("https://github.com/pyrito","https://github.com/pyrito")</f>
        <v>0</v>
      </c>
    </row>
    <row r="31">
      <c r="A31" s="2">
        <f>HYPERLINK("https://github.com/richagadre","https://github.com/richagadre")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HYPERLINK("https://github.com/joshdr83","https://github.com/joshdr83")</f>
        <v>0</v>
      </c>
    </row>
    <row r="3">
      <c r="A3" s="2">
        <f>HYPERLINK("https://github.com/ashwinaccapadi","https://github.com/ashwinaccapadi")</f>
        <v>0</v>
      </c>
    </row>
    <row r="4">
      <c r="A4" s="2">
        <f>HYPERLINK("https://github.com/gordonworldlee","https://github.com/gordonworldlee")</f>
        <v>0</v>
      </c>
    </row>
    <row r="5">
      <c r="A5" s="2">
        <f>HYPERLINK("https://github.com/marcobueso","https://github.com/marcobueso")</f>
        <v>0</v>
      </c>
    </row>
    <row r="6">
      <c r="A6" s="2">
        <f>HYPERLINK("https://github.com/armaan-v924","https://github.com/armaan-v924")</f>
        <v>0</v>
      </c>
    </row>
    <row r="7">
      <c r="A7" s="2">
        <f>HYPERLINK("https://github.com/Khanguy","https://github.com/Khanguy")</f>
        <v>0</v>
      </c>
    </row>
    <row r="8">
      <c r="A8" s="2">
        <f>HYPERLINK("https://github.com/Balakumaran-Bala","https://github.com/Balakumaran-Bala")</f>
        <v>0</v>
      </c>
    </row>
    <row r="9">
      <c r="A9" s="2">
        <f>HYPERLINK("https://github.com/sadhana1002","https://github.com/sadhana1002")</f>
        <v>0</v>
      </c>
    </row>
    <row r="10">
      <c r="A10" s="2">
        <f>HYPERLINK("https://github.com/Cypher30","https://github.com/Cypher30")</f>
        <v>0</v>
      </c>
    </row>
    <row r="11">
      <c r="A11" s="2">
        <f>HYPERLINK("https://github.com/samanthabezdek","https://github.com/samanthabezdek")</f>
        <v>0</v>
      </c>
    </row>
    <row r="12">
      <c r="A12" s="2">
        <f>HYPERLINK("https://github.com/xuyimingxym","https://github.com/xuyimingxym")</f>
        <v>0</v>
      </c>
    </row>
    <row r="13">
      <c r="A13" s="2">
        <f>HYPERLINK("https://github.com/krishnasrikard","https://github.com/krishnasrikard")</f>
        <v>0</v>
      </c>
    </row>
    <row r="14">
      <c r="A14" s="2">
        <f>HYPERLINK("https://github.com/ViAfzal","https://github.com/ViAfzal")</f>
        <v>0</v>
      </c>
    </row>
    <row r="15">
      <c r="A15" s="2">
        <f>HYPERLINK("https://github.com/westonsandland","https://github.com/westonsandland")</f>
        <v>0</v>
      </c>
    </row>
    <row r="16">
      <c r="A16" s="2">
        <f>HYPERLINK("https://github.com/ivanday","https://github.com/ivanday")</f>
        <v>0</v>
      </c>
    </row>
    <row r="17">
      <c r="A17" s="2">
        <f>HYPERLINK("https://github.com/DorLitvak","https://github.com/DorLitvak")</f>
        <v>0</v>
      </c>
    </row>
    <row r="18">
      <c r="A18" s="2">
        <f>HYPERLINK("https://github.com/emmas02-commits","https://github.com/emmas02-commits")</f>
        <v>0</v>
      </c>
    </row>
    <row r="19">
      <c r="A19" s="2">
        <f>HYPERLINK("https://github.com/ARDivekar","https://github.com/ARDivekar")</f>
        <v>0</v>
      </c>
    </row>
    <row r="20">
      <c r="A20" s="2">
        <f>HYPERLINK("https://github.com/Chris-A-Young","https://github.com/Chris-A-Young")</f>
        <v>0</v>
      </c>
    </row>
    <row r="21">
      <c r="A21" s="2">
        <f>HYPERLINK("https://github.com/tx-student-dh","https://github.com/tx-student-dh")</f>
        <v>0</v>
      </c>
    </row>
    <row r="22">
      <c r="A22" s="2">
        <f>HYPERLINK("https://github.com/kmai01","https://github.com/kmai01")</f>
        <v>0</v>
      </c>
    </row>
    <row r="23">
      <c r="A23" s="2">
        <f>HYPERLINK("https://github.com/txsjyy","https://github.com/txsjyy")</f>
        <v>0</v>
      </c>
    </row>
    <row r="24">
      <c r="A24" s="2">
        <f>HYPERLINK("https://github.com/thwbecker","https://github.com/thwbecker")</f>
        <v>0</v>
      </c>
    </row>
    <row r="25">
      <c r="A25" s="2">
        <f>HYPERLINK("https://github.com/afpwilliam","https://github.com/afpwilliam")</f>
        <v>0</v>
      </c>
    </row>
    <row r="26">
      <c r="A26" s="2">
        <f>HYPERLINK("https://github.com/jackie-krohn","https://github.com/jackie-krohn")</f>
        <v>0</v>
      </c>
    </row>
    <row r="27">
      <c r="A27" s="2">
        <f>HYPERLINK("https://github.com/tmasthay","https://github.com/tmasthay")</f>
        <v>0</v>
      </c>
    </row>
    <row r="28">
      <c r="A28" s="2">
        <f>HYPERLINK("https://github.com/mghaffar89","https://github.com/mghaffar89")</f>
        <v>0</v>
      </c>
    </row>
    <row r="29">
      <c r="A29" s="2">
        <f>HYPERLINK("https://github.com/dhuang97","https://github.com/dhuang97")</f>
        <v>0</v>
      </c>
    </row>
    <row r="30">
      <c r="A30" s="2">
        <f>HYPERLINK("https://github.com/cadtexas","https://github.com/cadtexas")</f>
        <v>0</v>
      </c>
    </row>
    <row r="31">
      <c r="A31" s="2">
        <f>HYPERLINK("https://github.com/Erik-MerSan","https://github.com/Erik-MerSan")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HYPERLINK("https://github.com/shubham0704","https://github.com/shubham0704")</f>
        <v>0</v>
      </c>
    </row>
    <row r="3">
      <c r="A3" s="2">
        <f>HYPERLINK("https://github.com/jpborsos","https://github.com/jpborsos")</f>
        <v>0</v>
      </c>
    </row>
    <row r="4">
      <c r="A4" s="2">
        <f>HYPERLINK("https://github.com/venkatasg","https://github.com/venkatasg")</f>
        <v>0</v>
      </c>
    </row>
    <row r="5">
      <c r="A5" s="2">
        <f>HYPERLINK("https://github.com/v8tx","https://github.com/v8tx")</f>
        <v>0</v>
      </c>
    </row>
    <row r="6">
      <c r="A6" s="2">
        <f>HYPERLINK("https://github.com/ashtonvcole","https://github.com/ashtonvcole")</f>
        <v>0</v>
      </c>
    </row>
    <row r="7">
      <c r="A7" s="2">
        <f>HYPERLINK("https://github.com/stevans","https://github.com/stevans")</f>
        <v>0</v>
      </c>
    </row>
    <row r="8">
      <c r="A8" s="2">
        <f>HYPERLINK("https://github.com/coleweinman","https://github.com/coleweinman")</f>
        <v>0</v>
      </c>
    </row>
    <row r="9">
      <c r="A9" s="2">
        <f>HYPERLINK("https://github.com/khoitranUT","https://github.com/khoitranUT")</f>
        <v>0</v>
      </c>
    </row>
    <row r="10">
      <c r="A10" s="2">
        <f>HYPERLINK("https://github.com/water-we-doing","https://github.com/water-we-doing")</f>
        <v>0</v>
      </c>
    </row>
    <row r="11">
      <c r="A11" s="2">
        <f>HYPERLINK("https://github.com/EE445M-Sp19","https://github.com/EE445M-Sp19")</f>
        <v>0</v>
      </c>
    </row>
    <row r="12">
      <c r="A12" s="2">
        <f>HYPERLINK("https://github.com/dtcorrea","https://github.com/dtcorrea")</f>
        <v>0</v>
      </c>
    </row>
    <row r="13">
      <c r="A13" s="2">
        <f>HYPERLINK("https://github.com/computationalninja","https://github.com/computationalninja")</f>
        <v>0</v>
      </c>
    </row>
    <row r="14">
      <c r="A14" s="2">
        <f>HYPERLINK("https://github.com/UTACM","https://github.com/UTACM")</f>
        <v>0</v>
      </c>
    </row>
    <row r="15">
      <c r="A15" s="2">
        <f>HYPERLINK("https://github.com/trelogan","https://github.com/trelogan")</f>
        <v>0</v>
      </c>
    </row>
    <row r="16">
      <c r="A16" s="2">
        <f>HYPERLINK("https://github.com/mhalfmoon","https://github.com/mhalfmoon")</f>
        <v>0</v>
      </c>
    </row>
    <row r="17">
      <c r="A17" s="2">
        <f>HYPERLINK("https://github.com/fsq","https://github.com/fsq")</f>
        <v>0</v>
      </c>
    </row>
    <row r="18">
      <c r="A18" s="2">
        <f>HYPERLINK("https://github.com/tobywiedenhoefer","https://github.com/tobywiedenhoefer")</f>
        <v>0</v>
      </c>
    </row>
    <row r="19">
      <c r="A19" s="2">
        <f>HYPERLINK("https://github.com/Moddoo","https://github.com/Moddoo")</f>
        <v>0</v>
      </c>
    </row>
    <row r="20">
      <c r="A20" s="2">
        <f>HYPERLINK("https://github.com/allenzhou101","https://github.com/allenzhou101")</f>
        <v>0</v>
      </c>
    </row>
    <row r="21">
      <c r="A21" s="2">
        <f>HYPERLINK("https://github.com/Xiangyi-Fan","https://github.com/Xiangyi-Fan")</f>
        <v>0</v>
      </c>
    </row>
    <row r="22">
      <c r="A22" s="2">
        <f>HYPERLINK("https://github.com/arshansani","https://github.com/arshansani")</f>
        <v>0</v>
      </c>
    </row>
    <row r="23">
      <c r="A23" s="2">
        <f>HYPERLINK("https://github.com/Nakwonyoon","https://github.com/Nakwonyoon")</f>
        <v>0</v>
      </c>
    </row>
    <row r="24">
      <c r="A24" s="2">
        <f>HYPERLINK("https://github.com/MichaelJMahometa","https://github.com/MichaelJMahometa")</f>
        <v>0</v>
      </c>
    </row>
    <row r="25">
      <c r="A25" s="2">
        <f>HYPERLINK("https://github.com/canavarrete01","https://github.com/canavarrete01")</f>
        <v>0</v>
      </c>
    </row>
    <row r="26">
      <c r="A26" s="2">
        <f>HYPERLINK("https://github.com/utisss","https://github.com/utisss")</f>
        <v>0</v>
      </c>
    </row>
    <row r="27">
      <c r="A27" s="2">
        <f>HYPERLINK("https://github.com/croots","https://github.com/croots")</f>
        <v>0</v>
      </c>
    </row>
    <row r="28">
      <c r="A28" s="2">
        <f>HYPERLINK("https://github.com/dylankruse","https://github.com/dylankruse")</f>
        <v>0</v>
      </c>
    </row>
    <row r="29">
      <c r="A29" s="2">
        <f>HYPERLINK("https://github.com/UTFOIL","https://github.com/UTFOIL")</f>
        <v>0</v>
      </c>
    </row>
    <row r="30">
      <c r="A30" s="2">
        <f>HYPERLINK("https://github.com/Karner-David","https://github.com/Karner-David")</f>
        <v>0</v>
      </c>
    </row>
    <row r="31">
      <c r="A31" s="2">
        <f>HYPERLINK("https://github.com/julianriverajr","https://github.com/julianriverajr")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HYPERLINK("https://github.com/Ajay1994","https://github.com/Ajay1994")</f>
        <v>0</v>
      </c>
    </row>
    <row r="3">
      <c r="A3" s="2">
        <f>HYPERLINK("https://github.com/amogh-dambal","https://github.com/amogh-dambal")</f>
        <v>0</v>
      </c>
    </row>
    <row r="4">
      <c r="A4" s="2">
        <f>HYPERLINK("https://github.com/mschimmy","https://github.com/mschimmy")</f>
        <v>0</v>
      </c>
    </row>
    <row r="5">
      <c r="A5" s="2">
        <f>HYPERLINK("https://github.com/airvex888","https://github.com/airvex888")</f>
        <v>0</v>
      </c>
    </row>
    <row r="6">
      <c r="A6" s="2">
        <f>HYPERLINK("https://github.com/lindseythompson","https://github.com/lindseythompson")</f>
        <v>0</v>
      </c>
    </row>
    <row r="7">
      <c r="A7" s="2">
        <f>HYPERLINK("https://github.com/BAMHAT","https://github.com/BAMHAT")</f>
        <v>0</v>
      </c>
    </row>
    <row r="8">
      <c r="A8" s="2">
        <f>HYPERLINK("https://github.com/iamez88","https://github.com/iamez88")</f>
        <v>0</v>
      </c>
    </row>
    <row r="9">
      <c r="A9" s="2">
        <f>HYPERLINK("https://github.com/briliantbrandon","https://github.com/briliantbrandon")</f>
        <v>0</v>
      </c>
    </row>
    <row r="10">
      <c r="A10" s="2">
        <f>HYPERLINK("https://github.com/zshipchandler","https://github.com/zshipchandler")</f>
        <v>0</v>
      </c>
    </row>
    <row r="11">
      <c r="A11" s="2">
        <f>HYPERLINK("https://github.com/damiandeleon","https://github.com/damiandeleon")</f>
        <v>0</v>
      </c>
    </row>
    <row r="12">
      <c r="A12" s="2">
        <f>HYPERLINK("https://github.com/LaCastro","https://github.com/LaCastro")</f>
        <v>0</v>
      </c>
    </row>
    <row r="13">
      <c r="A13" s="2">
        <f>HYPERLINK("https://github.com/cjerzak","https://github.com/cjerzak")</f>
        <v>0</v>
      </c>
    </row>
    <row r="14">
      <c r="A14" s="2">
        <f>HYPERLINK("https://github.com/zayamtariq","https://github.com/zayamtariq")</f>
        <v>0</v>
      </c>
    </row>
    <row r="15">
      <c r="A15" s="2">
        <f>HYPERLINK("https://github.com/sgonzalez","https://github.com/sgonzalez")</f>
        <v>0</v>
      </c>
    </row>
    <row r="16">
      <c r="A16" s="2">
        <f>HYPERLINK("https://github.com/leedh0124","https://github.com/leedh0124")</f>
        <v>0</v>
      </c>
    </row>
    <row r="17">
      <c r="A17" s="2">
        <f>HYPERLINK("https://github.com/AkellaSummerResearch","https://github.com/AkellaSummerResearch")</f>
        <v>0</v>
      </c>
    </row>
    <row r="18">
      <c r="A18" s="2">
        <f>HYPERLINK("https://github.com/johntfoster","https://github.com/johntfoster")</f>
        <v>0</v>
      </c>
    </row>
    <row r="19">
      <c r="A19" s="2">
        <f>HYPERLINK("https://github.com/shivangid","https://github.com/shivangid")</f>
        <v>0</v>
      </c>
    </row>
    <row r="20">
      <c r="A20" s="2">
        <f>HYPERLINK("https://github.com/mpontikes","https://github.com/mpontikes")</f>
        <v>0</v>
      </c>
    </row>
    <row r="21">
      <c r="A21" s="2">
        <f>HYPERLINK("https://github.com/AshleyLerma","https://github.com/AshleyLerma")</f>
        <v>0</v>
      </c>
    </row>
    <row r="22">
      <c r="A22" s="2">
        <f>HYPERLINK("https://github.com/utexas-air-fri","https://github.com/utexas-air-fri")</f>
        <v>0</v>
      </c>
    </row>
    <row r="23">
      <c r="A23" s="2">
        <f>HYPERLINK("https://github.com/sahanasub","https://github.com/sahanasub")</f>
        <v>0</v>
      </c>
    </row>
    <row r="24">
      <c r="A24" s="2">
        <f>HYPERLINK("https://github.com/YangMechanicsGroupUTA","https://github.com/YangMechanicsGroupUTA")</f>
        <v>0</v>
      </c>
    </row>
    <row r="25">
      <c r="A25" s="2">
        <f>HYPERLINK("https://github.com/notforrest","https://github.com/notforrest")</f>
        <v>0</v>
      </c>
    </row>
    <row r="26">
      <c r="A26" s="2">
        <f>HYPERLINK("https://github.com/zhiwenfan","https://github.com/zhiwenfan")</f>
        <v>0</v>
      </c>
    </row>
    <row r="27">
      <c r="A27" s="2">
        <f>HYPERLINK("https://github.com/drewtconyers","https://github.com/drewtconyers")</f>
        <v>0</v>
      </c>
    </row>
    <row r="28">
      <c r="A28" s="2">
        <f>HYPERLINK("https://github.com/mjriedl","https://github.com/mjriedl")</f>
        <v>0</v>
      </c>
    </row>
    <row r="29">
      <c r="A29" s="2">
        <f>HYPERLINK("https://github.com/atulerrabolu","https://github.com/atulerrabolu")</f>
        <v>0</v>
      </c>
    </row>
    <row r="30">
      <c r="A30" s="2">
        <f>HYPERLINK("https://github.com/ma-ji","https://github.com/ma-ji")</f>
        <v>0</v>
      </c>
    </row>
    <row r="31">
      <c r="A31" s="2">
        <f>HYPERLINK("https://github.com/TxConvergentAdmin","https://github.com/TxConvergentAdmin")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HYPERLINK("https://github.com/dickinson-lab","https://github.com/dickinson-lab")</f>
        <v>0</v>
      </c>
    </row>
    <row r="3">
      <c r="A3" s="2">
        <f>HYPERLINK("https://github.com/Melendeze13","https://github.com/Melendeze13")</f>
        <v>0</v>
      </c>
    </row>
    <row r="4">
      <c r="A4" s="2">
        <f>HYPERLINK("https://github.com/kanellakise","https://github.com/kanellakise")</f>
        <v>0</v>
      </c>
    </row>
    <row r="5">
      <c r="A5" s="2">
        <f>HYPERLINK("https://github.com/jasonzliang","https://github.com/jasonzliang")</f>
        <v>0</v>
      </c>
    </row>
    <row r="6">
      <c r="A6" s="2">
        <f>HYPERLINK("https://github.com/anisha2102","https://github.com/anisha2102")</f>
        <v>0</v>
      </c>
    </row>
    <row r="7">
      <c r="A7" s="2">
        <f>HYPERLINK("https://github.com/dkrolikowski","https://github.com/dkrolikowski")</f>
        <v>0</v>
      </c>
    </row>
    <row r="8">
      <c r="A8" s="2">
        <f>HYPERLINK("https://github.com/nsharma1231","https://github.com/nsharma1231")</f>
        <v>0</v>
      </c>
    </row>
    <row r="9">
      <c r="A9" s="2">
        <f>HYPERLINK("https://github.com/lilbroadam","https://github.com/lilbroadam")</f>
        <v>0</v>
      </c>
    </row>
    <row r="10">
      <c r="A10" s="2">
        <f>HYPERLINK("https://github.com/neelarunmukherjee","https://github.com/neelarunmukherjee")</f>
        <v>0</v>
      </c>
    </row>
    <row r="11">
      <c r="A11" s="2">
        <f>HYPERLINK("https://github.com/surya2191997","https://github.com/surya2191997")</f>
        <v>0</v>
      </c>
    </row>
    <row r="12">
      <c r="A12" s="2">
        <f>HYPERLINK("https://github.com/LingResCtr","https://github.com/LingResCtr")</f>
        <v>0</v>
      </c>
    </row>
    <row r="13">
      <c r="A13" s="2">
        <f>HYPERLINK("https://github.com/sanyamjain26","https://github.com/sanyamjain26")</f>
        <v>0</v>
      </c>
    </row>
    <row r="14">
      <c r="A14" s="2">
        <f>HYPERLINK("https://github.com/yishanlu","https://github.com/yishanlu")</f>
        <v>0</v>
      </c>
    </row>
    <row r="15">
      <c r="A15" s="2">
        <f>HYPERLINK("https://github.com/JasonRen003","https://github.com/JasonRen003")</f>
        <v>0</v>
      </c>
    </row>
    <row r="16">
      <c r="A16" s="2">
        <f>HYPERLINK("https://github.com/pmogan77","https://github.com/pmogan77")</f>
        <v>0</v>
      </c>
    </row>
    <row r="17">
      <c r="A17" s="2">
        <f>HYPERLINK("https://github.com/shreyanshagr20","https://github.com/shreyanshagr20")</f>
        <v>0</v>
      </c>
    </row>
    <row r="18">
      <c r="A18" s="2">
        <f>HYPERLINK("https://github.com/Rahuls0720","https://github.com/Rahuls0720")</f>
        <v>0</v>
      </c>
    </row>
    <row r="19">
      <c r="A19" s="2">
        <f>HYPERLINK("https://github.com/anubhavnehru","https://github.com/anubhavnehru")</f>
        <v>0</v>
      </c>
    </row>
    <row r="20">
      <c r="A20" s="2">
        <f>HYPERLINK("https://github.com/yoonlee78","https://github.com/yoonlee78")</f>
        <v>0</v>
      </c>
    </row>
    <row r="21">
      <c r="A21" s="2">
        <f>HYPERLINK("https://github.com/madelinehuang","https://github.com/madelinehuang")</f>
        <v>0</v>
      </c>
    </row>
    <row r="22">
      <c r="A22" s="2">
        <f>HYPERLINK("https://github.com/liamtanderson","https://github.com/liamtanderson")</f>
        <v>0</v>
      </c>
    </row>
    <row r="23">
      <c r="A23" s="2">
        <f>HYPERLINK("https://github.com/AnkitPatel12","https://github.com/AnkitPatel12")</f>
        <v>0</v>
      </c>
    </row>
    <row r="24">
      <c r="A24" s="2">
        <f>HYPERLINK("https://github.com/rayruchira","https://github.com/rayruchira")</f>
        <v>0</v>
      </c>
    </row>
    <row r="25">
      <c r="A25" s="2">
        <f>HYPERLINK("https://github.com/banvansh","https://github.com/banvansh")</f>
        <v>0</v>
      </c>
    </row>
    <row r="26">
      <c r="A26" s="2">
        <f>HYPERLINK("https://github.com/zacswolf","https://github.com/zacswolf")</f>
        <v>0</v>
      </c>
    </row>
    <row r="27">
      <c r="A27" s="2">
        <f>HYPERLINK("https://github.com/ruijiang81","https://github.com/ruijiang81")</f>
        <v>0</v>
      </c>
    </row>
    <row r="28">
      <c r="A28" s="2">
        <f>HYPERLINK("https://github.com/DimLiak","https://github.com/DimLiak")</f>
        <v>0</v>
      </c>
    </row>
    <row r="29">
      <c r="A29" s="2">
        <f>HYPERLINK("https://github.com/AngelaLoftus","https://github.com/AngelaLoftus")</f>
        <v>0</v>
      </c>
    </row>
    <row r="30">
      <c r="A30" s="2">
        <f>HYPERLINK("https://github.com/MindyV21","https://github.com/MindyV21")</f>
        <v>0</v>
      </c>
    </row>
    <row r="31">
      <c r="A31" s="2">
        <f>HYPERLINK("https://github.com/eengman","https://github.com/eengman")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HYPERLINK("https://github.com/flopezjr","https://github.com/flopezjr")</f>
        <v>0</v>
      </c>
    </row>
    <row r="3">
      <c r="A3" s="2">
        <f>HYPERLINK("https://github.com/somi3k","https://github.com/somi3k")</f>
        <v>0</v>
      </c>
    </row>
    <row r="4">
      <c r="A4" s="2">
        <f>HYPERLINK("https://github.com/jmrware","https://github.com/jmrware")</f>
        <v>0</v>
      </c>
    </row>
    <row r="5">
      <c r="A5" s="2">
        <f>HYPERLINK("https://github.com/YuqianJiang","https://github.com/YuqianJiang")</f>
        <v>0</v>
      </c>
    </row>
    <row r="6">
      <c r="A6" s="2">
        <f>HYPERLINK("https://github.com/garj4","https://github.com/garj4")</f>
        <v>0</v>
      </c>
    </row>
    <row r="7">
      <c r="A7" s="2">
        <f>HYPERLINK("https://github.com/keittlab","https://github.com/keittlab")</f>
        <v>0</v>
      </c>
    </row>
    <row r="8">
      <c r="A8" s="2">
        <f>HYPERLINK("https://github.com/cmspeed","https://github.com/cmspeed")</f>
        <v>0</v>
      </c>
    </row>
    <row r="9">
      <c r="A9" s="2">
        <f>HYPERLINK("https://github.com/jxin31415","https://github.com/jxin31415")</f>
        <v>0</v>
      </c>
    </row>
    <row r="10">
      <c r="A10" s="2">
        <f>HYPERLINK("https://github.com/kazikame","https://github.com/kazikame")</f>
        <v>0</v>
      </c>
    </row>
    <row r="11">
      <c r="A11" s="2">
        <f>HYPERLINK("https://github.com/nzunigag","https://github.com/nzunigag")</f>
        <v>0</v>
      </c>
    </row>
    <row r="12">
      <c r="A12" s="2">
        <f>HYPERLINK("https://github.com/YuhZheng","https://github.com/YuhZheng")</f>
        <v>0</v>
      </c>
    </row>
    <row r="13">
      <c r="A13" s="2">
        <f>HYPERLINK("https://github.com/victournguyen","https://github.com/victournguyen")</f>
        <v>0</v>
      </c>
    </row>
    <row r="14">
      <c r="A14" s="2">
        <f>HYPERLINK("https://github.com/barricklab","https://github.com/barricklab")</f>
        <v>0</v>
      </c>
    </row>
    <row r="15">
      <c r="A15" s="2">
        <f>HYPERLINK("https://github.com/anandpant","https://github.com/anandpant")</f>
        <v>0</v>
      </c>
    </row>
    <row r="16">
      <c r="A16" s="2">
        <f>HYPERLINK("https://github.com/Jstambaugh00","https://github.com/Jstambaugh00")</f>
        <v>0</v>
      </c>
    </row>
    <row r="17">
      <c r="A17" s="2">
        <f>HYPERLINK("https://github.com/Sarunas-Budreckis","https://github.com/Sarunas-Budreckis")</f>
        <v>0</v>
      </c>
    </row>
    <row r="18">
      <c r="A18" s="2">
        <f>HYPERLINK("https://github.com/AdishSundar","https://github.com/AdishSundar")</f>
        <v>0</v>
      </c>
    </row>
    <row r="19">
      <c r="A19" s="2">
        <f>HYPERLINK("https://github.com/Matloma","https://github.com/Matloma")</f>
        <v>0</v>
      </c>
    </row>
    <row r="20">
      <c r="A20" s="2">
        <f>HYPERLINK("https://github.com/zestypanda","https://github.com/zestypanda")</f>
        <v>0</v>
      </c>
    </row>
    <row r="21">
      <c r="A21" s="2">
        <f>HYPERLINK("https://github.com/tarunt815","https://github.com/tarunt815")</f>
        <v>0</v>
      </c>
    </row>
    <row r="22">
      <c r="A22" s="2">
        <f>HYPERLINK("https://github.com/sahiljain11","https://github.com/sahiljain11")</f>
        <v>0</v>
      </c>
    </row>
    <row r="23">
      <c r="A23" s="2">
        <f>HYPERLINK("https://github.com/Allan518","https://github.com/Allan518")</f>
        <v>0</v>
      </c>
    </row>
    <row r="24">
      <c r="A24" s="2">
        <f>HYPERLINK("https://github.com/nihitparikh","https://github.com/nihitparikh")</f>
        <v>0</v>
      </c>
    </row>
    <row r="25">
      <c r="A25" s="2">
        <f>HYPERLINK("https://github.com/EtherTyper","https://github.com/EtherTyper")</f>
        <v>0</v>
      </c>
    </row>
    <row r="26">
      <c r="A26" s="2">
        <f>HYPERLINK("https://github.com/ramdeepk","https://github.com/ramdeepk")</f>
        <v>0</v>
      </c>
    </row>
    <row r="27">
      <c r="A27" s="2">
        <f>HYPERLINK("https://github.com/giannisdaras","https://github.com/giannisdaras")</f>
        <v>0</v>
      </c>
    </row>
    <row r="28">
      <c r="A28" s="2">
        <f>HYPERLINK("https://github.com/nalhomsi","https://github.com/nalhomsi")</f>
        <v>0</v>
      </c>
    </row>
    <row r="29">
      <c r="A29" s="2">
        <f>HYPERLINK("https://github.com/kej1993johnson","https://github.com/kej1993johnson")</f>
        <v>0</v>
      </c>
    </row>
    <row r="30">
      <c r="A30" s="2">
        <f>HYPERLINK("https://github.com/colinwalshbrown","https://github.com/colinwalshbrown")</f>
        <v>0</v>
      </c>
    </row>
    <row r="31">
      <c r="A31" s="2">
        <f>HYPERLINK("https://github.com/erica-mccormick","https://github.com/erica-mccormick")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HYPERLINK("https://github.com/alekxoo","https://github.com/alekxoo")</f>
        <v>0</v>
      </c>
    </row>
    <row r="3">
      <c r="A3" s="2">
        <f>HYPERLINK("https://github.com/mattyt03","https://github.com/mattyt03")</f>
        <v>0</v>
      </c>
    </row>
    <row r="4">
      <c r="A4" s="2">
        <f>HYPERLINK("https://github.com/evelynchinchankar","https://github.com/evelynchinchankar")</f>
        <v>0</v>
      </c>
    </row>
    <row r="5">
      <c r="A5" s="2">
        <f>HYPERLINK("https://github.com/madhavtummala","https://github.com/madhavtummala")</f>
        <v>0</v>
      </c>
    </row>
    <row r="6">
      <c r="A6" s="2">
        <f>HYPERLINK("https://github.com/joestubbs","https://github.com/joestubbs")</f>
        <v>0</v>
      </c>
    </row>
    <row r="7">
      <c r="A7" s="2">
        <f>HYPERLINK("https://github.com/smkanvinde","https://github.com/smkanvinde")</f>
        <v>0</v>
      </c>
    </row>
    <row r="8">
      <c r="A8" s="2">
        <f>HYPERLINK("https://github.com/jalapic","https://github.com/jalapic")</f>
        <v>0</v>
      </c>
    </row>
    <row r="9">
      <c r="A9" s="2">
        <f>HYPERLINK("https://github.com/apraneetkumar","https://github.com/apraneetkumar")</f>
        <v>0</v>
      </c>
    </row>
    <row r="10">
      <c r="A10" s="2">
        <f>HYPERLINK("https://github.com/tea343","https://github.com/tea343")</f>
        <v>0</v>
      </c>
    </row>
    <row r="11">
      <c r="A11" s="2">
        <f>HYPERLINK("https://github.com/masoudbehzadinasab","https://github.com/masoudbehzadinasab")</f>
        <v>0</v>
      </c>
    </row>
    <row r="12">
      <c r="A12" s="2">
        <f>HYPERLINK("https://github.com/pxch","https://github.com/pxch")</f>
        <v>0</v>
      </c>
    </row>
    <row r="13">
      <c r="A13" s="2">
        <f>HYPERLINK("https://github.com/adityaj12","https://github.com/adityaj12")</f>
        <v>0</v>
      </c>
    </row>
    <row r="14">
      <c r="A14" s="2">
        <f>HYPERLINK("https://github.com/leighlars","https://github.com/leighlars")</f>
        <v>0</v>
      </c>
    </row>
    <row r="15">
      <c r="A15" s="2">
        <f>HYPERLINK("https://github.com/smritisingh26","https://github.com/smritisingh26")</f>
        <v>0</v>
      </c>
    </row>
    <row r="16">
      <c r="A16" s="2">
        <f>HYPERLINK("https://github.com/WAvery4","https://github.com/WAvery4")</f>
        <v>0</v>
      </c>
    </row>
    <row r="17">
      <c r="A17" s="2">
        <f>HYPERLINK("https://github.com/andrewmcalinden","https://github.com/andrewmcalinden")</f>
        <v>0</v>
      </c>
    </row>
    <row r="18">
      <c r="A18" s="2">
        <f>HYPERLINK("https://github.com/mojianhua01","https://github.com/mojianhua01")</f>
        <v>0</v>
      </c>
    </row>
    <row r="19">
      <c r="A19" s="2">
        <f>HYPERLINK("https://github.com/raisinghanijayant2611","https://github.com/raisinghanijayant2611")</f>
        <v>0</v>
      </c>
    </row>
    <row r="20">
      <c r="A20" s="2">
        <f>HYPERLINK("https://github.com/zhilix","https://github.com/zhilix")</f>
        <v>0</v>
      </c>
    </row>
    <row r="21">
      <c r="A21" s="2">
        <f>HYPERLINK("https://github.com/sashi8a","https://github.com/sashi8a")</f>
        <v>0</v>
      </c>
    </row>
    <row r="22">
      <c r="A22" s="2">
        <f>HYPERLINK("https://github.com/blakemoya","https://github.com/blakemoya")</f>
        <v>0</v>
      </c>
    </row>
    <row r="23">
      <c r="A23" s="2">
        <f>HYPERLINK("https://github.com/tpeo-team","https://github.com/tpeo-team")</f>
        <v>0</v>
      </c>
    </row>
    <row r="24">
      <c r="A24" s="2">
        <f>HYPERLINK("https://github.com/kroarguello","https://github.com/kroarguello")</f>
        <v>0</v>
      </c>
    </row>
    <row r="25">
      <c r="A25" s="2">
        <f>HYPERLINK("https://github.com/ridshar","https://github.com/ridshar")</f>
        <v>0</v>
      </c>
    </row>
    <row r="26">
      <c r="A26" s="2">
        <f>HYPERLINK("https://github.com/rohankadekodi","https://github.com/rohankadekodi")</f>
        <v>0</v>
      </c>
    </row>
    <row r="27">
      <c r="A27" s="2">
        <f>HYPERLINK("https://github.com/namita21","https://github.com/namita21")</f>
        <v>0</v>
      </c>
    </row>
    <row r="28">
      <c r="A28" s="2">
        <f>HYPERLINK("https://github.com/dperille","https://github.com/dperille")</f>
        <v>0</v>
      </c>
    </row>
    <row r="29">
      <c r="A29" s="2">
        <f>HYPERLINK("https://github.com/texascivictechproject","https://github.com/texascivictechproject")</f>
        <v>0</v>
      </c>
    </row>
    <row r="30">
      <c r="A30" s="2">
        <f>HYPERLINK("https://github.com/GongXinyuu","https://github.com/GongXinyuu")</f>
        <v>0</v>
      </c>
    </row>
    <row r="31">
      <c r="A31" s="2">
        <f>HYPERLINK("https://github.com/veluribharath","https://github.com/veluribharath")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HYPERLINK("https://github.com/amaresh-sahu","https://github.com/amaresh-sahu")</f>
        <v>0</v>
      </c>
    </row>
    <row r="3">
      <c r="A3" s="2">
        <f>HYPERLINK("https://github.com/chriswsuarez","https://github.com/chriswsuarez")</f>
        <v>0</v>
      </c>
    </row>
    <row r="4">
      <c r="A4" s="2">
        <f>HYPERLINK("https://github.com/saineelanjana","https://github.com/saineelanjana")</f>
        <v>0</v>
      </c>
    </row>
    <row r="5">
      <c r="A5" s="2">
        <f>HYPERLINK("https://github.com/Zheyu-Wen","https://github.com/Zheyu-Wen")</f>
        <v>0</v>
      </c>
    </row>
    <row r="6">
      <c r="A6" s="2">
        <f>HYPERLINK("https://github.com/Brendan-Schuetze","https://github.com/Brendan-Schuetze")</f>
        <v>0</v>
      </c>
    </row>
    <row r="7">
      <c r="A7" s="2">
        <f>HYPERLINK("https://github.com/joelprentiss","https://github.com/joelprentiss")</f>
        <v>0</v>
      </c>
    </row>
    <row r="8">
      <c r="A8" s="2">
        <f>HYPERLINK("https://github.com/ManideepTelukuntla","https://github.com/ManideepTelukuntla")</f>
        <v>0</v>
      </c>
    </row>
    <row r="9">
      <c r="A9" s="2">
        <f>HYPERLINK("https://github.com/rohin-balkundi","https://github.com/rohin-balkundi")</f>
        <v>0</v>
      </c>
    </row>
    <row r="10">
      <c r="A10" s="2">
        <f>HYPERLINK("https://github.com/Blopez811","https://github.com/Blopez811")</f>
        <v>0</v>
      </c>
    </row>
    <row r="11">
      <c r="A11" s="2">
        <f>HYPERLINK("https://github.com/jlukito","https://github.com/jlukito")</f>
        <v>0</v>
      </c>
    </row>
    <row r="12">
      <c r="A12" s="2">
        <f>HYPERLINK("https://github.com/Sufiyaan-Momin","https://github.com/Sufiyaan-Momin")</f>
        <v>0</v>
      </c>
    </row>
    <row r="13">
      <c r="A13" s="2">
        <f>HYPERLINK("https://github.com/kevinxqi","https://github.com/kevinxqi")</f>
        <v>0</v>
      </c>
    </row>
    <row r="14">
      <c r="A14" s="2">
        <f>HYPERLINK("https://github.com/davidcdo","https://github.com/davidcdo")</f>
        <v>0</v>
      </c>
    </row>
    <row r="15">
      <c r="A15" s="2">
        <f>HYPERLINK("https://github.com/alyashraf","https://github.com/alyashraf")</f>
        <v>0</v>
      </c>
    </row>
    <row r="16">
      <c r="A16" s="2">
        <f>HYPERLINK("https://github.com/rajanvyas01","https://github.com/rajanvyas01")</f>
        <v>0</v>
      </c>
    </row>
    <row r="17">
      <c r="A17" s="2">
        <f>HYPERLINK("https://github.com/RSaravanan17","https://github.com/RSaravanan17")</f>
        <v>0</v>
      </c>
    </row>
    <row r="18">
      <c r="A18" s="2">
        <f>HYPERLINK("https://github.com/eaorkun","https://github.com/eaorkun")</f>
        <v>0</v>
      </c>
    </row>
    <row r="19">
      <c r="A19" s="2">
        <f>HYPERLINK("https://github.com/dhruvrajan","https://github.com/dhruvrajan")</f>
        <v>0</v>
      </c>
    </row>
    <row r="20">
      <c r="A20" s="2">
        <f>HYPERLINK("https://github.com/markzcheng","https://github.com/markzcheng")</f>
        <v>0</v>
      </c>
    </row>
    <row r="21">
      <c r="A21" s="2">
        <f>HYPERLINK("https://github.com/qezlou","https://github.com/qezlou")</f>
        <v>0</v>
      </c>
    </row>
    <row r="22">
      <c r="A22" s="2">
        <f>HYPERLINK("https://github.com/txst54","https://github.com/txst54")</f>
        <v>0</v>
      </c>
    </row>
    <row r="23">
      <c r="A23" s="2">
        <f>HYPERLINK("https://github.com/kc4stillo","https://github.com/kc4stillo")</f>
        <v>0</v>
      </c>
    </row>
    <row r="24">
      <c r="A24" s="2">
        <f>HYPERLINK("https://github.com/adrianmb0","https://github.com/adrianmb0")</f>
        <v>0</v>
      </c>
    </row>
    <row r="25">
      <c r="A25" s="2">
        <f>HYPERLINK("https://github.com/Greg-McDonald","https://github.com/Greg-McDonald")</f>
        <v>0</v>
      </c>
    </row>
    <row r="26">
      <c r="A26" s="2">
        <f>HYPERLINK("https://github.com/utexas-lbjp-data","https://github.com/utexas-lbjp-data")</f>
        <v>0</v>
      </c>
    </row>
    <row r="27">
      <c r="A27" s="2">
        <f>HYPERLINK("https://github.com/SamirJoshiGit","https://github.com/SamirJoshiGit")</f>
        <v>0</v>
      </c>
    </row>
    <row r="28">
      <c r="A28" s="2">
        <f>HYPERLINK("https://github.com/Acmek","https://github.com/Acmek")</f>
        <v>0</v>
      </c>
    </row>
    <row r="29">
      <c r="A29" s="2">
        <f>HYPERLINK("https://github.com/nickorlow","https://github.com/nickorlow")</f>
        <v>0</v>
      </c>
    </row>
    <row r="30">
      <c r="A30" s="2">
        <f>HYPERLINK("https://github.com/yuguangyue","https://github.com/yuguangyue")</f>
        <v>0</v>
      </c>
    </row>
    <row r="31">
      <c r="A31" s="2">
        <f>HYPERLINK("https://github.com/akhilesh-reddy","https://github.com/akhilesh-reddy")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HYPERLINK("https://github.com/rkarthick1997","https://github.com/rkarthick1997")</f>
        <v>0</v>
      </c>
    </row>
    <row r="3">
      <c r="A3" s="2">
        <f>HYPERLINK("https://github.com/symmetron","https://github.com/symmetron")</f>
        <v>0</v>
      </c>
    </row>
    <row r="4">
      <c r="A4" s="2">
        <f>HYPERLINK("https://github.com/vcchau","https://github.com/vcchau")</f>
        <v>0</v>
      </c>
    </row>
    <row r="5">
      <c r="A5" s="2">
        <f>HYPERLINK("https://github.com/shwetamane","https://github.com/shwetamane")</f>
        <v>0</v>
      </c>
    </row>
    <row r="6">
      <c r="A6" s="2">
        <f>HYPERLINK("https://github.com/siddheshkrishnan1","https://github.com/siddheshkrishnan1")</f>
        <v>0</v>
      </c>
    </row>
    <row r="7">
      <c r="A7" s="2">
        <f>HYPERLINK("https://github.com/jenniferrethi","https://github.com/jenniferrethi")</f>
        <v>0</v>
      </c>
    </row>
    <row r="8">
      <c r="A8" s="2">
        <f>HYPERLINK("https://github.com/hwjiang1510","https://github.com/hwjiang1510")</f>
        <v>0</v>
      </c>
    </row>
    <row r="9">
      <c r="A9" s="2">
        <f>HYPERLINK("https://github.com/cannsudemir","https://github.com/cannsudemir")</f>
        <v>0</v>
      </c>
    </row>
    <row r="10">
      <c r="A10" s="2">
        <f>HYPERLINK("https://github.com/AaronCreor","https://github.com/AaronCreor")</f>
        <v>0</v>
      </c>
    </row>
    <row r="11">
      <c r="A11" s="2">
        <f>HYPERLINK("https://github.com/Sheery96","https://github.com/Sheery96")</f>
        <v>0</v>
      </c>
    </row>
    <row r="12">
      <c r="A12" s="2">
        <f>HYPERLINK("https://github.com/mileschandler","https://github.com/mileschandler")</f>
        <v>0</v>
      </c>
    </row>
    <row r="13">
      <c r="A13" s="2">
        <f>HYPERLINK("https://github.com/linguistics","https://github.com/linguistics")</f>
        <v>0</v>
      </c>
    </row>
    <row r="14">
      <c r="A14" s="2">
        <f>HYPERLINK("https://github.com/PhilipZRH","https://github.com/PhilipZRH")</f>
        <v>0</v>
      </c>
    </row>
    <row r="15">
      <c r="A15" s="2">
        <f>HYPERLINK("https://github.com/SaiCodeWorld","https://github.com/SaiCodeWorld")</f>
        <v>0</v>
      </c>
    </row>
    <row r="16">
      <c r="A16" s="2">
        <f>HYPERLINK("https://github.com/justinm02","https://github.com/justinm02")</f>
        <v>0</v>
      </c>
    </row>
    <row r="17">
      <c r="A17" s="2">
        <f>HYPERLINK("https://github.com/cevahir-koprulu","https://github.com/cevahir-koprulu")</f>
        <v>0</v>
      </c>
    </row>
    <row r="18">
      <c r="A18" s="2">
        <f>HYPERLINK("https://github.com/Aishwarya-Sarkar","https://github.com/Aishwarya-Sarkar")</f>
        <v>0</v>
      </c>
    </row>
    <row r="19">
      <c r="A19" s="2">
        <f>HYPERLINK("https://github.com/Magret7","https://github.com/Magret7")</f>
        <v>0</v>
      </c>
    </row>
    <row r="20">
      <c r="A20" s="2">
        <f>HYPERLINK("https://github.com/Forest1995","https://github.com/Forest1995")</f>
        <v>0</v>
      </c>
    </row>
    <row r="21">
      <c r="A21" s="2">
        <f>HYPERLINK("https://github.com/ctrepka","https://github.com/ctrepka")</f>
        <v>0</v>
      </c>
    </row>
    <row r="22">
      <c r="A22" s="2">
        <f>HYPERLINK("https://github.com/j-toler","https://github.com/j-toler")</f>
        <v>0</v>
      </c>
    </row>
    <row r="23">
      <c r="A23" s="2">
        <f>HYPERLINK("https://github.com/iPlantCollaborativeOpenSource","https://github.com/iPlantCollaborativeOpenSource")</f>
        <v>0</v>
      </c>
    </row>
    <row r="24">
      <c r="A24" s="2">
        <f>HYPERLINK("https://github.com/shenkel7","https://github.com/shenkel7")</f>
        <v>0</v>
      </c>
    </row>
    <row r="25">
      <c r="A25" s="2">
        <f>HYPERLINK("https://github.com/GeoffreyPotter","https://github.com/GeoffreyPotter")</f>
        <v>0</v>
      </c>
    </row>
    <row r="26">
      <c r="A26" s="2">
        <f>HYPERLINK("https://github.com/Jacobn88","https://github.com/Jacobn88")</f>
        <v>0</v>
      </c>
    </row>
    <row r="27">
      <c r="A27" s="2">
        <f>HYPERLINK("https://github.com/nohstns","https://github.com/nohstns")</f>
        <v>0</v>
      </c>
    </row>
    <row r="28">
      <c r="A28" s="2">
        <f>HYPERLINK("https://github.com/MagentaReds","https://github.com/MagentaReds")</f>
        <v>0</v>
      </c>
    </row>
    <row r="29">
      <c r="A29" s="2">
        <f>HYPERLINK("https://github.com/SMalaekeh","https://github.com/SMalaekeh")</f>
        <v>0</v>
      </c>
    </row>
    <row r="30">
      <c r="A30" s="2">
        <f>HYPERLINK("https://github.com/EngineeringSoftware","https://github.com/EngineeringSoftware")</f>
        <v>0</v>
      </c>
    </row>
    <row r="31">
      <c r="A31" s="2">
        <f>HYPERLINK("https://github.com/Janecjy","https://github.com/Janecjy")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HYPERLINK("https://github.com/apoorvatejaswik","https://github.com/apoorvatejaswik")</f>
        <v>0</v>
      </c>
    </row>
    <row r="3">
      <c r="A3" s="2">
        <f>HYPERLINK("https://github.com/sarahrdickerson","https://github.com/sarahrdickerson")</f>
        <v>0</v>
      </c>
    </row>
    <row r="4">
      <c r="A4" s="2">
        <f>HYPERLINK("https://github.com/tcarlson25","https://github.com/tcarlson25")</f>
        <v>0</v>
      </c>
    </row>
    <row r="5">
      <c r="A5" s="2">
        <f>HYPERLINK("https://github.com/longhorn-rocketry","https://github.com/longhorn-rocketry")</f>
        <v>0</v>
      </c>
    </row>
    <row r="6">
      <c r="A6" s="2">
        <f>HYPERLINK("https://github.com/PabstMatthew","https://github.com/PabstMatthew")</f>
        <v>0</v>
      </c>
    </row>
    <row r="7">
      <c r="A7" s="2">
        <f>HYPERLINK("https://github.com/Rajshree-Mishra","https://github.com/Rajshree-Mishra")</f>
        <v>0</v>
      </c>
    </row>
    <row r="8">
      <c r="A8" s="2">
        <f>HYPERLINK("https://github.com/armeltalla","https://github.com/armeltalla")</f>
        <v>0</v>
      </c>
    </row>
    <row r="9">
      <c r="A9" s="2">
        <f>HYPERLINK("https://github.com/ykim71","https://github.com/ykim71")</f>
        <v>0</v>
      </c>
    </row>
    <row r="10">
      <c r="A10" s="2">
        <f>HYPERLINK("https://github.com/VITA-Group","https://github.com/VITA-Group")</f>
        <v>0</v>
      </c>
    </row>
    <row r="11">
      <c r="A11" s="2">
        <f>HYPERLINK("https://github.com/Bhuvana-Chandrika","https://github.com/Bhuvana-Chandrika")</f>
        <v>0</v>
      </c>
    </row>
    <row r="12">
      <c r="A12" s="2">
        <f>HYPERLINK("https://github.com/bnativi","https://github.com/bnativi")</f>
        <v>0</v>
      </c>
    </row>
    <row r="13">
      <c r="A13" s="2">
        <f>HYPERLINK("https://github.com/moonbucks","https://github.com/moonbucks")</f>
        <v>0</v>
      </c>
    </row>
    <row r="14">
      <c r="A14" s="2">
        <f>HYPERLINK("https://github.com/corynguyen19","https://github.com/corynguyen19")</f>
        <v>0</v>
      </c>
    </row>
    <row r="15">
      <c r="A15" s="2">
        <f>HYPERLINK("https://github.com/mehtan-rahman","https://github.com/mehtan-rahman")</f>
        <v>0</v>
      </c>
    </row>
    <row r="16">
      <c r="A16" s="2">
        <f>HYPERLINK("https://github.com/estahhan","https://github.com/estahhan")</f>
        <v>0</v>
      </c>
    </row>
    <row r="17">
      <c r="A17" s="2">
        <f>HYPERLINK("https://github.com/MFHChehade","https://github.com/MFHChehade")</f>
        <v>0</v>
      </c>
    </row>
    <row r="18">
      <c r="A18" s="2">
        <f>HYPERLINK("https://github.com/alexyelverton","https://github.com/alexyelverton")</f>
        <v>0</v>
      </c>
    </row>
    <row r="19">
      <c r="A19" s="2">
        <f>HYPERLINK("https://github.com/vijay03","https://github.com/vijay03")</f>
        <v>0</v>
      </c>
    </row>
    <row r="20">
      <c r="A20" s="2">
        <f>HYPERLINK("https://github.com/yleng","https://github.com/yleng")</f>
        <v>0</v>
      </c>
    </row>
    <row r="21">
      <c r="A21" s="2">
        <f>HYPERLINK("https://github.com/jrmoulckers","https://github.com/jrmoulckers")</f>
        <v>0</v>
      </c>
    </row>
    <row r="22">
      <c r="A22" s="2">
        <f>HYPERLINK("https://github.com/saraspaudel","https://github.com/saraspaudel")</f>
        <v>0</v>
      </c>
    </row>
    <row r="23">
      <c r="A23" s="2">
        <f>HYPERLINK("https://github.com/Cloud1e","https://github.com/Cloud1e")</f>
        <v>0</v>
      </c>
    </row>
    <row r="24">
      <c r="A24" s="2">
        <f>HYPERLINK("https://github.com/prilak","https://github.com/prilak")</f>
        <v>0</v>
      </c>
    </row>
    <row r="25">
      <c r="A25" s="2">
        <f>HYPERLINK("https://github.com/gurvanisingh","https://github.com/gurvanisingh")</f>
        <v>0</v>
      </c>
    </row>
    <row r="26">
      <c r="A26" s="2">
        <f>HYPERLINK("https://github.com/dchambon","https://github.com/dchambon")</f>
        <v>0</v>
      </c>
    </row>
    <row r="27">
      <c r="A27" s="2">
        <f>HYPERLINK("https://github.com/HaizhaoYang","https://github.com/HaizhaoYang")</f>
        <v>0</v>
      </c>
    </row>
    <row r="28">
      <c r="A28" s="2">
        <f>HYPERLINK("https://github.com/caoscott","https://github.com/caoscott")</f>
        <v>0</v>
      </c>
    </row>
    <row r="29">
      <c r="A29" s="2">
        <f>HYPERLINK("https://github.com/kurteff","https://github.com/kurteff")</f>
        <v>0</v>
      </c>
    </row>
    <row r="30">
      <c r="A30" s="2">
        <f>HYPERLINK("https://github.com/libertyh","https://github.com/libertyh")</f>
        <v>0</v>
      </c>
    </row>
    <row r="31">
      <c r="A31" s="2">
        <f>HYPERLINK("https://github.com/Nathan-schmitzer","https://github.com/Nathan-schmitzer")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HYPERLINK("https://github.com/emzatos","https://github.com/emzatos")</f>
        <v>0</v>
      </c>
    </row>
    <row r="3">
      <c r="A3" s="2">
        <f>HYPERLINK("https://github.com/dylan-dang","https://github.com/dylan-dang")</f>
        <v>0</v>
      </c>
    </row>
    <row r="4">
      <c r="A4" s="2">
        <f>HYPERLINK("https://github.com/SarveshSub","https://github.com/SarveshSub")</f>
        <v>0</v>
      </c>
    </row>
    <row r="5">
      <c r="A5" s="2">
        <f>HYPERLINK("https://github.com/PeterCardenas","https://github.com/PeterCardenas")</f>
        <v>0</v>
      </c>
    </row>
    <row r="6">
      <c r="A6" s="2">
        <f>HYPERLINK("https://github.com/bhasfire","https://github.com/bhasfire")</f>
        <v>0</v>
      </c>
    </row>
    <row r="7">
      <c r="A7" s="2">
        <f>HYPERLINK("https://github.com/krititiawri","https://github.com/krititiawri")</f>
        <v>0</v>
      </c>
    </row>
    <row r="8">
      <c r="A8" s="2">
        <f>HYPERLINK("https://github.com/AdityaAngajala","https://github.com/AdityaAngajala")</f>
        <v>0</v>
      </c>
    </row>
    <row r="9">
      <c r="A9" s="2">
        <f>HYPERLINK("https://github.com/spartalab","https://github.com/spartalab")</f>
        <v>0</v>
      </c>
    </row>
    <row r="10">
      <c r="A10" s="2">
        <f>HYPERLINK("https://github.com/danyoungday","https://github.com/danyoungday")</f>
        <v>0</v>
      </c>
    </row>
    <row r="11">
      <c r="A11" s="2">
        <f>HYPERLINK("https://github.com/WeijieGuoWG","https://github.com/WeijieGuoWG")</f>
        <v>0</v>
      </c>
    </row>
    <row r="12">
      <c r="A12" s="2">
        <f>HYPERLINK("https://github.com/omkarpandit24","https://github.com/omkarpandit24")</f>
        <v>0</v>
      </c>
    </row>
    <row r="13">
      <c r="A13" s="2">
        <f>HYPERLINK("https://github.com/jozhang97","https://github.com/jozhang97")</f>
        <v>0</v>
      </c>
    </row>
    <row r="14">
      <c r="A14" s="2">
        <f>HYPERLINK("https://github.com/LakshyaGupta","https://github.com/LakshyaGupta")</f>
        <v>0</v>
      </c>
    </row>
    <row r="15">
      <c r="A15" s="2">
        <f>HYPERLINK("https://github.com/rachellealaine","https://github.com/rachellealaine")</f>
        <v>0</v>
      </c>
    </row>
    <row r="16">
      <c r="A16" s="2">
        <f>HYPERLINK("https://github.com/petedavis22","https://github.com/petedavis22")</f>
        <v>0</v>
      </c>
    </row>
    <row r="17">
      <c r="A17" s="2">
        <f>HYPERLINK("https://github.com/Daffan","https://github.com/Daffan")</f>
        <v>0</v>
      </c>
    </row>
    <row r="18">
      <c r="A18" s="2">
        <f>HYPERLINK("https://github.com/CalebPhillips5","https://github.com/CalebPhillips5")</f>
        <v>0</v>
      </c>
    </row>
    <row r="19">
      <c r="A19" s="2">
        <f>HYPERLINK("https://github.com/Mikail-Sadic-UT","https://github.com/Mikail-Sadic-UT")</f>
        <v>0</v>
      </c>
    </row>
    <row r="20">
      <c r="A20" s="2">
        <f>HYPERLINK("https://github.com/slokeshrestha26","https://github.com/slokeshrestha26")</f>
        <v>0</v>
      </c>
    </row>
    <row r="21">
      <c r="A21" s="2">
        <f>HYPERLINK("https://github.com/adithyabhonsley","https://github.com/adithyabhonsley")</f>
        <v>0</v>
      </c>
    </row>
    <row r="22">
      <c r="A22" s="2">
        <f>HYPERLINK("https://github.com/tejassaboo","https://github.com/tejassaboo")</f>
        <v>0</v>
      </c>
    </row>
    <row r="23">
      <c r="A23" s="2">
        <f>HYPERLINK("https://github.com/AbhinavR314","https://github.com/AbhinavR314")</f>
        <v>0</v>
      </c>
    </row>
    <row r="24">
      <c r="A24" s="2">
        <f>HYPERLINK("https://github.com/snithin13","https://github.com/snithin13")</f>
        <v>0</v>
      </c>
    </row>
    <row r="25">
      <c r="A25" s="2">
        <f>HYPERLINK("https://github.com/wrsflash5","https://github.com/wrsflash5")</f>
        <v>0</v>
      </c>
    </row>
    <row r="26">
      <c r="A26" s="2">
        <f>HYPERLINK("https://github.com/alexszoeke","https://github.com/alexszoeke")</f>
        <v>0</v>
      </c>
    </row>
    <row r="27">
      <c r="A27" s="2">
        <f>HYPERLINK("https://github.com/ecpease","https://github.com/ecpease")</f>
        <v>0</v>
      </c>
    </row>
    <row r="28">
      <c r="A28" s="2">
        <f>HYPERLINK("https://github.com/nikhilajjarapu-zz","https://github.com/nikhilajjarapu-zz")</f>
        <v>0</v>
      </c>
    </row>
    <row r="29">
      <c r="A29" s="2">
        <f>HYPERLINK("https://github.com/desireeotang","https://github.com/desireeotang")</f>
        <v>0</v>
      </c>
    </row>
    <row r="30">
      <c r="A30" s="2">
        <f>HYPERLINK("https://github.com/suwangcompling","https://github.com/suwangcompling")</f>
        <v>0</v>
      </c>
    </row>
    <row r="31">
      <c r="A31" s="2">
        <f>HYPERLINK("https://github.com/raventattoo","https://github.com/raventattoo")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HYPERLINK("https://github.com/DanielNoble96","https://github.com/DanielNoble96")</f>
        <v>0</v>
      </c>
    </row>
    <row r="3">
      <c r="A3" s="2">
        <f>HYPERLINK("https://github.com/yubin-park","https://github.com/yubin-park")</f>
        <v>0</v>
      </c>
    </row>
    <row r="4">
      <c r="A4" s="2">
        <f>HYPERLINK("https://github.com/racheljenniferkao","https://github.com/racheljenniferkao")</f>
        <v>0</v>
      </c>
    </row>
    <row r="5">
      <c r="A5" s="2">
        <f>HYPERLINK("https://github.com/aniketcomps","https://github.com/aniketcomps")</f>
        <v>0</v>
      </c>
    </row>
    <row r="6">
      <c r="A6" s="2">
        <f>HYPERLINK("https://github.com/JohnsonTran","https://github.com/JohnsonTran")</f>
        <v>0</v>
      </c>
    </row>
    <row r="7">
      <c r="A7" s="2">
        <f>HYPERLINK("https://github.com/shbang91","https://github.com/shbang91")</f>
        <v>0</v>
      </c>
    </row>
    <row r="8">
      <c r="A8" s="2">
        <f>HYPERLINK("https://github.com/ngalitzki","https://github.com/ngalitzki")</f>
        <v>0</v>
      </c>
    </row>
    <row r="9">
      <c r="A9" s="2">
        <f>HYPERLINK("https://github.com/Aristoeu","https://github.com/Aristoeu")</f>
        <v>0</v>
      </c>
    </row>
    <row r="10">
      <c r="A10" s="2">
        <f>HYPERLINK("https://github.com/sitakon","https://github.com/sitakon")</f>
        <v>0</v>
      </c>
    </row>
    <row r="11">
      <c r="A11" s="2">
        <f>HYPERLINK("https://github.com/yihaocs","https://github.com/yihaocs")</f>
        <v>0</v>
      </c>
    </row>
    <row r="12">
      <c r="A12" s="2">
        <f>HYPERLINK("https://github.com/mehrdaddarraji","https://github.com/mehrdaddarraji")</f>
        <v>0</v>
      </c>
    </row>
    <row r="13">
      <c r="A13" s="2">
        <f>HYPERLINK("https://github.com/UT-CHG","https://github.com/UT-CHG")</f>
        <v>0</v>
      </c>
    </row>
    <row r="14">
      <c r="A14" s="2">
        <f>HYPERLINK("https://github.com/aboorvaeb","https://github.com/aboorvaeb")</f>
        <v>0</v>
      </c>
    </row>
    <row r="15">
      <c r="A15" s="2">
        <f>HYPERLINK("https://github.com/andrewyk99","https://github.com/andrewyk99")</f>
        <v>0</v>
      </c>
    </row>
    <row r="16">
      <c r="A16" s="2">
        <f>HYPERLINK("https://github.com/Claire-Zheng","https://github.com/Claire-Zheng")</f>
        <v>0</v>
      </c>
    </row>
    <row r="17">
      <c r="A17" s="2">
        <f>HYPERLINK("https://github.com/harshadeepk02","https://github.com/harshadeepk02")</f>
        <v>0</v>
      </c>
    </row>
    <row r="18">
      <c r="A18" s="2">
        <f>HYPERLINK("https://github.com/carsumptive","https://github.com/carsumptive")</f>
        <v>0</v>
      </c>
    </row>
    <row r="19">
      <c r="A19" s="2">
        <f>HYPERLINK("https://github.com/gaotongxiao","https://github.com/gaotongxiao")</f>
        <v>0</v>
      </c>
    </row>
    <row r="20">
      <c r="A20" s="2">
        <f>HYPERLINK("https://github.com/aishwarya-pawar","https://github.com/aishwarya-pawar")</f>
        <v>0</v>
      </c>
    </row>
    <row r="21">
      <c r="A21" s="2">
        <f>HYPERLINK("https://github.com/akhilmurthy","https://github.com/akhilmurthy")</f>
        <v>0</v>
      </c>
    </row>
    <row r="22">
      <c r="A22" s="2">
        <f>HYPERLINK("https://github.com/dariyamizzou","https://github.com/dariyamizzou")</f>
        <v>0</v>
      </c>
    </row>
    <row r="23">
      <c r="A23" s="2">
        <f>HYPERLINK("https://github.com/GaseousClay","https://github.com/GaseousClay")</f>
        <v>0</v>
      </c>
    </row>
    <row r="24">
      <c r="A24" s="2">
        <f>HYPERLINK("https://github.com/vztu","https://github.com/vztu")</f>
        <v>0</v>
      </c>
    </row>
    <row r="25">
      <c r="A25" s="2">
        <f>HYPERLINK("https://github.com/FisoRenne","https://github.com/FisoRenne")</f>
        <v>0</v>
      </c>
    </row>
    <row r="26">
      <c r="A26" s="2">
        <f>HYPERLINK("https://github.com/2018hsridhar","https://github.com/2018hsridhar")</f>
        <v>0</v>
      </c>
    </row>
    <row r="27">
      <c r="A27" s="2">
        <f>HYPERLINK("https://github.com/dferndz","https://github.com/dferndz")</f>
        <v>0</v>
      </c>
    </row>
    <row r="28">
      <c r="A28" s="2">
        <f>HYPERLINK("https://github.com/danny305","https://github.com/danny305")</f>
        <v>0</v>
      </c>
    </row>
    <row r="29">
      <c r="A29" s="2">
        <f>HYPERLINK("https://github.com/vkhetan","https://github.com/vkhetan")</f>
        <v>0</v>
      </c>
    </row>
    <row r="30">
      <c r="A30" s="2">
        <f>HYPERLINK("https://github.com/jason-math","https://github.com/jason-math")</f>
        <v>0</v>
      </c>
    </row>
    <row r="31">
      <c r="A31" s="2">
        <f>HYPERLINK("https://github.com/jasoncox576","https://github.com/jasoncox576")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HYPERLINK("https://github.com/jmsanchez86","https://github.com/jmsanchez86")</f>
        <v>0</v>
      </c>
    </row>
    <row r="3">
      <c r="A3" s="2">
        <f>HYPERLINK("https://github.com/nabil989","https://github.com/nabil989")</f>
        <v>0</v>
      </c>
    </row>
    <row r="4">
      <c r="A4" s="2">
        <f>HYPERLINK("https://github.com/stanfordironman","https://github.com/stanfordironman")</f>
        <v>0</v>
      </c>
    </row>
    <row r="5">
      <c r="A5" s="2">
        <f>HYPERLINK("https://github.com/Pirlobo","https://github.com/Pirlobo")</f>
        <v>0</v>
      </c>
    </row>
    <row r="6">
      <c r="A6" s="2">
        <f>HYPERLINK("https://github.com/AimeryCM","https://github.com/AimeryCM")</f>
        <v>0</v>
      </c>
    </row>
    <row r="7">
      <c r="A7" s="2">
        <f>HYPERLINK("https://github.com/nlkolluri","https://github.com/nlkolluri")</f>
        <v>0</v>
      </c>
    </row>
    <row r="8">
      <c r="A8" s="2">
        <f>HYPERLINK("https://github.com/aditya-arjun","https://github.com/aditya-arjun")</f>
        <v>0</v>
      </c>
    </row>
    <row r="9">
      <c r="A9" s="2">
        <f>HYPERLINK("https://github.com/sona78","https://github.com/sona78")</f>
        <v>0</v>
      </c>
    </row>
    <row r="10">
      <c r="A10" s="2">
        <f>HYPERLINK("https://github.com/Totilarson","https://github.com/Totilarson")</f>
        <v>0</v>
      </c>
    </row>
    <row r="11">
      <c r="A11" s="2">
        <f>HYPERLINK("https://github.com/Adi49770","https://github.com/Adi49770")</f>
        <v>0</v>
      </c>
    </row>
    <row r="12">
      <c r="A12" s="2">
        <f>HYPERLINK("https://github.com/rajansrohit","https://github.com/rajansrohit")</f>
        <v>0</v>
      </c>
    </row>
    <row r="13">
      <c r="A13" s="2">
        <f>HYPERLINK("https://github.com/yashpreet769","https://github.com/yashpreet769")</f>
        <v>0</v>
      </c>
    </row>
    <row r="14">
      <c r="A14" s="2">
        <f>HYPERLINK("https://github.com/arnavj22","https://github.com/arnavj22")</f>
        <v>0</v>
      </c>
    </row>
    <row r="15">
      <c r="A15" s="2">
        <f>HYPERLINK("https://github.com/snehilverma41","https://github.com/snehilverma41")</f>
        <v>0</v>
      </c>
    </row>
    <row r="16">
      <c r="A16" s="2">
        <f>HYPERLINK("https://github.com/AnvitRaju","https://github.com/AnvitRaju")</f>
        <v>0</v>
      </c>
    </row>
    <row r="17">
      <c r="A17" s="2">
        <f>HYPERLINK("https://github.com/jiwoop","https://github.com/jiwoop")</f>
        <v>0</v>
      </c>
    </row>
    <row r="18">
      <c r="A18" s="2">
        <f>HYPERLINK("https://github.com/GabrieleMonte","https://github.com/GabrieleMonte")</f>
        <v>0</v>
      </c>
    </row>
    <row r="19">
      <c r="A19" s="2">
        <f>HYPERLINK("https://github.com/joswiatek","https://github.com/joswiatek")</f>
        <v>0</v>
      </c>
    </row>
    <row r="20">
      <c r="A20" s="2">
        <f>HYPERLINK("https://github.com/SimonePuel","https://github.com/SimonePuel")</f>
        <v>0</v>
      </c>
    </row>
    <row r="21">
      <c r="A21" s="2">
        <f>HYPERLINK("https://github.com/go-web-framework","https://github.com/go-web-framework")</f>
        <v>0</v>
      </c>
    </row>
    <row r="22">
      <c r="A22" s="2">
        <f>HYPERLINK("https://github.com/cdimoush","https://github.com/cdimoush")</f>
        <v>0</v>
      </c>
    </row>
    <row r="23">
      <c r="A23" s="2">
        <f>HYPERLINK("https://github.com/JPJimenez330","https://github.com/JPJimenez330")</f>
        <v>0</v>
      </c>
    </row>
    <row r="24">
      <c r="A24" s="2">
        <f>HYPERLINK("https://github.com/datvly","https://github.com/datvly")</f>
        <v>0</v>
      </c>
    </row>
    <row r="25">
      <c r="A25" s="2">
        <f>HYPERLINK("https://github.com/OttoStruve","https://github.com/OttoStruve")</f>
        <v>0</v>
      </c>
    </row>
    <row r="26">
      <c r="A26" s="2">
        <f>HYPERLINK("https://github.com/Julian-Wearden-UT","https://github.com/Julian-Wearden-UT")</f>
        <v>0</v>
      </c>
    </row>
    <row r="27">
      <c r="A27" s="2">
        <f>HYPERLINK("https://github.com/HamiltonLabUT","https://github.com/HamiltonLabUT")</f>
        <v>0</v>
      </c>
    </row>
    <row r="28">
      <c r="A28" s="2">
        <f>HYPERLINK("https://github.com/sanyalsunny111","https://github.com/sanyalsunny111")</f>
        <v>0</v>
      </c>
    </row>
    <row r="29">
      <c r="A29" s="2">
        <f>HYPERLINK("https://github.com/vishal-ramachandran","https://github.com/vishal-ramachandran")</f>
        <v>0</v>
      </c>
    </row>
    <row r="30">
      <c r="A30" s="2">
        <f>HYPERLINK("https://github.com/JoeDReynolds","https://github.com/JoeDReynolds")</f>
        <v>0</v>
      </c>
    </row>
    <row r="31">
      <c r="A31" s="2">
        <f>HYPERLINK("https://github.com/YuanZ97","https://github.com/YuanZ97")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HYPERLINK("https://github.com/tianbaozhu","https://github.com/tianbaozhu")</f>
        <v>0</v>
      </c>
    </row>
    <row r="3">
      <c r="A3" s="2">
        <f>HYPERLINK("https://github.com/tanviaanand","https://github.com/tanviaanand")</f>
        <v>0</v>
      </c>
    </row>
    <row r="4">
      <c r="A4" s="2">
        <f>HYPERLINK("https://github.com/qwetboy10","https://github.com/qwetboy10")</f>
        <v>0</v>
      </c>
    </row>
    <row r="5">
      <c r="A5" s="2">
        <f>HYPERLINK("https://github.com/stefanhenneking","https://github.com/stefanhenneking")</f>
        <v>0</v>
      </c>
    </row>
    <row r="6">
      <c r="A6" s="2">
        <f>HYPERLINK("https://github.com/FullStackZack","https://github.com/FullStackZack")</f>
        <v>0</v>
      </c>
    </row>
    <row r="7">
      <c r="A7" s="2">
        <f>HYPERLINK("https://github.com/SpencerJ-UT","https://github.com/SpencerJ-UT")</f>
        <v>0</v>
      </c>
    </row>
    <row r="8">
      <c r="A8" s="2">
        <f>HYPERLINK("https://github.com/yinengy","https://github.com/yinengy")</f>
        <v>0</v>
      </c>
    </row>
    <row r="9">
      <c r="A9" s="2">
        <f>HYPERLINK("https://github.com/chenyk1990","https://github.com/chenyk1990")</f>
        <v>0</v>
      </c>
    </row>
    <row r="10">
      <c r="A10" s="2">
        <f>HYPERLINK("https://github.com/JatinKhare","https://github.com/JatinKhare")</f>
        <v>0</v>
      </c>
    </row>
    <row r="11">
      <c r="A11" s="2">
        <f>HYPERLINK("https://github.com/glendonC","https://github.com/glendonC")</f>
        <v>0</v>
      </c>
    </row>
    <row r="12">
      <c r="A12" s="2">
        <f>HYPERLINK("https://github.com/jsalfity","https://github.com/jsalfity")</f>
        <v>0</v>
      </c>
    </row>
    <row r="13">
      <c r="A13" s="2">
        <f>HYPERLINK("https://github.com/ThatSkiPatroller","https://github.com/ThatSkiPatroller")</f>
        <v>0</v>
      </c>
    </row>
    <row r="14">
      <c r="A14" s="2">
        <f>HYPERLINK("https://github.com/hssharadga","https://github.com/hssharadga")</f>
        <v>0</v>
      </c>
    </row>
    <row r="15">
      <c r="A15" s="2">
        <f>HYPERLINK("https://github.com/hzorkic","https://github.com/hzorkic")</f>
        <v>0</v>
      </c>
    </row>
    <row r="16">
      <c r="A16" s="2">
        <f>HYPERLINK("https://github.com/FelipePazS","https://github.com/FelipePazS")</f>
        <v>0</v>
      </c>
    </row>
    <row r="17">
      <c r="A17" s="2">
        <f>HYPERLINK("https://github.com/AusLam212","https://github.com/AusLam212")</f>
        <v>0</v>
      </c>
    </row>
    <row r="18">
      <c r="A18" s="2">
        <f>HYPERLINK("https://github.com/ericholgate","https://github.com/ericholgate")</f>
        <v>0</v>
      </c>
    </row>
    <row r="19">
      <c r="A19" s="2">
        <f>HYPERLINK("https://github.com/danieladebi","https://github.com/danieladebi")</f>
        <v>0</v>
      </c>
    </row>
    <row r="20">
      <c r="A20" s="2">
        <f>HYPERLINK("https://github.com/nwatx","https://github.com/nwatx")</f>
        <v>0</v>
      </c>
    </row>
    <row r="21">
      <c r="A21" s="2">
        <f>HYPERLINK("https://github.com/stewstafford","https://github.com/stewstafford")</f>
        <v>0</v>
      </c>
    </row>
    <row r="22">
      <c r="A22" s="2">
        <f>HYPERLINK("https://github.com/malhotrajat","https://github.com/malhotrajat")</f>
        <v>0</v>
      </c>
    </row>
    <row r="23">
      <c r="A23" s="2">
        <f>HYPERLINK("https://github.com/Marissa-Perry","https://github.com/Marissa-Perry")</f>
        <v>0</v>
      </c>
    </row>
    <row r="24">
      <c r="A24" s="2">
        <f>HYPERLINK("https://github.com/selmadelgado","https://github.com/selmadelgado")</f>
        <v>0</v>
      </c>
    </row>
    <row r="25">
      <c r="A25" s="2">
        <f>HYPERLINK("https://github.com/GarretYang","https://github.com/GarretYang")</f>
        <v>0</v>
      </c>
    </row>
    <row r="26">
      <c r="A26" s="2">
        <f>HYPERLINK("https://github.com/lturner19","https://github.com/lturner19")</f>
        <v>0</v>
      </c>
    </row>
    <row r="27">
      <c r="A27" s="2">
        <f>HYPERLINK("https://github.com/cmsmlab","https://github.com/cmsmlab")</f>
        <v>0</v>
      </c>
    </row>
    <row r="28">
      <c r="A28" s="2">
        <f>HYPERLINK("https://github.com/rehmanali001","https://github.com/rehmanali001")</f>
        <v>0</v>
      </c>
    </row>
    <row r="29">
      <c r="A29" s="2">
        <f>HYPERLINK("https://github.com/ojc011","https://github.com/ojc011")</f>
        <v>0</v>
      </c>
    </row>
    <row r="30">
      <c r="A30" s="2">
        <f>HYPERLINK("https://github.com/briannaflynn","https://github.com/briannaflynn")</f>
        <v>0</v>
      </c>
    </row>
    <row r="31">
      <c r="A31" s="2">
        <f>HYPERLINK("https://github.com/SGL-UT","https://github.com/SGL-UT")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HYPERLINK("https://github.com/rebeccaknowlton","https://github.com/rebeccaknowlton")</f>
        <v>0</v>
      </c>
    </row>
    <row r="3">
      <c r="A3" s="2">
        <f>HYPERLINK("https://github.com/tqch","https://github.com/tqch")</f>
        <v>0</v>
      </c>
    </row>
    <row r="4">
      <c r="A4" s="2">
        <f>HYPERLINK("https://github.com/shivgarg","https://github.com/shivgarg")</f>
        <v>0</v>
      </c>
    </row>
    <row r="5">
      <c r="A5" s="2">
        <f>HYPERLINK("https://github.com/koneeb","https://github.com/koneeb")</f>
        <v>0</v>
      </c>
    </row>
    <row r="6">
      <c r="A6" s="2">
        <f>HYPERLINK("https://github.com/husainsyed","https://github.com/husainsyed")</f>
        <v>0</v>
      </c>
    </row>
    <row r="7">
      <c r="A7" s="2">
        <f>HYPERLINK("https://github.com/PESTILLILAB","https://github.com/PESTILLILAB")</f>
        <v>0</v>
      </c>
    </row>
    <row r="8">
      <c r="A8" s="2">
        <f>HYPERLINK("https://github.com/Madhan063","https://github.com/Madhan063")</f>
        <v>0</v>
      </c>
    </row>
    <row r="9">
      <c r="A9" s="2">
        <f>HYPERLINK("https://github.com/ian-nai","https://github.com/ian-nai")</f>
        <v>0</v>
      </c>
    </row>
    <row r="10">
      <c r="A10" s="2">
        <f>HYPERLINK("https://github.com/justin2jam","https://github.com/justin2jam")</f>
        <v>0</v>
      </c>
    </row>
    <row r="11">
      <c r="A11" s="2">
        <f>HYPERLINK("https://github.com/SourishW","https://github.com/SourishW")</f>
        <v>0</v>
      </c>
    </row>
    <row r="12">
      <c r="A12" s="2">
        <f>HYPERLINK("https://github.com/MJL1993","https://github.com/MJL1993")</f>
        <v>0</v>
      </c>
    </row>
    <row r="13">
      <c r="A13" s="2">
        <f>HYPERLINK("https://github.com/dnparikh","https://github.com/dnparikh")</f>
        <v>0</v>
      </c>
    </row>
    <row r="14">
      <c r="A14" s="2">
        <f>HYPERLINK("https://github.com/devancapps","https://github.com/devancapps")</f>
        <v>0</v>
      </c>
    </row>
    <row r="15">
      <c r="A15" s="2">
        <f>HYPERLINK("https://github.com/Sujay-Shankar","https://github.com/Sujay-Shankar")</f>
        <v>0</v>
      </c>
    </row>
    <row r="16">
      <c r="A16" s="2">
        <f>HYPERLINK("https://github.com/AustinVillaatHome","https://github.com/AustinVillaatHome")</f>
        <v>0</v>
      </c>
    </row>
    <row r="17">
      <c r="A17" s="2">
        <f>HYPERLINK("https://github.com/eloragh","https://github.com/eloragh")</f>
        <v>0</v>
      </c>
    </row>
    <row r="18">
      <c r="A18" s="2">
        <f>HYPERLINK("https://github.com/brandiStroud","https://github.com/brandiStroud")</f>
        <v>0</v>
      </c>
    </row>
    <row r="19">
      <c r="A19" s="2">
        <f>HYPERLINK("https://github.com/jessicahuang513","https://github.com/jessicahuang513")</f>
        <v>0</v>
      </c>
    </row>
    <row r="20">
      <c r="A20" s="2">
        <f>HYPERLINK("https://github.com/kulinshah98","https://github.com/kulinshah98")</f>
        <v>0</v>
      </c>
    </row>
    <row r="21">
      <c r="A21" s="2">
        <f>HYPERLINK("https://github.com/gnobitab","https://github.com/gnobitab")</f>
        <v>0</v>
      </c>
    </row>
    <row r="22">
      <c r="A22" s="2">
        <f>HYPERLINK("https://github.com/anjali-krishna","https://github.com/anjali-krishna")</f>
        <v>0</v>
      </c>
    </row>
    <row r="23">
      <c r="A23" s="2">
        <f>HYPERLINK("https://github.com/Aivorlan","https://github.com/Aivorlan")</f>
        <v>0</v>
      </c>
    </row>
    <row r="24">
      <c r="A24" s="2">
        <f>HYPERLINK("https://github.com/ragray","https://github.com/ragray")</f>
        <v>0</v>
      </c>
    </row>
    <row r="25">
      <c r="A25" s="2">
        <f>HYPERLINK("https://github.com/jakobschoeffer","https://github.com/jakobschoeffer")</f>
        <v>0</v>
      </c>
    </row>
    <row r="26">
      <c r="A26" s="2">
        <f>HYPERLINK("https://github.com/Madhusakth","https://github.com/Madhusakth")</f>
        <v>0</v>
      </c>
    </row>
    <row r="27">
      <c r="A27" s="2">
        <f>HYPERLINK("https://github.com/debojjalb","https://github.com/debojjalb")</f>
        <v>0</v>
      </c>
    </row>
    <row r="28">
      <c r="A28" s="2">
        <f>HYPERLINK("https://github.com/zarbod","https://github.com/zarbod")</f>
        <v>0</v>
      </c>
    </row>
    <row r="29">
      <c r="A29" s="2">
        <f>HYPERLINK("https://github.com/ShristiC","https://github.com/ShristiC")</f>
        <v>0</v>
      </c>
    </row>
    <row r="30">
      <c r="A30" s="2">
        <f>HYPERLINK("https://github.com/HarryWangATX","https://github.com/HarryWangATX")</f>
        <v>0</v>
      </c>
    </row>
    <row r="31">
      <c r="A31" s="2">
        <f>HYPERLINK("https://github.com/sunchan-kweon","https://github.com/sunchan-kweon")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HYPERLINK("https://github.com/superadi04","https://github.com/superadi04")</f>
        <v>0</v>
      </c>
    </row>
    <row r="3">
      <c r="A3" s="2">
        <f>HYPERLINK("https://github.com/dimega39","https://github.com/dimega39")</f>
        <v>0</v>
      </c>
    </row>
    <row r="4">
      <c r="A4" s="2">
        <f>HYPERLINK("https://github.com/udbhav13","https://github.com/udbhav13")</f>
        <v>0</v>
      </c>
    </row>
    <row r="5">
      <c r="A5" s="2">
        <f>HYPERLINK("https://github.com/insoulity","https://github.com/insoulity")</f>
        <v>0</v>
      </c>
    </row>
    <row r="6">
      <c r="A6" s="2">
        <f>HYPERLINK("https://github.com/Hprairie","https://github.com/Hprairie")</f>
        <v>0</v>
      </c>
    </row>
    <row r="7">
      <c r="A7" s="2">
        <f>HYPERLINK("https://github.com/K-league","https://github.com/K-league")</f>
        <v>0</v>
      </c>
    </row>
    <row r="8">
      <c r="A8" s="2">
        <f>HYPERLINK("https://github.com/adelavega","https://github.com/adelavega")</f>
        <v>0</v>
      </c>
    </row>
    <row r="9">
      <c r="A9" s="2">
        <f>HYPERLINK("https://github.com/nklayman","https://github.com/nklayman")</f>
        <v>0</v>
      </c>
    </row>
    <row r="10">
      <c r="A10" s="2">
        <f>HYPERLINK("https://github.com/yifanjiang19","https://github.com/yifanjiang19")</f>
        <v>0</v>
      </c>
    </row>
    <row r="11">
      <c r="A11" s="2">
        <f>HYPERLINK("https://github.com/timmyneutron","https://github.com/timmyneutron")</f>
        <v>0</v>
      </c>
    </row>
    <row r="12">
      <c r="A12" s="2">
        <f>HYPERLINK("https://github.com/bbRLdev","https://github.com/bbRLdev")</f>
        <v>0</v>
      </c>
    </row>
    <row r="13">
      <c r="A13" s="2">
        <f>HYPERLINK("https://github.com/fareszf","https://github.com/fareszf")</f>
        <v>0</v>
      </c>
    </row>
    <row r="14">
      <c r="A14" s="2">
        <f>HYPERLINK("https://github.com/mandal-cv","https://github.com/mandal-cv")</f>
        <v>0</v>
      </c>
    </row>
    <row r="15">
      <c r="A15" s="2">
        <f>HYPERLINK("https://github.com/machine-learning-data-science","https://github.com/machine-learning-data-science")</f>
        <v>0</v>
      </c>
    </row>
    <row r="16">
      <c r="A16" s="2">
        <f>HYPERLINK("https://github.com/HareshKarnan","https://github.com/HareshKarnan")</f>
        <v>0</v>
      </c>
    </row>
    <row r="17">
      <c r="A17" s="2">
        <f>HYPERLINK("https://github.com/zhuyifengzju","https://github.com/zhuyifengzju")</f>
        <v>0</v>
      </c>
    </row>
    <row r="18">
      <c r="A18" s="2">
        <f>HYPERLINK("https://github.com/yinyueqin","https://github.com/yinyueqin")</f>
        <v>0</v>
      </c>
    </row>
    <row r="19">
      <c r="A19" s="2">
        <f>HYPERLINK("https://github.com/angelagongli","https://github.com/angelagongli")</f>
        <v>0</v>
      </c>
    </row>
    <row r="20">
      <c r="A20" s="2">
        <f>HYPERLINK("https://github.com/palejiya","https://github.com/palejiya")</f>
        <v>0</v>
      </c>
    </row>
    <row r="21">
      <c r="A21" s="2">
        <f>HYPERLINK("https://github.com/UT-WiCys","https://github.com/UT-WiCys")</f>
        <v>0</v>
      </c>
    </row>
    <row r="22">
      <c r="A22" s="2">
        <f>HYPERLINK("https://github.com/jaxterk","https://github.com/jaxterk")</f>
        <v>0</v>
      </c>
    </row>
    <row r="23">
      <c r="A23" s="2">
        <f>HYPERLINK("https://github.com/weshinchman","https://github.com/weshinchman")</f>
        <v>0</v>
      </c>
    </row>
    <row r="24">
      <c r="A24" s="2">
        <f>HYPERLINK("https://github.com/garysnake","https://github.com/garysnake")</f>
        <v>0</v>
      </c>
    </row>
    <row r="25">
      <c r="A25" s="2">
        <f>HYPERLINK("https://github.com/Gamebot2","https://github.com/Gamebot2")</f>
        <v>0</v>
      </c>
    </row>
    <row r="26">
      <c r="A26" s="2">
        <f>HYPERLINK("https://github.com/markwang0","https://github.com/markwang0")</f>
        <v>0</v>
      </c>
    </row>
    <row r="27">
      <c r="A27" s="2">
        <f>HYPERLINK("https://github.com/alexyou8021","https://github.com/alexyou8021")</f>
        <v>0</v>
      </c>
    </row>
    <row r="28">
      <c r="A28" s="2">
        <f>HYPERLINK("https://github.com/bhomnick","https://github.com/bhomnick")</f>
        <v>0</v>
      </c>
    </row>
    <row r="29">
      <c r="A29" s="2">
        <f>HYPERLINK("https://github.com/melars74","https://github.com/melars74")</f>
        <v>0</v>
      </c>
    </row>
    <row r="30">
      <c r="A30" s="2">
        <f>HYPERLINK("https://github.com/obianujuokafor","https://github.com/obianujuokafor")</f>
        <v>0</v>
      </c>
    </row>
    <row r="31">
      <c r="A31" s="2">
        <f>HYPERLINK("https://github.com/temelmertcan","https://github.com/temelmertcan")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HYPERLINK("https://github.com/ArnavIyer","https://github.com/ArnavIyer")</f>
        <v>0</v>
      </c>
    </row>
    <row r="3">
      <c r="A3" s="2">
        <f>HYPERLINK("https://github.com/bormaley999","https://github.com/bormaley999")</f>
        <v>0</v>
      </c>
    </row>
    <row r="4">
      <c r="A4" s="2">
        <f>HYPERLINK("https://github.com/lmlaaron","https://github.com/lmlaaron")</f>
        <v>0</v>
      </c>
    </row>
    <row r="5">
      <c r="A5" s="2">
        <f>HYPERLINK("https://github.com/js88955","https://github.com/js88955")</f>
        <v>0</v>
      </c>
    </row>
    <row r="6">
      <c r="A6" s="2">
        <f>HYPERLINK("https://github.com/rishabhpar","https://github.com/rishabhpar")</f>
        <v>0</v>
      </c>
    </row>
    <row r="7">
      <c r="A7" s="2">
        <f>HYPERLINK("https://github.com/ahsendinc","https://github.com/ahsendinc")</f>
        <v>0</v>
      </c>
    </row>
    <row r="8">
      <c r="A8" s="2">
        <f>HYPERLINK("https://github.com/TheFireFerret","https://github.com/TheFireFerret")</f>
        <v>0</v>
      </c>
    </row>
    <row r="9">
      <c r="A9" s="2">
        <f>HYPERLINK("https://github.com/amankavil11","https://github.com/amankavil11")</f>
        <v>0</v>
      </c>
    </row>
    <row r="10">
      <c r="A10" s="2">
        <f>HYPERLINK("https://github.com/jordantwells42","https://github.com/jordantwells42")</f>
        <v>0</v>
      </c>
    </row>
    <row r="11">
      <c r="A11" s="2">
        <f>HYPERLINK("https://github.com/michael-c-123","https://github.com/michael-c-123")</f>
        <v>0</v>
      </c>
    </row>
    <row r="12">
      <c r="A12" s="2">
        <f>HYPERLINK("https://github.com/carlosavv","https://github.com/carlosavv")</f>
        <v>0</v>
      </c>
    </row>
    <row r="13">
      <c r="A13" s="2">
        <f>HYPERLINK("https://github.com/noar-t","https://github.com/noar-t")</f>
        <v>0</v>
      </c>
    </row>
    <row r="14">
      <c r="A14" s="2">
        <f>HYPERLINK("https://github.com/husseinsyed73","https://github.com/husseinsyed73")</f>
        <v>0</v>
      </c>
    </row>
    <row r="15">
      <c r="A15" s="2">
        <f>HYPERLINK("https://github.com/charlesmiele","https://github.com/charlesmiele")</f>
        <v>0</v>
      </c>
    </row>
    <row r="16">
      <c r="A16" s="2">
        <f>HYPERLINK("https://github.com/aninair1905","https://github.com/aninair1905")</f>
        <v>0</v>
      </c>
    </row>
    <row r="17">
      <c r="A17" s="2">
        <f>HYPERLINK("https://github.com/Rinchen9","https://github.com/Rinchen9")</f>
        <v>0</v>
      </c>
    </row>
    <row r="18">
      <c r="A18" s="2">
        <f>HYPERLINK("https://github.com/HakeoungLee","https://github.com/HakeoungLee")</f>
        <v>0</v>
      </c>
    </row>
    <row r="19">
      <c r="A19" s="2">
        <f>HYPERLINK("https://github.com/SunlessNut","https://github.com/SunlessNut")</f>
        <v>0</v>
      </c>
    </row>
    <row r="20">
      <c r="A20" s="2">
        <f>HYPERLINK("https://github.com/abhatia1205","https://github.com/abhatia1205")</f>
        <v>0</v>
      </c>
    </row>
    <row r="21">
      <c r="A21" s="2">
        <f>HYPERLINK("https://github.com/Aryan470","https://github.com/Aryan470")</f>
        <v>0</v>
      </c>
    </row>
    <row r="22">
      <c r="A22" s="2">
        <f>HYPERLINK("https://github.com/PaulTran47","https://github.com/PaulTran47")</f>
        <v>0</v>
      </c>
    </row>
    <row r="23">
      <c r="A23" s="2">
        <f>HYPERLINK("https://github.com/andrew-lin-chang","https://github.com/andrew-lin-chang")</f>
        <v>0</v>
      </c>
    </row>
    <row r="24">
      <c r="A24" s="2">
        <f>HYPERLINK("https://github.com/Alcorreo14","https://github.com/Alcorreo14")</f>
        <v>0</v>
      </c>
    </row>
    <row r="25">
      <c r="A25" s="2">
        <f>HYPERLINK("https://github.com/tuequach","https://github.com/tuequach")</f>
        <v>0</v>
      </c>
    </row>
    <row r="26">
      <c r="A26" s="2">
        <f>HYPERLINK("https://github.com/vsrayudu","https://github.com/vsrayudu")</f>
        <v>0</v>
      </c>
    </row>
    <row r="27">
      <c r="A27" s="2">
        <f>HYPERLINK("https://github.com/krisub","https://github.com/krisub")</f>
        <v>0</v>
      </c>
    </row>
    <row r="28">
      <c r="A28" s="2">
        <f>HYPERLINK("https://github.com/sergiocastellanos","https://github.com/sergiocastellanos")</f>
        <v>0</v>
      </c>
    </row>
    <row r="29">
      <c r="A29" s="2">
        <f>HYPERLINK("https://github.com/yellowfish15","https://github.com/yellowfish15")</f>
        <v>0</v>
      </c>
    </row>
    <row r="30">
      <c r="A30" s="2">
        <f>HYPERLINK("https://github.com/manuag11","https://github.com/manuag11")</f>
        <v>0</v>
      </c>
    </row>
    <row r="31">
      <c r="A31" s="2">
        <f>HYPERLINK("https://github.com/adih-20","https://github.com/adih-20")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="1" customFormat="1">
      <c r="A1" s="1" t="inlineStr">
        <is>
          <t>github_url</t>
        </is>
      </c>
      <c r="B1" s="1" t="inlineStr">
        <is>
          <t>affliated</t>
        </is>
      </c>
      <c r="C1" s="1" t="inlineStr">
        <is>
          <t>likely_role</t>
        </is>
      </c>
      <c r="D1" s="1" t="inlineStr">
        <is>
          <t>school_department</t>
        </is>
      </c>
      <c r="E1" s="1" t="inlineStr">
        <is>
          <t>comment_e.g._personal_url</t>
        </is>
      </c>
    </row>
    <row r="2">
      <c r="A2" s="2">
        <f>HYPERLINK("https://github.com/kristenlburke","https://github.com/kristenlburke")</f>
        <v>0</v>
      </c>
    </row>
    <row r="3">
      <c r="A3" s="2">
        <f>HYPERLINK("https://github.com/emilyginsburg","https://github.com/emilyginsburg")</f>
        <v>0</v>
      </c>
    </row>
    <row r="4">
      <c r="A4" s="2">
        <f>HYPERLINK("https://github.com/pbansal5","https://github.com/pbansal5")</f>
        <v>0</v>
      </c>
    </row>
    <row r="5">
      <c r="A5" s="2">
        <f>HYPERLINK("https://github.com/jackieAmartinez","https://github.com/jackieAmartinez")</f>
        <v>0</v>
      </c>
    </row>
    <row r="6">
      <c r="A6" s="2">
        <f>HYPERLINK("https://github.com/j2walker","https://github.com/j2walker")</f>
        <v>0</v>
      </c>
    </row>
    <row r="7">
      <c r="A7" s="2">
        <f>HYPERLINK("https://github.com/VishruthiR","https://github.com/VishruthiR")</f>
        <v>0</v>
      </c>
    </row>
    <row r="8">
      <c r="A8" s="2">
        <f>HYPERLINK("https://github.com/jishnu1","https://github.com/jishnu1")</f>
        <v>0</v>
      </c>
    </row>
    <row r="9">
      <c r="A9" s="2">
        <f>HYPERLINK("https://github.com/SatyaNarenP","https://github.com/SatyaNarenP")</f>
        <v>0</v>
      </c>
    </row>
    <row r="10">
      <c r="A10" s="2">
        <f>HYPERLINK("https://github.com/bharatm11","https://github.com/bharatm11")</f>
        <v>0</v>
      </c>
    </row>
    <row r="11">
      <c r="A11" s="2">
        <f>HYPERLINK("https://github.com/eriniocentric","https://github.com/eriniocentric")</f>
        <v>0</v>
      </c>
    </row>
    <row r="12">
      <c r="A12" s="2">
        <f>HYPERLINK("https://github.com/danielmiao-git","https://github.com/danielmiao-git")</f>
        <v>0</v>
      </c>
    </row>
    <row r="13">
      <c r="A13" s="2">
        <f>HYPERLINK("https://github.com/SamarthBonthala","https://github.com/SamarthBonthala")</f>
        <v>0</v>
      </c>
    </row>
    <row r="14">
      <c r="A14" s="2">
        <f>HYPERLINK("https://github.com/aaronhan223","https://github.com/aaronhan223")</f>
        <v>0</v>
      </c>
    </row>
    <row r="15">
      <c r="A15" s="2">
        <f>HYPERLINK("https://github.com/rdpeng","https://github.com/rdpeng")</f>
        <v>0</v>
      </c>
    </row>
    <row r="16">
      <c r="A16" s="2">
        <f>HYPERLINK("https://github.com/jestarling","https://github.com/jestarling")</f>
        <v>0</v>
      </c>
    </row>
    <row r="17">
      <c r="A17" s="2">
        <f>HYPERLINK("https://github.com/aroharia","https://github.com/aroharia")</f>
        <v>0</v>
      </c>
    </row>
    <row r="18">
      <c r="A18" s="2">
        <f>HYPERLINK("https://github.com/s-tirmizi","https://github.com/s-tirmizi")</f>
        <v>0</v>
      </c>
    </row>
    <row r="19">
      <c r="A19" s="2">
        <f>HYPERLINK("https://github.com/masonwyatt04","https://github.com/masonwyatt04")</f>
        <v>0</v>
      </c>
    </row>
    <row r="20">
      <c r="A20" s="2">
        <f>HYPERLINK("https://github.com/nathan-barry","https://github.com/nathan-barry")</f>
        <v>0</v>
      </c>
    </row>
    <row r="21">
      <c r="A21" s="2">
        <f>HYPERLINK("https://github.com/mgu1115","https://github.com/mgu1115")</f>
        <v>0</v>
      </c>
    </row>
    <row r="22">
      <c r="A22" s="2">
        <f>HYPERLINK("https://github.com/EAkita","https://github.com/EAkita")</f>
        <v>0</v>
      </c>
    </row>
    <row r="23">
      <c r="A23" s="2">
        <f>HYPERLINK("https://github.com/LHBDev","https://github.com/LHBDev")</f>
        <v>0</v>
      </c>
    </row>
    <row r="24">
      <c r="A24" s="2">
        <f>HYPERLINK("https://github.com/AmritSd","https://github.com/AmritSd")</f>
        <v>0</v>
      </c>
    </row>
    <row r="25">
      <c r="A25" s="2">
        <f>HYPERLINK("https://github.com/cuifh","https://github.com/cuifh")</f>
        <v>0</v>
      </c>
    </row>
    <row r="26">
      <c r="A26" s="2">
        <f>HYPERLINK("https://github.com/DylanTse","https://github.com/DylanTse")</f>
        <v>0</v>
      </c>
    </row>
    <row r="27">
      <c r="A27" s="2">
        <f>HYPERLINK("https://github.com/wrose001","https://github.com/wrose001")</f>
        <v>0</v>
      </c>
    </row>
    <row r="28">
      <c r="A28" s="2">
        <f>HYPERLINK("https://github.com/tararoshan","https://github.com/tararoshan")</f>
        <v>0</v>
      </c>
    </row>
    <row r="29">
      <c r="A29" s="2">
        <f>HYPERLINK("https://github.com/kdh0102","https://github.com/kdh0102")</f>
        <v>0</v>
      </c>
    </row>
    <row r="30">
      <c r="A30" s="2">
        <f>HYPERLINK("https://github.com/meastman555","https://github.com/meastman555")</f>
        <v>0</v>
      </c>
    </row>
    <row r="31">
      <c r="A31" s="2">
        <f>HYPERLINK("https://github.com/aparida7","https://github.com/aparida7")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bhandari_abhiyan</vt:lpstr>
      <vt:lpstr>blakley_ian_m</vt:lpstr>
      <vt:lpstr>chayet_daniel_moises</vt:lpstr>
      <vt:lpstr>chen_yvonne_chi_chun</vt:lpstr>
      <vt:lpstr>choudhry_aamina_t</vt:lpstr>
      <vt:lpstr>consoli_andrea_y</vt:lpstr>
      <vt:lpstr>devnani_krish_a</vt:lpstr>
      <vt:lpstr>engle_veronica</vt:lpstr>
      <vt:lpstr>fleigner_keegan_w</vt:lpstr>
      <vt:lpstr>fu_sean</vt:lpstr>
      <vt:lpstr>he_tianxing</vt:lpstr>
      <vt:lpstr>hoang_minh_phuong</vt:lpstr>
      <vt:lpstr>hong_dillan</vt:lpstr>
      <vt:lpstr>hosoya_kem</vt:lpstr>
      <vt:lpstr>james_rory_l</vt:lpstr>
      <vt:lpstr>kolar_shasa_lloyd</vt:lpstr>
      <vt:lpstr>le_yvonne_m</vt:lpstr>
      <vt:lpstr>liu_melody_j</vt:lpstr>
      <vt:lpstr>lodha_riya_rakesh</vt:lpstr>
      <vt:lpstr>ordonez_jamie_l</vt:lpstr>
      <vt:lpstr>pottapinjara_riya_v</vt:lpstr>
      <vt:lpstr>rangel_galvan_sergio</vt:lpstr>
      <vt:lpstr>sanders_alex</vt:lpstr>
      <vt:lpstr>sarwar_simaat</vt:lpstr>
      <vt:lpstr>traynor_patrick_e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2024-04-25T20:46:44Z</dcterms:created>
  <dcterms:modified xsi:type="dcterms:W3CDTF">2024-04-25T20:46:44Z</dcterms:modified>
</cp:coreProperties>
</file>