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1474FF80-6446-4DBB-9BB8-283417C83D16}" xr6:coauthVersionLast="47" xr6:coauthVersionMax="47" xr10:uidLastSave="{00000000-0000-0000-0000-000000000000}"/>
  <bookViews>
    <workbookView xWindow="-103" yWindow="-103" windowWidth="22149" windowHeight="13200" activeTab="2" xr2:uid="{2B9DA2BB-00AB-4EAA-9F3D-C95BE537DA5B}"/>
  </bookViews>
  <sheets>
    <sheet name="Table 210-06201" sheetId="3" r:id="rId1"/>
    <sheet name="Table 210-06401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3" i="1" s="1"/>
  <c r="C33" i="1" s="1"/>
  <c r="E33" i="1" s="1"/>
  <c r="J29" i="1"/>
  <c r="J28" i="1"/>
  <c r="J30" i="1" s="1"/>
  <c r="C30" i="1" s="1"/>
  <c r="E30" i="1" s="1"/>
  <c r="J26" i="1"/>
  <c r="C26" i="1" s="1"/>
  <c r="E26" i="1" s="1"/>
  <c r="J25" i="1"/>
  <c r="C25" i="1" s="1"/>
  <c r="E25" i="1" s="1"/>
  <c r="J23" i="1"/>
  <c r="C23" i="1" s="1"/>
  <c r="E23" i="1" s="1"/>
  <c r="J22" i="1"/>
  <c r="C22" i="1" s="1"/>
  <c r="E22" i="1" s="1"/>
  <c r="J20" i="1"/>
  <c r="C20" i="1" s="1"/>
  <c r="E20" i="1" s="1"/>
  <c r="J19" i="1"/>
  <c r="C19" i="1" s="1"/>
  <c r="E19" i="1" s="1"/>
  <c r="J18" i="1"/>
  <c r="C18" i="1" s="1"/>
  <c r="E18" i="1" s="1"/>
  <c r="J17" i="1"/>
  <c r="J16" i="1"/>
  <c r="J14" i="1"/>
  <c r="J13" i="1"/>
  <c r="J15" i="1" s="1"/>
  <c r="C15" i="1" s="1"/>
  <c r="E15" i="1" s="1"/>
  <c r="J11" i="1"/>
  <c r="J10" i="1"/>
  <c r="C10" i="1" s="1"/>
  <c r="E10" i="1" s="1"/>
  <c r="E9" i="1"/>
  <c r="E8" i="1"/>
  <c r="E7" i="1"/>
  <c r="C32" i="1"/>
  <c r="E32" i="1" s="1"/>
  <c r="C31" i="1"/>
  <c r="E31" i="1" s="1"/>
  <c r="C29" i="1"/>
  <c r="E29" i="1" s="1"/>
  <c r="C28" i="1"/>
  <c r="E28" i="1" s="1"/>
  <c r="C17" i="1"/>
  <c r="E17" i="1" s="1"/>
  <c r="C16" i="1"/>
  <c r="E16" i="1" s="1"/>
  <c r="C14" i="1"/>
  <c r="E14" i="1" s="1"/>
  <c r="C13" i="1"/>
  <c r="E13" i="1" s="1"/>
  <c r="C11" i="1"/>
  <c r="E11" i="1" s="1"/>
  <c r="C9" i="1"/>
  <c r="C8" i="1"/>
  <c r="C7" i="1"/>
  <c r="J9" i="1"/>
  <c r="J8" i="1"/>
  <c r="J7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J6" i="1"/>
  <c r="K6" i="1" s="1"/>
  <c r="J5" i="1"/>
  <c r="K5" i="1" s="1"/>
  <c r="J4" i="1"/>
  <c r="K4" i="1" s="1"/>
  <c r="I6" i="1"/>
  <c r="I5" i="1"/>
  <c r="I4" i="1"/>
  <c r="E5" i="1"/>
  <c r="E4" i="1"/>
  <c r="E6" i="1"/>
  <c r="J21" i="1" l="1"/>
  <c r="C21" i="1" s="1"/>
  <c r="E21" i="1" s="1"/>
  <c r="J24" i="1"/>
  <c r="C24" i="1" s="1"/>
  <c r="E24" i="1" s="1"/>
  <c r="J27" i="1"/>
  <c r="C27" i="1" s="1"/>
  <c r="E27" i="1" s="1"/>
  <c r="J12" i="1"/>
  <c r="C12" i="1" s="1"/>
  <c r="E12" i="1" s="1"/>
</calcChain>
</file>

<file path=xl/sharedStrings.xml><?xml version="1.0" encoding="utf-8"?>
<sst xmlns="http://schemas.openxmlformats.org/spreadsheetml/2006/main" count="129" uniqueCount="40">
  <si>
    <t>Gender</t>
  </si>
  <si>
    <t>Male</t>
  </si>
  <si>
    <t>Female</t>
  </si>
  <si>
    <t>Both sexes</t>
  </si>
  <si>
    <t>Share of inactive NEET in economically inactive popultion</t>
  </si>
  <si>
    <t>Year</t>
  </si>
  <si>
    <t>End-year Population aged 15-24</t>
  </si>
  <si>
    <t>Unemployed number aged 15-24</t>
  </si>
  <si>
    <t>Labour force number aged 15-24</t>
  </si>
  <si>
    <t>Estimated Inactive NEET</t>
  </si>
  <si>
    <t>NEET Number (col G + col J)</t>
  </si>
  <si>
    <t>NEET rate (col C/col D)</t>
  </si>
  <si>
    <t>Estimated NEET in Hong Kong, 2015</t>
  </si>
  <si>
    <r>
      <rPr>
        <b/>
        <sz val="11.25"/>
        <color rgb="FF333333"/>
        <rFont val="Arial"/>
        <family val="2"/>
      </rPr>
      <t>Table 210-06401 : Unemployed persons and unemployment rate by age and sex</t>
    </r>
  </si>
  <si>
    <t xml:space="preserve"> </t>
  </si>
  <si>
    <t>Sex</t>
  </si>
  <si>
    <r>
      <rPr>
        <sz val="11.25"/>
        <color rgb="FFFFFFFF"/>
        <rFont val="Arial"/>
        <family val="2"/>
      </rPr>
      <t xml:space="preserve">Unemployed persons </t>
    </r>
    <r>
      <rPr>
        <sz val="11.25"/>
        <color rgb="FFFFFFFF"/>
        <rFont val="Arial"/>
        <family val="2"/>
      </rPr>
      <t>(1)</t>
    </r>
  </si>
  <si>
    <t>No. ('000)</t>
  </si>
  <si>
    <t>Age group</t>
  </si>
  <si>
    <t>2015</t>
  </si>
  <si>
    <t>15 - 24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</si>
  <si>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</si>
  <si>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</si>
  <si>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</si>
  <si>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</si>
  <si>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</si>
  <si>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</si>
  <si>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</si>
  <si>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</si>
  <si>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</si>
  <si>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Note(s):</t>
  </si>
  <si>
    <r>
      <rPr>
        <sz val="11.25"/>
        <color rgb="FF333333"/>
        <rFont val="Arial"/>
        <family val="2"/>
      </rPr>
      <t>Number of persons are rounded to the nearest hundred.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>Figures in the table may not add up to the total due to rounding.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>For annual estimates less than 1 000 and quarterly estimates less than 3 000, they should be interpreted with caution due to relatively large sampling error.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>Starting from 2001, annual figures are compiled based on the survey results of the General Household Survey from January to December of the year concerned as well as the mid-year population estimates and may be regarded as referring to the overall situation of the whole year. </t>
    </r>
  </si>
  <si>
    <r>
      <rPr>
        <sz val="11.25"/>
        <color rgb="FF333333"/>
        <rFont val="Arial"/>
        <family val="2"/>
      </rPr>
      <t xml:space="preserve">1 </t>
    </r>
    <r>
      <rPr>
        <sz val="11.25"/>
        <color rgb="FF333333"/>
        <rFont val="Arial"/>
        <family val="2"/>
      </rPr>
      <t>Unemployed persons refer to those persons aged 15 and over who fulfil the following conditions :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(a) have not had a job and have not performed any work for pay or profit during the 7 days before enumeration;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(b) have been available for work during the 7 days before enumeration; and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(c) have sought work during the 30 days before enumeration.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However, if a person aged 15 or over fulfils the conditions (a) and (b) above but has not sought work during the 30 days before enumeration because he/she believes that work is not available, he/she is still classified as unemployed, being regarded as a so-called "discouraged worker".</t>
    </r>
    <r>
      <rPr>
        <sz val="11.25"/>
        <color rgb="FF333333"/>
        <rFont val="Arial"/>
        <family val="2"/>
      </rPr>
      <t>Notwithstanding the above, the following types of persons are also classified as unemployed :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(a) persons without a job, have sought work but have not been available for work because of temporary sickness; and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(b) persons without a job, have been available for work but have not sought work because they :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(i) have made arrangements to take up a new job or to start business on a subsequent date; or</t>
    </r>
    <r>
      <rPr>
        <sz val="11.25"/>
        <color rgb="FF333333"/>
        <rFont val="Arial"/>
        <family val="2"/>
      </rPr>
      <t xml:space="preserve">	</t>
    </r>
    <r>
      <rPr>
        <sz val="11.25"/>
        <color rgb="FF333333"/>
        <rFont val="Arial"/>
        <family val="2"/>
      </rPr>
      <t>(ii) were expecting to return to their original jobs. </t>
    </r>
    <r>
      <rPr>
        <sz val="11.25"/>
        <color rgb="FF333333"/>
        <rFont val="Arial"/>
        <family val="2"/>
      </rPr>
      <t>Unemployed persons with a previous job by previous industry/occupation do not include first-time job-seekers and re-entrants into the labour force who were unemployed as information on previous industry/occupation of these persons is not available.</t>
    </r>
  </si>
  <si>
    <t>Source:</t>
  </si>
  <si>
    <r>
      <rPr>
        <sz val="11.25"/>
        <color rgb="FF333333"/>
        <rFont val="Arial"/>
        <family val="2"/>
      </rPr>
      <t>General Household Survey Section (3),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>Census and Statistics Department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>(Enquiry telephone no. : 2887 5508</t>
    </r>
    <r>
      <rPr>
        <sz val="11.25"/>
        <color rgb="FF333333"/>
        <rFont val="Arial"/>
        <family val="2"/>
      </rPr>
      <t xml:space="preserve">
</t>
    </r>
    <r>
      <rPr>
        <sz val="11.25"/>
        <color rgb="FF333333"/>
        <rFont val="Arial"/>
        <family val="2"/>
      </rPr>
      <t xml:space="preserve"> Enquiry e-mail : </t>
    </r>
    <r>
      <rPr>
        <b/>
        <sz val="11.25"/>
        <color rgb="FF28676C"/>
        <rFont val="Arial"/>
        <family val="2"/>
      </rPr>
      <t>ghs@censtatd.gov.hk</t>
    </r>
    <r>
      <rPr>
        <sz val="11.25"/>
        <color rgb="FF333333"/>
        <rFont val="Arial"/>
        <family val="2"/>
      </rPr>
      <t>)</t>
    </r>
  </si>
  <si>
    <t>Release Date: 28 March, 2025</t>
  </si>
  <si>
    <t>Economically inactive number aged 15-24 (col D - col H)</t>
  </si>
  <si>
    <r>
      <rPr>
        <b/>
        <sz val="11.25"/>
        <color rgb="FF333333"/>
        <rFont val="Arial"/>
        <family val="2"/>
      </rPr>
      <t>Table 210-06201 : Labour force and labour force participation rate by age and sex</t>
    </r>
  </si>
  <si>
    <r>
      <rPr>
        <sz val="11.25"/>
        <color rgb="FFFFFFFF"/>
        <rFont val="Arial"/>
        <family val="2"/>
      </rPr>
      <t xml:space="preserve">Labour force </t>
    </r>
    <r>
      <rPr>
        <sz val="11.25"/>
        <color rgb="FFFFFFFF"/>
        <rFont val="Arial"/>
        <family val="2"/>
      </rPr>
      <t>(1)</t>
    </r>
  </si>
  <si>
    <t>1 Labour force refers to the land-based non-institutional population aged 15 and over who satisfy the criteria for being classified as employed persons or unemployed persons. Inmates of institutions and persons living on board vessels are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</si>
</sst>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;\-#0.0;0.0"/>
    <numFmt numFmtId="165" formatCode="0.0;\-0.0;0.0"/>
    <numFmt numFmtId="166" formatCode="##0.0;\-##0.0;0.0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.5"/>
      <color rgb="FF333333"/>
      <name val="Arial"/>
      <family val="2"/>
    </font>
    <font>
      <b/>
      <sz val="11.25"/>
      <color rgb="FF333333"/>
      <name val="Arial"/>
      <family val="2"/>
    </font>
    <font>
      <sz val="11.5"/>
      <color rgb="FF000000"/>
      <name val="Arial"/>
      <family val="2"/>
    </font>
    <font>
      <sz val="11.5"/>
      <color rgb="FFFFFFFF"/>
      <name val="Arial"/>
      <family val="2"/>
    </font>
    <font>
      <sz val="11.25"/>
      <color rgb="FFFFFFFF"/>
      <name val="Arial"/>
      <family val="2"/>
    </font>
    <font>
      <b/>
      <sz val="11.5"/>
      <color rgb="FF000000"/>
      <name val="Arial"/>
      <family val="2"/>
    </font>
    <font>
      <sz val="11.25"/>
      <color rgb="FF333333"/>
      <name val="Arial"/>
      <family val="2"/>
    </font>
    <font>
      <b/>
      <sz val="11.25"/>
      <color rgb="FF28676C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2E1E3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1C8388"/>
        <bgColor indexed="64"/>
      </patternFill>
    </fill>
    <fill>
      <patternFill patternType="solid">
        <fgColor rgb="FF99D7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 wrapText="1"/>
    </xf>
    <xf numFmtId="0" fontId="1" fillId="0" borderId="0" xfId="1"/>
    <xf numFmtId="0" fontId="4" fillId="2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5" fillId="4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horizontal="left" vertical="center" wrapText="1"/>
    </xf>
    <xf numFmtId="0" fontId="4" fillId="5" borderId="0" xfId="1" applyFont="1" applyFill="1" applyAlignment="1">
      <alignment horizontal="left" vertical="center" wrapText="1"/>
    </xf>
    <xf numFmtId="0" fontId="4" fillId="6" borderId="0" xfId="1" applyFont="1" applyFill="1" applyAlignment="1">
      <alignment horizontal="left" vertical="center" wrapText="1"/>
    </xf>
    <xf numFmtId="0" fontId="4" fillId="5" borderId="0" xfId="1" applyFont="1" applyFill="1" applyAlignment="1">
      <alignment horizontal="left" vertical="top" wrapText="1"/>
    </xf>
    <xf numFmtId="0" fontId="4" fillId="5" borderId="0" xfId="1" applyFont="1" applyFill="1" applyAlignment="1">
      <alignment horizontal="left" vertical="top" wrapText="1"/>
    </xf>
    <xf numFmtId="164" fontId="4" fillId="7" borderId="0" xfId="1" applyNumberFormat="1" applyFont="1" applyFill="1" applyAlignment="1">
      <alignment horizontal="right" vertical="center" wrapText="1"/>
    </xf>
    <xf numFmtId="164" fontId="7" fillId="3" borderId="0" xfId="1" applyNumberFormat="1" applyFont="1" applyFill="1" applyAlignment="1">
      <alignment horizontal="right" vertical="center" wrapText="1"/>
    </xf>
    <xf numFmtId="165" fontId="4" fillId="7" borderId="0" xfId="1" applyNumberFormat="1" applyFont="1" applyFill="1" applyAlignment="1">
      <alignment horizontal="right" vertical="center" wrapText="1"/>
    </xf>
    <xf numFmtId="166" fontId="4" fillId="7" borderId="0" xfId="1" applyNumberFormat="1" applyFont="1" applyFill="1" applyAlignment="1">
      <alignment horizontal="right" vertical="center" wrapText="1"/>
    </xf>
    <xf numFmtId="166" fontId="7" fillId="3" borderId="0" xfId="1" applyNumberFormat="1" applyFont="1" applyFill="1" applyAlignment="1">
      <alignment horizontal="right" vertical="center" wrapText="1"/>
    </xf>
  </cellXfs>
  <cellStyles count="2">
    <cellStyle name="Normal" xfId="0" builtinId="0"/>
    <cellStyle name="Normal 2" xfId="1" xr:uid="{6103D308-0A0E-4C59-9E99-825E103D5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CD02-BC71-4F05-9EE3-EF6EFCBB7049}">
  <dimension ref="A1:F25"/>
  <sheetViews>
    <sheetView workbookViewId="0">
      <selection sqref="A1:F1"/>
    </sheetView>
  </sheetViews>
  <sheetFormatPr defaultRowHeight="15.9" x14ac:dyDescent="0.45"/>
  <cols>
    <col min="1" max="2" width="9.23046875" style="4"/>
    <col min="3" max="3" width="27.07421875" style="4" customWidth="1"/>
    <col min="4" max="5" width="38.3828125" style="4" customWidth="1"/>
    <col min="6" max="6" width="38.53515625" style="4" customWidth="1"/>
    <col min="7" max="16384" width="9.23046875" style="4"/>
  </cols>
  <sheetData>
    <row r="1" spans="1:6" ht="21" customHeight="1" x14ac:dyDescent="0.45">
      <c r="A1" s="2" t="s">
        <v>37</v>
      </c>
      <c r="B1" s="3"/>
      <c r="C1" s="3"/>
      <c r="D1" s="3"/>
      <c r="E1" s="3"/>
      <c r="F1" s="3"/>
    </row>
    <row r="2" spans="1:6" ht="21" customHeight="1" x14ac:dyDescent="0.45">
      <c r="A2" s="3" t="s">
        <v>14</v>
      </c>
      <c r="B2" s="3"/>
      <c r="C2" s="3"/>
      <c r="D2" s="3"/>
      <c r="E2" s="3"/>
      <c r="F2" s="3"/>
    </row>
    <row r="3" spans="1:6" ht="21.75" customHeight="1" x14ac:dyDescent="0.45">
      <c r="A3" s="5" t="s">
        <v>15</v>
      </c>
      <c r="B3" s="5"/>
      <c r="C3" s="5"/>
      <c r="D3" s="6" t="s">
        <v>1</v>
      </c>
      <c r="E3" s="6" t="s">
        <v>2</v>
      </c>
      <c r="F3" s="7" t="s">
        <v>3</v>
      </c>
    </row>
    <row r="4" spans="1:6" ht="21.75" customHeight="1" x14ac:dyDescent="0.45">
      <c r="A4" s="8" t="s">
        <v>14</v>
      </c>
      <c r="B4" s="8"/>
      <c r="C4" s="8"/>
      <c r="D4" s="9" t="s">
        <v>38</v>
      </c>
      <c r="E4" s="9" t="s">
        <v>38</v>
      </c>
      <c r="F4" s="9" t="s">
        <v>38</v>
      </c>
    </row>
    <row r="5" spans="1:6" ht="21.75" customHeight="1" x14ac:dyDescent="0.45">
      <c r="A5" s="8"/>
      <c r="B5" s="8"/>
      <c r="C5" s="8"/>
      <c r="D5" s="9" t="s">
        <v>17</v>
      </c>
      <c r="E5" s="9" t="s">
        <v>17</v>
      </c>
      <c r="F5" s="9" t="s">
        <v>17</v>
      </c>
    </row>
    <row r="6" spans="1:6" ht="21.75" customHeight="1" x14ac:dyDescent="0.45">
      <c r="A6" s="10" t="s">
        <v>5</v>
      </c>
      <c r="B6" s="10"/>
      <c r="C6" s="11" t="s">
        <v>18</v>
      </c>
      <c r="D6" s="12"/>
      <c r="E6" s="12"/>
      <c r="F6" s="12"/>
    </row>
    <row r="7" spans="1:6" ht="21.75" customHeight="1" x14ac:dyDescent="0.45">
      <c r="A7" s="13" t="s">
        <v>19</v>
      </c>
      <c r="B7" s="13"/>
      <c r="C7" s="14" t="s">
        <v>20</v>
      </c>
      <c r="D7" s="18">
        <v>159.1</v>
      </c>
      <c r="E7" s="18">
        <v>166.2</v>
      </c>
      <c r="F7" s="19">
        <v>325.3</v>
      </c>
    </row>
    <row r="8" spans="1:6" ht="21.75" customHeight="1" x14ac:dyDescent="0.45">
      <c r="A8" s="13" t="s">
        <v>21</v>
      </c>
      <c r="B8" s="13"/>
      <c r="C8" s="14" t="s">
        <v>20</v>
      </c>
      <c r="D8" s="18">
        <v>155.69999999999999</v>
      </c>
      <c r="E8" s="18">
        <v>162.80000000000001</v>
      </c>
      <c r="F8" s="19">
        <v>318.5</v>
      </c>
    </row>
    <row r="9" spans="1:6" ht="21.75" customHeight="1" x14ac:dyDescent="0.45">
      <c r="A9" s="13" t="s">
        <v>22</v>
      </c>
      <c r="B9" s="13"/>
      <c r="C9" s="14" t="s">
        <v>20</v>
      </c>
      <c r="D9" s="18">
        <v>143.30000000000001</v>
      </c>
      <c r="E9" s="18">
        <v>154.5</v>
      </c>
      <c r="F9" s="19">
        <v>297.8</v>
      </c>
    </row>
    <row r="10" spans="1:6" ht="21.75" customHeight="1" x14ac:dyDescent="0.45">
      <c r="A10" s="13" t="s">
        <v>23</v>
      </c>
      <c r="B10" s="13"/>
      <c r="C10" s="14" t="s">
        <v>20</v>
      </c>
      <c r="D10" s="18">
        <v>140.5</v>
      </c>
      <c r="E10" s="18">
        <v>146.19999999999999</v>
      </c>
      <c r="F10" s="19">
        <v>286.7</v>
      </c>
    </row>
    <row r="11" spans="1:6" ht="21.75" customHeight="1" x14ac:dyDescent="0.45">
      <c r="A11" s="13" t="s">
        <v>24</v>
      </c>
      <c r="B11" s="13"/>
      <c r="C11" s="14" t="s">
        <v>20</v>
      </c>
      <c r="D11" s="18">
        <v>132.19999999999999</v>
      </c>
      <c r="E11" s="18">
        <v>137.5</v>
      </c>
      <c r="F11" s="19">
        <v>269.7</v>
      </c>
    </row>
    <row r="12" spans="1:6" ht="21.75" customHeight="1" x14ac:dyDescent="0.45">
      <c r="A12" s="13" t="s">
        <v>25</v>
      </c>
      <c r="B12" s="13"/>
      <c r="C12" s="14" t="s">
        <v>20</v>
      </c>
      <c r="D12" s="18">
        <v>112.8</v>
      </c>
      <c r="E12" s="18">
        <v>115.4</v>
      </c>
      <c r="F12" s="19">
        <v>228.2</v>
      </c>
    </row>
    <row r="13" spans="1:6" ht="21.75" customHeight="1" x14ac:dyDescent="0.45">
      <c r="A13" s="13" t="s">
        <v>26</v>
      </c>
      <c r="B13" s="13"/>
      <c r="C13" s="14" t="s">
        <v>20</v>
      </c>
      <c r="D13" s="18">
        <v>102.3</v>
      </c>
      <c r="E13" s="18">
        <v>102.6</v>
      </c>
      <c r="F13" s="19">
        <v>205</v>
      </c>
    </row>
    <row r="14" spans="1:6" ht="21.75" customHeight="1" x14ac:dyDescent="0.45">
      <c r="A14" s="13" t="s">
        <v>27</v>
      </c>
      <c r="B14" s="13"/>
      <c r="C14" s="14" t="s">
        <v>20</v>
      </c>
      <c r="D14" s="15">
        <v>90.7</v>
      </c>
      <c r="E14" s="15">
        <v>91.2</v>
      </c>
      <c r="F14" s="19">
        <v>181.9</v>
      </c>
    </row>
    <row r="15" spans="1:6" ht="21.75" customHeight="1" x14ac:dyDescent="0.45">
      <c r="A15" s="13" t="s">
        <v>28</v>
      </c>
      <c r="B15" s="13"/>
      <c r="C15" s="14" t="s">
        <v>20</v>
      </c>
      <c r="D15" s="15">
        <v>92.6</v>
      </c>
      <c r="E15" s="15">
        <v>93.3</v>
      </c>
      <c r="F15" s="19">
        <v>185.9</v>
      </c>
    </row>
    <row r="16" spans="1:6" ht="21.75" customHeight="1" x14ac:dyDescent="0.45">
      <c r="A16" s="13" t="s">
        <v>29</v>
      </c>
      <c r="B16" s="13"/>
      <c r="C16" s="14" t="s">
        <v>20</v>
      </c>
      <c r="D16" s="15">
        <v>86.8</v>
      </c>
      <c r="E16" s="15">
        <v>88.3</v>
      </c>
      <c r="F16" s="19">
        <v>175.1</v>
      </c>
    </row>
    <row r="17" spans="1:6" ht="21" customHeight="1" x14ac:dyDescent="0.45">
      <c r="A17" s="3" t="s">
        <v>14</v>
      </c>
      <c r="B17" s="3"/>
      <c r="C17" s="3"/>
      <c r="D17" s="3"/>
      <c r="E17" s="3"/>
      <c r="F17" s="3"/>
    </row>
    <row r="18" spans="1:6" ht="21" customHeight="1" x14ac:dyDescent="0.45">
      <c r="A18" s="3" t="s">
        <v>30</v>
      </c>
      <c r="B18" s="3"/>
      <c r="C18" s="3"/>
      <c r="D18" s="3"/>
      <c r="E18" s="3"/>
      <c r="F18" s="3"/>
    </row>
    <row r="19" spans="1:6" ht="88.5" customHeight="1" x14ac:dyDescent="0.45">
      <c r="A19" s="3" t="s">
        <v>31</v>
      </c>
      <c r="B19" s="3"/>
      <c r="C19" s="3"/>
      <c r="D19" s="3"/>
      <c r="E19" s="3"/>
      <c r="F19" s="3"/>
    </row>
    <row r="20" spans="1:6" ht="38.25" customHeight="1" x14ac:dyDescent="0.45">
      <c r="A20" s="3" t="s">
        <v>39</v>
      </c>
      <c r="B20" s="3"/>
      <c r="C20" s="3"/>
      <c r="D20" s="3"/>
      <c r="E20" s="3"/>
      <c r="F20" s="3"/>
    </row>
    <row r="21" spans="1:6" ht="21" customHeight="1" x14ac:dyDescent="0.45">
      <c r="A21" s="3" t="s">
        <v>14</v>
      </c>
      <c r="B21" s="3"/>
      <c r="C21" s="3"/>
      <c r="D21" s="3"/>
      <c r="E21" s="3"/>
      <c r="F21" s="3"/>
    </row>
    <row r="22" spans="1:6" ht="21" customHeight="1" x14ac:dyDescent="0.45">
      <c r="A22" s="3" t="s">
        <v>33</v>
      </c>
      <c r="B22" s="3"/>
      <c r="C22" s="3"/>
      <c r="D22" s="3"/>
      <c r="E22" s="3"/>
      <c r="F22" s="3"/>
    </row>
    <row r="23" spans="1:6" ht="72" customHeight="1" x14ac:dyDescent="0.45">
      <c r="A23" s="3" t="s">
        <v>34</v>
      </c>
      <c r="B23" s="3"/>
      <c r="C23" s="3"/>
      <c r="D23" s="3"/>
      <c r="E23" s="3"/>
      <c r="F23" s="3"/>
    </row>
    <row r="24" spans="1:6" ht="21" customHeight="1" x14ac:dyDescent="0.45">
      <c r="A24" s="3" t="s">
        <v>14</v>
      </c>
      <c r="B24" s="3"/>
      <c r="C24" s="3"/>
      <c r="D24" s="3"/>
      <c r="E24" s="3"/>
      <c r="F24" s="3"/>
    </row>
    <row r="25" spans="1:6" ht="21" customHeight="1" x14ac:dyDescent="0.45">
      <c r="A25" s="3" t="s">
        <v>35</v>
      </c>
      <c r="B25" s="3"/>
      <c r="C25" s="3"/>
      <c r="D25" s="3"/>
      <c r="E25" s="3"/>
      <c r="F25" s="3"/>
    </row>
  </sheetData>
  <mergeCells count="25">
    <mergeCell ref="A25:F25"/>
    <mergeCell ref="A19:F19"/>
    <mergeCell ref="A20:F20"/>
    <mergeCell ref="A21:F21"/>
    <mergeCell ref="A22:F22"/>
    <mergeCell ref="A23:F23"/>
    <mergeCell ref="A24:F24"/>
    <mergeCell ref="A13:B13"/>
    <mergeCell ref="A14:B14"/>
    <mergeCell ref="A15:B15"/>
    <mergeCell ref="A16:B16"/>
    <mergeCell ref="A17:F17"/>
    <mergeCell ref="A18:F18"/>
    <mergeCell ref="A7:B7"/>
    <mergeCell ref="A8:B8"/>
    <mergeCell ref="A9:B9"/>
    <mergeCell ref="A10:B10"/>
    <mergeCell ref="A11:B11"/>
    <mergeCell ref="A12:B12"/>
    <mergeCell ref="A1:F1"/>
    <mergeCell ref="A2:F2"/>
    <mergeCell ref="A3:C3"/>
    <mergeCell ref="A4:C5"/>
    <mergeCell ref="A6:B6"/>
    <mergeCell ref="D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A767-7CB0-441D-90E6-68067056F3AE}">
  <dimension ref="A1:F25"/>
  <sheetViews>
    <sheetView workbookViewId="0">
      <selection sqref="A1:F1"/>
    </sheetView>
  </sheetViews>
  <sheetFormatPr defaultRowHeight="15.9" x14ac:dyDescent="0.45"/>
  <cols>
    <col min="1" max="2" width="9.23046875" style="4"/>
    <col min="3" max="3" width="20.4609375" style="4" customWidth="1"/>
    <col min="4" max="6" width="42.3828125" style="4" customWidth="1"/>
    <col min="7" max="16384" width="9.23046875" style="4"/>
  </cols>
  <sheetData>
    <row r="1" spans="1:6" ht="21" customHeight="1" x14ac:dyDescent="0.45">
      <c r="A1" s="2" t="s">
        <v>13</v>
      </c>
      <c r="B1" s="3"/>
      <c r="C1" s="3"/>
      <c r="D1" s="3"/>
      <c r="E1" s="3"/>
      <c r="F1" s="3"/>
    </row>
    <row r="2" spans="1:6" ht="21" customHeight="1" x14ac:dyDescent="0.45">
      <c r="A2" s="3" t="s">
        <v>14</v>
      </c>
      <c r="B2" s="3"/>
      <c r="C2" s="3"/>
      <c r="D2" s="3"/>
      <c r="E2" s="3"/>
      <c r="F2" s="3"/>
    </row>
    <row r="3" spans="1:6" ht="21.75" customHeight="1" x14ac:dyDescent="0.45">
      <c r="A3" s="5" t="s">
        <v>15</v>
      </c>
      <c r="B3" s="5"/>
      <c r="C3" s="5"/>
      <c r="D3" s="6" t="s">
        <v>1</v>
      </c>
      <c r="E3" s="6" t="s">
        <v>2</v>
      </c>
      <c r="F3" s="7" t="s">
        <v>3</v>
      </c>
    </row>
    <row r="4" spans="1:6" ht="21.75" customHeight="1" x14ac:dyDescent="0.45">
      <c r="A4" s="8" t="s">
        <v>14</v>
      </c>
      <c r="B4" s="8"/>
      <c r="C4" s="8"/>
      <c r="D4" s="9" t="s">
        <v>16</v>
      </c>
      <c r="E4" s="9" t="s">
        <v>16</v>
      </c>
      <c r="F4" s="9" t="s">
        <v>16</v>
      </c>
    </row>
    <row r="5" spans="1:6" ht="21.75" customHeight="1" x14ac:dyDescent="0.45">
      <c r="A5" s="8"/>
      <c r="B5" s="8"/>
      <c r="C5" s="8"/>
      <c r="D5" s="9" t="s">
        <v>17</v>
      </c>
      <c r="E5" s="9" t="s">
        <v>17</v>
      </c>
      <c r="F5" s="9" t="s">
        <v>17</v>
      </c>
    </row>
    <row r="6" spans="1:6" ht="21.75" customHeight="1" x14ac:dyDescent="0.45">
      <c r="A6" s="10" t="s">
        <v>5</v>
      </c>
      <c r="B6" s="10"/>
      <c r="C6" s="11" t="s">
        <v>18</v>
      </c>
      <c r="D6" s="12"/>
      <c r="E6" s="12"/>
      <c r="F6" s="12"/>
    </row>
    <row r="7" spans="1:6" ht="21.75" customHeight="1" x14ac:dyDescent="0.45">
      <c r="A7" s="13" t="s">
        <v>19</v>
      </c>
      <c r="B7" s="13"/>
      <c r="C7" s="14" t="s">
        <v>20</v>
      </c>
      <c r="D7" s="15">
        <v>18.100000000000001</v>
      </c>
      <c r="E7" s="15">
        <v>16</v>
      </c>
      <c r="F7" s="16">
        <v>34.1</v>
      </c>
    </row>
    <row r="8" spans="1:6" ht="21.75" customHeight="1" x14ac:dyDescent="0.45">
      <c r="A8" s="13" t="s">
        <v>21</v>
      </c>
      <c r="B8" s="13"/>
      <c r="C8" s="14" t="s">
        <v>20</v>
      </c>
      <c r="D8" s="15">
        <v>17.100000000000001</v>
      </c>
      <c r="E8" s="15">
        <v>14</v>
      </c>
      <c r="F8" s="16">
        <v>31.1</v>
      </c>
    </row>
    <row r="9" spans="1:6" ht="21.75" customHeight="1" x14ac:dyDescent="0.45">
      <c r="A9" s="13" t="s">
        <v>22</v>
      </c>
      <c r="B9" s="13"/>
      <c r="C9" s="14" t="s">
        <v>20</v>
      </c>
      <c r="D9" s="15">
        <v>13.2</v>
      </c>
      <c r="E9" s="15">
        <v>12.3</v>
      </c>
      <c r="F9" s="16">
        <v>25.5</v>
      </c>
    </row>
    <row r="10" spans="1:6" ht="21.75" customHeight="1" x14ac:dyDescent="0.45">
      <c r="A10" s="13" t="s">
        <v>23</v>
      </c>
      <c r="B10" s="13"/>
      <c r="C10" s="14" t="s">
        <v>20</v>
      </c>
      <c r="D10" s="15">
        <v>14</v>
      </c>
      <c r="E10" s="15">
        <v>11.1</v>
      </c>
      <c r="F10" s="16">
        <v>25.1</v>
      </c>
    </row>
    <row r="11" spans="1:6" ht="21.75" customHeight="1" x14ac:dyDescent="0.45">
      <c r="A11" s="13" t="s">
        <v>24</v>
      </c>
      <c r="B11" s="13"/>
      <c r="C11" s="14" t="s">
        <v>20</v>
      </c>
      <c r="D11" s="15">
        <v>14</v>
      </c>
      <c r="E11" s="17">
        <v>9</v>
      </c>
      <c r="F11" s="16">
        <v>23</v>
      </c>
    </row>
    <row r="12" spans="1:6" ht="21.75" customHeight="1" x14ac:dyDescent="0.45">
      <c r="A12" s="13" t="s">
        <v>25</v>
      </c>
      <c r="B12" s="13"/>
      <c r="C12" s="14" t="s">
        <v>20</v>
      </c>
      <c r="D12" s="15">
        <v>19.7</v>
      </c>
      <c r="E12" s="15">
        <v>15.8</v>
      </c>
      <c r="F12" s="16">
        <v>35.5</v>
      </c>
    </row>
    <row r="13" spans="1:6" ht="21.75" customHeight="1" x14ac:dyDescent="0.45">
      <c r="A13" s="13" t="s">
        <v>26</v>
      </c>
      <c r="B13" s="13"/>
      <c r="C13" s="14" t="s">
        <v>20</v>
      </c>
      <c r="D13" s="15">
        <v>15.6</v>
      </c>
      <c r="E13" s="15">
        <v>10.7</v>
      </c>
      <c r="F13" s="16">
        <v>26.3</v>
      </c>
    </row>
    <row r="14" spans="1:6" ht="21.75" customHeight="1" x14ac:dyDescent="0.45">
      <c r="A14" s="13" t="s">
        <v>27</v>
      </c>
      <c r="B14" s="13"/>
      <c r="C14" s="14" t="s">
        <v>20</v>
      </c>
      <c r="D14" s="15">
        <v>10.9</v>
      </c>
      <c r="E14" s="17">
        <v>9.1999999999999993</v>
      </c>
      <c r="F14" s="16">
        <v>20.100000000000001</v>
      </c>
    </row>
    <row r="15" spans="1:6" ht="21.75" customHeight="1" x14ac:dyDescent="0.45">
      <c r="A15" s="13" t="s">
        <v>28</v>
      </c>
      <c r="B15" s="13"/>
      <c r="C15" s="14" t="s">
        <v>20</v>
      </c>
      <c r="D15" s="17">
        <v>8.8000000000000007</v>
      </c>
      <c r="E15" s="17">
        <v>7.8</v>
      </c>
      <c r="F15" s="16">
        <v>16.600000000000001</v>
      </c>
    </row>
    <row r="16" spans="1:6" ht="21.75" customHeight="1" x14ac:dyDescent="0.45">
      <c r="A16" s="13" t="s">
        <v>29</v>
      </c>
      <c r="B16" s="13"/>
      <c r="C16" s="14" t="s">
        <v>20</v>
      </c>
      <c r="D16" s="17">
        <v>9</v>
      </c>
      <c r="E16" s="17">
        <v>7.6</v>
      </c>
      <c r="F16" s="16">
        <v>16.600000000000001</v>
      </c>
    </row>
    <row r="17" spans="1:6" ht="21" customHeight="1" x14ac:dyDescent="0.45">
      <c r="A17" s="3" t="s">
        <v>14</v>
      </c>
      <c r="B17" s="3"/>
      <c r="C17" s="3"/>
      <c r="D17" s="3"/>
      <c r="E17" s="3"/>
      <c r="F17" s="3"/>
    </row>
    <row r="18" spans="1:6" ht="21" customHeight="1" x14ac:dyDescent="0.45">
      <c r="A18" s="3" t="s">
        <v>30</v>
      </c>
      <c r="B18" s="3"/>
      <c r="C18" s="3"/>
      <c r="D18" s="3"/>
      <c r="E18" s="3"/>
      <c r="F18" s="3"/>
    </row>
    <row r="19" spans="1:6" ht="88.5" customHeight="1" x14ac:dyDescent="0.45">
      <c r="A19" s="3" t="s">
        <v>31</v>
      </c>
      <c r="B19" s="3"/>
      <c r="C19" s="3"/>
      <c r="D19" s="3"/>
      <c r="E19" s="3"/>
      <c r="F19" s="3"/>
    </row>
    <row r="20" spans="1:6" ht="247.5" customHeight="1" x14ac:dyDescent="0.45">
      <c r="A20" s="3" t="s">
        <v>32</v>
      </c>
      <c r="B20" s="3"/>
      <c r="C20" s="3"/>
      <c r="D20" s="3"/>
      <c r="E20" s="3"/>
      <c r="F20" s="3"/>
    </row>
    <row r="21" spans="1:6" ht="21" customHeight="1" x14ac:dyDescent="0.45">
      <c r="A21" s="3" t="s">
        <v>14</v>
      </c>
      <c r="B21" s="3"/>
      <c r="C21" s="3"/>
      <c r="D21" s="3"/>
      <c r="E21" s="3"/>
      <c r="F21" s="3"/>
    </row>
    <row r="22" spans="1:6" ht="21" customHeight="1" x14ac:dyDescent="0.45">
      <c r="A22" s="3" t="s">
        <v>33</v>
      </c>
      <c r="B22" s="3"/>
      <c r="C22" s="3"/>
      <c r="D22" s="3"/>
      <c r="E22" s="3"/>
      <c r="F22" s="3"/>
    </row>
    <row r="23" spans="1:6" ht="72" customHeight="1" x14ac:dyDescent="0.45">
      <c r="A23" s="3" t="s">
        <v>34</v>
      </c>
      <c r="B23" s="3"/>
      <c r="C23" s="3"/>
      <c r="D23" s="3"/>
      <c r="E23" s="3"/>
      <c r="F23" s="3"/>
    </row>
    <row r="24" spans="1:6" ht="21" customHeight="1" x14ac:dyDescent="0.45">
      <c r="A24" s="3" t="s">
        <v>14</v>
      </c>
      <c r="B24" s="3"/>
      <c r="C24" s="3"/>
      <c r="D24" s="3"/>
      <c r="E24" s="3"/>
      <c r="F24" s="3"/>
    </row>
    <row r="25" spans="1:6" ht="21" customHeight="1" x14ac:dyDescent="0.45">
      <c r="A25" s="3" t="s">
        <v>35</v>
      </c>
      <c r="B25" s="3"/>
      <c r="C25" s="3"/>
      <c r="D25" s="3"/>
      <c r="E25" s="3"/>
      <c r="F25" s="3"/>
    </row>
  </sheetData>
  <mergeCells count="25">
    <mergeCell ref="A25:F25"/>
    <mergeCell ref="A19:F19"/>
    <mergeCell ref="A20:F20"/>
    <mergeCell ref="A21:F21"/>
    <mergeCell ref="A22:F22"/>
    <mergeCell ref="A23:F23"/>
    <mergeCell ref="A24:F24"/>
    <mergeCell ref="A13:B13"/>
    <mergeCell ref="A14:B14"/>
    <mergeCell ref="A15:B15"/>
    <mergeCell ref="A16:B16"/>
    <mergeCell ref="A17:F17"/>
    <mergeCell ref="A18:F18"/>
    <mergeCell ref="A7:B7"/>
    <mergeCell ref="A8:B8"/>
    <mergeCell ref="A9:B9"/>
    <mergeCell ref="A10:B10"/>
    <mergeCell ref="A11:B11"/>
    <mergeCell ref="A12:B12"/>
    <mergeCell ref="A1:F1"/>
    <mergeCell ref="A2:F2"/>
    <mergeCell ref="A3:C3"/>
    <mergeCell ref="A4:C5"/>
    <mergeCell ref="A6:B6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9D9E-E441-4F90-9530-722B2FC54520}">
  <dimension ref="A1:K33"/>
  <sheetViews>
    <sheetView tabSelected="1" workbookViewId="0">
      <selection activeCell="B1" sqref="B1"/>
    </sheetView>
  </sheetViews>
  <sheetFormatPr defaultRowHeight="14.6" x14ac:dyDescent="0.4"/>
  <cols>
    <col min="2" max="2" width="20.921875" bestFit="1" customWidth="1"/>
    <col min="3" max="3" width="11.84375" bestFit="1" customWidth="1"/>
    <col min="4" max="4" width="17.07421875" bestFit="1" customWidth="1"/>
    <col min="5" max="5" width="11.69140625" customWidth="1"/>
    <col min="7" max="7" width="17.61328125" bestFit="1" customWidth="1"/>
    <col min="8" max="8" width="17.53515625" bestFit="1" customWidth="1"/>
    <col min="9" max="9" width="24.921875" bestFit="1" customWidth="1"/>
    <col min="10" max="10" width="11.69140625" bestFit="1" customWidth="1"/>
    <col min="11" max="11" width="46.84375" bestFit="1" customWidth="1"/>
  </cols>
  <sheetData>
    <row r="1" spans="1:11" x14ac:dyDescent="0.4">
      <c r="B1" t="s">
        <v>12</v>
      </c>
    </row>
    <row r="3" spans="1:11" ht="29.15" x14ac:dyDescent="0.4">
      <c r="A3" t="s">
        <v>5</v>
      </c>
      <c r="B3" t="s">
        <v>0</v>
      </c>
      <c r="C3" s="1" t="s">
        <v>10</v>
      </c>
      <c r="D3" s="1" t="s">
        <v>6</v>
      </c>
      <c r="E3" s="1" t="s">
        <v>11</v>
      </c>
      <c r="G3" s="1" t="s">
        <v>7</v>
      </c>
      <c r="H3" s="1" t="s">
        <v>8</v>
      </c>
      <c r="I3" s="1" t="s">
        <v>36</v>
      </c>
      <c r="J3" s="1" t="s">
        <v>9</v>
      </c>
      <c r="K3" t="s">
        <v>4</v>
      </c>
    </row>
    <row r="4" spans="1:11" x14ac:dyDescent="0.4">
      <c r="A4">
        <v>2015</v>
      </c>
      <c r="B4" t="s">
        <v>1</v>
      </c>
      <c r="C4">
        <v>26200</v>
      </c>
      <c r="D4">
        <v>400800</v>
      </c>
      <c r="E4">
        <f t="shared" ref="E4:E5" si="0">ROUND(C4/D4*100,1)</f>
        <v>6.5</v>
      </c>
      <c r="G4">
        <v>18100</v>
      </c>
      <c r="H4">
        <v>159100</v>
      </c>
      <c r="I4">
        <f>D4-H4</f>
        <v>241700</v>
      </c>
      <c r="J4">
        <f>C4-G4</f>
        <v>8100</v>
      </c>
      <c r="K4">
        <f>J4/I4</f>
        <v>3.3512618949110465E-2</v>
      </c>
    </row>
    <row r="5" spans="1:11" x14ac:dyDescent="0.4">
      <c r="A5">
        <v>2015</v>
      </c>
      <c r="B5" t="s">
        <v>2</v>
      </c>
      <c r="C5">
        <v>27200</v>
      </c>
      <c r="D5">
        <v>393300</v>
      </c>
      <c r="E5">
        <f t="shared" si="0"/>
        <v>6.9</v>
      </c>
      <c r="G5">
        <v>16000</v>
      </c>
      <c r="H5">
        <v>166200</v>
      </c>
      <c r="I5">
        <f t="shared" ref="I5:I33" si="1">D5-H5</f>
        <v>227100</v>
      </c>
      <c r="J5">
        <f t="shared" ref="J5:J6" si="2">C5-G5</f>
        <v>11200</v>
      </c>
      <c r="K5">
        <f t="shared" ref="K5:K6" si="3">J5/I5</f>
        <v>4.931748128577719E-2</v>
      </c>
    </row>
    <row r="6" spans="1:11" x14ac:dyDescent="0.4">
      <c r="A6">
        <v>2015</v>
      </c>
      <c r="B6" t="s">
        <v>3</v>
      </c>
      <c r="C6">
        <v>53400</v>
      </c>
      <c r="D6">
        <v>794100</v>
      </c>
      <c r="E6">
        <f>ROUND(C6/D6*100,1)</f>
        <v>6.7</v>
      </c>
      <c r="G6">
        <v>34100</v>
      </c>
      <c r="H6">
        <v>325300</v>
      </c>
      <c r="I6">
        <f t="shared" si="1"/>
        <v>468800</v>
      </c>
      <c r="J6">
        <f t="shared" si="2"/>
        <v>19300</v>
      </c>
      <c r="K6">
        <f t="shared" si="3"/>
        <v>4.1168941979522186E-2</v>
      </c>
    </row>
    <row r="7" spans="1:11" x14ac:dyDescent="0.4">
      <c r="A7">
        <v>2016</v>
      </c>
      <c r="B7" t="s">
        <v>1</v>
      </c>
      <c r="C7">
        <f>J7+G7</f>
        <v>24791</v>
      </c>
      <c r="D7">
        <v>385200</v>
      </c>
      <c r="E7">
        <f t="shared" ref="E7:E33" si="4">ROUND(C7/D7*100,1)</f>
        <v>6.4</v>
      </c>
      <c r="G7">
        <v>17100</v>
      </c>
      <c r="H7">
        <v>155700</v>
      </c>
      <c r="I7">
        <f t="shared" si="1"/>
        <v>229500</v>
      </c>
      <c r="J7">
        <f>ROUND(I7*$K$4,0)</f>
        <v>7691</v>
      </c>
    </row>
    <row r="8" spans="1:11" x14ac:dyDescent="0.4">
      <c r="A8">
        <v>2016</v>
      </c>
      <c r="B8" t="s">
        <v>2</v>
      </c>
      <c r="C8">
        <f t="shared" ref="C8:C33" si="5">J8+G8</f>
        <v>24648</v>
      </c>
      <c r="D8">
        <v>378700</v>
      </c>
      <c r="E8">
        <f t="shared" si="4"/>
        <v>6.5</v>
      </c>
      <c r="G8">
        <v>14000</v>
      </c>
      <c r="H8">
        <v>162800</v>
      </c>
      <c r="I8">
        <f t="shared" si="1"/>
        <v>215900</v>
      </c>
      <c r="J8">
        <f>ROUND(I8*$K$5,0)</f>
        <v>10648</v>
      </c>
    </row>
    <row r="9" spans="1:11" x14ac:dyDescent="0.4">
      <c r="A9">
        <v>2016</v>
      </c>
      <c r="B9" t="s">
        <v>3</v>
      </c>
      <c r="C9">
        <f t="shared" si="5"/>
        <v>49439</v>
      </c>
      <c r="D9">
        <v>763900</v>
      </c>
      <c r="E9">
        <f t="shared" si="4"/>
        <v>6.5</v>
      </c>
      <c r="G9">
        <v>31100</v>
      </c>
      <c r="H9">
        <v>318500</v>
      </c>
      <c r="I9">
        <f t="shared" si="1"/>
        <v>445400</v>
      </c>
      <c r="J9">
        <f>J7+J8</f>
        <v>18339</v>
      </c>
    </row>
    <row r="10" spans="1:11" x14ac:dyDescent="0.4">
      <c r="A10">
        <v>2017</v>
      </c>
      <c r="B10" t="s">
        <v>1</v>
      </c>
      <c r="C10">
        <f t="shared" si="5"/>
        <v>20640</v>
      </c>
      <c r="D10">
        <v>365300</v>
      </c>
      <c r="E10">
        <f t="shared" si="4"/>
        <v>5.7</v>
      </c>
      <c r="G10">
        <v>13200</v>
      </c>
      <c r="H10">
        <v>143300</v>
      </c>
      <c r="I10">
        <f t="shared" si="1"/>
        <v>222000</v>
      </c>
      <c r="J10">
        <f t="shared" ref="J10" si="6">ROUND(I10*$K$4,0)</f>
        <v>7440</v>
      </c>
    </row>
    <row r="11" spans="1:11" x14ac:dyDescent="0.4">
      <c r="A11">
        <v>2017</v>
      </c>
      <c r="B11" t="s">
        <v>2</v>
      </c>
      <c r="C11">
        <f t="shared" si="5"/>
        <v>22479</v>
      </c>
      <c r="D11">
        <v>360900</v>
      </c>
      <c r="E11">
        <f t="shared" si="4"/>
        <v>6.2</v>
      </c>
      <c r="G11">
        <v>12300</v>
      </c>
      <c r="H11">
        <v>154500</v>
      </c>
      <c r="I11">
        <f t="shared" si="1"/>
        <v>206400</v>
      </c>
      <c r="J11">
        <f t="shared" ref="J11" si="7">ROUND(I11*$K$5,0)</f>
        <v>10179</v>
      </c>
    </row>
    <row r="12" spans="1:11" x14ac:dyDescent="0.4">
      <c r="A12">
        <v>2017</v>
      </c>
      <c r="B12" t="s">
        <v>3</v>
      </c>
      <c r="C12">
        <f t="shared" si="5"/>
        <v>43119</v>
      </c>
      <c r="D12">
        <v>726200</v>
      </c>
      <c r="E12">
        <f t="shared" si="4"/>
        <v>5.9</v>
      </c>
      <c r="G12">
        <v>25500</v>
      </c>
      <c r="H12">
        <v>297800</v>
      </c>
      <c r="I12">
        <f t="shared" si="1"/>
        <v>428400</v>
      </c>
      <c r="J12">
        <f t="shared" ref="J12" si="8">J10+J11</f>
        <v>17619</v>
      </c>
    </row>
    <row r="13" spans="1:11" x14ac:dyDescent="0.4">
      <c r="A13">
        <v>2018</v>
      </c>
      <c r="B13" t="s">
        <v>1</v>
      </c>
      <c r="C13">
        <f t="shared" si="5"/>
        <v>21011</v>
      </c>
      <c r="D13">
        <v>349700</v>
      </c>
      <c r="E13">
        <f t="shared" si="4"/>
        <v>6</v>
      </c>
      <c r="G13">
        <v>14000</v>
      </c>
      <c r="H13">
        <v>140500</v>
      </c>
      <c r="I13">
        <f t="shared" si="1"/>
        <v>209200</v>
      </c>
      <c r="J13">
        <f t="shared" ref="J13" si="9">ROUND(I13*$K$4,0)</f>
        <v>7011</v>
      </c>
    </row>
    <row r="14" spans="1:11" x14ac:dyDescent="0.4">
      <c r="A14">
        <v>2018</v>
      </c>
      <c r="B14" t="s">
        <v>2</v>
      </c>
      <c r="C14">
        <f t="shared" si="5"/>
        <v>21082</v>
      </c>
      <c r="D14">
        <v>348600</v>
      </c>
      <c r="E14">
        <f t="shared" si="4"/>
        <v>6</v>
      </c>
      <c r="G14">
        <v>11100</v>
      </c>
      <c r="H14">
        <v>146200</v>
      </c>
      <c r="I14">
        <f t="shared" si="1"/>
        <v>202400</v>
      </c>
      <c r="J14">
        <f t="shared" ref="J14" si="10">ROUND(I14*$K$5,0)</f>
        <v>9982</v>
      </c>
    </row>
    <row r="15" spans="1:11" x14ac:dyDescent="0.4">
      <c r="A15">
        <v>2018</v>
      </c>
      <c r="B15" t="s">
        <v>3</v>
      </c>
      <c r="C15">
        <f t="shared" si="5"/>
        <v>42093</v>
      </c>
      <c r="D15">
        <v>698300</v>
      </c>
      <c r="E15">
        <f t="shared" si="4"/>
        <v>6</v>
      </c>
      <c r="G15">
        <v>25100</v>
      </c>
      <c r="H15">
        <v>286700</v>
      </c>
      <c r="I15">
        <f t="shared" si="1"/>
        <v>411600</v>
      </c>
      <c r="J15">
        <f t="shared" ref="J15" si="11">J13+J14</f>
        <v>16993</v>
      </c>
    </row>
    <row r="16" spans="1:11" x14ac:dyDescent="0.4">
      <c r="A16">
        <v>2019</v>
      </c>
      <c r="B16" t="s">
        <v>1</v>
      </c>
      <c r="C16">
        <f t="shared" si="5"/>
        <v>20676</v>
      </c>
      <c r="D16">
        <v>331400</v>
      </c>
      <c r="E16">
        <f t="shared" si="4"/>
        <v>6.2</v>
      </c>
      <c r="G16">
        <v>14000</v>
      </c>
      <c r="H16">
        <v>132200</v>
      </c>
      <c r="I16">
        <f t="shared" si="1"/>
        <v>199200</v>
      </c>
      <c r="J16">
        <f t="shared" ref="J16" si="12">ROUND(I16*$K$4,0)</f>
        <v>6676</v>
      </c>
    </row>
    <row r="17" spans="1:10" x14ac:dyDescent="0.4">
      <c r="A17">
        <v>2019</v>
      </c>
      <c r="B17" t="s">
        <v>2</v>
      </c>
      <c r="C17">
        <f t="shared" si="5"/>
        <v>18548</v>
      </c>
      <c r="D17">
        <v>331100</v>
      </c>
      <c r="E17">
        <f t="shared" si="4"/>
        <v>5.6</v>
      </c>
      <c r="G17">
        <v>9000</v>
      </c>
      <c r="H17">
        <v>137500</v>
      </c>
      <c r="I17">
        <f t="shared" si="1"/>
        <v>193600</v>
      </c>
      <c r="J17">
        <f t="shared" ref="J17" si="13">ROUND(I17*$K$5,0)</f>
        <v>9548</v>
      </c>
    </row>
    <row r="18" spans="1:10" x14ac:dyDescent="0.4">
      <c r="A18">
        <v>2019</v>
      </c>
      <c r="B18" t="s">
        <v>3</v>
      </c>
      <c r="C18">
        <f t="shared" si="5"/>
        <v>39224</v>
      </c>
      <c r="D18">
        <v>662500</v>
      </c>
      <c r="E18">
        <f t="shared" si="4"/>
        <v>5.9</v>
      </c>
      <c r="G18">
        <v>23000</v>
      </c>
      <c r="H18">
        <v>269700</v>
      </c>
      <c r="I18">
        <f t="shared" si="1"/>
        <v>392800</v>
      </c>
      <c r="J18">
        <f t="shared" ref="J18" si="14">J16+J17</f>
        <v>16224</v>
      </c>
    </row>
    <row r="19" spans="1:10" x14ac:dyDescent="0.4">
      <c r="A19">
        <v>2020</v>
      </c>
      <c r="B19" t="s">
        <v>1</v>
      </c>
      <c r="C19">
        <f t="shared" si="5"/>
        <v>26168</v>
      </c>
      <c r="D19">
        <v>305800</v>
      </c>
      <c r="E19">
        <f t="shared" si="4"/>
        <v>8.6</v>
      </c>
      <c r="G19">
        <v>19700</v>
      </c>
      <c r="H19">
        <v>112800</v>
      </c>
      <c r="I19">
        <f t="shared" si="1"/>
        <v>193000</v>
      </c>
      <c r="J19">
        <f t="shared" ref="J19" si="15">ROUND(I19*$K$4,0)</f>
        <v>6468</v>
      </c>
    </row>
    <row r="20" spans="1:10" x14ac:dyDescent="0.4">
      <c r="A20">
        <v>2020</v>
      </c>
      <c r="B20" t="s">
        <v>2</v>
      </c>
      <c r="C20">
        <f t="shared" si="5"/>
        <v>24978</v>
      </c>
      <c r="D20">
        <v>301500</v>
      </c>
      <c r="E20">
        <f t="shared" si="4"/>
        <v>8.3000000000000007</v>
      </c>
      <c r="G20">
        <v>15800</v>
      </c>
      <c r="H20">
        <v>115400</v>
      </c>
      <c r="I20">
        <f t="shared" si="1"/>
        <v>186100</v>
      </c>
      <c r="J20">
        <f t="shared" ref="J20" si="16">ROUND(I20*$K$5,0)</f>
        <v>9178</v>
      </c>
    </row>
    <row r="21" spans="1:10" x14ac:dyDescent="0.4">
      <c r="A21">
        <v>2020</v>
      </c>
      <c r="B21" t="s">
        <v>3</v>
      </c>
      <c r="C21">
        <f t="shared" si="5"/>
        <v>51146</v>
      </c>
      <c r="D21">
        <v>607300</v>
      </c>
      <c r="E21">
        <f t="shared" si="4"/>
        <v>8.4</v>
      </c>
      <c r="G21">
        <v>35500</v>
      </c>
      <c r="H21">
        <v>228200</v>
      </c>
      <c r="I21">
        <f t="shared" si="1"/>
        <v>379100</v>
      </c>
      <c r="J21">
        <f t="shared" ref="J21" si="17">J19+J20</f>
        <v>15646</v>
      </c>
    </row>
    <row r="22" spans="1:10" x14ac:dyDescent="0.4">
      <c r="A22">
        <v>2021</v>
      </c>
      <c r="B22" t="s">
        <v>1</v>
      </c>
      <c r="C22">
        <f t="shared" si="5"/>
        <v>22333</v>
      </c>
      <c r="D22">
        <v>303200</v>
      </c>
      <c r="E22">
        <f t="shared" si="4"/>
        <v>7.4</v>
      </c>
      <c r="G22">
        <v>15600</v>
      </c>
      <c r="H22">
        <v>102300</v>
      </c>
      <c r="I22">
        <f t="shared" si="1"/>
        <v>200900</v>
      </c>
      <c r="J22">
        <f t="shared" ref="J22" si="18">ROUND(I22*$K$4,0)</f>
        <v>6733</v>
      </c>
    </row>
    <row r="23" spans="1:10" x14ac:dyDescent="0.4">
      <c r="A23">
        <v>2021</v>
      </c>
      <c r="B23" t="s">
        <v>2</v>
      </c>
      <c r="C23">
        <f t="shared" si="5"/>
        <v>20366</v>
      </c>
      <c r="D23">
        <v>298600</v>
      </c>
      <c r="E23">
        <f t="shared" si="4"/>
        <v>6.8</v>
      </c>
      <c r="G23">
        <v>10700</v>
      </c>
      <c r="H23">
        <v>102600</v>
      </c>
      <c r="I23">
        <f t="shared" si="1"/>
        <v>196000</v>
      </c>
      <c r="J23">
        <f t="shared" ref="J23" si="19">ROUND(I23*$K$5,0)</f>
        <v>9666</v>
      </c>
    </row>
    <row r="24" spans="1:10" x14ac:dyDescent="0.4">
      <c r="A24">
        <v>2021</v>
      </c>
      <c r="B24" t="s">
        <v>3</v>
      </c>
      <c r="C24">
        <f t="shared" si="5"/>
        <v>42699</v>
      </c>
      <c r="D24">
        <v>601800</v>
      </c>
      <c r="E24">
        <f t="shared" si="4"/>
        <v>7.1</v>
      </c>
      <c r="G24">
        <v>26300</v>
      </c>
      <c r="H24">
        <v>205000</v>
      </c>
      <c r="I24">
        <f t="shared" si="1"/>
        <v>396800</v>
      </c>
      <c r="J24">
        <f t="shared" ref="J24" si="20">J22+J23</f>
        <v>16399</v>
      </c>
    </row>
    <row r="25" spans="1:10" x14ac:dyDescent="0.4">
      <c r="A25">
        <v>2022</v>
      </c>
      <c r="B25" t="s">
        <v>1</v>
      </c>
      <c r="C25">
        <f t="shared" si="5"/>
        <v>17938</v>
      </c>
      <c r="D25">
        <v>300700</v>
      </c>
      <c r="E25">
        <f t="shared" si="4"/>
        <v>6</v>
      </c>
      <c r="G25">
        <v>10900</v>
      </c>
      <c r="H25">
        <v>90700</v>
      </c>
      <c r="I25">
        <f t="shared" si="1"/>
        <v>210000</v>
      </c>
      <c r="J25">
        <f t="shared" ref="J25" si="21">ROUND(I25*$K$4,0)</f>
        <v>7038</v>
      </c>
    </row>
    <row r="26" spans="1:10" x14ac:dyDescent="0.4">
      <c r="A26">
        <v>2022</v>
      </c>
      <c r="B26" t="s">
        <v>2</v>
      </c>
      <c r="C26">
        <f t="shared" si="5"/>
        <v>19083</v>
      </c>
      <c r="D26">
        <v>291600</v>
      </c>
      <c r="E26">
        <f t="shared" si="4"/>
        <v>6.5</v>
      </c>
      <c r="G26">
        <v>9200</v>
      </c>
      <c r="H26">
        <v>91200</v>
      </c>
      <c r="I26">
        <f t="shared" si="1"/>
        <v>200400</v>
      </c>
      <c r="J26">
        <f t="shared" ref="J26" si="22">ROUND(I26*$K$5,0)</f>
        <v>9883</v>
      </c>
    </row>
    <row r="27" spans="1:10" x14ac:dyDescent="0.4">
      <c r="A27">
        <v>2022</v>
      </c>
      <c r="B27" t="s">
        <v>3</v>
      </c>
      <c r="C27">
        <f t="shared" si="5"/>
        <v>37021</v>
      </c>
      <c r="D27">
        <v>592300</v>
      </c>
      <c r="E27">
        <f t="shared" si="4"/>
        <v>6.3</v>
      </c>
      <c r="G27">
        <v>20100</v>
      </c>
      <c r="H27">
        <v>181900</v>
      </c>
      <c r="I27">
        <f t="shared" si="1"/>
        <v>410400</v>
      </c>
      <c r="J27">
        <f t="shared" ref="J27" si="23">J25+J26</f>
        <v>16921</v>
      </c>
    </row>
    <row r="28" spans="1:10" x14ac:dyDescent="0.4">
      <c r="A28">
        <v>2023</v>
      </c>
      <c r="B28" t="s">
        <v>1</v>
      </c>
      <c r="C28">
        <f t="shared" si="5"/>
        <v>15965</v>
      </c>
      <c r="D28">
        <v>306400</v>
      </c>
      <c r="E28">
        <f t="shared" si="4"/>
        <v>5.2</v>
      </c>
      <c r="G28">
        <v>8800</v>
      </c>
      <c r="H28">
        <v>92600</v>
      </c>
      <c r="I28">
        <f t="shared" si="1"/>
        <v>213800</v>
      </c>
      <c r="J28">
        <f t="shared" ref="J28" si="24">ROUND(I28*$K$4,0)</f>
        <v>7165</v>
      </c>
    </row>
    <row r="29" spans="1:10" x14ac:dyDescent="0.4">
      <c r="A29">
        <v>2023</v>
      </c>
      <c r="B29" t="s">
        <v>2</v>
      </c>
      <c r="C29">
        <f t="shared" si="5"/>
        <v>17851</v>
      </c>
      <c r="D29">
        <v>297100</v>
      </c>
      <c r="E29">
        <f t="shared" si="4"/>
        <v>6</v>
      </c>
      <c r="G29">
        <v>7800</v>
      </c>
      <c r="H29">
        <v>93300</v>
      </c>
      <c r="I29">
        <f t="shared" si="1"/>
        <v>203800</v>
      </c>
      <c r="J29">
        <f t="shared" ref="J29" si="25">ROUND(I29*$K$5,0)</f>
        <v>10051</v>
      </c>
    </row>
    <row r="30" spans="1:10" x14ac:dyDescent="0.4">
      <c r="A30">
        <v>2023</v>
      </c>
      <c r="B30" t="s">
        <v>3</v>
      </c>
      <c r="C30">
        <f t="shared" si="5"/>
        <v>33816</v>
      </c>
      <c r="D30">
        <v>603500</v>
      </c>
      <c r="E30">
        <f t="shared" si="4"/>
        <v>5.6</v>
      </c>
      <c r="G30">
        <v>16600</v>
      </c>
      <c r="H30">
        <v>185900</v>
      </c>
      <c r="I30">
        <f t="shared" si="1"/>
        <v>417600</v>
      </c>
      <c r="J30">
        <f t="shared" ref="J30" si="26">J28+J29</f>
        <v>17216</v>
      </c>
    </row>
    <row r="31" spans="1:10" x14ac:dyDescent="0.4">
      <c r="A31">
        <v>2024</v>
      </c>
      <c r="B31" t="s">
        <v>1</v>
      </c>
      <c r="C31">
        <f t="shared" si="5"/>
        <v>16252</v>
      </c>
      <c r="D31">
        <v>303200</v>
      </c>
      <c r="E31">
        <f t="shared" si="4"/>
        <v>5.4</v>
      </c>
      <c r="G31">
        <v>9000</v>
      </c>
      <c r="H31">
        <v>86800</v>
      </c>
      <c r="I31">
        <f t="shared" si="1"/>
        <v>216400</v>
      </c>
      <c r="J31">
        <f t="shared" ref="J31" si="27">ROUND(I31*$K$4,0)</f>
        <v>7252</v>
      </c>
    </row>
    <row r="32" spans="1:10" x14ac:dyDescent="0.4">
      <c r="A32">
        <v>2024</v>
      </c>
      <c r="B32" t="s">
        <v>2</v>
      </c>
      <c r="C32">
        <f t="shared" si="5"/>
        <v>17725</v>
      </c>
      <c r="D32">
        <v>293600</v>
      </c>
      <c r="E32">
        <f t="shared" si="4"/>
        <v>6</v>
      </c>
      <c r="G32">
        <v>7600</v>
      </c>
      <c r="H32">
        <v>88300</v>
      </c>
      <c r="I32">
        <f t="shared" si="1"/>
        <v>205300</v>
      </c>
      <c r="J32">
        <f t="shared" ref="J32" si="28">ROUND(I32*$K$5,0)</f>
        <v>10125</v>
      </c>
    </row>
    <row r="33" spans="1:10" x14ac:dyDescent="0.4">
      <c r="A33">
        <v>2024</v>
      </c>
      <c r="B33" t="s">
        <v>3</v>
      </c>
      <c r="C33">
        <f t="shared" si="5"/>
        <v>33977</v>
      </c>
      <c r="D33">
        <v>596800</v>
      </c>
      <c r="E33">
        <f t="shared" si="4"/>
        <v>5.7</v>
      </c>
      <c r="G33">
        <v>16600</v>
      </c>
      <c r="H33">
        <v>175100</v>
      </c>
      <c r="I33">
        <f t="shared" si="1"/>
        <v>421700</v>
      </c>
      <c r="J33">
        <f t="shared" ref="J33" si="29">J31+J32</f>
        <v>17377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210-06201</vt:lpstr>
      <vt:lpstr>Table 210-06401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2025-04-01T07:26:42Z</dcterms:created>
  <dcterms:modified xsi:type="dcterms:W3CDTF">2025-04-20T08:33:23Z</dcterms:modified>
</cp:coreProperties>
</file>