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3D5BC1EB-ED0D-4D53-86D2-BA46D9D8AF8E}" xr6:coauthVersionLast="47" xr6:coauthVersionMax="47" xr10:uidLastSave="{00000000-0000-0000-0000-000000000000}"/>
  <bookViews>
    <workbookView xWindow="-103" yWindow="-103" windowWidth="22149" windowHeight="13200" xr2:uid="{5F1AC6A6-C5FA-4EE9-B5FA-3FF4C89F5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B11" i="1"/>
  <c r="D11" i="1" s="1"/>
  <c r="B10" i="1"/>
  <c r="B9" i="1"/>
  <c r="D9" i="1" s="1"/>
  <c r="B8" i="1"/>
  <c r="D8" i="1" s="1"/>
  <c r="B7" i="1"/>
  <c r="D10" i="1"/>
  <c r="D7" i="1"/>
  <c r="D6" i="1"/>
  <c r="D5" i="1"/>
  <c r="D4" i="1"/>
  <c r="B6" i="1"/>
  <c r="B5" i="1"/>
  <c r="B4" i="1"/>
</calcChain>
</file>

<file path=xl/sharedStrings.xml><?xml version="1.0" encoding="utf-8"?>
<sst xmlns="http://schemas.openxmlformats.org/spreadsheetml/2006/main" count="15" uniqueCount="15">
  <si>
    <t>Male</t>
  </si>
  <si>
    <t>Female</t>
  </si>
  <si>
    <t>Both sexes</t>
  </si>
  <si>
    <t>Number</t>
  </si>
  <si>
    <t>Number in group</t>
  </si>
  <si>
    <t>Incidence rate</t>
  </si>
  <si>
    <t>Disturbance by noise from outside when rest and relax at home during 12 months before enumeration (sometimes, a lot, nearly all times), THS Report no. 48</t>
  </si>
  <si>
    <t>25-34</t>
  </si>
  <si>
    <t>35-44</t>
  </si>
  <si>
    <t>45-54</t>
  </si>
  <si>
    <t>55-64</t>
  </si>
  <si>
    <t>65 and above</t>
  </si>
  <si>
    <t>18-24</t>
  </si>
  <si>
    <t>Source:</t>
  </si>
  <si>
    <t>https://www.statistics.gov.hk/pub/B11302482011XXXXB0100.pdf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</si>
</sst>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cs.gov.hk/pub/B11302482011XXXXB01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917D-16A8-4DF7-A7EA-279EB5E47698}">
  <dimension ref="A1:D15"/>
  <sheetViews>
    <sheetView tabSelected="1" workbookViewId="0">
      <selection activeCell="D8" sqref="D8"/>
    </sheetView>
  </sheetViews>
  <sheetFormatPr defaultRowHeight="14.6" x14ac:dyDescent="0.4"/>
  <sheetData>
    <row r="1" spans="1:4" x14ac:dyDescent="0.4">
      <c r="A1" t="s">
        <v>6</v>
      </c>
    </row>
    <row r="3" spans="1:4" x14ac:dyDescent="0.4">
      <c r="B3" t="s">
        <v>3</v>
      </c>
      <c r="C3" t="s">
        <v>4</v>
      </c>
      <c r="D3" t="s">
        <v>5</v>
      </c>
    </row>
    <row r="4" spans="1:4" x14ac:dyDescent="0.4">
      <c r="A4" t="s">
        <v>0</v>
      </c>
      <c r="B4">
        <f>733.8+169.3+41.7</f>
        <v>944.8</v>
      </c>
      <c r="C4">
        <v>2683.4</v>
      </c>
      <c r="D4">
        <f>ROUND(B4/C4*100,2)</f>
        <v>35.21</v>
      </c>
    </row>
    <row r="5" spans="1:4" x14ac:dyDescent="0.4">
      <c r="A5" t="s">
        <v>1</v>
      </c>
      <c r="B5">
        <f>861.6+161.5+48.2</f>
        <v>1071.3</v>
      </c>
      <c r="C5">
        <v>2897.9</v>
      </c>
      <c r="D5">
        <f t="shared" ref="D5:D12" si="0">ROUND(B5/C5*100,2)</f>
        <v>36.97</v>
      </c>
    </row>
    <row r="6" spans="1:4" x14ac:dyDescent="0.4">
      <c r="A6" t="s">
        <v>2</v>
      </c>
      <c r="B6">
        <f>1595.4+330.8+90</f>
        <v>2016.2</v>
      </c>
      <c r="C6">
        <v>5581.3</v>
      </c>
      <c r="D6">
        <f t="shared" si="0"/>
        <v>36.119999999999997</v>
      </c>
    </row>
    <row r="7" spans="1:4" x14ac:dyDescent="0.4">
      <c r="A7" t="s">
        <v>12</v>
      </c>
      <c r="B7">
        <f>189.9+40.5+4.6</f>
        <v>235</v>
      </c>
      <c r="C7">
        <v>604.29999999999995</v>
      </c>
      <c r="D7">
        <f t="shared" si="0"/>
        <v>38.89</v>
      </c>
    </row>
    <row r="8" spans="1:4" x14ac:dyDescent="0.4">
      <c r="A8" t="s">
        <v>7</v>
      </c>
      <c r="B8">
        <f>289.7+57.9+11.4</f>
        <v>358.99999999999994</v>
      </c>
      <c r="C8">
        <v>951.4</v>
      </c>
      <c r="D8">
        <f t="shared" si="0"/>
        <v>37.729999999999997</v>
      </c>
    </row>
    <row r="9" spans="1:4" x14ac:dyDescent="0.4">
      <c r="A9" t="s">
        <v>8</v>
      </c>
      <c r="B9">
        <f>332.6+72.8+24.8</f>
        <v>430.20000000000005</v>
      </c>
      <c r="C9">
        <v>1084.5</v>
      </c>
      <c r="D9">
        <f t="shared" si="0"/>
        <v>39.67</v>
      </c>
    </row>
    <row r="10" spans="1:4" x14ac:dyDescent="0.4">
      <c r="A10" t="s">
        <v>9</v>
      </c>
      <c r="B10">
        <f>367.7+64.5+25.7</f>
        <v>457.9</v>
      </c>
      <c r="C10">
        <v>1265.9000000000001</v>
      </c>
      <c r="D10">
        <f t="shared" si="0"/>
        <v>36.17</v>
      </c>
    </row>
    <row r="11" spans="1:4" x14ac:dyDescent="0.4">
      <c r="A11" t="s">
        <v>10</v>
      </c>
      <c r="B11">
        <f>225.6+59+11</f>
        <v>295.60000000000002</v>
      </c>
      <c r="C11">
        <v>826.3</v>
      </c>
      <c r="D11">
        <f t="shared" si="0"/>
        <v>35.770000000000003</v>
      </c>
    </row>
    <row r="12" spans="1:4" x14ac:dyDescent="0.4">
      <c r="A12" t="s">
        <v>11</v>
      </c>
      <c r="B12">
        <f>189.9+36.1+12.4</f>
        <v>238.4</v>
      </c>
      <c r="C12">
        <v>849</v>
      </c>
      <c r="D12">
        <f t="shared" si="0"/>
        <v>28.08</v>
      </c>
    </row>
    <row r="14" spans="1:4" x14ac:dyDescent="0.4">
      <c r="A14" t="s">
        <v>13</v>
      </c>
    </row>
    <row r="15" spans="1:4" x14ac:dyDescent="0.4">
      <c r="A15" s="1" t="s">
        <v>14</v>
      </c>
    </row>
  </sheetData>
  <hyperlinks>
    <hyperlink ref="A15" r:id="rId1" xr:uid="{E127B543-75DA-4A9E-8BA1-B621A2353E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2025-04-06T12:51:01Z</dcterms:created>
  <dcterms:modified xsi:type="dcterms:W3CDTF">2025-04-20T08:53:49Z</dcterms:modified>
</cp:coreProperties>
</file>