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pythonProject\Welfare dashboard\Hong Kong\"/>
    </mc:Choice>
  </mc:AlternateContent>
  <xr:revisionPtr revIDLastSave="0" documentId="13_ncr:1_{AE5A35D6-C321-44A9-ABFD-BEF6C2C08670}" xr6:coauthVersionLast="47" xr6:coauthVersionMax="47" xr10:uidLastSave="{00000000-0000-0000-0000-000000000000}"/>
  <bookViews>
    <workbookView xWindow="-103" yWindow="-103" windowWidth="22149" windowHeight="13200" xr2:uid="{72C0EBCC-1FE2-4E3E-B1EB-F88C01BFEE8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2" i="1" l="1"/>
  <c r="B37" i="1"/>
  <c r="J32" i="1"/>
  <c r="B36" i="1"/>
  <c r="F32" i="1"/>
  <c r="E32" i="1"/>
  <c r="C32" i="1"/>
  <c r="B32" i="1"/>
  <c r="K31" i="1"/>
  <c r="M31" i="1"/>
  <c r="J31" i="1"/>
  <c r="M30" i="1"/>
  <c r="L30" i="1"/>
  <c r="B42" i="1" s="1"/>
  <c r="K30" i="1"/>
  <c r="J30" i="1"/>
  <c r="L29" i="1"/>
  <c r="K29" i="1"/>
  <c r="J29" i="1"/>
  <c r="B38" i="1"/>
  <c r="B40" i="1"/>
  <c r="B39" i="1"/>
  <c r="B35" i="1"/>
  <c r="M28" i="1"/>
  <c r="J28" i="1"/>
  <c r="L27" i="1"/>
  <c r="M27" i="1"/>
  <c r="J27" i="1"/>
  <c r="M26" i="1"/>
  <c r="K26" i="1"/>
  <c r="J26" i="1"/>
  <c r="B21" i="1"/>
  <c r="B20" i="1"/>
  <c r="B19" i="1"/>
  <c r="B18" i="1"/>
  <c r="B17" i="1"/>
  <c r="B16" i="1"/>
  <c r="B15" i="1"/>
  <c r="B14" i="1"/>
  <c r="B13" i="1"/>
  <c r="M10" i="1"/>
  <c r="J10" i="1"/>
  <c r="H10" i="1"/>
  <c r="G10" i="1"/>
  <c r="F10" i="1"/>
  <c r="D10" i="1"/>
  <c r="C10" i="1"/>
  <c r="B10" i="1"/>
  <c r="L9" i="1"/>
  <c r="K9" i="1"/>
  <c r="J9" i="1"/>
  <c r="M8" i="1"/>
  <c r="L8" i="1"/>
  <c r="K8" i="1"/>
  <c r="J8" i="1"/>
  <c r="M7" i="1"/>
  <c r="K7" i="1"/>
  <c r="J7" i="1"/>
  <c r="L6" i="1"/>
  <c r="J6" i="1"/>
  <c r="M5" i="1"/>
  <c r="L5" i="1"/>
  <c r="K5" i="1"/>
  <c r="J5" i="1"/>
  <c r="M4" i="1"/>
  <c r="L4" i="1"/>
  <c r="K4" i="1"/>
  <c r="J4" i="1"/>
  <c r="B43" i="1" l="1"/>
  <c r="B41" i="1"/>
</calcChain>
</file>

<file path=xl/sharedStrings.xml><?xml version="1.0" encoding="utf-8"?>
<sst xmlns="http://schemas.openxmlformats.org/spreadsheetml/2006/main" count="64" uniqueCount="25">
  <si>
    <t>Age</t>
  </si>
  <si>
    <t>15-24</t>
  </si>
  <si>
    <t>25-34</t>
  </si>
  <si>
    <t>35-44</t>
  </si>
  <si>
    <t>45-54</t>
  </si>
  <si>
    <t>55-64</t>
  </si>
  <si>
    <t>Male</t>
  </si>
  <si>
    <t>Male overweight</t>
  </si>
  <si>
    <t>Male obese 1</t>
  </si>
  <si>
    <t>Male obese 2</t>
  </si>
  <si>
    <t>Year: 2014-15 (number in thousands)</t>
  </si>
  <si>
    <t>Female</t>
  </si>
  <si>
    <t>Female overweight</t>
  </si>
  <si>
    <t>Female obese 1</t>
  </si>
  <si>
    <t>Female obese 2</t>
  </si>
  <si>
    <t>Total</t>
  </si>
  <si>
    <t>Total overweight</t>
  </si>
  <si>
    <t>Total obese 1</t>
  </si>
  <si>
    <t>Total obese 2</t>
  </si>
  <si>
    <t>15-84</t>
  </si>
  <si>
    <t>65-84</t>
  </si>
  <si>
    <t>Obesity rate</t>
  </si>
  <si>
    <t>Year: 2021 (number in thousands)</t>
  </si>
  <si>
    <t>Source: Population Health Survey, Department of Health</t>
  </si>
  <si>
    <t>https://www.chp.gov.hk/en/static/104075.html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</si>
</sst>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164" fontId="0" fillId="0" borderId="0" xfId="0" applyNumberFormat="1"/>
    <xf numFmtId="0" fontId="0" fillId="0" borderId="0" xfId="0" applyAlignment="1">
      <alignment wrapText="1"/>
    </xf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chp.gov.hk/en/static/104075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020E0-8E1F-4F74-B8FF-3877D9F2EF5C}">
  <dimension ref="A1:M46"/>
  <sheetViews>
    <sheetView tabSelected="1" topLeftCell="A23" workbookViewId="0">
      <selection activeCell="D28" sqref="D28"/>
    </sheetView>
  </sheetViews>
  <sheetFormatPr defaultRowHeight="14.6" x14ac:dyDescent="0.4"/>
  <cols>
    <col min="3" max="3" width="12.69140625" customWidth="1"/>
    <col min="7" max="7" width="15.07421875" customWidth="1"/>
    <col min="11" max="11" width="13" customWidth="1"/>
  </cols>
  <sheetData>
    <row r="1" spans="1:13" x14ac:dyDescent="0.4">
      <c r="A1" t="s">
        <v>10</v>
      </c>
    </row>
    <row r="3" spans="1:13" ht="43.75" x14ac:dyDescent="0.4">
      <c r="A3" t="s">
        <v>0</v>
      </c>
      <c r="B3" s="2" t="s">
        <v>6</v>
      </c>
      <c r="C3" s="2" t="s">
        <v>7</v>
      </c>
      <c r="D3" s="2" t="s">
        <v>8</v>
      </c>
      <c r="E3" s="2" t="s">
        <v>9</v>
      </c>
      <c r="F3" s="2" t="s">
        <v>11</v>
      </c>
      <c r="G3" s="2" t="s">
        <v>12</v>
      </c>
      <c r="H3" s="2" t="s">
        <v>13</v>
      </c>
      <c r="I3" s="2" t="s">
        <v>14</v>
      </c>
      <c r="J3" s="2" t="s">
        <v>15</v>
      </c>
      <c r="K3" s="2" t="s">
        <v>16</v>
      </c>
      <c r="L3" s="2" t="s">
        <v>17</v>
      </c>
      <c r="M3" s="2" t="s">
        <v>18</v>
      </c>
    </row>
    <row r="4" spans="1:13" x14ac:dyDescent="0.4">
      <c r="A4" t="s">
        <v>1</v>
      </c>
      <c r="B4">
        <v>409.3</v>
      </c>
      <c r="C4">
        <v>51.9</v>
      </c>
      <c r="D4">
        <v>47.5</v>
      </c>
      <c r="E4">
        <v>7.5</v>
      </c>
      <c r="F4">
        <v>392.3</v>
      </c>
      <c r="G4">
        <v>37.9</v>
      </c>
      <c r="H4">
        <v>32.700000000000003</v>
      </c>
      <c r="I4">
        <v>15.5</v>
      </c>
      <c r="J4">
        <f t="shared" ref="J4:J9" si="0">B4+F4</f>
        <v>801.6</v>
      </c>
      <c r="K4">
        <f t="shared" ref="K4:M4" si="1">C4+G4</f>
        <v>89.8</v>
      </c>
      <c r="L4">
        <f t="shared" si="1"/>
        <v>80.2</v>
      </c>
      <c r="M4">
        <f t="shared" si="1"/>
        <v>23</v>
      </c>
    </row>
    <row r="5" spans="1:13" x14ac:dyDescent="0.4">
      <c r="A5" t="s">
        <v>2</v>
      </c>
      <c r="B5">
        <v>455</v>
      </c>
      <c r="C5">
        <v>82.6</v>
      </c>
      <c r="D5">
        <v>110</v>
      </c>
      <c r="E5">
        <v>31.9</v>
      </c>
      <c r="F5">
        <v>506.4</v>
      </c>
      <c r="G5">
        <v>53.3</v>
      </c>
      <c r="H5">
        <v>64.900000000000006</v>
      </c>
      <c r="I5">
        <v>15.6</v>
      </c>
      <c r="J5">
        <f t="shared" si="0"/>
        <v>961.4</v>
      </c>
      <c r="K5">
        <f t="shared" ref="K5" si="2">C5+G5</f>
        <v>135.89999999999998</v>
      </c>
      <c r="L5">
        <f t="shared" ref="L5" si="3">D5+H5</f>
        <v>174.9</v>
      </c>
      <c r="M5">
        <f t="shared" ref="M5" si="4">E5+I5</f>
        <v>47.5</v>
      </c>
    </row>
    <row r="6" spans="1:13" x14ac:dyDescent="0.4">
      <c r="A6" t="s">
        <v>3</v>
      </c>
      <c r="B6">
        <v>459.8</v>
      </c>
      <c r="C6">
        <v>105.8</v>
      </c>
      <c r="D6">
        <v>149</v>
      </c>
      <c r="E6">
        <v>24.5</v>
      </c>
      <c r="F6">
        <v>561.4</v>
      </c>
      <c r="G6">
        <v>112.4</v>
      </c>
      <c r="H6">
        <v>82.7</v>
      </c>
      <c r="I6">
        <v>32.299999999999997</v>
      </c>
      <c r="J6">
        <f t="shared" si="0"/>
        <v>1021.2</v>
      </c>
      <c r="K6">
        <v>218.1</v>
      </c>
      <c r="L6">
        <f t="shared" ref="L6" si="5">D6+H6</f>
        <v>231.7</v>
      </c>
      <c r="M6">
        <v>56.7</v>
      </c>
    </row>
    <row r="7" spans="1:13" x14ac:dyDescent="0.4">
      <c r="A7" t="s">
        <v>4</v>
      </c>
      <c r="B7">
        <v>548.4</v>
      </c>
      <c r="C7">
        <v>120.8</v>
      </c>
      <c r="D7">
        <v>238.1</v>
      </c>
      <c r="E7">
        <v>42.4</v>
      </c>
      <c r="F7">
        <v>634.6</v>
      </c>
      <c r="G7">
        <v>160.1</v>
      </c>
      <c r="H7">
        <v>132.5</v>
      </c>
      <c r="I7">
        <v>42.1</v>
      </c>
      <c r="J7">
        <f t="shared" si="0"/>
        <v>1183</v>
      </c>
      <c r="K7">
        <f t="shared" ref="K7:K9" si="6">C7+G7</f>
        <v>280.89999999999998</v>
      </c>
      <c r="L7">
        <v>370.5</v>
      </c>
      <c r="M7">
        <f t="shared" ref="M7:M8" si="7">E7+I7</f>
        <v>84.5</v>
      </c>
    </row>
    <row r="8" spans="1:13" x14ac:dyDescent="0.4">
      <c r="A8" t="s">
        <v>5</v>
      </c>
      <c r="B8">
        <v>528</v>
      </c>
      <c r="C8">
        <v>131.9</v>
      </c>
      <c r="D8">
        <v>178.7</v>
      </c>
      <c r="E8">
        <v>24.9</v>
      </c>
      <c r="F8">
        <v>537.5</v>
      </c>
      <c r="G8">
        <v>101</v>
      </c>
      <c r="H8">
        <v>137.6</v>
      </c>
      <c r="I8">
        <v>38.700000000000003</v>
      </c>
      <c r="J8">
        <f t="shared" si="0"/>
        <v>1065.5</v>
      </c>
      <c r="K8">
        <f t="shared" si="6"/>
        <v>232.9</v>
      </c>
      <c r="L8">
        <f t="shared" ref="L8:L9" si="8">D8+H8</f>
        <v>316.29999999999995</v>
      </c>
      <c r="M8">
        <f t="shared" si="7"/>
        <v>63.6</v>
      </c>
    </row>
    <row r="9" spans="1:13" x14ac:dyDescent="0.4">
      <c r="A9" t="s">
        <v>20</v>
      </c>
      <c r="B9">
        <v>448.6</v>
      </c>
      <c r="C9">
        <v>103.5</v>
      </c>
      <c r="D9">
        <v>156.19999999999999</v>
      </c>
      <c r="E9">
        <v>15.5</v>
      </c>
      <c r="F9">
        <v>468.1</v>
      </c>
      <c r="G9">
        <v>132.69999999999999</v>
      </c>
      <c r="H9">
        <v>135.9</v>
      </c>
      <c r="I9">
        <v>24.7</v>
      </c>
      <c r="J9">
        <f t="shared" si="0"/>
        <v>916.7</v>
      </c>
      <c r="K9">
        <f t="shared" si="6"/>
        <v>236.2</v>
      </c>
      <c r="L9">
        <f t="shared" si="8"/>
        <v>292.10000000000002</v>
      </c>
      <c r="M9">
        <v>40.1</v>
      </c>
    </row>
    <row r="10" spans="1:13" x14ac:dyDescent="0.4">
      <c r="A10" t="s">
        <v>19</v>
      </c>
      <c r="B10">
        <f>SUM(B4:B9)</f>
        <v>2849.1</v>
      </c>
      <c r="C10">
        <f t="shared" ref="C10:M10" si="9">SUM(C4:C9)</f>
        <v>596.5</v>
      </c>
      <c r="D10">
        <f t="shared" si="9"/>
        <v>879.5</v>
      </c>
      <c r="E10">
        <v>146.6</v>
      </c>
      <c r="F10">
        <f t="shared" si="9"/>
        <v>3100.2999999999997</v>
      </c>
      <c r="G10">
        <f t="shared" si="9"/>
        <v>597.4</v>
      </c>
      <c r="H10">
        <f t="shared" si="9"/>
        <v>586.29999999999995</v>
      </c>
      <c r="I10">
        <v>168.8</v>
      </c>
      <c r="J10">
        <f t="shared" si="9"/>
        <v>5949.4</v>
      </c>
      <c r="K10">
        <v>1193.9000000000001</v>
      </c>
      <c r="L10">
        <v>1465.8</v>
      </c>
      <c r="M10">
        <f t="shared" si="9"/>
        <v>315.40000000000003</v>
      </c>
    </row>
    <row r="12" spans="1:13" x14ac:dyDescent="0.4">
      <c r="A12" t="s">
        <v>21</v>
      </c>
    </row>
    <row r="13" spans="1:13" x14ac:dyDescent="0.4">
      <c r="A13" t="s">
        <v>6</v>
      </c>
      <c r="B13" s="1">
        <f>ROUND((C10+D10+E10)/B10*100,1)</f>
        <v>57</v>
      </c>
    </row>
    <row r="14" spans="1:13" x14ac:dyDescent="0.4">
      <c r="A14" t="s">
        <v>11</v>
      </c>
      <c r="B14" s="1">
        <f>ROUND((G10+H10+I10)/F10*100,1)</f>
        <v>43.6</v>
      </c>
    </row>
    <row r="15" spans="1:13" x14ac:dyDescent="0.4">
      <c r="A15" t="s">
        <v>15</v>
      </c>
      <c r="B15" s="1">
        <f>ROUND((K10+L10+M10)/J10*100,1)</f>
        <v>50</v>
      </c>
    </row>
    <row r="16" spans="1:13" x14ac:dyDescent="0.4">
      <c r="A16" t="s">
        <v>1</v>
      </c>
      <c r="B16" s="1">
        <f>ROUND((K4+L4+M4)/J4*100,1)</f>
        <v>24.1</v>
      </c>
    </row>
    <row r="17" spans="1:13" x14ac:dyDescent="0.4">
      <c r="A17" t="s">
        <v>2</v>
      </c>
      <c r="B17" s="1">
        <f t="shared" ref="B17:B18" si="10">ROUND((K5+L5+M5)/J5*100,1)</f>
        <v>37.299999999999997</v>
      </c>
    </row>
    <row r="18" spans="1:13" x14ac:dyDescent="0.4">
      <c r="A18" t="s">
        <v>3</v>
      </c>
      <c r="B18" s="1">
        <f t="shared" si="10"/>
        <v>49.6</v>
      </c>
    </row>
    <row r="19" spans="1:13" x14ac:dyDescent="0.4">
      <c r="A19" t="s">
        <v>4</v>
      </c>
      <c r="B19" s="1">
        <f>ROUND((K7+L7+M7)/J7*100,1)</f>
        <v>62.2</v>
      </c>
    </row>
    <row r="20" spans="1:13" x14ac:dyDescent="0.4">
      <c r="A20" t="s">
        <v>5</v>
      </c>
      <c r="B20" s="1">
        <f>ROUND((K8+L8+M8)/J8*100,1)</f>
        <v>57.5</v>
      </c>
    </row>
    <row r="21" spans="1:13" x14ac:dyDescent="0.4">
      <c r="A21" t="s">
        <v>20</v>
      </c>
      <c r="B21" s="1">
        <f>ROUND((K9+L9+M9)/J9*100,1)</f>
        <v>62</v>
      </c>
    </row>
    <row r="23" spans="1:13" x14ac:dyDescent="0.4">
      <c r="A23" t="s">
        <v>22</v>
      </c>
    </row>
    <row r="25" spans="1:13" ht="43.75" x14ac:dyDescent="0.4">
      <c r="A25" t="s">
        <v>0</v>
      </c>
      <c r="B25" s="2" t="s">
        <v>6</v>
      </c>
      <c r="C25" s="2" t="s">
        <v>7</v>
      </c>
      <c r="D25" s="2" t="s">
        <v>8</v>
      </c>
      <c r="E25" s="2" t="s">
        <v>9</v>
      </c>
      <c r="F25" s="2" t="s">
        <v>11</v>
      </c>
      <c r="G25" s="2" t="s">
        <v>12</v>
      </c>
      <c r="H25" s="2" t="s">
        <v>13</v>
      </c>
      <c r="I25" s="2" t="s">
        <v>14</v>
      </c>
      <c r="J25" s="2" t="s">
        <v>15</v>
      </c>
      <c r="K25" s="2" t="s">
        <v>16</v>
      </c>
      <c r="L25" s="2" t="s">
        <v>17</v>
      </c>
      <c r="M25" s="2" t="s">
        <v>18</v>
      </c>
    </row>
    <row r="26" spans="1:13" x14ac:dyDescent="0.4">
      <c r="A26" t="s">
        <v>1</v>
      </c>
      <c r="B26">
        <v>296.5</v>
      </c>
      <c r="C26">
        <v>48.7</v>
      </c>
      <c r="D26">
        <v>48.8</v>
      </c>
      <c r="E26">
        <v>25.4</v>
      </c>
      <c r="F26">
        <v>283</v>
      </c>
      <c r="G26">
        <v>28</v>
      </c>
      <c r="H26">
        <v>26.2</v>
      </c>
      <c r="I26">
        <v>8.6999999999999993</v>
      </c>
      <c r="J26">
        <f t="shared" ref="J26:J31" si="11">B26+F26</f>
        <v>579.5</v>
      </c>
      <c r="K26">
        <f t="shared" ref="K26:M26" si="12">C26+G26</f>
        <v>76.7</v>
      </c>
      <c r="L26">
        <v>74.900000000000006</v>
      </c>
      <c r="M26">
        <f t="shared" si="12"/>
        <v>34.099999999999994</v>
      </c>
    </row>
    <row r="27" spans="1:13" x14ac:dyDescent="0.4">
      <c r="A27" t="s">
        <v>2</v>
      </c>
      <c r="B27">
        <v>436.7</v>
      </c>
      <c r="C27">
        <v>100.8</v>
      </c>
      <c r="D27">
        <v>113.6</v>
      </c>
      <c r="E27">
        <v>32.799999999999997</v>
      </c>
      <c r="F27">
        <v>456.2</v>
      </c>
      <c r="G27">
        <v>61.1</v>
      </c>
      <c r="H27">
        <v>60.9</v>
      </c>
      <c r="I27">
        <v>26.1</v>
      </c>
      <c r="J27">
        <f t="shared" si="11"/>
        <v>892.9</v>
      </c>
      <c r="K27">
        <v>161.80000000000001</v>
      </c>
      <c r="L27">
        <f t="shared" ref="L27" si="13">D27+H27</f>
        <v>174.5</v>
      </c>
      <c r="M27">
        <f t="shared" ref="M27:M28" si="14">E27+I27</f>
        <v>58.9</v>
      </c>
    </row>
    <row r="28" spans="1:13" x14ac:dyDescent="0.4">
      <c r="A28" t="s">
        <v>3</v>
      </c>
      <c r="B28">
        <v>462.6</v>
      </c>
      <c r="C28">
        <v>114.4</v>
      </c>
      <c r="D28">
        <v>170</v>
      </c>
      <c r="E28">
        <v>44.6</v>
      </c>
      <c r="F28">
        <v>548.1</v>
      </c>
      <c r="G28">
        <v>93.8</v>
      </c>
      <c r="H28">
        <v>103</v>
      </c>
      <c r="I28">
        <v>36.4</v>
      </c>
      <c r="J28">
        <f t="shared" si="11"/>
        <v>1010.7</v>
      </c>
      <c r="K28">
        <v>208.3</v>
      </c>
      <c r="L28">
        <v>272.89999999999998</v>
      </c>
      <c r="M28">
        <f t="shared" si="14"/>
        <v>81</v>
      </c>
    </row>
    <row r="29" spans="1:13" x14ac:dyDescent="0.4">
      <c r="A29" t="s">
        <v>4</v>
      </c>
      <c r="B29">
        <v>478.5</v>
      </c>
      <c r="C29">
        <v>130.1</v>
      </c>
      <c r="D29">
        <v>157.69999999999999</v>
      </c>
      <c r="E29">
        <v>69</v>
      </c>
      <c r="F29">
        <v>604.5</v>
      </c>
      <c r="G29">
        <v>136.69999999999999</v>
      </c>
      <c r="H29">
        <v>133.19999999999999</v>
      </c>
      <c r="I29">
        <v>39.1</v>
      </c>
      <c r="J29">
        <f t="shared" si="11"/>
        <v>1083</v>
      </c>
      <c r="K29">
        <f t="shared" ref="K29:L31" si="15">C29+G29</f>
        <v>266.79999999999995</v>
      </c>
      <c r="L29">
        <f t="shared" si="15"/>
        <v>290.89999999999998</v>
      </c>
      <c r="M29">
        <v>108.2</v>
      </c>
    </row>
    <row r="30" spans="1:13" x14ac:dyDescent="0.4">
      <c r="A30" t="s">
        <v>5</v>
      </c>
      <c r="B30">
        <v>575.5</v>
      </c>
      <c r="C30">
        <v>143.80000000000001</v>
      </c>
      <c r="D30">
        <v>209.6</v>
      </c>
      <c r="E30">
        <v>42.4</v>
      </c>
      <c r="F30">
        <v>636.79999999999995</v>
      </c>
      <c r="G30">
        <v>146.4</v>
      </c>
      <c r="H30">
        <v>164.5</v>
      </c>
      <c r="I30">
        <v>34.200000000000003</v>
      </c>
      <c r="J30">
        <f t="shared" si="11"/>
        <v>1212.3</v>
      </c>
      <c r="K30">
        <f t="shared" si="15"/>
        <v>290.20000000000005</v>
      </c>
      <c r="L30">
        <f t="shared" si="15"/>
        <v>374.1</v>
      </c>
      <c r="M30">
        <f t="shared" ref="M30:M31" si="16">E30+I30</f>
        <v>76.599999999999994</v>
      </c>
    </row>
    <row r="31" spans="1:13" x14ac:dyDescent="0.4">
      <c r="A31" t="s">
        <v>20</v>
      </c>
      <c r="B31">
        <v>574.9</v>
      </c>
      <c r="C31">
        <v>156.4</v>
      </c>
      <c r="D31">
        <v>166.7</v>
      </c>
      <c r="E31">
        <v>32.799999999999997</v>
      </c>
      <c r="F31">
        <v>606.4</v>
      </c>
      <c r="G31">
        <v>150.5</v>
      </c>
      <c r="H31">
        <v>176.5</v>
      </c>
      <c r="I31">
        <v>18.399999999999999</v>
      </c>
      <c r="J31">
        <f t="shared" si="11"/>
        <v>1181.3</v>
      </c>
      <c r="K31">
        <f t="shared" si="15"/>
        <v>306.89999999999998</v>
      </c>
      <c r="L31">
        <v>343.1</v>
      </c>
      <c r="M31">
        <f t="shared" si="16"/>
        <v>51.199999999999996</v>
      </c>
    </row>
    <row r="32" spans="1:13" x14ac:dyDescent="0.4">
      <c r="A32" t="s">
        <v>19</v>
      </c>
      <c r="B32">
        <f>SUM(B26:B31)</f>
        <v>2824.7000000000003</v>
      </c>
      <c r="C32">
        <f t="shared" ref="C32:M32" si="17">SUM(C26:C31)</f>
        <v>694.19999999999993</v>
      </c>
      <c r="D32">
        <v>866.3</v>
      </c>
      <c r="E32">
        <f t="shared" si="17"/>
        <v>247</v>
      </c>
      <c r="F32">
        <f t="shared" si="17"/>
        <v>3135.0000000000005</v>
      </c>
      <c r="G32">
        <v>616.6</v>
      </c>
      <c r="H32">
        <v>664.1</v>
      </c>
      <c r="I32">
        <v>163</v>
      </c>
      <c r="J32">
        <f t="shared" si="17"/>
        <v>5959.7000000000007</v>
      </c>
      <c r="K32">
        <v>1310.8</v>
      </c>
      <c r="L32">
        <v>1530.5</v>
      </c>
      <c r="M32">
        <f t="shared" si="17"/>
        <v>409.99999999999994</v>
      </c>
    </row>
    <row r="34" spans="1:2" x14ac:dyDescent="0.4">
      <c r="A34" t="s">
        <v>21</v>
      </c>
    </row>
    <row r="35" spans="1:2" x14ac:dyDescent="0.4">
      <c r="A35" t="s">
        <v>6</v>
      </c>
      <c r="B35" s="1">
        <f>ROUND((C32+D32+E32)/B32*100,1)</f>
        <v>64</v>
      </c>
    </row>
    <row r="36" spans="1:2" x14ac:dyDescent="0.4">
      <c r="A36" t="s">
        <v>11</v>
      </c>
      <c r="B36" s="1">
        <f>ROUND((G32+H32+I32)/F32*100,1)</f>
        <v>46.1</v>
      </c>
    </row>
    <row r="37" spans="1:2" x14ac:dyDescent="0.4">
      <c r="A37" t="s">
        <v>15</v>
      </c>
      <c r="B37" s="1">
        <f>ROUND((K32+L32+M32)/J32*100,1)</f>
        <v>54.6</v>
      </c>
    </row>
    <row r="38" spans="1:2" x14ac:dyDescent="0.4">
      <c r="A38" t="s">
        <v>1</v>
      </c>
      <c r="B38" s="1">
        <f>ROUND((K26+L26+M26)/J26*100,1)</f>
        <v>32</v>
      </c>
    </row>
    <row r="39" spans="1:2" x14ac:dyDescent="0.4">
      <c r="A39" t="s">
        <v>2</v>
      </c>
      <c r="B39" s="1">
        <f t="shared" ref="B39:B40" si="18">ROUND((K27+L27+M27)/J27*100,1)</f>
        <v>44.3</v>
      </c>
    </row>
    <row r="40" spans="1:2" x14ac:dyDescent="0.4">
      <c r="A40" t="s">
        <v>3</v>
      </c>
      <c r="B40" s="1">
        <f t="shared" si="18"/>
        <v>55.6</v>
      </c>
    </row>
    <row r="41" spans="1:2" x14ac:dyDescent="0.4">
      <c r="A41" t="s">
        <v>4</v>
      </c>
      <c r="B41" s="1">
        <f>ROUND((K29+L29+M29)/J29*100,1)</f>
        <v>61.5</v>
      </c>
    </row>
    <row r="42" spans="1:2" x14ac:dyDescent="0.4">
      <c r="A42" t="s">
        <v>5</v>
      </c>
      <c r="B42" s="1">
        <f>ROUND((K30+L30+M30)/J30*100,1)</f>
        <v>61.1</v>
      </c>
    </row>
    <row r="43" spans="1:2" x14ac:dyDescent="0.4">
      <c r="A43" t="s">
        <v>20</v>
      </c>
      <c r="B43" s="1">
        <f>ROUND((K31+L31+M31)/J31*100,1)</f>
        <v>59.4</v>
      </c>
    </row>
    <row r="45" spans="1:2" x14ac:dyDescent="0.4">
      <c r="A45" t="s">
        <v>23</v>
      </c>
    </row>
    <row r="46" spans="1:2" x14ac:dyDescent="0.4">
      <c r="A46" s="3" t="s">
        <v>24</v>
      </c>
    </row>
  </sheetData>
  <hyperlinks>
    <hyperlink ref="A46" r:id="rId1" xr:uid="{A5CB7295-9B6A-4785-B21D-69BF6E6ADE6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howard wong</dc:creator>
  <cp:lastModifiedBy>howard wong</cp:lastModifiedBy>
  <dcterms:created xsi:type="dcterms:W3CDTF">2025-04-02T13:34:21Z</dcterms:created>
  <dcterms:modified xsi:type="dcterms:W3CDTF">2025-04-20T07:52:54Z</dcterms:modified>
</cp:coreProperties>
</file>