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pythonProject\Welfare dashboard\Singapore\"/>
    </mc:Choice>
  </mc:AlternateContent>
  <xr:revisionPtr revIDLastSave="0" documentId="13_ncr:1_{D6FC4479-386D-4891-9C22-021CE88A98A3}" xr6:coauthVersionLast="47" xr6:coauthVersionMax="47" xr10:uidLastSave="{00000000-0000-0000-0000-000000000000}"/>
  <bookViews>
    <workbookView xWindow="-103" yWindow="-103" windowWidth="22149" windowHeight="13200" activeTab="1" xr2:uid="{6891C467-F16F-4145-AA6B-B827E31230FB}"/>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2" l="1"/>
  <c r="G7" i="2" s="1"/>
  <c r="E6" i="2"/>
  <c r="G6" i="2" s="1"/>
  <c r="E5" i="2"/>
  <c r="J6" i="2" s="1"/>
  <c r="K6" i="2" s="1"/>
  <c r="M6" i="2" s="1"/>
  <c r="E4" i="2"/>
  <c r="G4" i="2" s="1"/>
  <c r="J4" i="2" l="1"/>
  <c r="K4" i="2" s="1"/>
  <c r="K12" i="2"/>
  <c r="M12" i="2" s="1"/>
  <c r="K27" i="2"/>
  <c r="M27" i="2" s="1"/>
  <c r="K11" i="2"/>
  <c r="M11" i="2" s="1"/>
  <c r="K26" i="2"/>
  <c r="M26" i="2" s="1"/>
  <c r="K10" i="2"/>
  <c r="M10" i="2" s="1"/>
  <c r="K8" i="2"/>
  <c r="M8" i="2" s="1"/>
  <c r="K18" i="2"/>
  <c r="M18" i="2" s="1"/>
  <c r="K17" i="2"/>
  <c r="M17" i="2" s="1"/>
  <c r="K15" i="2"/>
  <c r="M15" i="2" s="1"/>
  <c r="K25" i="2"/>
  <c r="M25" i="2" s="1"/>
  <c r="K9" i="2"/>
  <c r="M9" i="2" s="1"/>
  <c r="K24" i="2"/>
  <c r="M24" i="2" s="1"/>
  <c r="K21" i="2"/>
  <c r="M21" i="2" s="1"/>
  <c r="K20" i="2"/>
  <c r="M20" i="2" s="1"/>
  <c r="K19" i="2"/>
  <c r="M19" i="2" s="1"/>
  <c r="K16" i="2"/>
  <c r="M16" i="2" s="1"/>
  <c r="K23" i="2"/>
  <c r="M23" i="2" s="1"/>
  <c r="K7" i="2"/>
  <c r="M7" i="2" s="1"/>
  <c r="K22" i="2"/>
  <c r="M22" i="2" s="1"/>
  <c r="K14" i="2"/>
  <c r="M14" i="2" s="1"/>
  <c r="K13" i="2"/>
  <c r="M13" i="2" s="1"/>
  <c r="J5" i="2"/>
  <c r="G5" i="2"/>
  <c r="G8" i="2" s="1"/>
  <c r="K5" i="2" l="1"/>
  <c r="M5" i="2" s="1"/>
</calcChain>
</file>

<file path=xl/sharedStrings.xml><?xml version="1.0" encoding="utf-8"?>
<sst xmlns="http://schemas.openxmlformats.org/spreadsheetml/2006/main" count="72" uniqueCount="70">
  <si>
    <t>Mean Gross Monthly Income From Employment (Including Employer CPF and Excluding Bonus) of Employed Residents</t>
  </si>
  <si>
    <t>Dollars</t>
  </si>
  <si>
    <t>Source: Labour Force Survey, Manpower Research and Statistics Department, MOM</t>
  </si>
  <si>
    <t>Notes:</t>
  </si>
  <si>
    <t>1. Residents refer to Singapore Citizens and Permanent Residents.</t>
  </si>
  <si>
    <r>
      <t xml:space="preserve">2. </t>
    </r>
    <r>
      <rPr>
        <sz val="10"/>
        <color rgb="FF000000"/>
        <rFont val="Arial"/>
        <family val="2"/>
      </rPr>
      <t>Gross monthly income refers to income earned from employment. For employees, it refers to the gross monthly wages or salaries before deduction of employee CPF contributions and personal income tax. It comprises basic wages, overtime pay, commissions, tips and other allowances. For self-employed persons, gross monthly income refers to the average monthly profits from their business, trade or profession (i.e. total receipts less business expenses incurred) before deduction of income tax.</t>
    </r>
  </si>
  <si>
    <t>3. Data are for all employed persons excluding full-time National Servicemen.</t>
  </si>
  <si>
    <t>4. The change in mean gross monthly income (GMI) (change in income per worker) is a suitable statistic for comparison with the change in labour productivity (change in value-added per worker) as both are expressed on a “per worker” basis.  When studying the change in mean gross monthly income of any quarter, it would be more meaningful to compare it with the same quarter of prior years, so as to limit seasonal variations that mask the underlying actual trend in income. Also, as the mean GMI pertains to mean earnings, it can be skewed upwards by a small number of very high income earners.</t>
  </si>
  <si>
    <t>2Q 2021</t>
  </si>
  <si>
    <t>3Q 2021</t>
  </si>
  <si>
    <t>4Q 2021</t>
  </si>
  <si>
    <t>1Q 2022</t>
  </si>
  <si>
    <t>2Q 2022</t>
  </si>
  <si>
    <t>3Q 2022</t>
  </si>
  <si>
    <t>4Q 2022</t>
  </si>
  <si>
    <t>1Q 2023</t>
  </si>
  <si>
    <t>2Q 2023</t>
  </si>
  <si>
    <t>3Q 2023</t>
  </si>
  <si>
    <t>4Q 2023</t>
  </si>
  <si>
    <t>1Q 2024</t>
  </si>
  <si>
    <t>2Q 2024</t>
  </si>
  <si>
    <t>3Q 2024</t>
  </si>
  <si>
    <t>4Q 2024</t>
  </si>
  <si>
    <t>Quarter/Year</t>
  </si>
  <si>
    <t>Q2 2021</t>
  </si>
  <si>
    <t>Q3 2021</t>
  </si>
  <si>
    <t>Q4 2021</t>
  </si>
  <si>
    <t>Q1 2022</t>
  </si>
  <si>
    <t>Q2 2022</t>
  </si>
  <si>
    <t>Q3 2022</t>
  </si>
  <si>
    <t>Q4 2022</t>
  </si>
  <si>
    <t>Q1 2023</t>
  </si>
  <si>
    <t>Q2 2023</t>
  </si>
  <si>
    <t>Q3 2023</t>
  </si>
  <si>
    <t>Q4 2023</t>
  </si>
  <si>
    <t>Q1 2024</t>
  </si>
  <si>
    <t>Q2 2024</t>
  </si>
  <si>
    <t>Q3 2024</t>
  </si>
  <si>
    <t>Q4 2024</t>
  </si>
  <si>
    <t>S$</t>
  </si>
  <si>
    <t>Average over Year</t>
  </si>
  <si>
    <t>Average Monthly Nominal Earnings Per Employee, Annual</t>
  </si>
  <si>
    <t>Year</t>
  </si>
  <si>
    <t xml:space="preserve">2024 </t>
  </si>
  <si>
    <t xml:space="preserve">2023 </t>
  </si>
  <si>
    <t xml:space="preserve">2022 </t>
  </si>
  <si>
    <t xml:space="preserve">2021 </t>
  </si>
  <si>
    <t xml:space="preserve">2020 </t>
  </si>
  <si>
    <t xml:space="preserve">2019 </t>
  </si>
  <si>
    <t xml:space="preserve">2018 </t>
  </si>
  <si>
    <t xml:space="preserve">2017 </t>
  </si>
  <si>
    <t xml:space="preserve">2016 </t>
  </si>
  <si>
    <t xml:space="preserve">2015 </t>
  </si>
  <si>
    <t xml:space="preserve">2014 </t>
  </si>
  <si>
    <t xml:space="preserve">2013 </t>
  </si>
  <si>
    <t xml:space="preserve">2012 </t>
  </si>
  <si>
    <t xml:space="preserve">2011 </t>
  </si>
  <si>
    <t xml:space="preserve">2010 </t>
  </si>
  <si>
    <t xml:space="preserve">2009 </t>
  </si>
  <si>
    <t xml:space="preserve">2008 </t>
  </si>
  <si>
    <t xml:space="preserve">2007 </t>
  </si>
  <si>
    <t xml:space="preserve">2006 </t>
  </si>
  <si>
    <t xml:space="preserve">2005 </t>
  </si>
  <si>
    <t xml:space="preserve">2004 </t>
  </si>
  <si>
    <t xml:space="preserve">2003 </t>
  </si>
  <si>
    <t xml:space="preserve">2002 </t>
  </si>
  <si>
    <t xml:space="preserve">2001 </t>
  </si>
  <si>
    <t>Annualised income adjusted to mean gross income</t>
  </si>
  <si>
    <t>S$ per 1 US PPP</t>
  </si>
  <si>
    <t>Annualised adjusted earnings in USD PPP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</si>
</sst>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b/>
      <sz val="10"/>
      <color rgb="FF000000"/>
      <name val="Arial"/>
      <family val="2"/>
    </font>
    <font>
      <sz val="10"/>
      <color theme="1"/>
      <name val="Arial"/>
      <family val="2"/>
    </font>
    <font>
      <sz val="10"/>
      <color rgb="FF000000"/>
      <name val="Arial"/>
      <family val="2"/>
    </font>
    <font>
      <b/>
      <sz val="10"/>
      <color theme="1"/>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2" fillId="0" borderId="0" xfId="0" applyFont="1" applyAlignment="1">
      <alignment horizontal="left" vertical="center" readingOrder="1"/>
    </xf>
    <xf numFmtId="0" fontId="3" fillId="0" borderId="0" xfId="0" applyFont="1"/>
    <xf numFmtId="0" fontId="3" fillId="0" borderId="0" xfId="0" applyFont="1" applyAlignment="1">
      <alignment horizontal="right"/>
    </xf>
    <xf numFmtId="3" fontId="4" fillId="0" borderId="1" xfId="0" applyNumberFormat="1" applyFont="1" applyBorder="1" applyAlignment="1">
      <alignment horizontal="right" vertical="center" wrapText="1" readingOrder="1"/>
    </xf>
    <xf numFmtId="0" fontId="4" fillId="0" borderId="0" xfId="0" applyFont="1" applyAlignment="1">
      <alignment horizontal="right" vertical="center" readingOrder="1"/>
    </xf>
    <xf numFmtId="3" fontId="3" fillId="0" borderId="0" xfId="0" applyNumberFormat="1" applyFont="1"/>
    <xf numFmtId="0" fontId="4" fillId="0" borderId="0" xfId="0" applyFont="1" applyAlignment="1">
      <alignment horizontal="left" vertical="center" readingOrder="1"/>
    </xf>
    <xf numFmtId="0" fontId="3" fillId="2" borderId="0" xfId="0" applyFont="1" applyFill="1"/>
    <xf numFmtId="3" fontId="3" fillId="0" borderId="1" xfId="0" applyNumberFormat="1" applyFont="1" applyBorder="1" applyAlignment="1">
      <alignment horizontal="right"/>
    </xf>
    <xf numFmtId="0" fontId="5" fillId="0" borderId="1" xfId="0" applyFont="1" applyBorder="1" applyAlignment="1">
      <alignment horizontal="center"/>
    </xf>
    <xf numFmtId="0" fontId="3" fillId="0" borderId="0" xfId="0" applyFont="1" applyAlignment="1">
      <alignment horizontal="left" vertical="top" wrapText="1" readingOrder="1"/>
    </xf>
    <xf numFmtId="0" fontId="4" fillId="0" borderId="0" xfId="0" applyFont="1" applyAlignment="1">
      <alignment horizontal="left" vertical="center"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8454A-51D6-42D0-AE60-A609A1DEF314}">
  <dimension ref="A2:O13"/>
  <sheetViews>
    <sheetView showGridLines="0" workbookViewId="0">
      <selection activeCell="A6" sqref="A6:O6"/>
    </sheetView>
  </sheetViews>
  <sheetFormatPr defaultColWidth="9.07421875" defaultRowHeight="12.45" x14ac:dyDescent="0.3"/>
  <cols>
    <col min="1" max="15" width="11.765625" style="2" customWidth="1"/>
    <col min="16" max="16384" width="9.07421875" style="2"/>
  </cols>
  <sheetData>
    <row r="2" spans="1:15" x14ac:dyDescent="0.3">
      <c r="A2" s="1" t="s">
        <v>0</v>
      </c>
    </row>
    <row r="4" spans="1:15" x14ac:dyDescent="0.3">
      <c r="O4" s="3" t="s">
        <v>1</v>
      </c>
    </row>
    <row r="5" spans="1:15" x14ac:dyDescent="0.3">
      <c r="A5" s="10" t="s">
        <v>8</v>
      </c>
      <c r="B5" s="10" t="s">
        <v>9</v>
      </c>
      <c r="C5" s="10" t="s">
        <v>10</v>
      </c>
      <c r="D5" s="10" t="s">
        <v>11</v>
      </c>
      <c r="E5" s="10" t="s">
        <v>12</v>
      </c>
      <c r="F5" s="10" t="s">
        <v>13</v>
      </c>
      <c r="G5" s="10" t="s">
        <v>14</v>
      </c>
      <c r="H5" s="10" t="s">
        <v>15</v>
      </c>
      <c r="I5" s="10" t="s">
        <v>16</v>
      </c>
      <c r="J5" s="10" t="s">
        <v>17</v>
      </c>
      <c r="K5" s="10" t="s">
        <v>18</v>
      </c>
      <c r="L5" s="10" t="s">
        <v>19</v>
      </c>
      <c r="M5" s="10" t="s">
        <v>20</v>
      </c>
      <c r="N5" s="10" t="s">
        <v>21</v>
      </c>
      <c r="O5" s="10" t="s">
        <v>22</v>
      </c>
    </row>
    <row r="6" spans="1:15" x14ac:dyDescent="0.3">
      <c r="A6" s="4">
        <v>5328</v>
      </c>
      <c r="B6" s="4">
        <v>5495</v>
      </c>
      <c r="C6" s="4">
        <v>5558</v>
      </c>
      <c r="D6" s="4">
        <v>5602</v>
      </c>
      <c r="E6" s="4">
        <v>5752</v>
      </c>
      <c r="F6" s="4">
        <v>5779</v>
      </c>
      <c r="G6" s="4">
        <v>5759</v>
      </c>
      <c r="H6" s="4">
        <v>5680</v>
      </c>
      <c r="I6" s="4">
        <v>5750</v>
      </c>
      <c r="J6" s="4">
        <v>5863</v>
      </c>
      <c r="K6" s="4">
        <v>6027</v>
      </c>
      <c r="L6" s="4">
        <v>6090</v>
      </c>
      <c r="M6" s="9">
        <v>6107</v>
      </c>
      <c r="N6" s="9">
        <v>6138</v>
      </c>
      <c r="O6" s="9">
        <v>6113</v>
      </c>
    </row>
    <row r="7" spans="1:15" x14ac:dyDescent="0.3">
      <c r="O7" s="5" t="s">
        <v>2</v>
      </c>
    </row>
    <row r="9" spans="1:15" x14ac:dyDescent="0.3">
      <c r="A9" s="1" t="s">
        <v>3</v>
      </c>
      <c r="B9" s="6"/>
      <c r="C9" s="6"/>
      <c r="D9" s="6"/>
      <c r="E9" s="6"/>
      <c r="F9" s="6"/>
      <c r="G9" s="6"/>
      <c r="H9" s="6"/>
      <c r="I9" s="6"/>
      <c r="J9" s="6"/>
      <c r="K9" s="6"/>
      <c r="L9" s="6"/>
      <c r="M9" s="6"/>
    </row>
    <row r="10" spans="1:15" x14ac:dyDescent="0.3">
      <c r="A10" s="8" t="s">
        <v>4</v>
      </c>
      <c r="B10" s="6"/>
      <c r="C10" s="6"/>
      <c r="D10" s="6"/>
      <c r="E10" s="6"/>
      <c r="F10" s="6"/>
      <c r="G10" s="6"/>
      <c r="H10" s="6"/>
      <c r="I10" s="6"/>
      <c r="J10" s="6"/>
      <c r="K10" s="6"/>
      <c r="L10" s="6"/>
      <c r="M10" s="6"/>
    </row>
    <row r="11" spans="1:15" ht="42" customHeight="1" x14ac:dyDescent="0.3">
      <c r="A11" s="11" t="s">
        <v>5</v>
      </c>
      <c r="B11" s="11"/>
      <c r="C11" s="11"/>
      <c r="D11" s="11"/>
      <c r="E11" s="11"/>
      <c r="F11" s="11"/>
      <c r="G11" s="11"/>
      <c r="H11" s="11"/>
      <c r="I11" s="11"/>
      <c r="J11" s="11"/>
      <c r="K11" s="11"/>
      <c r="L11" s="11"/>
      <c r="M11" s="11"/>
    </row>
    <row r="12" spans="1:15" x14ac:dyDescent="0.3">
      <c r="A12" s="7" t="s">
        <v>6</v>
      </c>
    </row>
    <row r="13" spans="1:15" ht="58.5" customHeight="1" x14ac:dyDescent="0.3">
      <c r="A13" s="12" t="s">
        <v>7</v>
      </c>
      <c r="B13" s="12"/>
      <c r="C13" s="12"/>
      <c r="D13" s="12"/>
      <c r="E13" s="12"/>
      <c r="F13" s="12"/>
      <c r="G13" s="12"/>
      <c r="H13" s="12"/>
      <c r="I13" s="12"/>
      <c r="J13" s="12"/>
      <c r="K13" s="12"/>
      <c r="L13" s="12"/>
      <c r="M13" s="12"/>
    </row>
  </sheetData>
  <mergeCells count="2">
    <mergeCell ref="A11:M11"/>
    <mergeCell ref="A13:M13"/>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EFC4B-DA2C-4797-89CD-4B8ADF397FED}">
  <dimension ref="A1:M27"/>
  <sheetViews>
    <sheetView tabSelected="1" workbookViewId="0">
      <selection activeCell="A2" sqref="A2"/>
    </sheetView>
  </sheetViews>
  <sheetFormatPr defaultRowHeight="14.6" x14ac:dyDescent="0.4"/>
  <sheetData>
    <row r="1" spans="1:13" x14ac:dyDescent="0.4">
      <c r="A1" t="s">
        <v>0</v>
      </c>
    </row>
    <row r="3" spans="1:13" x14ac:dyDescent="0.4">
      <c r="A3" t="s">
        <v>23</v>
      </c>
      <c r="B3" t="s">
        <v>39</v>
      </c>
      <c r="D3" t="s">
        <v>40</v>
      </c>
      <c r="F3" t="s">
        <v>41</v>
      </c>
      <c r="I3" t="s">
        <v>42</v>
      </c>
      <c r="J3" t="s">
        <v>41</v>
      </c>
      <c r="K3" t="s">
        <v>67</v>
      </c>
      <c r="L3" t="s">
        <v>68</v>
      </c>
      <c r="M3" t="s">
        <v>69</v>
      </c>
    </row>
    <row r="4" spans="1:13" x14ac:dyDescent="0.4">
      <c r="A4" t="s">
        <v>24</v>
      </c>
      <c r="B4">
        <v>5328</v>
      </c>
      <c r="D4">
        <v>2021</v>
      </c>
      <c r="E4">
        <f>AVERAGE(B4:B6)</f>
        <v>5460.333333333333</v>
      </c>
      <c r="F4">
        <v>5832</v>
      </c>
      <c r="G4">
        <f>E4/F4*100</f>
        <v>93.62711476909007</v>
      </c>
      <c r="I4" t="s">
        <v>43</v>
      </c>
      <c r="J4">
        <f>E7</f>
        <v>6112</v>
      </c>
      <c r="K4">
        <f>J4*12</f>
        <v>73344</v>
      </c>
    </row>
    <row r="5" spans="1:13" x14ac:dyDescent="0.4">
      <c r="A5" t="s">
        <v>25</v>
      </c>
      <c r="B5">
        <v>5495</v>
      </c>
      <c r="D5">
        <v>2022</v>
      </c>
      <c r="E5">
        <f>AVERAGE(B7:B10)</f>
        <v>5723</v>
      </c>
      <c r="F5">
        <v>6227</v>
      </c>
      <c r="G5">
        <f t="shared" ref="G5:G7" si="0">E5/F5*100</f>
        <v>91.90621487072427</v>
      </c>
      <c r="I5" t="s">
        <v>44</v>
      </c>
      <c r="J5">
        <f>E6</f>
        <v>5830</v>
      </c>
      <c r="K5">
        <f>J5*12</f>
        <v>69960</v>
      </c>
      <c r="L5">
        <v>0.80378361767020001</v>
      </c>
      <c r="M5">
        <f>ROUND(K5/L5,2)</f>
        <v>87038.35</v>
      </c>
    </row>
    <row r="6" spans="1:13" x14ac:dyDescent="0.4">
      <c r="A6" t="s">
        <v>26</v>
      </c>
      <c r="B6">
        <v>5558</v>
      </c>
      <c r="D6">
        <v>2023</v>
      </c>
      <c r="E6">
        <f>AVERAGE(B11:B14)</f>
        <v>5830</v>
      </c>
      <c r="F6">
        <v>6555</v>
      </c>
      <c r="G6">
        <f t="shared" si="0"/>
        <v>88.939740655987805</v>
      </c>
      <c r="I6" t="s">
        <v>45</v>
      </c>
      <c r="J6">
        <f>E5</f>
        <v>5723</v>
      </c>
      <c r="K6">
        <f>J6*12</f>
        <v>68676</v>
      </c>
      <c r="L6">
        <v>0.85907207715700495</v>
      </c>
      <c r="M6">
        <f t="shared" ref="M6:M27" si="1">ROUND(K6/L6,2)</f>
        <v>79942.070000000007</v>
      </c>
    </row>
    <row r="7" spans="1:13" x14ac:dyDescent="0.4">
      <c r="A7" t="s">
        <v>27</v>
      </c>
      <c r="B7">
        <v>5602</v>
      </c>
      <c r="D7">
        <v>2024</v>
      </c>
      <c r="E7">
        <f>AVERAGE(B15:B18)</f>
        <v>6112</v>
      </c>
      <c r="F7">
        <v>6908</v>
      </c>
      <c r="G7">
        <f t="shared" si="0"/>
        <v>88.477127967573836</v>
      </c>
      <c r="I7" t="s">
        <v>46</v>
      </c>
      <c r="J7">
        <v>5832</v>
      </c>
      <c r="K7">
        <f>J7*12*$G$4/100</f>
        <v>65523.999999999993</v>
      </c>
      <c r="L7">
        <v>0.81101036071777299</v>
      </c>
      <c r="M7">
        <f t="shared" si="1"/>
        <v>80793.05</v>
      </c>
    </row>
    <row r="8" spans="1:13" x14ac:dyDescent="0.4">
      <c r="A8" t="s">
        <v>28</v>
      </c>
      <c r="B8">
        <v>5752</v>
      </c>
      <c r="G8">
        <f>AVERAGE(G4:G7)</f>
        <v>90.737549565843992</v>
      </c>
      <c r="I8" t="s">
        <v>47</v>
      </c>
      <c r="J8">
        <v>5629</v>
      </c>
      <c r="K8">
        <f t="shared" ref="K8:K27" si="2">J8*12*$G$4/100</f>
        <v>63243.243484224957</v>
      </c>
      <c r="L8">
        <v>0.83462834358215299</v>
      </c>
      <c r="M8">
        <f t="shared" si="1"/>
        <v>75774.14</v>
      </c>
    </row>
    <row r="9" spans="1:13" x14ac:dyDescent="0.4">
      <c r="A9" t="s">
        <v>29</v>
      </c>
      <c r="B9">
        <v>5779</v>
      </c>
      <c r="I9" t="s">
        <v>48</v>
      </c>
      <c r="J9">
        <v>5549</v>
      </c>
      <c r="K9">
        <f t="shared" si="2"/>
        <v>62344.423182441693</v>
      </c>
      <c r="L9">
        <v>0.85412019491195701</v>
      </c>
      <c r="M9">
        <f t="shared" si="1"/>
        <v>72992.56</v>
      </c>
    </row>
    <row r="10" spans="1:13" x14ac:dyDescent="0.4">
      <c r="A10" t="s">
        <v>30</v>
      </c>
      <c r="B10">
        <v>5759</v>
      </c>
      <c r="I10" t="s">
        <v>49</v>
      </c>
      <c r="J10">
        <v>5410</v>
      </c>
      <c r="K10">
        <f t="shared" si="2"/>
        <v>60782.722908093274</v>
      </c>
      <c r="L10">
        <v>0.86773568391799905</v>
      </c>
      <c r="M10">
        <f t="shared" si="1"/>
        <v>70047.509999999995</v>
      </c>
    </row>
    <row r="11" spans="1:13" x14ac:dyDescent="0.4">
      <c r="A11" t="s">
        <v>31</v>
      </c>
      <c r="B11">
        <v>5680</v>
      </c>
      <c r="I11" t="s">
        <v>50</v>
      </c>
      <c r="J11">
        <v>5229</v>
      </c>
      <c r="K11">
        <f t="shared" si="2"/>
        <v>58749.141975308637</v>
      </c>
      <c r="L11">
        <v>0.883214712142944</v>
      </c>
      <c r="M11">
        <f t="shared" si="1"/>
        <v>66517.399999999994</v>
      </c>
    </row>
    <row r="12" spans="1:13" x14ac:dyDescent="0.4">
      <c r="A12" t="s">
        <v>32</v>
      </c>
      <c r="B12">
        <v>5750</v>
      </c>
      <c r="I12" t="s">
        <v>51</v>
      </c>
      <c r="J12">
        <v>5074</v>
      </c>
      <c r="K12">
        <f t="shared" si="2"/>
        <v>57007.677640603564</v>
      </c>
      <c r="L12">
        <v>0.87602060389598502</v>
      </c>
      <c r="M12">
        <f t="shared" si="1"/>
        <v>65075.73</v>
      </c>
    </row>
    <row r="13" spans="1:13" x14ac:dyDescent="0.4">
      <c r="A13" t="s">
        <v>33</v>
      </c>
      <c r="B13">
        <v>5863</v>
      </c>
      <c r="I13" t="s">
        <v>52</v>
      </c>
      <c r="J13">
        <v>4892</v>
      </c>
      <c r="K13">
        <f t="shared" si="2"/>
        <v>54962.861454046637</v>
      </c>
      <c r="L13">
        <v>0.877768678852892</v>
      </c>
      <c r="M13">
        <f t="shared" si="1"/>
        <v>62616.57</v>
      </c>
    </row>
    <row r="14" spans="1:13" x14ac:dyDescent="0.4">
      <c r="A14" t="s">
        <v>34</v>
      </c>
      <c r="B14">
        <v>6027</v>
      </c>
      <c r="I14" t="s">
        <v>53</v>
      </c>
      <c r="J14">
        <v>4727</v>
      </c>
      <c r="K14">
        <f t="shared" si="2"/>
        <v>53109.044581618655</v>
      </c>
      <c r="L14">
        <v>0.86260152288751002</v>
      </c>
      <c r="M14">
        <f t="shared" si="1"/>
        <v>61568.46</v>
      </c>
    </row>
    <row r="15" spans="1:13" x14ac:dyDescent="0.4">
      <c r="A15" t="s">
        <v>35</v>
      </c>
      <c r="B15">
        <v>6090</v>
      </c>
      <c r="I15" t="s">
        <v>54</v>
      </c>
      <c r="J15">
        <v>4622</v>
      </c>
      <c r="K15">
        <f t="shared" si="2"/>
        <v>51929.342935528111</v>
      </c>
      <c r="L15">
        <v>0.85792252325774399</v>
      </c>
      <c r="M15">
        <f t="shared" si="1"/>
        <v>60529.18</v>
      </c>
    </row>
    <row r="16" spans="1:13" x14ac:dyDescent="0.4">
      <c r="A16" t="s">
        <v>36</v>
      </c>
      <c r="B16">
        <v>6107</v>
      </c>
      <c r="I16" t="s">
        <v>55</v>
      </c>
      <c r="J16">
        <v>4433</v>
      </c>
      <c r="K16">
        <f t="shared" si="2"/>
        <v>49805.879972565155</v>
      </c>
      <c r="L16">
        <v>0.84543135205025599</v>
      </c>
      <c r="M16">
        <f t="shared" si="1"/>
        <v>58911.8</v>
      </c>
    </row>
    <row r="17" spans="1:13" x14ac:dyDescent="0.4">
      <c r="A17" t="s">
        <v>37</v>
      </c>
      <c r="B17">
        <v>6138</v>
      </c>
      <c r="I17" t="s">
        <v>56</v>
      </c>
      <c r="J17">
        <v>4334</v>
      </c>
      <c r="K17">
        <f t="shared" si="2"/>
        <v>48693.589849108364</v>
      </c>
      <c r="L17">
        <v>0.84673774242401101</v>
      </c>
      <c r="M17">
        <f t="shared" si="1"/>
        <v>57507.29</v>
      </c>
    </row>
    <row r="18" spans="1:13" x14ac:dyDescent="0.4">
      <c r="A18" t="s">
        <v>38</v>
      </c>
      <c r="B18">
        <v>6113</v>
      </c>
      <c r="I18" t="s">
        <v>57</v>
      </c>
      <c r="J18">
        <v>4089</v>
      </c>
      <c r="K18">
        <f t="shared" si="2"/>
        <v>45940.952674897118</v>
      </c>
      <c r="L18">
        <v>0.85420584236300201</v>
      </c>
      <c r="M18">
        <f t="shared" si="1"/>
        <v>53782.06</v>
      </c>
    </row>
    <row r="19" spans="1:13" x14ac:dyDescent="0.4">
      <c r="I19" t="s">
        <v>58</v>
      </c>
      <c r="J19">
        <v>3872</v>
      </c>
      <c r="K19">
        <f t="shared" si="2"/>
        <v>43502.902606310003</v>
      </c>
      <c r="L19">
        <v>0.85511386628045005</v>
      </c>
      <c r="M19">
        <f t="shared" si="1"/>
        <v>50873.81</v>
      </c>
    </row>
    <row r="20" spans="1:13" x14ac:dyDescent="0.4">
      <c r="I20" t="s">
        <v>59</v>
      </c>
      <c r="J20">
        <v>3977</v>
      </c>
      <c r="K20">
        <f t="shared" si="2"/>
        <v>44682.604252400546</v>
      </c>
      <c r="L20">
        <v>0.83570203533019505</v>
      </c>
      <c r="M20">
        <f t="shared" si="1"/>
        <v>53467.15</v>
      </c>
    </row>
    <row r="21" spans="1:13" x14ac:dyDescent="0.4">
      <c r="I21" t="s">
        <v>60</v>
      </c>
      <c r="J21">
        <v>3773</v>
      </c>
      <c r="K21">
        <f t="shared" si="2"/>
        <v>42390.612482853227</v>
      </c>
      <c r="L21">
        <v>0.86373658723609503</v>
      </c>
      <c r="M21">
        <f t="shared" si="1"/>
        <v>49078.17</v>
      </c>
    </row>
    <row r="22" spans="1:13" x14ac:dyDescent="0.4">
      <c r="I22" t="s">
        <v>61</v>
      </c>
      <c r="J22">
        <v>3554</v>
      </c>
      <c r="K22">
        <f t="shared" si="2"/>
        <v>39930.091906721529</v>
      </c>
      <c r="L22">
        <v>0.83757934436820902</v>
      </c>
      <c r="M22">
        <f t="shared" si="1"/>
        <v>47673.21</v>
      </c>
    </row>
    <row r="23" spans="1:13" x14ac:dyDescent="0.4">
      <c r="I23" t="s">
        <v>62</v>
      </c>
      <c r="J23">
        <v>3444</v>
      </c>
      <c r="K23">
        <f t="shared" si="2"/>
        <v>38694.213991769546</v>
      </c>
      <c r="L23">
        <v>0.847774412159223</v>
      </c>
      <c r="M23">
        <f t="shared" si="1"/>
        <v>45642.11</v>
      </c>
    </row>
    <row r="24" spans="1:13" x14ac:dyDescent="0.4">
      <c r="I24" t="s">
        <v>63</v>
      </c>
      <c r="J24">
        <v>3329</v>
      </c>
      <c r="K24">
        <f t="shared" si="2"/>
        <v>37402.159807956101</v>
      </c>
      <c r="L24">
        <v>0.85804861955094602</v>
      </c>
      <c r="M24">
        <f t="shared" si="1"/>
        <v>43589.79</v>
      </c>
    </row>
    <row r="25" spans="1:13" x14ac:dyDescent="0.4">
      <c r="I25" t="s">
        <v>64</v>
      </c>
      <c r="J25">
        <v>3213</v>
      </c>
      <c r="K25">
        <f t="shared" si="2"/>
        <v>36098.870370370365</v>
      </c>
      <c r="L25">
        <v>0.84756280996786404</v>
      </c>
      <c r="M25">
        <f t="shared" si="1"/>
        <v>42591.38</v>
      </c>
    </row>
    <row r="26" spans="1:13" x14ac:dyDescent="0.4">
      <c r="I26" t="s">
        <v>65</v>
      </c>
      <c r="J26">
        <v>3158</v>
      </c>
      <c r="K26">
        <f t="shared" si="2"/>
        <v>35480.931412894373</v>
      </c>
      <c r="L26">
        <v>0.88013034212630903</v>
      </c>
      <c r="M26">
        <f t="shared" si="1"/>
        <v>40313.269999999997</v>
      </c>
    </row>
    <row r="27" spans="1:13" x14ac:dyDescent="0.4">
      <c r="I27" t="s">
        <v>66</v>
      </c>
      <c r="J27">
        <v>3134</v>
      </c>
      <c r="K27">
        <f t="shared" si="2"/>
        <v>35211.285322359392</v>
      </c>
      <c r="L27">
        <v>0.90189677379270805</v>
      </c>
      <c r="M27">
        <f t="shared" si="1"/>
        <v>39041.370000000003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MAS_PublishDateTime xmlns="34e1e7f4-1fc7-4644-a9e8-08ea5cae6a7f">2025-02-28T02:15:00+00:00</iMAS_PublishDateTime>
    <_dlc_DocId xmlns="e5775c44-5034-46ee-b1b0-8650967f43ea">4XQ4D5TRQRHF-1623496119-2435</_dlc_DocId>
    <_dlc_DocIdUrl xmlns="e5775c44-5034-46ee-b1b0-8650967f43ea">
      <Url>http://stats.mom.gov.sg/_layouts/15/DocIdRedir.aspx?ID=4XQ4D5TRQRHF-1623496119-2435</Url>
      <Description>4XQ4D5TRQRHF-1623496119-2435</Description>
    </_dlc_DocIdUrl>
    <_dlc_DocIdPersistId xmlns="e5775c44-5034-46ee-b1b0-8650967f43ea">false</_dlc_DocIdPersistI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D1B60B48AE2C4381B419F34A85A18B" ma:contentTypeVersion="1" ma:contentTypeDescription="Create a new document." ma:contentTypeScope="" ma:versionID="0de0c41607dd183f575cde32b25030cd">
  <xsd:schema xmlns:xsd="http://www.w3.org/2001/XMLSchema" xmlns:xs="http://www.w3.org/2001/XMLSchema" xmlns:p="http://schemas.microsoft.com/office/2006/metadata/properties" xmlns:ns2="e5775c44-5034-46ee-b1b0-8650967f43ea" xmlns:ns3="34e1e7f4-1fc7-4644-a9e8-08ea5cae6a7f" targetNamespace="http://schemas.microsoft.com/office/2006/metadata/properties" ma:root="true" ma:fieldsID="cdb102f7136035d3fe7be87f5c59b2eb" ns2:_="" ns3:_="">
    <xsd:import namespace="e5775c44-5034-46ee-b1b0-8650967f43ea"/>
    <xsd:import namespace="34e1e7f4-1fc7-4644-a9e8-08ea5cae6a7f"/>
    <xsd:element name="properties">
      <xsd:complexType>
        <xsd:sequence>
          <xsd:element name="documentManagement">
            <xsd:complexType>
              <xsd:all>
                <xsd:element ref="ns2:_dlc_DocId" minOccurs="0"/>
                <xsd:element ref="ns2:_dlc_DocIdUrl" minOccurs="0"/>
                <xsd:element ref="ns2:_dlc_DocIdPersistId" minOccurs="0"/>
                <xsd:element ref="ns3:iMAS_PublishDate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775c44-5034-46ee-b1b0-8650967f43e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34e1e7f4-1fc7-4644-a9e8-08ea5cae6a7f" elementFormDefault="qualified">
    <xsd:import namespace="http://schemas.microsoft.com/office/2006/documentManagement/types"/>
    <xsd:import namespace="http://schemas.microsoft.com/office/infopath/2007/PartnerControls"/>
    <xsd:element name="iMAS_PublishDateTime" ma:index="11" nillable="true" ma:displayName="iMAS_PublishDateTime" ma:default="[today]" ma:format="DateTime" ma:internalName="iMAS_PublishDateTim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0166B1E-1A4B-4152-83BD-F973659F235C}">
  <ds:schemaRefs>
    <ds:schemaRef ds:uri="http://schemas.microsoft.com/sharepoint/v3/contenttype/forms"/>
  </ds:schemaRefs>
</ds:datastoreItem>
</file>

<file path=customXml/itemProps2.xml><?xml version="1.0" encoding="utf-8"?>
<ds:datastoreItem xmlns:ds="http://schemas.openxmlformats.org/officeDocument/2006/customXml" ds:itemID="{635A2CB7-38F5-41D6-A906-3F7A22A31696}">
  <ds:schemaRefs>
    <ds:schemaRef ds:uri="http://schemas.microsoft.com/office/2006/metadata/properties"/>
    <ds:schemaRef ds:uri="http://schemas.microsoft.com/office/infopath/2007/PartnerControls"/>
    <ds:schemaRef ds:uri="34e1e7f4-1fc7-4644-a9e8-08ea5cae6a7f"/>
    <ds:schemaRef ds:uri="e5775c44-5034-46ee-b1b0-8650967f43ea"/>
  </ds:schemaRefs>
</ds:datastoreItem>
</file>

<file path=customXml/itemProps3.xml><?xml version="1.0" encoding="utf-8"?>
<ds:datastoreItem xmlns:ds="http://schemas.openxmlformats.org/officeDocument/2006/customXml" ds:itemID="{A419680B-8760-44DF-A672-C996AF2D4F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775c44-5034-46ee-b1b0-8650967f43ea"/>
    <ds:schemaRef ds:uri="34e1e7f4-1fc7-4644-a9e8-08ea5cae6a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EC6FE7C-AFC3-47FE-A756-8A754182D171}">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MRSD</dc:creator>
  <cp:lastModifiedBy>howard wong</cp:lastModifiedBy>
  <dcterms:created xsi:type="dcterms:W3CDTF">2024-09-24T07:34:13Z</dcterms:created>
  <dcterms:modified xsi:type="dcterms:W3CDTF">2025-04-20T09:13:05Z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34c4c7-833e-41e4-b0ab-cdb227a2f6f7_Enabled">
    <vt:lpwstr>true</vt:lpwstr>
  </property>
  <property fmtid="{D5CDD505-2E9C-101B-9397-08002B2CF9AE}" pid="3" name="MSIP_Label_5434c4c7-833e-41e4-b0ab-cdb227a2f6f7_SetDate">
    <vt:lpwstr>2024-09-24T10:07:56Z</vt:lpwstr>
  </property>
  <property fmtid="{D5CDD505-2E9C-101B-9397-08002B2CF9AE}" pid="4" name="MSIP_Label_5434c4c7-833e-41e4-b0ab-cdb227a2f6f7_Method">
    <vt:lpwstr>Privileged</vt:lpwstr>
  </property>
  <property fmtid="{D5CDD505-2E9C-101B-9397-08002B2CF9AE}" pid="5" name="MSIP_Label_5434c4c7-833e-41e4-b0ab-cdb227a2f6f7_Name">
    <vt:lpwstr>Official (Open)</vt:lpwstr>
  </property>
  <property fmtid="{D5CDD505-2E9C-101B-9397-08002B2CF9AE}" pid="6" name="MSIP_Label_5434c4c7-833e-41e4-b0ab-cdb227a2f6f7_SiteId">
    <vt:lpwstr>0b11c524-9a1c-4e1b-84cb-6336aefc2243</vt:lpwstr>
  </property>
  <property fmtid="{D5CDD505-2E9C-101B-9397-08002B2CF9AE}" pid="7" name="MSIP_Label_5434c4c7-833e-41e4-b0ab-cdb227a2f6f7_ActionId">
    <vt:lpwstr>2a0089b2-75fb-42c7-b10d-b463a1bd0f71</vt:lpwstr>
  </property>
  <property fmtid="{D5CDD505-2E9C-101B-9397-08002B2CF9AE}" pid="8" name="MSIP_Label_5434c4c7-833e-41e4-b0ab-cdb227a2f6f7_ContentBits">
    <vt:lpwstr>0</vt:lpwstr>
  </property>
  <property fmtid="{D5CDD505-2E9C-101B-9397-08002B2CF9AE}" pid="9" name="ContentTypeId">
    <vt:lpwstr>0x01010061D1B60B48AE2C4381B419F34A85A18B</vt:lpwstr>
  </property>
  <property fmtid="{D5CDD505-2E9C-101B-9397-08002B2CF9AE}" pid="10" name="iMAS_Searchable">
    <vt:bool>false</vt:bool>
  </property>
  <property fmtid="{D5CDD505-2E9C-101B-9397-08002B2CF9AE}" pid="11" name="_dlc_DocIdItemGuid">
    <vt:lpwstr>24af8a62-1f60-48cd-96e2-89dc260d45a8</vt:lpwstr>
  </property>
  <property fmtid="{D5CDD505-2E9C-101B-9397-08002B2CF9AE}" pid="12" name="ReportMaster">
    <vt:lpwstr/>
  </property>
  <property fmtid="{D5CDD505-2E9C-101B-9397-08002B2CF9AE}" pid="13" name="Order">
    <vt:r8>243500</vt:r8>
  </property>
  <property fmtid="{D5CDD505-2E9C-101B-9397-08002B2CF9AE}" pid="14" name="Topic">
    <vt:lpwstr/>
  </property>
  <property fmtid="{D5CDD505-2E9C-101B-9397-08002B2CF9AE}" pid="15" name="iMAS_Keyword">
    <vt:lpwstr/>
  </property>
  <property fmtid="{D5CDD505-2E9C-101B-9397-08002B2CF9AE}" pid="16" name="Year">
    <vt:lpwstr/>
  </property>
  <property fmtid="{D5CDD505-2E9C-101B-9397-08002B2CF9AE}" pid="17" name="xd_Signature">
    <vt:bool>false</vt:bool>
  </property>
  <property fmtid="{D5CDD505-2E9C-101B-9397-08002B2CF9AE}" pid="18" name="xd_ProgID">
    <vt:lpwstr/>
  </property>
  <property fmtid="{D5CDD505-2E9C-101B-9397-08002B2CF9AE}" pid="19" name="_SourceUrl">
    <vt:lpwstr/>
  </property>
  <property fmtid="{D5CDD505-2E9C-101B-9397-08002B2CF9AE}" pid="20" name="_SharedFileIndex">
    <vt:lpwstr/>
  </property>
  <property fmtid="{D5CDD505-2E9C-101B-9397-08002B2CF9AE}" pid="21" name="TaxCatchAll">
    <vt:lpwstr/>
  </property>
  <property fmtid="{D5CDD505-2E9C-101B-9397-08002B2CF9AE}" pid="22" name="TemplateUrl">
    <vt:lpwstr/>
  </property>
  <property fmtid="{D5CDD505-2E9C-101B-9397-08002B2CF9AE}" pid="23" name="iMAS_Description">
    <vt:lpwstr/>
  </property>
  <property fmtid="{D5CDD505-2E9C-101B-9397-08002B2CF9AE}" pid="24" name="Quarter">
    <vt:lpwstr/>
  </property>
  <property fmtid="{D5CDD505-2E9C-101B-9397-08002B2CF9AE}" pid="25" name="ComplianceAssetId">
    <vt:lpwstr/>
  </property>
  <property fmtid="{D5CDD505-2E9C-101B-9397-08002B2CF9AE}" pid="26" name="iMAS_Image_Url">
    <vt:lpwstr/>
  </property>
  <property fmtid="{D5CDD505-2E9C-101B-9397-08002B2CF9AE}" pid="27" name="DocumentType">
    <vt:lpwstr/>
  </property>
  <property fmtid="{D5CDD505-2E9C-101B-9397-08002B2CF9AE}" pid="28" name="iMAS_LongTitle">
    <vt:lpwstr/>
  </property>
  <property fmtid="{D5CDD505-2E9C-101B-9397-08002B2CF9AE}" pid="29" name="iMAS_Notes">
    <vt:lpwstr/>
  </property>
  <property fmtid="{D5CDD505-2E9C-101B-9397-08002B2CF9AE}" pid="30" name="iMAS_Archive">
    <vt:bool>false</vt:bool>
  </property>
</Properties>
</file>