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mp\300 Study\310 MSc Data Science 2017\Foundation of Data Science\CW3 Group Work\04_PrepExcel\04-05 Prep Countries Indicators\"/>
    </mc:Choice>
  </mc:AlternateContent>
  <bookViews>
    <workbookView xWindow="0" yWindow="0" windowWidth="20490" windowHeight="7530" activeTab="4" xr2:uid="{DC51A80B-86D8-4ADA-BE77-2317E61721D9}"/>
  </bookViews>
  <sheets>
    <sheet name="master data v2" sheetId="4" r:id="rId1"/>
    <sheet name="clusters_data_v" sheetId="6" r:id="rId2"/>
    <sheet name="WB--Patent" sheetId="9" r:id="rId3"/>
    <sheet name="WB--Patent_Prep" sheetId="10" r:id="rId4"/>
    <sheet name="Matlab_Prep_Data" sheetId="11" r:id="rId5"/>
  </sheets>
  <externalReferences>
    <externalReference r:id="rId6"/>
  </externalReferences>
  <definedNames>
    <definedName name="_xlnm._FilterDatabase" localSheetId="0" hidden="1">'master data v2'!$A$1:$B$206</definedName>
    <definedName name="_xlnm._FilterDatabase" localSheetId="4" hidden="1">Matlab_Prep_Data!$A$1:$S$195</definedName>
    <definedName name="ExternalData_1" localSheetId="1" hidden="1">clusters_data_v!$A$1:$Q$195</definedName>
    <definedName name="ExternalData_1" localSheetId="2" hidden="1">'WB--Patent'!$A$1:$BI$265</definedName>
    <definedName name="ExternalData_1" localSheetId="3" hidden="1">'WB--Patent_Prep'!$A$1:$Q$195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9" i="10" l="1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R89" i="10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BJ64" i="9"/>
  <c r="BJ74" i="9"/>
  <c r="BJ260" i="9"/>
  <c r="BJ19" i="9"/>
  <c r="BJ12" i="9"/>
  <c r="BJ9" i="9"/>
  <c r="BJ10" i="9"/>
  <c r="BJ25" i="9"/>
  <c r="BJ29" i="9"/>
  <c r="BJ31" i="9"/>
  <c r="BJ35" i="9"/>
  <c r="BJ26" i="9"/>
  <c r="BJ122" i="9"/>
  <c r="BJ123" i="9"/>
  <c r="BJ14" i="9"/>
  <c r="BJ4" i="9"/>
  <c r="BJ5" i="9"/>
  <c r="BJ80" i="9"/>
  <c r="BJ124" i="9"/>
  <c r="BJ125" i="9"/>
  <c r="BJ8" i="9"/>
  <c r="BJ36" i="9"/>
  <c r="BJ37" i="9"/>
  <c r="BJ38" i="9"/>
  <c r="BJ126" i="9"/>
  <c r="BJ3" i="9"/>
  <c r="BJ127" i="9"/>
  <c r="BJ34" i="9"/>
  <c r="BJ22" i="9"/>
  <c r="BJ20" i="9"/>
  <c r="BJ21" i="9"/>
  <c r="BJ6" i="9"/>
  <c r="BJ16" i="9"/>
  <c r="BJ128" i="9"/>
  <c r="BJ13" i="9"/>
  <c r="BJ129" i="9"/>
  <c r="BJ130" i="9"/>
  <c r="BJ15" i="9"/>
  <c r="BJ131" i="9"/>
  <c r="BJ132" i="9"/>
  <c r="BJ27" i="9"/>
  <c r="BJ28" i="9"/>
  <c r="BJ133" i="9"/>
  <c r="BJ134" i="9"/>
  <c r="BJ135" i="9"/>
  <c r="BJ7" i="9"/>
  <c r="BJ2" i="9"/>
  <c r="BJ136" i="9"/>
  <c r="BJ92" i="9"/>
  <c r="BJ78" i="9"/>
  <c r="BJ137" i="9"/>
  <c r="BJ138" i="9"/>
  <c r="BJ233" i="9"/>
  <c r="BJ139" i="9"/>
  <c r="BJ254" i="9"/>
  <c r="BJ215" i="9"/>
  <c r="BJ221" i="9"/>
  <c r="BJ57" i="9"/>
  <c r="BJ59" i="9"/>
  <c r="BJ89" i="9"/>
  <c r="BJ140" i="9"/>
  <c r="BJ107" i="9"/>
  <c r="BJ111" i="9"/>
  <c r="BJ112" i="9"/>
  <c r="BJ47" i="9"/>
  <c r="BJ249" i="9"/>
  <c r="BJ115" i="9"/>
  <c r="BJ141" i="9"/>
  <c r="BJ142" i="9"/>
  <c r="BJ108" i="9"/>
  <c r="BJ246" i="9"/>
  <c r="BJ106" i="9"/>
  <c r="BJ100" i="9"/>
  <c r="BJ42" i="9"/>
  <c r="BJ143" i="9"/>
  <c r="BJ83" i="9"/>
  <c r="BJ247" i="9"/>
  <c r="BJ216" i="9"/>
  <c r="BJ222" i="9"/>
  <c r="BJ144" i="9"/>
  <c r="BJ113" i="9"/>
  <c r="BJ145" i="9"/>
  <c r="BJ40" i="9"/>
  <c r="BJ146" i="9"/>
  <c r="BJ147" i="9"/>
  <c r="BJ148" i="9"/>
  <c r="BJ149" i="9"/>
  <c r="BJ73" i="9"/>
  <c r="BJ11" i="9"/>
  <c r="BJ101" i="9"/>
  <c r="BJ150" i="9"/>
  <c r="BJ151" i="9"/>
  <c r="BJ152" i="9"/>
  <c r="BJ226" i="9"/>
  <c r="BJ81" i="9"/>
  <c r="BJ90" i="9"/>
  <c r="BJ240" i="9"/>
  <c r="BJ153" i="9"/>
  <c r="BJ96" i="9"/>
  <c r="BJ62" i="9"/>
  <c r="BJ65" i="9"/>
  <c r="BJ116" i="9"/>
  <c r="BJ154" i="9"/>
  <c r="BJ87" i="9"/>
  <c r="BJ223" i="9"/>
  <c r="BJ67" i="9"/>
  <c r="BJ229" i="9"/>
  <c r="BJ155" i="9"/>
  <c r="BJ156" i="9"/>
  <c r="BJ91" i="9"/>
  <c r="BJ224" i="9"/>
  <c r="BJ157" i="9"/>
  <c r="BJ158" i="9"/>
  <c r="BJ261" i="9"/>
  <c r="BJ39" i="9"/>
  <c r="BJ159" i="9"/>
  <c r="BJ160" i="9"/>
  <c r="BJ161" i="9"/>
  <c r="BJ251" i="9"/>
  <c r="BJ43" i="9"/>
  <c r="BJ162" i="9"/>
  <c r="BJ163" i="9"/>
  <c r="BJ49" i="9"/>
  <c r="BJ164" i="9"/>
  <c r="BJ165" i="9"/>
  <c r="BJ166" i="9"/>
  <c r="BJ245" i="9"/>
  <c r="BJ167" i="9"/>
  <c r="BJ168" i="9"/>
  <c r="BJ169" i="9"/>
  <c r="BJ170" i="9"/>
  <c r="BJ225" i="9"/>
  <c r="BJ71" i="9"/>
  <c r="BJ253" i="9"/>
  <c r="BJ94" i="9"/>
  <c r="BJ30" i="9"/>
  <c r="BJ53" i="9"/>
  <c r="BJ23" i="9"/>
  <c r="BJ51" i="9"/>
  <c r="BJ238" i="9"/>
  <c r="BJ171" i="9"/>
  <c r="BJ88" i="9"/>
  <c r="BJ44" i="9"/>
  <c r="BJ97" i="9"/>
  <c r="BJ265" i="9"/>
  <c r="BJ230" i="9"/>
  <c r="BJ61" i="9"/>
  <c r="BJ85" i="9"/>
  <c r="BJ86" i="9"/>
  <c r="BJ24" i="9"/>
  <c r="BJ18" i="9"/>
  <c r="BJ172" i="9"/>
  <c r="BJ173" i="9"/>
  <c r="BJ93" i="9"/>
  <c r="BJ174" i="9"/>
  <c r="BJ239" i="9"/>
  <c r="BJ63" i="9"/>
  <c r="BJ235" i="9"/>
  <c r="BJ241" i="9"/>
  <c r="BJ243" i="9"/>
  <c r="BJ175" i="9"/>
  <c r="BJ234" i="9"/>
  <c r="BJ104" i="9"/>
  <c r="BJ109" i="9"/>
  <c r="BJ242" i="9"/>
  <c r="BJ231" i="9"/>
  <c r="BJ110" i="9"/>
  <c r="BJ41" i="9"/>
  <c r="BJ176" i="9"/>
  <c r="BJ177" i="9"/>
  <c r="BJ178" i="9"/>
  <c r="BJ179" i="9"/>
  <c r="BJ180" i="9"/>
  <c r="BJ217" i="9"/>
  <c r="BJ52" i="9"/>
  <c r="BJ181" i="9"/>
  <c r="BJ255" i="9"/>
  <c r="BJ218" i="9"/>
  <c r="BJ114" i="9"/>
  <c r="BJ82" i="9"/>
  <c r="BJ76" i="9"/>
  <c r="BJ121" i="9"/>
  <c r="BJ182" i="9"/>
  <c r="BJ237" i="9"/>
  <c r="BJ183" i="9"/>
  <c r="BJ102" i="9"/>
  <c r="BJ75" i="9"/>
  <c r="BJ184" i="9"/>
  <c r="BJ58" i="9"/>
  <c r="BJ219" i="9"/>
  <c r="BJ185" i="9"/>
  <c r="BJ105" i="9"/>
  <c r="BJ186" i="9"/>
  <c r="BJ232" i="9"/>
  <c r="BJ187" i="9"/>
  <c r="BJ70" i="9"/>
  <c r="BJ188" i="9"/>
  <c r="BJ228" i="9"/>
  <c r="BJ117" i="9"/>
  <c r="BJ118" i="9"/>
  <c r="BJ189" i="9"/>
  <c r="BJ79" i="9"/>
  <c r="BJ55" i="9"/>
  <c r="BJ45" i="9"/>
  <c r="BJ190" i="9"/>
  <c r="BJ98" i="9"/>
  <c r="BJ257" i="9"/>
  <c r="BJ32" i="9"/>
  <c r="BJ99" i="9"/>
  <c r="BJ119" i="9"/>
  <c r="BJ191" i="9"/>
  <c r="BJ192" i="9"/>
  <c r="BJ68" i="9"/>
  <c r="BJ193" i="9"/>
  <c r="BJ46" i="9"/>
  <c r="BJ194" i="9"/>
  <c r="BJ195" i="9"/>
  <c r="BJ56" i="9"/>
  <c r="BJ196" i="9"/>
  <c r="BJ236" i="9"/>
  <c r="BJ77" i="9"/>
  <c r="BJ197" i="9"/>
  <c r="BJ198" i="9"/>
  <c r="BJ248" i="9"/>
  <c r="BJ199" i="9"/>
  <c r="BJ48" i="9"/>
  <c r="BJ69" i="9"/>
  <c r="BJ200" i="9"/>
  <c r="BJ201" i="9"/>
  <c r="BJ202" i="9"/>
  <c r="BJ203" i="9"/>
  <c r="BJ60" i="9"/>
  <c r="BJ204" i="9"/>
  <c r="BJ205" i="9"/>
  <c r="BJ262" i="9"/>
  <c r="BJ259" i="9"/>
  <c r="BJ66" i="9"/>
  <c r="BJ244" i="9"/>
  <c r="BJ120" i="9"/>
  <c r="BJ50" i="9"/>
  <c r="BJ206" i="9"/>
  <c r="BJ207" i="9"/>
  <c r="BJ208" i="9"/>
  <c r="BJ227" i="9"/>
  <c r="BJ72" i="9"/>
  <c r="BJ33" i="9"/>
  <c r="BJ252" i="9"/>
  <c r="BJ209" i="9"/>
  <c r="BJ210" i="9"/>
  <c r="BJ95" i="9"/>
  <c r="BJ263" i="9"/>
  <c r="BJ84" i="9"/>
  <c r="BJ264" i="9"/>
  <c r="BJ17" i="9"/>
  <c r="BJ220" i="9"/>
  <c r="BJ256" i="9"/>
  <c r="BJ211" i="9"/>
  <c r="BJ258" i="9"/>
  <c r="BJ54" i="9"/>
  <c r="BJ212" i="9"/>
  <c r="BJ213" i="9"/>
  <c r="BJ103" i="9"/>
  <c r="BJ214" i="9"/>
  <c r="BJ250" i="9"/>
  <c r="BK64" i="9"/>
  <c r="BK74" i="9"/>
  <c r="BK260" i="9"/>
  <c r="BK19" i="9"/>
  <c r="BK12" i="9"/>
  <c r="BK9" i="9"/>
  <c r="BK10" i="9"/>
  <c r="BK25" i="9"/>
  <c r="BK29" i="9"/>
  <c r="BK31" i="9"/>
  <c r="BK35" i="9"/>
  <c r="BK26" i="9"/>
  <c r="BK122" i="9"/>
  <c r="BK123" i="9"/>
  <c r="BK14" i="9"/>
  <c r="BK4" i="9"/>
  <c r="BK5" i="9"/>
  <c r="BK80" i="9"/>
  <c r="BK124" i="9"/>
  <c r="BK125" i="9"/>
  <c r="BK8" i="9"/>
  <c r="BK36" i="9"/>
  <c r="BK37" i="9"/>
  <c r="BK38" i="9"/>
  <c r="BK126" i="9"/>
  <c r="BK3" i="9"/>
  <c r="BK127" i="9"/>
  <c r="BK34" i="9"/>
  <c r="BK22" i="9"/>
  <c r="BK20" i="9"/>
  <c r="BK21" i="9"/>
  <c r="BK6" i="9"/>
  <c r="BK16" i="9"/>
  <c r="BK128" i="9"/>
  <c r="BK13" i="9"/>
  <c r="BK129" i="9"/>
  <c r="BK130" i="9"/>
  <c r="BK15" i="9"/>
  <c r="BK131" i="9"/>
  <c r="BK132" i="9"/>
  <c r="BK27" i="9"/>
  <c r="BK28" i="9"/>
  <c r="BK133" i="9"/>
  <c r="BK134" i="9"/>
  <c r="BK135" i="9"/>
  <c r="BK7" i="9"/>
  <c r="BK2" i="9"/>
  <c r="BK136" i="9"/>
  <c r="BK92" i="9"/>
  <c r="BK78" i="9"/>
  <c r="BK137" i="9"/>
  <c r="BK138" i="9"/>
  <c r="BK233" i="9"/>
  <c r="BK139" i="9"/>
  <c r="BK254" i="9"/>
  <c r="BK215" i="9"/>
  <c r="BK221" i="9"/>
  <c r="BK57" i="9"/>
  <c r="BK59" i="9"/>
  <c r="BK89" i="9"/>
  <c r="BK140" i="9"/>
  <c r="BK107" i="9"/>
  <c r="BK111" i="9"/>
  <c r="BK112" i="9"/>
  <c r="BK47" i="9"/>
  <c r="BK249" i="9"/>
  <c r="BK115" i="9"/>
  <c r="BK141" i="9"/>
  <c r="BK142" i="9"/>
  <c r="BK108" i="9"/>
  <c r="BK246" i="9"/>
  <c r="BK106" i="9"/>
  <c r="BK100" i="9"/>
  <c r="BK42" i="9"/>
  <c r="BK143" i="9"/>
  <c r="BK83" i="9"/>
  <c r="BK247" i="9"/>
  <c r="BK216" i="9"/>
  <c r="BK222" i="9"/>
  <c r="BK144" i="9"/>
  <c r="BK113" i="9"/>
  <c r="BK145" i="9"/>
  <c r="BK40" i="9"/>
  <c r="BK146" i="9"/>
  <c r="BK147" i="9"/>
  <c r="BK148" i="9"/>
  <c r="BK149" i="9"/>
  <c r="BK73" i="9"/>
  <c r="BK11" i="9"/>
  <c r="BK101" i="9"/>
  <c r="BK150" i="9"/>
  <c r="BK151" i="9"/>
  <c r="BK152" i="9"/>
  <c r="BK226" i="9"/>
  <c r="BK81" i="9"/>
  <c r="BK90" i="9"/>
  <c r="BK240" i="9"/>
  <c r="BK153" i="9"/>
  <c r="BK96" i="9"/>
  <c r="BK62" i="9"/>
  <c r="BK65" i="9"/>
  <c r="BK116" i="9"/>
  <c r="BK154" i="9"/>
  <c r="BK87" i="9"/>
  <c r="BK223" i="9"/>
  <c r="BK67" i="9"/>
  <c r="BK229" i="9"/>
  <c r="BK155" i="9"/>
  <c r="BK156" i="9"/>
  <c r="BK91" i="9"/>
  <c r="BK224" i="9"/>
  <c r="BK157" i="9"/>
  <c r="BK158" i="9"/>
  <c r="BK261" i="9"/>
  <c r="BK39" i="9"/>
  <c r="BK159" i="9"/>
  <c r="BK160" i="9"/>
  <c r="BK161" i="9"/>
  <c r="BK251" i="9"/>
  <c r="BK43" i="9"/>
  <c r="BK162" i="9"/>
  <c r="BK163" i="9"/>
  <c r="BK49" i="9"/>
  <c r="BK164" i="9"/>
  <c r="BK165" i="9"/>
  <c r="BK166" i="9"/>
  <c r="BK245" i="9"/>
  <c r="BK167" i="9"/>
  <c r="BK168" i="9"/>
  <c r="BK169" i="9"/>
  <c r="BK170" i="9"/>
  <c r="BK225" i="9"/>
  <c r="BK71" i="9"/>
  <c r="BK253" i="9"/>
  <c r="BK94" i="9"/>
  <c r="BK30" i="9"/>
  <c r="BK53" i="9"/>
  <c r="BK23" i="9"/>
  <c r="BK51" i="9"/>
  <c r="BK238" i="9"/>
  <c r="BK171" i="9"/>
  <c r="BK88" i="9"/>
  <c r="BK44" i="9"/>
  <c r="BK97" i="9"/>
  <c r="BK265" i="9"/>
  <c r="BK230" i="9"/>
  <c r="BK61" i="9"/>
  <c r="BK85" i="9"/>
  <c r="BK86" i="9"/>
  <c r="BK24" i="9"/>
  <c r="BK18" i="9"/>
  <c r="BK172" i="9"/>
  <c r="BK173" i="9"/>
  <c r="BK93" i="9"/>
  <c r="BK174" i="9"/>
  <c r="BK239" i="9"/>
  <c r="BK63" i="9"/>
  <c r="BK235" i="9"/>
  <c r="BK241" i="9"/>
  <c r="BK243" i="9"/>
  <c r="BK175" i="9"/>
  <c r="BK234" i="9"/>
  <c r="BK104" i="9"/>
  <c r="BK109" i="9"/>
  <c r="BK242" i="9"/>
  <c r="BK231" i="9"/>
  <c r="BK110" i="9"/>
  <c r="BK41" i="9"/>
  <c r="BK176" i="9"/>
  <c r="BK177" i="9"/>
  <c r="BK178" i="9"/>
  <c r="BK179" i="9"/>
  <c r="BK180" i="9"/>
  <c r="BK217" i="9"/>
  <c r="BK52" i="9"/>
  <c r="BK181" i="9"/>
  <c r="BK255" i="9"/>
  <c r="BK218" i="9"/>
  <c r="BK114" i="9"/>
  <c r="BK82" i="9"/>
  <c r="BK76" i="9"/>
  <c r="BK121" i="9"/>
  <c r="BK182" i="9"/>
  <c r="BK237" i="9"/>
  <c r="BK183" i="9"/>
  <c r="BK102" i="9"/>
  <c r="BK75" i="9"/>
  <c r="BK184" i="9"/>
  <c r="BK58" i="9"/>
  <c r="BK219" i="9"/>
  <c r="BK185" i="9"/>
  <c r="BK105" i="9"/>
  <c r="BK186" i="9"/>
  <c r="BK232" i="9"/>
  <c r="BK187" i="9"/>
  <c r="BK70" i="9"/>
  <c r="BK188" i="9"/>
  <c r="BK228" i="9"/>
  <c r="BK117" i="9"/>
  <c r="BK118" i="9"/>
  <c r="BK189" i="9"/>
  <c r="BK79" i="9"/>
  <c r="BK55" i="9"/>
  <c r="BK45" i="9"/>
  <c r="BK190" i="9"/>
  <c r="BK98" i="9"/>
  <c r="BK257" i="9"/>
  <c r="BK32" i="9"/>
  <c r="BK99" i="9"/>
  <c r="BK119" i="9"/>
  <c r="BK191" i="9"/>
  <c r="BK192" i="9"/>
  <c r="BK68" i="9"/>
  <c r="BK193" i="9"/>
  <c r="BK46" i="9"/>
  <c r="BK194" i="9"/>
  <c r="BK195" i="9"/>
  <c r="BK56" i="9"/>
  <c r="BK196" i="9"/>
  <c r="BK236" i="9"/>
  <c r="BK77" i="9"/>
  <c r="BK197" i="9"/>
  <c r="BK198" i="9"/>
  <c r="BK248" i="9"/>
  <c r="BK199" i="9"/>
  <c r="BK48" i="9"/>
  <c r="BK69" i="9"/>
  <c r="BK200" i="9"/>
  <c r="BK201" i="9"/>
  <c r="BK202" i="9"/>
  <c r="BK203" i="9"/>
  <c r="BK60" i="9"/>
  <c r="BK204" i="9"/>
  <c r="BK205" i="9"/>
  <c r="BK262" i="9"/>
  <c r="BK259" i="9"/>
  <c r="BK66" i="9"/>
  <c r="BK244" i="9"/>
  <c r="BK120" i="9"/>
  <c r="BK50" i="9"/>
  <c r="BK206" i="9"/>
  <c r="BK207" i="9"/>
  <c r="BK208" i="9"/>
  <c r="BK227" i="9"/>
  <c r="BK72" i="9"/>
  <c r="BK33" i="9"/>
  <c r="BK252" i="9"/>
  <c r="BK209" i="9"/>
  <c r="BK210" i="9"/>
  <c r="BK95" i="9"/>
  <c r="BK263" i="9"/>
  <c r="BK84" i="9"/>
  <c r="BK264" i="9"/>
  <c r="BK17" i="9"/>
  <c r="BK220" i="9"/>
  <c r="BK256" i="9"/>
  <c r="BK211" i="9"/>
  <c r="BK258" i="9"/>
  <c r="BK54" i="9"/>
  <c r="BK212" i="9"/>
  <c r="BK213" i="9"/>
  <c r="BK103" i="9"/>
  <c r="BK214" i="9"/>
  <c r="BK250" i="9"/>
  <c r="BL64" i="9"/>
  <c r="BL74" i="9"/>
  <c r="BL260" i="9"/>
  <c r="BL19" i="9"/>
  <c r="BL12" i="9"/>
  <c r="BL9" i="9"/>
  <c r="BL10" i="9"/>
  <c r="BL25" i="9"/>
  <c r="BL29" i="9"/>
  <c r="BL31" i="9"/>
  <c r="BL35" i="9"/>
  <c r="BL26" i="9"/>
  <c r="BL122" i="9"/>
  <c r="BL123" i="9"/>
  <c r="BL14" i="9"/>
  <c r="BL4" i="9"/>
  <c r="BL5" i="9"/>
  <c r="BL80" i="9"/>
  <c r="BL124" i="9"/>
  <c r="BL125" i="9"/>
  <c r="BL8" i="9"/>
  <c r="BL36" i="9"/>
  <c r="BL37" i="9"/>
  <c r="BL38" i="9"/>
  <c r="BL126" i="9"/>
  <c r="BL3" i="9"/>
  <c r="BL127" i="9"/>
  <c r="BL34" i="9"/>
  <c r="BL22" i="9"/>
  <c r="BL20" i="9"/>
  <c r="BL21" i="9"/>
  <c r="BL6" i="9"/>
  <c r="BL16" i="9"/>
  <c r="BL128" i="9"/>
  <c r="BL13" i="9"/>
  <c r="BL129" i="9"/>
  <c r="BL130" i="9"/>
  <c r="BL15" i="9"/>
  <c r="BL131" i="9"/>
  <c r="BL132" i="9"/>
  <c r="BL27" i="9"/>
  <c r="BL28" i="9"/>
  <c r="BL133" i="9"/>
  <c r="BL134" i="9"/>
  <c r="BL135" i="9"/>
  <c r="BL7" i="9"/>
  <c r="BL2" i="9"/>
  <c r="BL136" i="9"/>
  <c r="BL92" i="9"/>
  <c r="BL78" i="9"/>
  <c r="BL137" i="9"/>
  <c r="BL138" i="9"/>
  <c r="BL233" i="9"/>
  <c r="BL139" i="9"/>
  <c r="BL254" i="9"/>
  <c r="BL215" i="9"/>
  <c r="BL221" i="9"/>
  <c r="BL57" i="9"/>
  <c r="BL59" i="9"/>
  <c r="BL89" i="9"/>
  <c r="BL140" i="9"/>
  <c r="BL107" i="9"/>
  <c r="BL111" i="9"/>
  <c r="BL112" i="9"/>
  <c r="BL47" i="9"/>
  <c r="BL249" i="9"/>
  <c r="BL115" i="9"/>
  <c r="BL141" i="9"/>
  <c r="BL142" i="9"/>
  <c r="BL108" i="9"/>
  <c r="BL246" i="9"/>
  <c r="BL106" i="9"/>
  <c r="BL100" i="9"/>
  <c r="BL42" i="9"/>
  <c r="BL143" i="9"/>
  <c r="BL83" i="9"/>
  <c r="BL247" i="9"/>
  <c r="BL216" i="9"/>
  <c r="BL222" i="9"/>
  <c r="BL144" i="9"/>
  <c r="BL113" i="9"/>
  <c r="BL145" i="9"/>
  <c r="BL40" i="9"/>
  <c r="BL146" i="9"/>
  <c r="BL147" i="9"/>
  <c r="BL148" i="9"/>
  <c r="BL149" i="9"/>
  <c r="BL73" i="9"/>
  <c r="BL11" i="9"/>
  <c r="BL101" i="9"/>
  <c r="BL150" i="9"/>
  <c r="BL151" i="9"/>
  <c r="BL152" i="9"/>
  <c r="BL226" i="9"/>
  <c r="BL81" i="9"/>
  <c r="BL90" i="9"/>
  <c r="BL240" i="9"/>
  <c r="BL153" i="9"/>
  <c r="BL96" i="9"/>
  <c r="BL62" i="9"/>
  <c r="BL65" i="9"/>
  <c r="BL116" i="9"/>
  <c r="BL154" i="9"/>
  <c r="BL87" i="9"/>
  <c r="BL223" i="9"/>
  <c r="BL67" i="9"/>
  <c r="BL229" i="9"/>
  <c r="BL155" i="9"/>
  <c r="BL156" i="9"/>
  <c r="BL91" i="9"/>
  <c r="BL224" i="9"/>
  <c r="BL157" i="9"/>
  <c r="BL158" i="9"/>
  <c r="BL261" i="9"/>
  <c r="BL39" i="9"/>
  <c r="BL159" i="9"/>
  <c r="BL160" i="9"/>
  <c r="BL161" i="9"/>
  <c r="BL251" i="9"/>
  <c r="BL43" i="9"/>
  <c r="BL162" i="9"/>
  <c r="BL163" i="9"/>
  <c r="BL49" i="9"/>
  <c r="BL164" i="9"/>
  <c r="BL165" i="9"/>
  <c r="BL166" i="9"/>
  <c r="BL245" i="9"/>
  <c r="BL167" i="9"/>
  <c r="BL168" i="9"/>
  <c r="BL169" i="9"/>
  <c r="BL170" i="9"/>
  <c r="BL225" i="9"/>
  <c r="BL71" i="9"/>
  <c r="BL253" i="9"/>
  <c r="BL94" i="9"/>
  <c r="BL30" i="9"/>
  <c r="BL53" i="9"/>
  <c r="BL23" i="9"/>
  <c r="BL51" i="9"/>
  <c r="BL238" i="9"/>
  <c r="BL171" i="9"/>
  <c r="BL88" i="9"/>
  <c r="BL44" i="9"/>
  <c r="BL97" i="9"/>
  <c r="BL265" i="9"/>
  <c r="BL230" i="9"/>
  <c r="BL61" i="9"/>
  <c r="BL85" i="9"/>
  <c r="BL86" i="9"/>
  <c r="BL24" i="9"/>
  <c r="BL18" i="9"/>
  <c r="BL172" i="9"/>
  <c r="BL173" i="9"/>
  <c r="BL93" i="9"/>
  <c r="BL174" i="9"/>
  <c r="BL239" i="9"/>
  <c r="BL63" i="9"/>
  <c r="BL235" i="9"/>
  <c r="BL241" i="9"/>
  <c r="BL243" i="9"/>
  <c r="BL175" i="9"/>
  <c r="BL234" i="9"/>
  <c r="BL104" i="9"/>
  <c r="BL109" i="9"/>
  <c r="BL242" i="9"/>
  <c r="BL231" i="9"/>
  <c r="BL110" i="9"/>
  <c r="BL41" i="9"/>
  <c r="BL176" i="9"/>
  <c r="BL177" i="9"/>
  <c r="BL178" i="9"/>
  <c r="BL179" i="9"/>
  <c r="BL180" i="9"/>
  <c r="BL217" i="9"/>
  <c r="BL52" i="9"/>
  <c r="BL181" i="9"/>
  <c r="BL255" i="9"/>
  <c r="BL218" i="9"/>
  <c r="BL114" i="9"/>
  <c r="BL82" i="9"/>
  <c r="BL76" i="9"/>
  <c r="BL121" i="9"/>
  <c r="BL182" i="9"/>
  <c r="BL237" i="9"/>
  <c r="BL183" i="9"/>
  <c r="BL102" i="9"/>
  <c r="BL75" i="9"/>
  <c r="BL184" i="9"/>
  <c r="BL58" i="9"/>
  <c r="BL219" i="9"/>
  <c r="BL185" i="9"/>
  <c r="BL105" i="9"/>
  <c r="BL186" i="9"/>
  <c r="BL232" i="9"/>
  <c r="BL187" i="9"/>
  <c r="BL70" i="9"/>
  <c r="BL188" i="9"/>
  <c r="BL228" i="9"/>
  <c r="BL117" i="9"/>
  <c r="BL118" i="9"/>
  <c r="BL189" i="9"/>
  <c r="BL79" i="9"/>
  <c r="BL55" i="9"/>
  <c r="BL45" i="9"/>
  <c r="BL190" i="9"/>
  <c r="BL98" i="9"/>
  <c r="BL257" i="9"/>
  <c r="BL32" i="9"/>
  <c r="BL99" i="9"/>
  <c r="BL119" i="9"/>
  <c r="BL191" i="9"/>
  <c r="BL192" i="9"/>
  <c r="BL68" i="9"/>
  <c r="BL193" i="9"/>
  <c r="BL46" i="9"/>
  <c r="BL194" i="9"/>
  <c r="BL195" i="9"/>
  <c r="BL56" i="9"/>
  <c r="BL196" i="9"/>
  <c r="BL236" i="9"/>
  <c r="BL77" i="9"/>
  <c r="BL197" i="9"/>
  <c r="BL198" i="9"/>
  <c r="BL248" i="9"/>
  <c r="BL199" i="9"/>
  <c r="BL48" i="9"/>
  <c r="BL69" i="9"/>
  <c r="BL200" i="9"/>
  <c r="BL201" i="9"/>
  <c r="BL202" i="9"/>
  <c r="BL203" i="9"/>
  <c r="BL60" i="9"/>
  <c r="BL204" i="9"/>
  <c r="BL205" i="9"/>
  <c r="BL262" i="9"/>
  <c r="BL259" i="9"/>
  <c r="BL66" i="9"/>
  <c r="BL244" i="9"/>
  <c r="BL120" i="9"/>
  <c r="BL50" i="9"/>
  <c r="BL206" i="9"/>
  <c r="BL207" i="9"/>
  <c r="BL208" i="9"/>
  <c r="BL227" i="9"/>
  <c r="BL72" i="9"/>
  <c r="BL33" i="9"/>
  <c r="BL252" i="9"/>
  <c r="BL209" i="9"/>
  <c r="BL210" i="9"/>
  <c r="BL95" i="9"/>
  <c r="BL263" i="9"/>
  <c r="BL84" i="9"/>
  <c r="BL264" i="9"/>
  <c r="BL17" i="9"/>
  <c r="BL220" i="9"/>
  <c r="BL256" i="9"/>
  <c r="BL211" i="9"/>
  <c r="BL258" i="9"/>
  <c r="BL54" i="9"/>
  <c r="BL212" i="9"/>
  <c r="BL213" i="9"/>
  <c r="BL103" i="9"/>
  <c r="BL214" i="9"/>
  <c r="BL250" i="9"/>
  <c r="BM64" i="9"/>
  <c r="BM74" i="9"/>
  <c r="BM260" i="9"/>
  <c r="BM19" i="9"/>
  <c r="BM12" i="9"/>
  <c r="BM9" i="9"/>
  <c r="BM10" i="9"/>
  <c r="BM25" i="9"/>
  <c r="BM29" i="9"/>
  <c r="BM31" i="9"/>
  <c r="BM35" i="9"/>
  <c r="BM26" i="9"/>
  <c r="BM122" i="9"/>
  <c r="BM123" i="9"/>
  <c r="BM14" i="9"/>
  <c r="BM4" i="9"/>
  <c r="BM5" i="9"/>
  <c r="BM80" i="9"/>
  <c r="BM124" i="9"/>
  <c r="BM125" i="9"/>
  <c r="BM8" i="9"/>
  <c r="BM36" i="9"/>
  <c r="BM37" i="9"/>
  <c r="BM38" i="9"/>
  <c r="BM126" i="9"/>
  <c r="BM3" i="9"/>
  <c r="BM127" i="9"/>
  <c r="BM34" i="9"/>
  <c r="BM22" i="9"/>
  <c r="BM20" i="9"/>
  <c r="BM21" i="9"/>
  <c r="BM6" i="9"/>
  <c r="BM16" i="9"/>
  <c r="BM128" i="9"/>
  <c r="BM13" i="9"/>
  <c r="BM129" i="9"/>
  <c r="BM130" i="9"/>
  <c r="BM15" i="9"/>
  <c r="BM131" i="9"/>
  <c r="BM132" i="9"/>
  <c r="BM27" i="9"/>
  <c r="BM28" i="9"/>
  <c r="BM133" i="9"/>
  <c r="BM134" i="9"/>
  <c r="BM135" i="9"/>
  <c r="BM7" i="9"/>
  <c r="BM2" i="9"/>
  <c r="BM136" i="9"/>
  <c r="BM92" i="9"/>
  <c r="BM78" i="9"/>
  <c r="BM137" i="9"/>
  <c r="BM138" i="9"/>
  <c r="BM233" i="9"/>
  <c r="BM139" i="9"/>
  <c r="BM254" i="9"/>
  <c r="BM215" i="9"/>
  <c r="BM221" i="9"/>
  <c r="BM57" i="9"/>
  <c r="BM59" i="9"/>
  <c r="BM89" i="9"/>
  <c r="BM140" i="9"/>
  <c r="BM107" i="9"/>
  <c r="BM111" i="9"/>
  <c r="BM112" i="9"/>
  <c r="BM47" i="9"/>
  <c r="BM249" i="9"/>
  <c r="BM115" i="9"/>
  <c r="BM141" i="9"/>
  <c r="BM142" i="9"/>
  <c r="BM108" i="9"/>
  <c r="BM246" i="9"/>
  <c r="BM106" i="9"/>
  <c r="BM100" i="9"/>
  <c r="BM42" i="9"/>
  <c r="BM143" i="9"/>
  <c r="BM83" i="9"/>
  <c r="BM247" i="9"/>
  <c r="BM216" i="9"/>
  <c r="BM222" i="9"/>
  <c r="BM144" i="9"/>
  <c r="BM113" i="9"/>
  <c r="BM145" i="9"/>
  <c r="BM40" i="9"/>
  <c r="BM146" i="9"/>
  <c r="BM147" i="9"/>
  <c r="BM148" i="9"/>
  <c r="BM149" i="9"/>
  <c r="BM73" i="9"/>
  <c r="BM11" i="9"/>
  <c r="BM101" i="9"/>
  <c r="BM150" i="9"/>
  <c r="BM151" i="9"/>
  <c r="BM152" i="9"/>
  <c r="BM226" i="9"/>
  <c r="BM81" i="9"/>
  <c r="BM90" i="9"/>
  <c r="BM240" i="9"/>
  <c r="BM153" i="9"/>
  <c r="BM96" i="9"/>
  <c r="BM62" i="9"/>
  <c r="BM65" i="9"/>
  <c r="BM116" i="9"/>
  <c r="BM154" i="9"/>
  <c r="BM87" i="9"/>
  <c r="BM223" i="9"/>
  <c r="BM67" i="9"/>
  <c r="BM229" i="9"/>
  <c r="BM155" i="9"/>
  <c r="BM156" i="9"/>
  <c r="BM91" i="9"/>
  <c r="BM224" i="9"/>
  <c r="BM157" i="9"/>
  <c r="BM158" i="9"/>
  <c r="BM261" i="9"/>
  <c r="BM39" i="9"/>
  <c r="BM159" i="9"/>
  <c r="BM160" i="9"/>
  <c r="BM161" i="9"/>
  <c r="BM251" i="9"/>
  <c r="BM43" i="9"/>
  <c r="BM162" i="9"/>
  <c r="BM163" i="9"/>
  <c r="BM49" i="9"/>
  <c r="BM164" i="9"/>
  <c r="BM165" i="9"/>
  <c r="BM166" i="9"/>
  <c r="BM245" i="9"/>
  <c r="BM167" i="9"/>
  <c r="BM168" i="9"/>
  <c r="BM169" i="9"/>
  <c r="BM170" i="9"/>
  <c r="BM225" i="9"/>
  <c r="BM71" i="9"/>
  <c r="BM253" i="9"/>
  <c r="BM94" i="9"/>
  <c r="BM30" i="9"/>
  <c r="BM53" i="9"/>
  <c r="BM23" i="9"/>
  <c r="BM51" i="9"/>
  <c r="BM238" i="9"/>
  <c r="BM171" i="9"/>
  <c r="BM88" i="9"/>
  <c r="BM44" i="9"/>
  <c r="BM97" i="9"/>
  <c r="BM265" i="9"/>
  <c r="BM230" i="9"/>
  <c r="BM61" i="9"/>
  <c r="BM85" i="9"/>
  <c r="BM86" i="9"/>
  <c r="BM24" i="9"/>
  <c r="BM18" i="9"/>
  <c r="BM172" i="9"/>
  <c r="BM173" i="9"/>
  <c r="BM93" i="9"/>
  <c r="BM174" i="9"/>
  <c r="BM239" i="9"/>
  <c r="BM63" i="9"/>
  <c r="BM235" i="9"/>
  <c r="BM241" i="9"/>
  <c r="BM243" i="9"/>
  <c r="BM175" i="9"/>
  <c r="BM234" i="9"/>
  <c r="BM104" i="9"/>
  <c r="BM109" i="9"/>
  <c r="BM242" i="9"/>
  <c r="BM231" i="9"/>
  <c r="BM110" i="9"/>
  <c r="BM41" i="9"/>
  <c r="BM176" i="9"/>
  <c r="BM177" i="9"/>
  <c r="BM178" i="9"/>
  <c r="BM179" i="9"/>
  <c r="BM180" i="9"/>
  <c r="BM217" i="9"/>
  <c r="BM52" i="9"/>
  <c r="BM181" i="9"/>
  <c r="BM255" i="9"/>
  <c r="BM218" i="9"/>
  <c r="BM114" i="9"/>
  <c r="BM82" i="9"/>
  <c r="BM76" i="9"/>
  <c r="BM121" i="9"/>
  <c r="BM182" i="9"/>
  <c r="BM237" i="9"/>
  <c r="BM183" i="9"/>
  <c r="BM102" i="9"/>
  <c r="BM75" i="9"/>
  <c r="BM184" i="9"/>
  <c r="BM58" i="9"/>
  <c r="BM219" i="9"/>
  <c r="BM185" i="9"/>
  <c r="BM105" i="9"/>
  <c r="BM186" i="9"/>
  <c r="BM232" i="9"/>
  <c r="BM187" i="9"/>
  <c r="BM70" i="9"/>
  <c r="BM188" i="9"/>
  <c r="BM228" i="9"/>
  <c r="BM117" i="9"/>
  <c r="BM118" i="9"/>
  <c r="BM189" i="9"/>
  <c r="BM79" i="9"/>
  <c r="BM55" i="9"/>
  <c r="BM45" i="9"/>
  <c r="BM190" i="9"/>
  <c r="BM98" i="9"/>
  <c r="BM257" i="9"/>
  <c r="BM32" i="9"/>
  <c r="BM99" i="9"/>
  <c r="BM119" i="9"/>
  <c r="BM191" i="9"/>
  <c r="BM192" i="9"/>
  <c r="BM68" i="9"/>
  <c r="BM193" i="9"/>
  <c r="BM46" i="9"/>
  <c r="BM194" i="9"/>
  <c r="BM195" i="9"/>
  <c r="BM56" i="9"/>
  <c r="BM196" i="9"/>
  <c r="BM236" i="9"/>
  <c r="BM77" i="9"/>
  <c r="BM197" i="9"/>
  <c r="BM198" i="9"/>
  <c r="BM248" i="9"/>
  <c r="BM199" i="9"/>
  <c r="BM48" i="9"/>
  <c r="BM69" i="9"/>
  <c r="BM200" i="9"/>
  <c r="BM201" i="9"/>
  <c r="BM202" i="9"/>
  <c r="BM203" i="9"/>
  <c r="BM60" i="9"/>
  <c r="BM204" i="9"/>
  <c r="BM205" i="9"/>
  <c r="BM262" i="9"/>
  <c r="BM259" i="9"/>
  <c r="BM66" i="9"/>
  <c r="BM244" i="9"/>
  <c r="BM120" i="9"/>
  <c r="BM50" i="9"/>
  <c r="BM206" i="9"/>
  <c r="BM207" i="9"/>
  <c r="BM208" i="9"/>
  <c r="BM227" i="9"/>
  <c r="BM72" i="9"/>
  <c r="BM33" i="9"/>
  <c r="BM252" i="9"/>
  <c r="BM209" i="9"/>
  <c r="BM210" i="9"/>
  <c r="BM95" i="9"/>
  <c r="BM263" i="9"/>
  <c r="BM84" i="9"/>
  <c r="BM264" i="9"/>
  <c r="BM17" i="9"/>
  <c r="BM220" i="9"/>
  <c r="BM256" i="9"/>
  <c r="BM211" i="9"/>
  <c r="BM258" i="9"/>
  <c r="BM54" i="9"/>
  <c r="BM212" i="9"/>
  <c r="BM213" i="9"/>
  <c r="BM103" i="9"/>
  <c r="BM214" i="9"/>
  <c r="BM250" i="9"/>
  <c r="B206" i="4" l="1"/>
  <c r="B205" i="4"/>
  <c r="B204" i="4"/>
  <c r="B202" i="4"/>
  <c r="B201" i="4"/>
  <c r="B199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59" i="4"/>
  <c r="B158" i="4"/>
  <c r="B157" i="4"/>
  <c r="B156" i="4"/>
  <c r="B154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3" i="4"/>
  <c r="B132" i="4"/>
  <c r="B131" i="4"/>
  <c r="B130" i="4"/>
  <c r="B129" i="4"/>
  <c r="B128" i="4"/>
  <c r="B127" i="4"/>
  <c r="B126" i="4"/>
  <c r="B125" i="4"/>
  <c r="B124" i="4"/>
  <c r="B123" i="4"/>
  <c r="B121" i="4"/>
  <c r="B120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2" i="4"/>
  <c r="B101" i="4"/>
  <c r="B98" i="4"/>
  <c r="B97" i="4"/>
  <c r="B96" i="4"/>
  <c r="B95" i="4"/>
  <c r="B94" i="4"/>
  <c r="B93" i="4"/>
  <c r="B92" i="4"/>
  <c r="B91" i="4"/>
  <c r="B90" i="4"/>
  <c r="B89" i="4"/>
  <c r="B87" i="4"/>
  <c r="B86" i="4"/>
  <c r="B85" i="4"/>
  <c r="B84" i="4"/>
  <c r="B83" i="4"/>
  <c r="B82" i="4"/>
  <c r="B81" i="4"/>
  <c r="B80" i="4"/>
  <c r="B79" i="4"/>
  <c r="B78" i="4"/>
  <c r="B77" i="4"/>
  <c r="B75" i="4"/>
  <c r="B74" i="4"/>
  <c r="B73" i="4"/>
  <c r="B72" i="4"/>
  <c r="B71" i="4"/>
  <c r="B70" i="4"/>
  <c r="B68" i="4"/>
  <c r="B67" i="4"/>
  <c r="B65" i="4"/>
  <c r="B64" i="4"/>
  <c r="B63" i="4"/>
  <c r="B62" i="4"/>
  <c r="B61" i="4"/>
  <c r="B60" i="4"/>
  <c r="B59" i="4"/>
  <c r="B58" i="4"/>
  <c r="B56" i="4"/>
  <c r="B55" i="4"/>
  <c r="B54" i="4"/>
  <c r="B53" i="4"/>
  <c r="B52" i="4"/>
  <c r="B51" i="4"/>
  <c r="B50" i="4"/>
  <c r="B49" i="4"/>
  <c r="B48" i="4"/>
  <c r="B46" i="4"/>
  <c r="B45" i="4"/>
  <c r="B44" i="4"/>
  <c r="B43" i="4"/>
  <c r="B42" i="4"/>
  <c r="B41" i="4"/>
  <c r="B40" i="4"/>
  <c r="B39" i="4"/>
  <c r="B38" i="4"/>
  <c r="B37" i="4"/>
  <c r="B35" i="4"/>
  <c r="B34" i="4"/>
  <c r="B33" i="4"/>
  <c r="B32" i="4"/>
  <c r="B31" i="4"/>
  <c r="B30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untries_cluster_data_00_C_01" description="Connection to the 'countries_cluster_data_00_C_01' query in the workbook." type="5" refreshedVersion="6" background="1" saveData="1">
    <dbPr connection="Provider=Microsoft.Mashup.OleDb.1;Data Source=$Workbook$;Location=countries_cluster_data_00_C_01;Extended Properties=&quot;&quot;" command="SELECT * FROM [countries_cluster_data_00_C_01]"/>
  </connection>
  <connection id="2" xr16:uid="{00000000-0015-0000-FFFF-FFFF01000000}" keepAlive="1" name="Query - countries_cluster_data_00_C_01 (2)" description="Connection to the 'countries_cluster_data_00_C_01 (2)' query in the workbook." type="5" refreshedVersion="6" background="1" saveData="1">
    <dbPr connection="Provider=Microsoft.Mashup.OleDb.1;Data Source=$Workbook$;Location=&quot;countries_cluster_data_00_C_01 (2)&quot;;Extended Properties=&quot;&quot;" command="SELECT * FROM [countries_cluster_data_00_C_01 (2)]"/>
  </connection>
  <connection id="3" xr16:uid="{00000000-0015-0000-FFFF-FFFF02000000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4" xr16:uid="{00000000-0015-0000-FFFF-FFFF03000000}" keepAlive="1" name="Query - Data (2)" description="Connection to the 'Data (2)' query in the workbook." type="5" refreshedVersion="6" background="1">
    <dbPr connection="Provider=Microsoft.Mashup.OleDb.1;Data Source=$Workbook$;Location=Data (2);Extended Properties=&quot;&quot;" command="SELECT * FROM [Data (2)]"/>
  </connection>
  <connection id="5" xr16:uid="{00000000-0015-0000-FFFF-FFFF04000000}" keepAlive="1" name="Query - WDIEXCEL xlsx" description="Connection to the 'WDIEXCEL xlsx' query in the workbook." type="5" refreshedVersion="6" background="1" saveData="1">
    <dbPr connection="Provider=Microsoft.Mashup.OleDb.1;Data Source=$Workbook$;Location=&quot;WDIEXCEL xlsx&quot;;Extended Properties=&quot;&quot;" command="SELECT * FROM [WDIEXCEL xlsx]"/>
  </connection>
</connections>
</file>

<file path=xl/sharedStrings.xml><?xml version="1.0" encoding="utf-8"?>
<sst xmlns="http://schemas.openxmlformats.org/spreadsheetml/2006/main" count="4921" uniqueCount="681">
  <si>
    <t>Country Name</t>
  </si>
  <si>
    <t>Country Code</t>
  </si>
  <si>
    <t>Afghanistan</t>
  </si>
  <si>
    <t>AFG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</si>
  <si>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</si>
  <si>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</si>
  <si>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</si>
  <si>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</si>
  <si>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</si>
  <si>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</si>
  <si>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</si>
  <si>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</si>
  <si>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</si>
  <si>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</si>
  <si>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</si>
  <si>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</si>
  <si>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</si>
  <si>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</si>
  <si>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</si>
  <si>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</si>
  <si>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</si>
  <si>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</si>
  <si>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</si>
  <si>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</si>
  <si>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</si>
  <si>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</si>
  <si>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</si>
  <si>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</si>
  <si>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</si>
  <si>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</si>
  <si>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</si>
  <si>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</si>
  <si>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</si>
  <si>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</si>
  <si>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</si>
  <si>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</si>
  <si>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</si>
  <si>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</si>
  <si>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</si>
  <si>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</si>
  <si>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</si>
  <si>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</si>
  <si>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</si>
  <si>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</si>
  <si>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</si>
  <si>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</si>
  <si>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</si>
  <si>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</si>
  <si>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</si>
  <si>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</si>
  <si>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</si>
  <si>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</si>
  <si>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</si>
  <si>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</si>
  <si>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</si>
  <si>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</si>
  <si>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</si>
  <si>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</si>
  <si>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</si>
  <si>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</si>
  <si>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</si>
  <si>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</si>
  <si>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</si>
  <si>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</si>
  <si>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</si>
  <si>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</si>
  <si>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</si>
  <si>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</si>
  <si>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</si>
  <si>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</si>
  <si>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</si>
  <si>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</si>
  <si>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</si>
  <si>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Arab World</t>
  </si>
  <si>
    <t>ARB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</si>
  <si>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</si>
  <si>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</si>
  <si>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</si>
  <si>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</si>
  <si>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</si>
  <si>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</si>
  <si>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</si>
  <si>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</si>
  <si>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</si>
  <si>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</si>
  <si>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</si>
  <si>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</si>
  <si>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</si>
  <si>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</si>
  <si>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</si>
  <si>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</si>
  <si>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</si>
  <si>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</si>
  <si>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</si>
  <si>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</si>
  <si>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</si>
  <si>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</si>
  <si>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</si>
  <si>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</si>
  <si>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</si>
  <si>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</si>
  <si>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</si>
  <si>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</si>
  <si>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</si>
  <si>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</si>
  <si>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</si>
  <si>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</si>
  <si>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</si>
  <si>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</si>
  <si>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</si>
  <si>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</si>
  <si>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</si>
  <si>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</si>
  <si>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</si>
  <si>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</si>
  <si>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</si>
  <si>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</si>
  <si>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</si>
  <si>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</si>
  <si>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</si>
  <si>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</si>
  <si>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</si>
  <si>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</si>
  <si>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</si>
  <si>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</si>
  <si>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</si>
  <si>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</si>
  <si>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</si>
  <si>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</si>
  <si>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</si>
  <si>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</si>
  <si>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</si>
  <si>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</si>
  <si>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Caribbean small states</t>
  </si>
  <si>
    <t>CSS</t>
  </si>
  <si>
    <t>Cayman Islands</t>
  </si>
  <si>
    <t>CYM</t>
  </si>
  <si>
    <t>Central African Republic</t>
  </si>
  <si>
    <t>CAF</t>
  </si>
  <si>
    <t>Central Europe and the Baltics</t>
  </si>
  <si>
    <t>CEB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</si>
  <si>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</si>
  <si>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</si>
  <si>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</si>
  <si>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</si>
  <si>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</si>
  <si>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</si>
  <si>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</si>
  <si>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</si>
  <si>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</si>
  <si>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</si>
  <si>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</si>
  <si>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</si>
  <si>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</si>
  <si>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</si>
  <si>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</si>
  <si>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</si>
  <si>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</si>
  <si>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</si>
  <si>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</si>
  <si>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</si>
  <si>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</si>
  <si>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</si>
  <si>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</si>
  <si>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</si>
  <si>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</si>
  <si>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</si>
  <si>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</si>
  <si>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</si>
  <si>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</si>
  <si>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</si>
  <si>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</si>
  <si>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</si>
  <si>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</si>
  <si>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</si>
  <si>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</si>
  <si>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</si>
  <si>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</si>
  <si>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</si>
  <si>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</si>
  <si>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EAR</t>
  </si>
  <si>
    <t>East Asia &amp; Pacific</t>
  </si>
  <si>
    <t>EAS</t>
  </si>
  <si>
    <t>East Asia &amp; Pacific (IDA &amp; IBRD countries)</t>
  </si>
  <si>
    <t>TEA</t>
  </si>
  <si>
    <t>East Asia &amp; Pacific (excluding high income)</t>
  </si>
  <si>
    <t>EAP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</si>
  <si>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</si>
  <si>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</si>
  <si>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</si>
  <si>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</si>
  <si>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</si>
  <si>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</si>
  <si>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</si>
  <si>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</si>
  <si>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</si>
  <si>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</si>
  <si>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</si>
  <si>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</si>
  <si>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</si>
  <si>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</si>
  <si>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 area</t>
  </si>
  <si>
    <t>EMU</t>
  </si>
  <si>
    <t>Europe &amp; Central Asia</t>
  </si>
  <si>
    <t>ECS</t>
  </si>
  <si>
    <t>Europe &amp; Central Asia (IDA &amp; IBRD countries)</t>
  </si>
  <si>
    <t>TEC</t>
  </si>
  <si>
    <t>Europe &amp; Central Asia (excluding high income)</t>
  </si>
  <si>
    <t>ECA</t>
  </si>
  <si>
    <t>European Union</t>
  </si>
  <si>
    <t>EUU</t>
  </si>
  <si>
    <t>Faroe Islands</t>
  </si>
  <si>
    <t>FRO</t>
  </si>
  <si>
    <t>Fiji</t>
  </si>
  <si>
    <t>FJI</t>
  </si>
  <si>
    <t>Finland</t>
  </si>
  <si>
    <t>FIN</t>
  </si>
  <si>
    <t>Fragile and conflict affected situations</t>
  </si>
  <si>
    <t>FCS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</si>
  <si>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</si>
  <si>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</si>
  <si>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</si>
  <si>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</si>
  <si>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</si>
  <si>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</si>
  <si>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</si>
  <si>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</si>
  <si>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</si>
  <si>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</si>
  <si>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</si>
  <si>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</si>
  <si>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</si>
  <si>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</si>
  <si>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</si>
  <si>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</si>
  <si>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</si>
  <si>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</si>
  <si>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</si>
  <si>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</si>
  <si>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</si>
  <si>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</si>
  <si>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</si>
  <si>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</si>
  <si>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</si>
  <si>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</si>
  <si>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</si>
  <si>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</si>
  <si>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</si>
  <si>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</si>
  <si>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</si>
  <si>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</si>
  <si>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</si>
  <si>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</si>
  <si>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</si>
  <si>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HPC</t>
  </si>
  <si>
    <t>High income</t>
  </si>
  <si>
    <t>HIC</t>
  </si>
  <si>
    <t>Honduras</t>
  </si>
  <si>
    <t>HND</t>
  </si>
  <si>
    <t>Hong Kong SAR, China</t>
  </si>
  <si>
    <t>HKG</t>
  </si>
  <si>
    <t>Hungary</t>
  </si>
  <si>
    <t>HUN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</si>
  <si>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</si>
  <si>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</si>
  <si>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</si>
  <si>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</si>
  <si>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</si>
  <si>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</si>
  <si>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</si>
  <si>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</si>
  <si>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</si>
  <si>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</si>
  <si>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</si>
  <si>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</si>
  <si>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</si>
  <si>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</si>
  <si>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</si>
  <si>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</si>
  <si>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</si>
  <si>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</si>
  <si>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</si>
  <si>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</si>
  <si>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</si>
  <si>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</si>
  <si>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</si>
  <si>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</si>
  <si>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</si>
  <si>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</si>
  <si>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</si>
  <si>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</si>
  <si>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</si>
  <si>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</si>
  <si>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</si>
  <si>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</si>
  <si>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</si>
  <si>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</si>
  <si>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</si>
  <si>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</si>
  <si>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</si>
  <si>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</si>
  <si>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</si>
  <si>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</si>
  <si>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</si>
  <si>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</si>
  <si>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</si>
  <si>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</si>
  <si>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</si>
  <si>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</si>
  <si>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</si>
  <si>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</si>
  <si>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</si>
  <si>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</si>
  <si>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</si>
  <si>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</si>
  <si>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</si>
  <si>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</si>
  <si>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</si>
  <si>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</si>
  <si>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</si>
  <si>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</si>
  <si>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</si>
  <si>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</si>
  <si>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Latvia</t>
  </si>
  <si>
    <t>LVA</t>
  </si>
  <si>
    <t>Least developed countries: UN classification</t>
  </si>
  <si>
    <t>LDC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</si>
  <si>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</si>
  <si>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</si>
  <si>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</si>
  <si>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</si>
  <si>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</si>
  <si>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</si>
  <si>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</si>
  <si>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</si>
  <si>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</si>
  <si>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</si>
  <si>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</si>
  <si>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</si>
  <si>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</si>
  <si>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</si>
  <si>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</si>
  <si>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</si>
  <si>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</si>
  <si>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</si>
  <si>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</si>
  <si>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</si>
  <si>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</si>
  <si>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</si>
  <si>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</si>
  <si>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</si>
  <si>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</si>
  <si>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</si>
  <si>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</si>
  <si>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</si>
  <si>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</si>
  <si>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</si>
  <si>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</si>
  <si>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</si>
  <si>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</si>
  <si>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</si>
  <si>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</si>
  <si>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</si>
  <si>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</si>
  <si>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</si>
  <si>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</si>
  <si>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</si>
  <si>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</si>
  <si>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</si>
  <si>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</si>
  <si>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</si>
  <si>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</si>
  <si>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</si>
  <si>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Middle East &amp; North Africa</t>
  </si>
  <si>
    <t>MEA</t>
  </si>
  <si>
    <t>Middle East &amp; North Africa (IDA &amp; IBRD countries)</t>
  </si>
  <si>
    <t>TMN</t>
  </si>
  <si>
    <t>Middle East &amp; North Africa (excluding high income)</t>
  </si>
  <si>
    <t>MNA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</si>
  <si>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</si>
  <si>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</si>
  <si>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</si>
  <si>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</si>
  <si>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</si>
  <si>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</si>
  <si>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</si>
  <si>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</si>
  <si>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</si>
  <si>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</si>
  <si>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</si>
  <si>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</si>
  <si>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</si>
  <si>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</si>
  <si>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</si>
  <si>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</si>
  <si>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</si>
  <si>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</si>
  <si>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</si>
  <si>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</si>
  <si>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</si>
  <si>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</si>
  <si>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</si>
  <si>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</si>
  <si>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</si>
  <si>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</si>
  <si>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</si>
  <si>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</si>
  <si>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</si>
  <si>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</si>
  <si>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</si>
  <si>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</si>
  <si>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</si>
  <si>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</si>
  <si>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</si>
  <si>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NAC</t>
  </si>
  <si>
    <t>Northern Mariana Islands</t>
  </si>
  <si>
    <t>MNP</t>
  </si>
  <si>
    <t>Norway</t>
  </si>
  <si>
    <t>NOR</t>
  </si>
  <si>
    <t>OECD members</t>
  </si>
  <si>
    <t>OED</t>
  </si>
  <si>
    <t>Oman</t>
  </si>
  <si>
    <t>OMN</t>
  </si>
  <si>
    <t>Other small states</t>
  </si>
  <si>
    <t>OSS</t>
  </si>
  <si>
    <t>Pacific island small states</t>
  </si>
  <si>
    <t>PSS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</si>
  <si>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</si>
  <si>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</si>
  <si>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</si>
  <si>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</si>
  <si>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</si>
  <si>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</si>
  <si>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</si>
  <si>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</si>
  <si>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</si>
  <si>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</si>
  <si>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</si>
  <si>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</si>
  <si>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</si>
  <si>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</si>
  <si>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</si>
  <si>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</si>
  <si>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</si>
  <si>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</si>
  <si>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Post-demographic dividend</t>
  </si>
  <si>
    <t>PST</t>
  </si>
  <si>
    <t>Pre-demographic dividend</t>
  </si>
  <si>
    <t>PRE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</si>
  <si>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</si>
  <si>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</si>
  <si>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</si>
  <si>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</si>
  <si>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</si>
  <si>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</si>
  <si>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</si>
  <si>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</si>
  <si>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</si>
  <si>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</si>
  <si>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</si>
  <si>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</si>
  <si>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</si>
  <si>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</si>
  <si>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</si>
  <si>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</si>
  <si>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</si>
  <si>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</si>
  <si>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</si>
  <si>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</si>
  <si>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</si>
  <si>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</si>
  <si>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</si>
  <si>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</si>
  <si>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</si>
  <si>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</si>
  <si>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</si>
  <si>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</si>
  <si>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</si>
  <si>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</si>
  <si>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</si>
  <si>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</si>
  <si>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</si>
  <si>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</si>
  <si>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Small states</t>
  </si>
  <si>
    <t>SST</t>
  </si>
  <si>
    <t>Solomon Islands</t>
  </si>
  <si>
    <t>SLB</t>
  </si>
  <si>
    <t>Somalia</t>
  </si>
  <si>
    <t>SOM</t>
  </si>
  <si>
    <t>South Africa</t>
  </si>
  <si>
    <t>ZAF</t>
  </si>
  <si>
    <t>South Asia</t>
  </si>
  <si>
    <t>SAS</t>
  </si>
  <si>
    <t>South Asia (IDA &amp; IBRD)</t>
  </si>
  <si>
    <t>TSA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</si>
  <si>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</si>
  <si>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</si>
  <si>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</si>
  <si>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</si>
  <si>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</si>
  <si>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</si>
  <si>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</si>
  <si>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</si>
  <si>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</si>
  <si>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</si>
  <si>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</si>
  <si>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</si>
  <si>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</si>
  <si>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</si>
  <si>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</si>
  <si>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</si>
  <si>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(IDA &amp; IBRD countries)</t>
  </si>
  <si>
    <t>TSS</t>
  </si>
  <si>
    <t>Sub-Saharan Africa (excluding high income)</t>
  </si>
  <si>
    <t>SSA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</si>
  <si>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</si>
  <si>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</si>
  <si>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</si>
  <si>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</si>
  <si>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</si>
  <si>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</si>
  <si>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</si>
  <si>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</si>
  <si>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</si>
  <si>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</si>
  <si>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</si>
  <si>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</si>
  <si>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</si>
  <si>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</si>
  <si>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</si>
  <si>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</si>
  <si>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</si>
  <si>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</si>
  <si>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</si>
  <si>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</si>
  <si>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</si>
  <si>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</si>
  <si>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</si>
  <si>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</si>
  <si>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</si>
  <si>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</si>
  <si>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</si>
  <si>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</si>
  <si>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</si>
  <si>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</si>
  <si>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</si>
  <si>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</si>
  <si>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</si>
  <si>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</si>
  <si>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</si>
  <si>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</si>
  <si>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</si>
  <si>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</si>
  <si>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</si>
  <si>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</si>
  <si>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</si>
  <si>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</si>
  <si>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</si>
  <si>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</si>
  <si>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</si>
  <si>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</si>
  <si>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 middle income</t>
  </si>
  <si>
    <t>UMC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</si>
  <si>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</si>
  <si>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</si>
  <si>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</si>
  <si>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</si>
  <si>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</si>
  <si>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</si>
  <si>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</si>
  <si>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</si>
  <si>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</si>
  <si>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</si>
  <si>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</si>
  <si>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</si>
  <si>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</si>
  <si>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</si>
  <si>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</si>
  <si>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</si>
  <si>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</si>
  <si>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</si>
  <si>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Zambia</t>
  </si>
  <si>
    <t>ZMB</t>
  </si>
  <si>
    <t>Zimbabwe</t>
  </si>
  <si>
    <t>ZWE</t>
  </si>
  <si>
    <t>Bahamas</t>
  </si>
  <si>
    <t>Brunei</t>
  </si>
  <si>
    <t>Cape Verde</t>
  </si>
  <si>
    <t>Egypt</t>
  </si>
  <si>
    <t>French Guiana</t>
  </si>
  <si>
    <t>Gambia</t>
  </si>
  <si>
    <t>Guadeloupe</t>
  </si>
  <si>
    <t>Hong Kong, China</t>
  </si>
  <si>
    <t>Iran</t>
  </si>
  <si>
    <t>North Korea</t>
  </si>
  <si>
    <t>South Korea</t>
  </si>
  <si>
    <t>Lao</t>
  </si>
  <si>
    <t>Macao, China</t>
  </si>
  <si>
    <t>Martinique</t>
  </si>
  <si>
    <t>Mayotte</t>
  </si>
  <si>
    <t>Netherlands Antilles</t>
  </si>
  <si>
    <t>Reunion</t>
  </si>
  <si>
    <t>Russia</t>
  </si>
  <si>
    <t>Syria</t>
  </si>
  <si>
    <t>Taiwan</t>
  </si>
  <si>
    <t>Venezuela</t>
  </si>
  <si>
    <t>Western Sahara</t>
  </si>
  <si>
    <t>Yemen</t>
  </si>
  <si>
    <t>Country</t>
    <phoneticPr fontId="1" type="noConversion"/>
  </si>
  <si>
    <t>Country code</t>
    <phoneticPr fontId="1" type="noConversion"/>
  </si>
  <si>
    <t>BHS</t>
    <phoneticPr fontId="1" type="noConversion"/>
  </si>
  <si>
    <t>BRN</t>
    <phoneticPr fontId="1" type="noConversion"/>
  </si>
  <si>
    <t>Cape Verde</t>
    <phoneticPr fontId="1" type="noConversion"/>
  </si>
  <si>
    <t>CPV</t>
    <phoneticPr fontId="1" type="noConversion"/>
  </si>
  <si>
    <t>Cote d'Ivoire</t>
    <phoneticPr fontId="1" type="noConversion"/>
  </si>
  <si>
    <t>CIV</t>
    <phoneticPr fontId="1" type="noConversion"/>
  </si>
  <si>
    <t>EGY</t>
    <phoneticPr fontId="1" type="noConversion"/>
  </si>
  <si>
    <t>GUF</t>
    <phoneticPr fontId="1" type="noConversion"/>
  </si>
  <si>
    <t>GMB</t>
    <phoneticPr fontId="1" type="noConversion"/>
  </si>
  <si>
    <t>GLP</t>
    <phoneticPr fontId="1" type="noConversion"/>
  </si>
  <si>
    <t>IRN</t>
    <phoneticPr fontId="1" type="noConversion"/>
  </si>
  <si>
    <t>NOR</t>
    <phoneticPr fontId="1" type="noConversion"/>
  </si>
  <si>
    <t>KOR</t>
    <phoneticPr fontId="1" type="noConversion"/>
  </si>
  <si>
    <t>LAO</t>
    <phoneticPr fontId="1" type="noConversion"/>
  </si>
  <si>
    <t>MQ</t>
    <phoneticPr fontId="1" type="noConversion"/>
  </si>
  <si>
    <t>MYT</t>
    <phoneticPr fontId="1" type="noConversion"/>
  </si>
  <si>
    <t>NLD</t>
    <phoneticPr fontId="1" type="noConversion"/>
  </si>
  <si>
    <t>REU</t>
    <phoneticPr fontId="1" type="noConversion"/>
  </si>
  <si>
    <t>RUS</t>
    <phoneticPr fontId="1" type="noConversion"/>
  </si>
  <si>
    <t>STP</t>
    <phoneticPr fontId="1" type="noConversion"/>
  </si>
  <si>
    <t>SYR</t>
    <phoneticPr fontId="1" type="noConversion"/>
  </si>
  <si>
    <t>VEN</t>
    <phoneticPr fontId="1" type="noConversion"/>
  </si>
  <si>
    <t>EH</t>
    <phoneticPr fontId="1" type="noConversion"/>
  </si>
  <si>
    <t>YEM</t>
    <phoneticPr fontId="1" type="noConversion"/>
  </si>
  <si>
    <t>TWN</t>
  </si>
  <si>
    <t>Country</t>
  </si>
  <si>
    <t>Country_Code</t>
  </si>
  <si>
    <t>Cluster1990</t>
  </si>
  <si>
    <t>Cluster2015</t>
  </si>
  <si>
    <t>Flow_1990_2015</t>
  </si>
  <si>
    <t>AA</t>
  </si>
  <si>
    <t>AB</t>
  </si>
  <si>
    <t>BA</t>
  </si>
  <si>
    <t>BB</t>
  </si>
  <si>
    <t>BC</t>
  </si>
  <si>
    <t>CB</t>
  </si>
  <si>
    <t>CC</t>
  </si>
  <si>
    <t>CD</t>
  </si>
  <si>
    <t>DB</t>
  </si>
  <si>
    <t>DC</t>
  </si>
  <si>
    <t>DD</t>
  </si>
  <si>
    <t>Transition_Types</t>
  </si>
  <si>
    <t>ClusterD_1990</t>
  </si>
  <si>
    <t>ClusterD_2015</t>
  </si>
  <si>
    <t>D_1990-D_2015</t>
  </si>
  <si>
    <t>ClusterB_1990</t>
  </si>
  <si>
    <t>ClusterB_2015</t>
  </si>
  <si>
    <t>B_1990-B_2015</t>
  </si>
  <si>
    <t>ClusterA_1990</t>
  </si>
  <si>
    <t>ClusterA_2015</t>
  </si>
  <si>
    <t>A_1990-A_2015</t>
  </si>
  <si>
    <t>ClusterC_2015</t>
  </si>
  <si>
    <t>D_1990-C_2015</t>
  </si>
  <si>
    <t>A_1990-B_2015</t>
  </si>
  <si>
    <t>ClusterC_1990</t>
  </si>
  <si>
    <t>C_1990-B_2015</t>
  </si>
  <si>
    <t>C_1990-C_2015</t>
  </si>
  <si>
    <t>C_1990-D_2015</t>
  </si>
  <si>
    <t>B_1990-A_2015</t>
  </si>
  <si>
    <t>D_1990-B_2015</t>
  </si>
  <si>
    <t>B_1990-C_2015</t>
  </si>
  <si>
    <t>Indicator Name</t>
  </si>
  <si>
    <t>Indicator Code</t>
  </si>
  <si>
    <t>Patent applications, residents</t>
  </si>
  <si>
    <t>IP.PAT.RESD</t>
  </si>
  <si>
    <t>Not classified</t>
  </si>
  <si>
    <t>INX</t>
  </si>
  <si>
    <t xml:space="preserve">1990 to 2002 Median Patent Applications </t>
  </si>
  <si>
    <t>2003 to 2015 Median Patent Applications</t>
  </si>
  <si>
    <t>1990 to 2015 Median Patent Applications</t>
  </si>
  <si>
    <t>change of patent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</si>
</sst>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4">
    <xf numFmtId="0" fontId="0" fillId="0" borderId="0" xfId="0"/>
    <xf numFmtId="0" fontId="0" fillId="0" borderId="0" xfId="0" applyNumberFormat="1"/>
    <xf numFmtId="0" fontId="4" fillId="0" borderId="0" xfId="1">
      <alignment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center" vertical="center"/>
    </xf>
    <xf numFmtId="0" fontId="4" fillId="2" borderId="1" xfId="1" applyFill="1" applyBorder="1">
      <alignment vertical="center"/>
    </xf>
    <xf numFmtId="0" fontId="4" fillId="2" borderId="1" xfId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4" fillId="6" borderId="1" xfId="1" applyFill="1" applyBorder="1">
      <alignment vertical="center"/>
    </xf>
    <xf numFmtId="0" fontId="0" fillId="7" borderId="1" xfId="0" applyNumberFormat="1" applyFont="1" applyFill="1" applyBorder="1"/>
    <xf numFmtId="0" fontId="0" fillId="6" borderId="1" xfId="0" applyNumberFormat="1" applyFont="1" applyFill="1" applyBorder="1"/>
    <xf numFmtId="0" fontId="4" fillId="6" borderId="1" xfId="1" applyFill="1" applyBorder="1" applyAlignment="1">
      <alignment horizontal="center" vertical="center"/>
    </xf>
    <xf numFmtId="0" fontId="0" fillId="8" borderId="0" xfId="0" applyFill="1"/>
    <xf numFmtId="0" fontId="5" fillId="0" borderId="0" xfId="0" applyFont="1"/>
    <xf numFmtId="0" fontId="0" fillId="4" borderId="0" xfId="0" applyFill="1"/>
    <xf numFmtId="0" fontId="2" fillId="4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3" borderId="1" xfId="1" applyFont="1" applyFill="1" applyBorder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10" borderId="1" xfId="0" applyNumberFormat="1" applyFont="1" applyFill="1" applyBorder="1"/>
    <xf numFmtId="0" fontId="0" fillId="10" borderId="1" xfId="0" applyFont="1" applyFill="1" applyBorder="1"/>
    <xf numFmtId="0" fontId="0" fillId="0" borderId="1" xfId="0" applyNumberFormat="1" applyFont="1" applyBorder="1"/>
    <xf numFmtId="0" fontId="0" fillId="0" borderId="1" xfId="0" applyFont="1" applyBorder="1"/>
  </cellXfs>
  <cellStyles count="2">
    <cellStyle name="Normal" xfId="0" builtinId="0"/>
    <cellStyle name="Normal 2" xfId="1" xr:uid="{5481FFBA-91DA-4006-BD70-69B94E656804}"/>
  </cellStyles>
  <dxfs count="22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mp\Downloads\mas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ster data"/>
      <sheetName val="Sheet2"/>
    </sheetNames>
    <sheetDataSet>
      <sheetData sheetId="0" refreshError="1"/>
      <sheetData sheetId="1" refreshError="1"/>
      <sheetData sheetId="2">
        <row r="1">
          <cell r="A1" t="str">
            <v>Country</v>
          </cell>
          <cell r="B1" t="str">
            <v>Country code</v>
          </cell>
        </row>
        <row r="2">
          <cell r="A2" t="str">
            <v>Andorra</v>
          </cell>
          <cell r="B2" t="str">
            <v>AND</v>
          </cell>
        </row>
        <row r="3">
          <cell r="A3" t="str">
            <v>United Arab Emirates</v>
          </cell>
          <cell r="B3" t="str">
            <v>ARE</v>
          </cell>
        </row>
        <row r="4">
          <cell r="A4" t="str">
            <v>Afghanistan</v>
          </cell>
          <cell r="B4" t="str">
            <v>AFG</v>
          </cell>
        </row>
        <row r="5">
          <cell r="A5" t="str">
            <v>Antigua and Barbuda</v>
          </cell>
          <cell r="B5" t="str">
            <v>ATG</v>
          </cell>
        </row>
        <row r="6">
          <cell r="A6" t="str">
            <v>Albania</v>
          </cell>
          <cell r="B6" t="str">
            <v>ALB</v>
          </cell>
        </row>
        <row r="7">
          <cell r="A7" t="str">
            <v>Armenia</v>
          </cell>
          <cell r="B7" t="str">
            <v>ARM</v>
          </cell>
        </row>
        <row r="8">
          <cell r="A8" t="str">
            <v>Angola</v>
          </cell>
          <cell r="B8" t="str">
            <v>AGO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American Samoa</v>
          </cell>
          <cell r="B10" t="str">
            <v>ASM</v>
          </cell>
        </row>
        <row r="11">
          <cell r="A11" t="str">
            <v>Austria</v>
          </cell>
          <cell r="B11" t="str">
            <v>AUT</v>
          </cell>
        </row>
        <row r="12">
          <cell r="A12" t="str">
            <v>Australia</v>
          </cell>
          <cell r="B12" t="str">
            <v>AUS</v>
          </cell>
        </row>
        <row r="13">
          <cell r="A13" t="str">
            <v>Aruba</v>
          </cell>
          <cell r="B13" t="str">
            <v>ABW</v>
          </cell>
        </row>
        <row r="14">
          <cell r="A14" t="str">
            <v>Azerbaijan</v>
          </cell>
          <cell r="B14" t="str">
            <v>AZE</v>
          </cell>
        </row>
        <row r="15">
          <cell r="A15" t="str">
            <v>Bosnia and Herzegovina</v>
          </cell>
          <cell r="B15" t="str">
            <v>BIH</v>
          </cell>
        </row>
        <row r="16">
          <cell r="A16" t="str">
            <v>Barbados</v>
          </cell>
          <cell r="B16" t="str">
            <v>BRB</v>
          </cell>
        </row>
        <row r="17">
          <cell r="A17" t="str">
            <v>Bangladesh</v>
          </cell>
          <cell r="B17" t="str">
            <v>BGD</v>
          </cell>
        </row>
        <row r="18">
          <cell r="A18" t="str">
            <v>Belgium</v>
          </cell>
          <cell r="B18" t="str">
            <v>BEL</v>
          </cell>
        </row>
        <row r="19">
          <cell r="A19" t="str">
            <v>Burkina Faso</v>
          </cell>
          <cell r="B19" t="str">
            <v>BFA</v>
          </cell>
        </row>
        <row r="20">
          <cell r="A20" t="str">
            <v>Bulgaria</v>
          </cell>
          <cell r="B20" t="str">
            <v>BGR</v>
          </cell>
        </row>
        <row r="21">
          <cell r="A21" t="str">
            <v>Bahrain</v>
          </cell>
          <cell r="B21" t="str">
            <v>BHR</v>
          </cell>
        </row>
        <row r="22">
          <cell r="A22" t="str">
            <v>Burundi</v>
          </cell>
          <cell r="B22" t="str">
            <v>BDI</v>
          </cell>
        </row>
        <row r="23">
          <cell r="A23" t="str">
            <v>Benin</v>
          </cell>
          <cell r="B23" t="str">
            <v>BEN</v>
          </cell>
        </row>
        <row r="24">
          <cell r="A24" t="str">
            <v>Bermuda</v>
          </cell>
          <cell r="B24" t="str">
            <v>BMU</v>
          </cell>
        </row>
        <row r="25">
          <cell r="A25" t="str">
            <v>Brunei Darussalam</v>
          </cell>
          <cell r="B25" t="str">
            <v>BRN</v>
          </cell>
        </row>
        <row r="26">
          <cell r="A26" t="str">
            <v>Bolivia</v>
          </cell>
          <cell r="B26" t="str">
            <v>BOL</v>
          </cell>
        </row>
        <row r="27">
          <cell r="A27" t="str">
            <v>Brazil</v>
          </cell>
          <cell r="B27" t="str">
            <v>BRA</v>
          </cell>
        </row>
        <row r="28">
          <cell r="A28" t="str">
            <v>Bahamas, The</v>
          </cell>
          <cell r="B28" t="str">
            <v>BHS</v>
          </cell>
        </row>
        <row r="29">
          <cell r="A29" t="str">
            <v>Bhutan</v>
          </cell>
          <cell r="B29" t="str">
            <v>BTN</v>
          </cell>
        </row>
        <row r="30">
          <cell r="A30" t="str">
            <v>Botswana</v>
          </cell>
          <cell r="B30" t="str">
            <v>BWA</v>
          </cell>
        </row>
        <row r="31">
          <cell r="A31" t="str">
            <v>Belarus</v>
          </cell>
          <cell r="B31" t="str">
            <v>BLR</v>
          </cell>
        </row>
        <row r="32">
          <cell r="A32" t="str">
            <v>Belize</v>
          </cell>
          <cell r="B32" t="str">
            <v>BLZ</v>
          </cell>
        </row>
        <row r="33">
          <cell r="A33" t="str">
            <v>Canada</v>
          </cell>
          <cell r="B33" t="str">
            <v>CAN</v>
          </cell>
        </row>
        <row r="34">
          <cell r="A34" t="str">
            <v>Congo, Dem. Rep.</v>
          </cell>
          <cell r="B34" t="str">
            <v>COD</v>
          </cell>
        </row>
        <row r="35">
          <cell r="A35" t="str">
            <v>Central African Republic</v>
          </cell>
          <cell r="B35" t="str">
            <v>CAF</v>
          </cell>
        </row>
        <row r="36">
          <cell r="A36" t="str">
            <v>Congo, Rep.</v>
          </cell>
          <cell r="B36" t="str">
            <v>COG</v>
          </cell>
        </row>
        <row r="37">
          <cell r="A37" t="str">
            <v>Switzerland</v>
          </cell>
          <cell r="B37" t="str">
            <v>CHE</v>
          </cell>
        </row>
        <row r="38">
          <cell r="A38" t="str">
            <v>Côte d'Ivoire</v>
          </cell>
          <cell r="B38" t="str">
            <v>CIV</v>
          </cell>
        </row>
        <row r="39">
          <cell r="A39" t="str">
            <v>Chile</v>
          </cell>
          <cell r="B39" t="str">
            <v>CHL</v>
          </cell>
        </row>
        <row r="40">
          <cell r="A40" t="str">
            <v>Cameroon</v>
          </cell>
          <cell r="B40" t="str">
            <v>CMR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Colombia</v>
          </cell>
          <cell r="B42" t="str">
            <v>COL</v>
          </cell>
        </row>
        <row r="43">
          <cell r="A43" t="str">
            <v>Costa Rica</v>
          </cell>
          <cell r="B43" t="str">
            <v>CRI</v>
          </cell>
        </row>
        <row r="44">
          <cell r="A44" t="str">
            <v>Cuba</v>
          </cell>
          <cell r="B44" t="str">
            <v>CUB</v>
          </cell>
        </row>
        <row r="45">
          <cell r="A45" t="str">
            <v>Cabo Verde</v>
          </cell>
          <cell r="B45" t="str">
            <v>CPV</v>
          </cell>
        </row>
        <row r="46">
          <cell r="A46" t="str">
            <v>Curaçao</v>
          </cell>
          <cell r="B46" t="str">
            <v>CUW</v>
          </cell>
        </row>
        <row r="47">
          <cell r="A47" t="str">
            <v>Cyprus</v>
          </cell>
          <cell r="B47" t="str">
            <v>CYP</v>
          </cell>
        </row>
        <row r="48">
          <cell r="A48" t="str">
            <v>Czech Republic</v>
          </cell>
          <cell r="B48" t="str">
            <v>CZE</v>
          </cell>
        </row>
        <row r="49">
          <cell r="A49" t="str">
            <v>Germany</v>
          </cell>
          <cell r="B49" t="str">
            <v>DEU</v>
          </cell>
        </row>
        <row r="50">
          <cell r="A50" t="str">
            <v>Djibouti</v>
          </cell>
          <cell r="B50" t="str">
            <v>DJI</v>
          </cell>
        </row>
        <row r="51">
          <cell r="A51" t="str">
            <v>Denmark</v>
          </cell>
          <cell r="B51" t="str">
            <v>DNK</v>
          </cell>
        </row>
        <row r="52">
          <cell r="A52" t="str">
            <v>Dominica</v>
          </cell>
          <cell r="B52" t="str">
            <v>DMA</v>
          </cell>
        </row>
        <row r="53">
          <cell r="A53" t="str">
            <v>Dominican Republic</v>
          </cell>
          <cell r="B53" t="str">
            <v>DOM</v>
          </cell>
        </row>
        <row r="54">
          <cell r="A54" t="str">
            <v>Algeria</v>
          </cell>
          <cell r="B54" t="str">
            <v>DZA</v>
          </cell>
        </row>
        <row r="55">
          <cell r="A55" t="str">
            <v>Ecuador</v>
          </cell>
          <cell r="B55" t="str">
            <v>ECU</v>
          </cell>
        </row>
        <row r="56">
          <cell r="A56" t="str">
            <v>Estonia</v>
          </cell>
          <cell r="B56" t="str">
            <v>EST</v>
          </cell>
        </row>
        <row r="57">
          <cell r="A57" t="str">
            <v>Egypt, Arab Rep.</v>
          </cell>
          <cell r="B57" t="str">
            <v>EGY</v>
          </cell>
        </row>
        <row r="58">
          <cell r="A58" t="str">
            <v>Eritrea</v>
          </cell>
          <cell r="B58" t="str">
            <v>ERI</v>
          </cell>
        </row>
        <row r="59">
          <cell r="A59" t="str">
            <v>Spain</v>
          </cell>
          <cell r="B59" t="str">
            <v>ESP</v>
          </cell>
        </row>
        <row r="60">
          <cell r="A60" t="str">
            <v>Ethiopia</v>
          </cell>
          <cell r="B60" t="str">
            <v>ETH</v>
          </cell>
        </row>
        <row r="61">
          <cell r="A61" t="str">
            <v>Finland</v>
          </cell>
          <cell r="B61" t="str">
            <v>FIN</v>
          </cell>
        </row>
        <row r="62">
          <cell r="A62" t="str">
            <v>Fiji</v>
          </cell>
          <cell r="B62" t="str">
            <v>FJI</v>
          </cell>
        </row>
        <row r="63">
          <cell r="A63" t="str">
            <v>Micronesia, Fed. Sts.</v>
          </cell>
          <cell r="B63" t="str">
            <v>FSM</v>
          </cell>
        </row>
        <row r="64">
          <cell r="A64" t="str">
            <v>Faroe Islands</v>
          </cell>
          <cell r="B64" t="str">
            <v>FRO</v>
          </cell>
        </row>
        <row r="65">
          <cell r="A65" t="str">
            <v>France</v>
          </cell>
          <cell r="B65" t="str">
            <v>FRA</v>
          </cell>
        </row>
        <row r="66">
          <cell r="A66" t="str">
            <v>Gabon</v>
          </cell>
          <cell r="B66" t="str">
            <v>GAB</v>
          </cell>
        </row>
        <row r="67">
          <cell r="A67" t="str">
            <v>United Kingdom</v>
          </cell>
          <cell r="B67" t="str">
            <v>GBR</v>
          </cell>
        </row>
        <row r="68">
          <cell r="A68" t="str">
            <v>Grenada</v>
          </cell>
          <cell r="B68" t="str">
            <v>GRD</v>
          </cell>
        </row>
        <row r="69">
          <cell r="A69" t="str">
            <v>Georgia</v>
          </cell>
          <cell r="B69" t="str">
            <v>GEO</v>
          </cell>
        </row>
        <row r="70">
          <cell r="A70" t="str">
            <v>Ghana</v>
          </cell>
          <cell r="B70" t="str">
            <v>GHA</v>
          </cell>
        </row>
        <row r="71">
          <cell r="A71" t="str">
            <v>Gibraltar</v>
          </cell>
          <cell r="B71" t="str">
            <v>GIB</v>
          </cell>
        </row>
        <row r="72">
          <cell r="A72" t="str">
            <v>Greenland</v>
          </cell>
          <cell r="B72" t="str">
            <v>GRL</v>
          </cell>
        </row>
        <row r="73">
          <cell r="A73" t="str">
            <v>Gambia, The</v>
          </cell>
          <cell r="B73" t="str">
            <v>GMB</v>
          </cell>
        </row>
        <row r="74">
          <cell r="A74" t="str">
            <v>Guinea</v>
          </cell>
          <cell r="B74" t="str">
            <v>GIN</v>
          </cell>
        </row>
        <row r="75">
          <cell r="A75" t="str">
            <v>Equatorial Guinea</v>
          </cell>
          <cell r="B75" t="str">
            <v>GNQ</v>
          </cell>
        </row>
        <row r="76">
          <cell r="A76" t="str">
            <v>Greece</v>
          </cell>
          <cell r="B76" t="str">
            <v>GRC</v>
          </cell>
        </row>
        <row r="77">
          <cell r="A77" t="str">
            <v>Guatemala</v>
          </cell>
          <cell r="B77" t="str">
            <v>GTM</v>
          </cell>
        </row>
        <row r="78">
          <cell r="A78" t="str">
            <v>Guam</v>
          </cell>
          <cell r="B78" t="str">
            <v>GUM</v>
          </cell>
        </row>
        <row r="79">
          <cell r="A79" t="str">
            <v>Guinea-Bissau</v>
          </cell>
          <cell r="B79" t="str">
            <v>GNB</v>
          </cell>
        </row>
        <row r="80">
          <cell r="A80" t="str">
            <v>Guyana</v>
          </cell>
          <cell r="B80" t="str">
            <v>GUY</v>
          </cell>
        </row>
        <row r="81">
          <cell r="A81" t="str">
            <v>Hong Kong SAR, China</v>
          </cell>
          <cell r="B81" t="str">
            <v>HKG</v>
          </cell>
        </row>
        <row r="82">
          <cell r="A82" t="str">
            <v>Honduras</v>
          </cell>
          <cell r="B82" t="str">
            <v>HND</v>
          </cell>
        </row>
        <row r="83">
          <cell r="A83" t="str">
            <v>Croatia</v>
          </cell>
          <cell r="B83" t="str">
            <v>HRV</v>
          </cell>
        </row>
        <row r="84">
          <cell r="A84" t="str">
            <v>Haiti</v>
          </cell>
          <cell r="B84" t="str">
            <v>HTI</v>
          </cell>
        </row>
        <row r="85">
          <cell r="A85" t="str">
            <v>Hungary</v>
          </cell>
          <cell r="B85" t="str">
            <v>HUN</v>
          </cell>
        </row>
        <row r="86">
          <cell r="A86" t="str">
            <v>Indonesia</v>
          </cell>
          <cell r="B86" t="str">
            <v>IDN</v>
          </cell>
        </row>
        <row r="87">
          <cell r="A87" t="str">
            <v>Ireland</v>
          </cell>
          <cell r="B87" t="str">
            <v>IRL</v>
          </cell>
        </row>
        <row r="88">
          <cell r="A88" t="str">
            <v>Israel</v>
          </cell>
          <cell r="B88" t="str">
            <v>ISR</v>
          </cell>
        </row>
        <row r="89">
          <cell r="A89" t="str">
            <v>Isle of Man</v>
          </cell>
          <cell r="B89" t="str">
            <v>IMN</v>
          </cell>
        </row>
        <row r="90">
          <cell r="A90" t="str">
            <v>India</v>
          </cell>
          <cell r="B90" t="str">
            <v>IND</v>
          </cell>
        </row>
        <row r="91">
          <cell r="A91" t="str">
            <v>Iraq</v>
          </cell>
          <cell r="B91" t="str">
            <v>IRQ</v>
          </cell>
        </row>
        <row r="92">
          <cell r="A92" t="str">
            <v>Iran, Islamic Rep.</v>
          </cell>
          <cell r="B92" t="str">
            <v>IRN</v>
          </cell>
        </row>
        <row r="93">
          <cell r="A93" t="str">
            <v>Iceland</v>
          </cell>
          <cell r="B93" t="str">
            <v>ISL</v>
          </cell>
        </row>
        <row r="94">
          <cell r="A94" t="str">
            <v>Italy</v>
          </cell>
          <cell r="B94" t="str">
            <v>ITA</v>
          </cell>
        </row>
        <row r="95">
          <cell r="A95" t="str">
            <v>Jamaica</v>
          </cell>
          <cell r="B95" t="str">
            <v>JAM</v>
          </cell>
        </row>
        <row r="96">
          <cell r="A96" t="str">
            <v>Jordan</v>
          </cell>
          <cell r="B96" t="str">
            <v>JOR</v>
          </cell>
        </row>
        <row r="97">
          <cell r="A97" t="str">
            <v>Japan</v>
          </cell>
          <cell r="B97" t="str">
            <v>JPN</v>
          </cell>
        </row>
        <row r="98">
          <cell r="A98" t="str">
            <v>Kenya</v>
          </cell>
          <cell r="B98" t="str">
            <v>KEN</v>
          </cell>
        </row>
        <row r="99">
          <cell r="A99" t="str">
            <v>Kyrgyz Republic</v>
          </cell>
          <cell r="B99" t="str">
            <v>KGZ</v>
          </cell>
        </row>
        <row r="100">
          <cell r="A100" t="str">
            <v>Cambodia</v>
          </cell>
          <cell r="B100" t="str">
            <v>KHM</v>
          </cell>
        </row>
        <row r="101">
          <cell r="A101" t="str">
            <v>Kiribati</v>
          </cell>
          <cell r="B101" t="str">
            <v>KIR</v>
          </cell>
        </row>
        <row r="102">
          <cell r="A102" t="str">
            <v>Comoros</v>
          </cell>
          <cell r="B102" t="str">
            <v>COM</v>
          </cell>
        </row>
        <row r="103">
          <cell r="A103" t="str">
            <v>St. Kitts and Nevis</v>
          </cell>
          <cell r="B103" t="str">
            <v>KNA</v>
          </cell>
        </row>
        <row r="104">
          <cell r="A104" t="str">
            <v>Korea, Dem. People's Rep.</v>
          </cell>
          <cell r="B104" t="str">
            <v>PRK</v>
          </cell>
        </row>
        <row r="105">
          <cell r="A105" t="str">
            <v>Korea, Rep.</v>
          </cell>
          <cell r="B105" t="str">
            <v>KOR</v>
          </cell>
        </row>
        <row r="106">
          <cell r="A106" t="str">
            <v>Kuwait</v>
          </cell>
          <cell r="B106" t="str">
            <v>KWT</v>
          </cell>
        </row>
        <row r="107">
          <cell r="A107" t="str">
            <v>Cayman Islands</v>
          </cell>
          <cell r="B107" t="str">
            <v>CYM</v>
          </cell>
        </row>
        <row r="108">
          <cell r="A108" t="str">
            <v>Kazakhstan</v>
          </cell>
          <cell r="B108" t="str">
            <v>KAZ</v>
          </cell>
        </row>
        <row r="109">
          <cell r="A109" t="str">
            <v>Lao PDR</v>
          </cell>
          <cell r="B109" t="str">
            <v>LAO</v>
          </cell>
        </row>
        <row r="110">
          <cell r="A110" t="str">
            <v>Lebanon</v>
          </cell>
          <cell r="B110" t="str">
            <v>LBN</v>
          </cell>
        </row>
        <row r="111">
          <cell r="A111" t="str">
            <v>St. Lucia</v>
          </cell>
          <cell r="B111" t="str">
            <v>LCA</v>
          </cell>
        </row>
        <row r="112">
          <cell r="A112" t="str">
            <v>Liechtenstein</v>
          </cell>
          <cell r="B112" t="str">
            <v>LIE</v>
          </cell>
        </row>
        <row r="113">
          <cell r="A113" t="str">
            <v>Sri Lanka</v>
          </cell>
          <cell r="B113" t="str">
            <v>LKA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Lesotho</v>
          </cell>
          <cell r="B115" t="str">
            <v>LSO</v>
          </cell>
        </row>
        <row r="116">
          <cell r="A116" t="str">
            <v>Lithuania</v>
          </cell>
          <cell r="B116" t="str">
            <v>LTU</v>
          </cell>
        </row>
        <row r="117">
          <cell r="A117" t="str">
            <v>Luxembourg</v>
          </cell>
          <cell r="B117" t="str">
            <v>LUX</v>
          </cell>
        </row>
        <row r="118">
          <cell r="A118" t="str">
            <v>Latvia</v>
          </cell>
          <cell r="B118" t="str">
            <v>LVA</v>
          </cell>
        </row>
        <row r="119">
          <cell r="A119" t="str">
            <v>Libya</v>
          </cell>
          <cell r="B119" t="str">
            <v>LBY</v>
          </cell>
        </row>
        <row r="120">
          <cell r="A120" t="str">
            <v>Morocco</v>
          </cell>
          <cell r="B120" t="str">
            <v>MAR</v>
          </cell>
        </row>
        <row r="121">
          <cell r="A121" t="str">
            <v>Monaco</v>
          </cell>
          <cell r="B121" t="str">
            <v>MCO</v>
          </cell>
        </row>
        <row r="122">
          <cell r="A122" t="str">
            <v>Moldova</v>
          </cell>
          <cell r="B122" t="str">
            <v>MDA</v>
          </cell>
        </row>
        <row r="123">
          <cell r="A123" t="str">
            <v>Montenegro</v>
          </cell>
          <cell r="B123" t="str">
            <v>MNE</v>
          </cell>
        </row>
        <row r="124">
          <cell r="A124" t="str">
            <v>St. Martin (French part)</v>
          </cell>
          <cell r="B124" t="str">
            <v>MAF</v>
          </cell>
        </row>
        <row r="125">
          <cell r="A125" t="str">
            <v>Madagascar</v>
          </cell>
          <cell r="B125" t="str">
            <v>MDG</v>
          </cell>
        </row>
        <row r="126">
          <cell r="A126" t="str">
            <v>Marshall Islands</v>
          </cell>
          <cell r="B126" t="str">
            <v>MHL</v>
          </cell>
        </row>
        <row r="127">
          <cell r="A127" t="str">
            <v>Macedonia, FYR</v>
          </cell>
          <cell r="B127" t="str">
            <v>MKD</v>
          </cell>
        </row>
        <row r="128">
          <cell r="A128" t="str">
            <v>Mali</v>
          </cell>
          <cell r="B128" t="str">
            <v>MLI</v>
          </cell>
        </row>
        <row r="129">
          <cell r="A129" t="str">
            <v>Myanmar</v>
          </cell>
          <cell r="B129" t="str">
            <v>MMR</v>
          </cell>
        </row>
        <row r="130">
          <cell r="A130" t="str">
            <v>Mongolia</v>
          </cell>
          <cell r="B130" t="str">
            <v>MNG</v>
          </cell>
        </row>
        <row r="131">
          <cell r="A131" t="str">
            <v>Macao SAR, China</v>
          </cell>
          <cell r="B131" t="str">
            <v>MAC</v>
          </cell>
        </row>
        <row r="132">
          <cell r="A132" t="str">
            <v>Northern Mariana Islands</v>
          </cell>
          <cell r="B132" t="str">
            <v>MNP</v>
          </cell>
        </row>
        <row r="133">
          <cell r="A133" t="str">
            <v>Mauritania</v>
          </cell>
          <cell r="B133" t="str">
            <v>MRT</v>
          </cell>
        </row>
        <row r="134">
          <cell r="A134" t="str">
            <v>Malta</v>
          </cell>
          <cell r="B134" t="str">
            <v>MLT</v>
          </cell>
        </row>
        <row r="135">
          <cell r="A135" t="str">
            <v>Mauritius</v>
          </cell>
          <cell r="B135" t="str">
            <v>MUS</v>
          </cell>
        </row>
        <row r="136">
          <cell r="A136" t="str">
            <v>Maldives</v>
          </cell>
          <cell r="B136" t="str">
            <v>MDV</v>
          </cell>
        </row>
        <row r="137">
          <cell r="A137" t="str">
            <v>Malawi</v>
          </cell>
          <cell r="B137" t="str">
            <v>MWI</v>
          </cell>
        </row>
        <row r="138">
          <cell r="A138" t="str">
            <v>Mexico</v>
          </cell>
          <cell r="B138" t="str">
            <v>MEX</v>
          </cell>
        </row>
        <row r="139">
          <cell r="A139" t="str">
            <v>Malaysia</v>
          </cell>
          <cell r="B139" t="str">
            <v>MYS</v>
          </cell>
        </row>
        <row r="140">
          <cell r="A140" t="str">
            <v>Mozambique</v>
          </cell>
          <cell r="B140" t="str">
            <v>MOZ</v>
          </cell>
        </row>
        <row r="141">
          <cell r="A141" t="str">
            <v>Namibia</v>
          </cell>
          <cell r="B141" t="str">
            <v>NAM</v>
          </cell>
        </row>
        <row r="142">
          <cell r="A142" t="str">
            <v>New Caledonia</v>
          </cell>
          <cell r="B142" t="str">
            <v>NCL</v>
          </cell>
        </row>
        <row r="143">
          <cell r="A143" t="str">
            <v>Niger</v>
          </cell>
          <cell r="B143" t="str">
            <v>NER</v>
          </cell>
        </row>
        <row r="144">
          <cell r="A144" t="str">
            <v>Nigeria</v>
          </cell>
          <cell r="B144" t="str">
            <v>NGA</v>
          </cell>
        </row>
        <row r="145">
          <cell r="A145" t="str">
            <v>Nicaragua</v>
          </cell>
          <cell r="B145" t="str">
            <v>NIC</v>
          </cell>
        </row>
        <row r="146">
          <cell r="A146" t="str">
            <v>Netherlands</v>
          </cell>
          <cell r="B146" t="str">
            <v>NLD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Nepal</v>
          </cell>
          <cell r="B148" t="str">
            <v>NPL</v>
          </cell>
        </row>
        <row r="149">
          <cell r="A149" t="str">
            <v>Nauru</v>
          </cell>
          <cell r="B149" t="str">
            <v>NRU</v>
          </cell>
        </row>
        <row r="150">
          <cell r="A150" t="str">
            <v>New Zealand</v>
          </cell>
          <cell r="B150" t="str">
            <v>NZL</v>
          </cell>
        </row>
        <row r="151">
          <cell r="A151" t="str">
            <v>Oman</v>
          </cell>
          <cell r="B151" t="str">
            <v>OMN</v>
          </cell>
        </row>
        <row r="152">
          <cell r="A152" t="str">
            <v>Panama</v>
          </cell>
          <cell r="B152" t="str">
            <v>PAN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French Polynesia</v>
          </cell>
          <cell r="B154" t="str">
            <v>PYF</v>
          </cell>
        </row>
        <row r="155">
          <cell r="A155" t="str">
            <v>Papua New Guinea</v>
          </cell>
          <cell r="B155" t="str">
            <v>PNG</v>
          </cell>
        </row>
        <row r="156">
          <cell r="A156" t="str">
            <v>Philippines</v>
          </cell>
          <cell r="B156" t="str">
            <v>PHL</v>
          </cell>
        </row>
        <row r="157">
          <cell r="A157" t="str">
            <v>Pakistan</v>
          </cell>
          <cell r="B157" t="str">
            <v>PAK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Puerto Rico</v>
          </cell>
          <cell r="B159" t="str">
            <v>PRI</v>
          </cell>
        </row>
        <row r="160">
          <cell r="A160" t="str">
            <v>West Bank and Gaza</v>
          </cell>
          <cell r="B160" t="str">
            <v>PSE</v>
          </cell>
        </row>
        <row r="161">
          <cell r="A161" t="str">
            <v>Portugal</v>
          </cell>
          <cell r="B161" t="str">
            <v>PRT</v>
          </cell>
        </row>
        <row r="162">
          <cell r="A162" t="str">
            <v>Palau</v>
          </cell>
          <cell r="B162" t="str">
            <v>PLW</v>
          </cell>
        </row>
        <row r="163">
          <cell r="A163" t="str">
            <v>Paraguay</v>
          </cell>
          <cell r="B163" t="str">
            <v>PRY</v>
          </cell>
        </row>
        <row r="164">
          <cell r="A164" t="str">
            <v>Qatar</v>
          </cell>
          <cell r="B164" t="str">
            <v>QAT</v>
          </cell>
        </row>
        <row r="165">
          <cell r="A165" t="str">
            <v>Romania</v>
          </cell>
          <cell r="B165" t="str">
            <v>ROU</v>
          </cell>
        </row>
        <row r="166">
          <cell r="A166" t="str">
            <v>Serbia</v>
          </cell>
          <cell r="B166" t="str">
            <v>SRB</v>
          </cell>
        </row>
        <row r="167">
          <cell r="A167" t="str">
            <v>Russian Federation</v>
          </cell>
          <cell r="B167" t="str">
            <v>RUS</v>
          </cell>
        </row>
        <row r="168">
          <cell r="A168" t="str">
            <v>Rwanda</v>
          </cell>
          <cell r="B168" t="str">
            <v>RWA</v>
          </cell>
        </row>
        <row r="169">
          <cell r="A169" t="str">
            <v>Saudi Arabia</v>
          </cell>
          <cell r="B169" t="str">
            <v>SAU</v>
          </cell>
        </row>
        <row r="170">
          <cell r="A170" t="str">
            <v>Solomon Islands</v>
          </cell>
          <cell r="B170" t="str">
            <v>SLB</v>
          </cell>
        </row>
        <row r="171">
          <cell r="A171" t="str">
            <v>Seychelles</v>
          </cell>
          <cell r="B171" t="str">
            <v>SYC</v>
          </cell>
        </row>
        <row r="172">
          <cell r="A172" t="str">
            <v>Sudan</v>
          </cell>
          <cell r="B172" t="str">
            <v>SDN</v>
          </cell>
        </row>
        <row r="173">
          <cell r="A173" t="str">
            <v>Sweden</v>
          </cell>
          <cell r="B173" t="str">
            <v>SWE</v>
          </cell>
        </row>
        <row r="174">
          <cell r="A174" t="str">
            <v>Singapore</v>
          </cell>
          <cell r="B174" t="str">
            <v>SGP</v>
          </cell>
        </row>
        <row r="175">
          <cell r="A175" t="str">
            <v>Slovenia</v>
          </cell>
          <cell r="B175" t="str">
            <v>SVN</v>
          </cell>
        </row>
        <row r="176">
          <cell r="A176" t="str">
            <v>Slovak Republic</v>
          </cell>
          <cell r="B176" t="str">
            <v>SVK</v>
          </cell>
        </row>
        <row r="177">
          <cell r="A177" t="str">
            <v>Sierra Leone</v>
          </cell>
          <cell r="B177" t="str">
            <v>SLE</v>
          </cell>
        </row>
        <row r="178">
          <cell r="A178" t="str">
            <v>San Marino</v>
          </cell>
          <cell r="B178" t="str">
            <v>SMR</v>
          </cell>
        </row>
        <row r="179">
          <cell r="A179" t="str">
            <v>Senegal</v>
          </cell>
          <cell r="B179" t="str">
            <v>SEN</v>
          </cell>
        </row>
        <row r="180">
          <cell r="A180" t="str">
            <v>Somalia</v>
          </cell>
          <cell r="B180" t="str">
            <v>SOM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South Sudan</v>
          </cell>
          <cell r="B182" t="str">
            <v>SSD</v>
          </cell>
        </row>
        <row r="183">
          <cell r="A183" t="str">
            <v>São Tomé and Principe</v>
          </cell>
          <cell r="B183" t="str">
            <v>STP</v>
          </cell>
        </row>
        <row r="184">
          <cell r="A184" t="str">
            <v>El Salvador</v>
          </cell>
          <cell r="B184" t="str">
            <v>SLV</v>
          </cell>
        </row>
        <row r="185">
          <cell r="A185" t="str">
            <v>Sint Maarten (Dutch part)</v>
          </cell>
          <cell r="B185" t="str">
            <v>SXM</v>
          </cell>
        </row>
        <row r="186">
          <cell r="A186" t="str">
            <v>Syrian Arab Republic</v>
          </cell>
          <cell r="B186" t="str">
            <v>SYR</v>
          </cell>
        </row>
        <row r="187">
          <cell r="A187" t="str">
            <v>Swaziland</v>
          </cell>
          <cell r="B187" t="str">
            <v>SWZ</v>
          </cell>
        </row>
        <row r="188">
          <cell r="A188" t="str">
            <v>Turks and Caicos Islands</v>
          </cell>
          <cell r="B188" t="str">
            <v>TCA</v>
          </cell>
        </row>
        <row r="189">
          <cell r="A189" t="str">
            <v>Chad</v>
          </cell>
          <cell r="B189" t="str">
            <v>TCD</v>
          </cell>
        </row>
        <row r="190">
          <cell r="A190" t="str">
            <v>Togo</v>
          </cell>
          <cell r="B190" t="str">
            <v>TGO</v>
          </cell>
        </row>
        <row r="191">
          <cell r="A191" t="str">
            <v>Thailand</v>
          </cell>
          <cell r="B191" t="str">
            <v>THA</v>
          </cell>
        </row>
        <row r="192">
          <cell r="A192" t="str">
            <v>Tajikistan</v>
          </cell>
          <cell r="B192" t="str">
            <v>TJK</v>
          </cell>
        </row>
        <row r="193">
          <cell r="A193" t="str">
            <v>Timor-Leste</v>
          </cell>
          <cell r="B193" t="str">
            <v>TLS</v>
          </cell>
        </row>
        <row r="194">
          <cell r="A194" t="str">
            <v>Turkmenistan</v>
          </cell>
          <cell r="B194" t="str">
            <v>TKM</v>
          </cell>
        </row>
        <row r="195">
          <cell r="A195" t="str">
            <v>Tunisia</v>
          </cell>
          <cell r="B195" t="str">
            <v>TUN</v>
          </cell>
        </row>
        <row r="196">
          <cell r="A196" t="str">
            <v>Tonga</v>
          </cell>
          <cell r="B196" t="str">
            <v>TON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Trinidad and Tobago</v>
          </cell>
          <cell r="B198" t="str">
            <v>TTO</v>
          </cell>
        </row>
        <row r="199">
          <cell r="A199" t="str">
            <v>Tuvalu</v>
          </cell>
          <cell r="B199" t="str">
            <v>TUV</v>
          </cell>
        </row>
        <row r="200">
          <cell r="A200" t="str">
            <v>Tanzania</v>
          </cell>
          <cell r="B200" t="str">
            <v>TZA</v>
          </cell>
        </row>
        <row r="201">
          <cell r="A201" t="str">
            <v>Ukraine</v>
          </cell>
          <cell r="B201" t="str">
            <v>UKR</v>
          </cell>
        </row>
        <row r="202">
          <cell r="A202" t="str">
            <v>Uganda</v>
          </cell>
          <cell r="B202" t="str">
            <v>UGA</v>
          </cell>
        </row>
        <row r="203">
          <cell r="A203" t="str">
            <v>United States</v>
          </cell>
          <cell r="B203" t="str">
            <v>USA</v>
          </cell>
        </row>
        <row r="204">
          <cell r="A204" t="str">
            <v>Uruguay</v>
          </cell>
          <cell r="B204" t="str">
            <v>URY</v>
          </cell>
        </row>
        <row r="205">
          <cell r="A205" t="str">
            <v>Uzbekistan</v>
          </cell>
          <cell r="B205" t="str">
            <v>UZB</v>
          </cell>
        </row>
        <row r="206">
          <cell r="A206" t="str">
            <v>St. Vincent and the Grenadines</v>
          </cell>
          <cell r="B206" t="str">
            <v>VCT</v>
          </cell>
        </row>
        <row r="207">
          <cell r="A207" t="str">
            <v>Venezuela, RB</v>
          </cell>
          <cell r="B207" t="str">
            <v>VEN</v>
          </cell>
        </row>
        <row r="208">
          <cell r="A208" t="str">
            <v>British Virgin Islands</v>
          </cell>
          <cell r="B208" t="str">
            <v>VGB</v>
          </cell>
        </row>
        <row r="209">
          <cell r="A209" t="str">
            <v>Virgin Islands (U.S.)</v>
          </cell>
          <cell r="B209" t="str">
            <v>VIR</v>
          </cell>
        </row>
        <row r="210">
          <cell r="A210" t="str">
            <v>Vietnam</v>
          </cell>
          <cell r="B210" t="str">
            <v>VNM</v>
          </cell>
        </row>
        <row r="211">
          <cell r="A211" t="str">
            <v>Vanuatu</v>
          </cell>
          <cell r="B211" t="str">
            <v>VUT</v>
          </cell>
        </row>
        <row r="212">
          <cell r="A212" t="str">
            <v>Samoa</v>
          </cell>
          <cell r="B212" t="str">
            <v>WSM</v>
          </cell>
        </row>
        <row r="213">
          <cell r="A213" t="str">
            <v>Kosovo</v>
          </cell>
          <cell r="B213" t="str">
            <v>XKX</v>
          </cell>
        </row>
        <row r="214">
          <cell r="A214" t="str">
            <v>Yemen, Rep.</v>
          </cell>
          <cell r="B214" t="str">
            <v>YEM</v>
          </cell>
        </row>
        <row r="215">
          <cell r="A215" t="str">
            <v>South Africa</v>
          </cell>
          <cell r="B215" t="str">
            <v>ZAF</v>
          </cell>
        </row>
        <row r="216">
          <cell r="A216" t="str">
            <v>Zambia</v>
          </cell>
          <cell r="B216" t="str">
            <v>ZMB</v>
          </cell>
        </row>
        <row r="217">
          <cell r="A217" t="str">
            <v>Zimbabwe</v>
          </cell>
          <cell r="B217" t="str">
            <v>ZWE</v>
          </cell>
        </row>
        <row r="218">
          <cell r="A218" t="str">
            <v>Channel Islands</v>
          </cell>
          <cell r="B218" t="str">
            <v>CHI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9">
    <queryTableFields count="17">
      <queryTableField id="1" name="Country" tableColumnId="1"/>
      <queryTableField id="17" dataBound="0" tableColumnId="17"/>
      <queryTableField id="2" name="Cluster1990" tableColumnId="2"/>
      <queryTableField id="3" name="Cluster2015" tableColumnId="3"/>
      <queryTableField id="4" name="Flow_1990_2015" tableColumnId="4"/>
      <queryTableField id="16" dataBound="0" tableColumnId="16"/>
      <queryTableField id="7" name="AA" tableColumnId="7"/>
      <queryTableField id="9" name="AB" tableColumnId="9"/>
      <queryTableField id="13" name="BA" tableColumnId="13"/>
      <queryTableField id="6" name="BB" tableColumnId="6"/>
      <queryTableField id="15" name="BC" tableColumnId="15"/>
      <queryTableField id="10" name="CB" tableColumnId="10"/>
      <queryTableField id="11" name="CC" tableColumnId="11"/>
      <queryTableField id="12" name="CD" tableColumnId="12"/>
      <queryTableField id="14" name="DB" tableColumnId="14"/>
      <queryTableField id="8" name="DC" tableColumnId="8"/>
      <queryTableField id="5" name="D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4" xr16:uid="{00000000-0016-0000-0600-000003000000}" autoFormatId="16" applyNumberFormats="0" applyBorderFormats="0" applyFontFormats="0" applyPatternFormats="0" applyAlignmentFormats="0" applyWidthHeightFormats="0">
  <queryTableRefresh nextId="66" unboundColumnsRight="4">
    <queryTableFields count="65">
      <queryTableField id="1" name="Country Name" tableColumnId="1"/>
      <queryTableField id="2" name="Country Code" tableColumnId="2"/>
      <queryTableField id="3" name="Indicator Name" tableColumnId="3"/>
      <queryTableField id="4" name="Indicator Code" tableColumnId="4"/>
      <queryTableField id="5" name="1960" tableColumnId="5"/>
      <queryTableField id="6" name="1961" tableColumnId="6"/>
      <queryTableField id="7" name="1962" tableColumnId="7"/>
      <queryTableField id="8" name="1963" tableColumnId="8"/>
      <queryTableField id="9" name="1964" tableColumnId="9"/>
      <queryTableField id="10" name="1965" tableColumnId="10"/>
      <queryTableField id="11" name="1966" tableColumnId="11"/>
      <queryTableField id="12" name="1967" tableColumnId="12"/>
      <queryTableField id="13" name="1968" tableColumnId="13"/>
      <queryTableField id="14" name="1969" tableColumnId="14"/>
      <queryTableField id="15" name="1970" tableColumnId="15"/>
      <queryTableField id="16" name="1971" tableColumnId="16"/>
      <queryTableField id="17" name="1972" tableColumnId="17"/>
      <queryTableField id="18" name="1973" tableColumnId="18"/>
      <queryTableField id="19" name="1974" tableColumnId="19"/>
      <queryTableField id="20" name="1975" tableColumnId="20"/>
      <queryTableField id="21" name="1976" tableColumnId="21"/>
      <queryTableField id="22" name="1977" tableColumnId="22"/>
      <queryTableField id="23" name="1978" tableColumnId="23"/>
      <queryTableField id="24" name="1979" tableColumnId="24"/>
      <queryTableField id="25" name="1980" tableColumnId="25"/>
      <queryTableField id="26" name="1981" tableColumnId="26"/>
      <queryTableField id="27" name="1982" tableColumnId="27"/>
      <queryTableField id="28" name="1983" tableColumnId="28"/>
      <queryTableField id="29" name="1984" tableColumnId="29"/>
      <queryTableField id="30" name="1985" tableColumnId="30"/>
      <queryTableField id="31" name="1986" tableColumnId="31"/>
      <queryTableField id="32" name="1987" tableColumnId="32"/>
      <queryTableField id="33" name="1988" tableColumnId="33"/>
      <queryTableField id="34" name="1989" tableColumnId="34"/>
      <queryTableField id="35" name="1990" tableColumnId="35"/>
      <queryTableField id="36" name="1991" tableColumnId="36"/>
      <queryTableField id="37" name="1992" tableColumnId="37"/>
      <queryTableField id="38" name="1993" tableColumnId="38"/>
      <queryTableField id="39" name="1994" tableColumnId="39"/>
      <queryTableField id="40" name="1995" tableColumnId="40"/>
      <queryTableField id="41" name="1996" tableColumnId="41"/>
      <queryTableField id="42" name="1997" tableColumnId="42"/>
      <queryTableField id="43" name="1998" tableColumnId="43"/>
      <queryTableField id="44" name="1999" tableColumnId="44"/>
      <queryTableField id="45" name="2000" tableColumnId="45"/>
      <queryTableField id="46" name="2001" tableColumnId="46"/>
      <queryTableField id="47" name="2002" tableColumnId="47"/>
      <queryTableField id="48" name="2003" tableColumnId="48"/>
      <queryTableField id="49" name="2004" tableColumnId="49"/>
      <queryTableField id="50" name="2005" tableColumnId="50"/>
      <queryTableField id="51" name="2006" tableColumnId="51"/>
      <queryTableField id="52" name="2007" tableColumnId="52"/>
      <queryTableField id="53" name="2008" tableColumnId="53"/>
      <queryTableField id="54" name="2009" tableColumnId="54"/>
      <queryTableField id="55" name="2010" tableColumnId="55"/>
      <queryTableField id="56" name="2011" tableColumnId="56"/>
      <queryTableField id="57" name="2012" tableColumnId="57"/>
      <queryTableField id="58" name="2013" tableColumnId="58"/>
      <queryTableField id="59" name="2014" tableColumnId="59"/>
      <queryTableField id="60" name="2015" tableColumnId="60"/>
      <queryTableField id="61" name="2016" tableColumnId="61"/>
      <queryTableField id="62" dataBound="0" tableColumnId="62"/>
      <queryTableField id="63" dataBound="0" tableColumnId="63"/>
      <queryTableField id="64" dataBound="0" tableColumnId="64"/>
      <queryTableField id="65" dataBound="0" tableColumnId="6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700-000004000000}" autoFormatId="16" applyNumberFormats="0" applyBorderFormats="0" applyFontFormats="0" applyPatternFormats="0" applyAlignmentFormats="0" applyWidthHeightFormats="0">
  <queryTableRefresh nextId="31" unboundColumnsRight="2">
    <queryTableFields count="19">
      <queryTableField id="1" name="Country" tableColumnId="1"/>
      <queryTableField id="17" dataBound="0" tableColumnId="17"/>
      <queryTableField id="2" name="Cluster1990" tableColumnId="2"/>
      <queryTableField id="3" name="Cluster2015" tableColumnId="3"/>
      <queryTableField id="4" name="Flow_1990_2015" tableColumnId="4"/>
      <queryTableField id="16" dataBound="0" tableColumnId="16"/>
      <queryTableField id="7" name="AA" tableColumnId="7"/>
      <queryTableField id="9" name="AB" tableColumnId="9"/>
      <queryTableField id="13" name="BA" tableColumnId="13"/>
      <queryTableField id="6" name="BB" tableColumnId="6"/>
      <queryTableField id="15" name="BC" tableColumnId="15"/>
      <queryTableField id="10" name="CB" tableColumnId="10"/>
      <queryTableField id="11" name="CC" tableColumnId="11"/>
      <queryTableField id="12" name="CD" tableColumnId="12"/>
      <queryTableField id="14" name="DB" tableColumnId="14"/>
      <queryTableField id="8" name="DC" tableColumnId="8"/>
      <queryTableField id="5" name="DD" tableColumnId="5"/>
      <queryTableField id="29" dataBound="0" tableColumnId="18"/>
      <queryTableField id="30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8942A7-17B0-4E43-95B8-4D3A34822255}" name="countries_cluster_data_00_C_01" displayName="countries_cluster_data_00_C_01" ref="A1:Q195" tableType="queryTable" totalsRowShown="0">
  <autoFilter ref="A1:Q195" xr:uid="{23992368-2D02-4800-84B4-6CBF23216489}"/>
  <tableColumns count="17">
    <tableColumn id="1" xr3:uid="{659D6AE2-51BE-4356-9CC4-7E1759668F4F}" uniqueName="1" name="Country" queryTableFieldId="1" dataDxfId="21"/>
    <tableColumn id="17" xr3:uid="{3E24FBCB-7FE3-4E83-B5A9-14F40CC02AAB}" uniqueName="17" name="Country_Code" queryTableFieldId="17" dataDxfId="20"/>
    <tableColumn id="2" xr3:uid="{B555B161-C796-4100-BCE6-CDC2A345F977}" uniqueName="2" name="Cluster1990" queryTableFieldId="2" dataDxfId="19"/>
    <tableColumn id="3" xr3:uid="{5EB6BE77-EF4F-47E0-8FE3-244188164E79}" uniqueName="3" name="Cluster2015" queryTableFieldId="3" dataDxfId="18"/>
    <tableColumn id="4" xr3:uid="{EAD23C3A-1E61-426F-9527-C90FB4F51467}" uniqueName="4" name="Flow_1990_2015" queryTableFieldId="4" dataDxfId="17"/>
    <tableColumn id="16" xr3:uid="{0EE9C392-830D-49BD-8190-1FC33097128A}" uniqueName="16" name="Transition_Types" queryTableFieldId="16" dataDxfId="16"/>
    <tableColumn id="7" xr3:uid="{5FE2CCB6-AC92-48A9-9764-5AEF9E1DB7DA}" uniqueName="7" name="AA" queryTableFieldId="7"/>
    <tableColumn id="9" xr3:uid="{DF32BA80-F4CF-43EE-A4D1-80D98198AC0A}" uniqueName="9" name="AB" queryTableFieldId="9"/>
    <tableColumn id="13" xr3:uid="{EB0269D4-4A6E-4BFF-85AA-EB9579855546}" uniqueName="13" name="BA" queryTableFieldId="13"/>
    <tableColumn id="6" xr3:uid="{0D5A626F-B69D-4C1B-BF47-34CA85BAFF8C}" uniqueName="6" name="BB" queryTableFieldId="6"/>
    <tableColumn id="15" xr3:uid="{22568CA6-1D83-47B8-A093-558A18F9340B}" uniqueName="15" name="BC" queryTableFieldId="15"/>
    <tableColumn id="10" xr3:uid="{DBF3869C-51B8-4489-B039-E18EBC879E2A}" uniqueName="10" name="CB" queryTableFieldId="10"/>
    <tableColumn id="11" xr3:uid="{EDC66F25-A968-487D-9246-AF6265349D0A}" uniqueName="11" name="CC" queryTableFieldId="11"/>
    <tableColumn id="12" xr3:uid="{9A02E086-EA84-441B-B179-7A06C5307E12}" uniqueName="12" name="CD" queryTableFieldId="12"/>
    <tableColumn id="14" xr3:uid="{F1D51555-5457-4925-98AE-659476AE0B50}" uniqueName="14" name="DB" queryTableFieldId="14"/>
    <tableColumn id="8" xr3:uid="{E0B92597-CE21-475E-A4AE-5F792B3D0527}" uniqueName="8" name="DC" queryTableFieldId="8"/>
    <tableColumn id="5" xr3:uid="{B4B1D736-37AB-43B5-88F7-827E0ACCEA7F}" uniqueName="5" name="D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1F6638-2F5F-4C60-A61D-EF5DD59F2926}" name="Data__2" displayName="Data__2" ref="A1:BM265" tableType="queryTable" totalsRowShown="0">
  <autoFilter ref="A1:BM265" xr:uid="{258B9F4B-17C6-49B6-BF19-9A92D06F4F47}"/>
  <sortState ref="A2:BM265">
    <sortCondition descending="1" ref="BM1:BM265"/>
  </sortState>
  <tableColumns count="65">
    <tableColumn id="1" xr3:uid="{5A446074-C136-4EAB-8E71-B6D79D750E82}" uniqueName="1" name="Country Name" queryTableFieldId="1" dataDxfId="15"/>
    <tableColumn id="2" xr3:uid="{ED9E116A-197A-4ACB-982F-A09548C437CB}" uniqueName="2" name="Country Code" queryTableFieldId="2" dataDxfId="14"/>
    <tableColumn id="3" xr3:uid="{5F8A7ECD-ECD8-4641-852E-5D99AE29958A}" uniqueName="3" name="Indicator Name" queryTableFieldId="3" dataDxfId="13"/>
    <tableColumn id="4" xr3:uid="{6FFF87D9-46AF-44F7-B261-3B7DFCBFDF13}" uniqueName="4" name="Indicator Code" queryTableFieldId="4" dataDxfId="12"/>
    <tableColumn id="5" xr3:uid="{BFBBB4B2-FF48-4C6E-B65B-4A42BE876912}" uniqueName="5" name="1960" queryTableFieldId="5"/>
    <tableColumn id="6" xr3:uid="{EB688876-DA6A-4F46-9DEF-30726784E556}" uniqueName="6" name="1961" queryTableFieldId="6"/>
    <tableColumn id="7" xr3:uid="{68CB3367-E187-4E83-8DB8-077509E25A1C}" uniqueName="7" name="1962" queryTableFieldId="7"/>
    <tableColumn id="8" xr3:uid="{15FAB5BC-88C9-4048-A53B-B2C6E3482456}" uniqueName="8" name="1963" queryTableFieldId="8"/>
    <tableColumn id="9" xr3:uid="{EE7F06B0-D873-4783-A1B9-2992DB65B67A}" uniqueName="9" name="1964" queryTableFieldId="9"/>
    <tableColumn id="10" xr3:uid="{386A39E4-2B78-449F-9FE5-D2DD8B52B5D2}" uniqueName="10" name="1965" queryTableFieldId="10"/>
    <tableColumn id="11" xr3:uid="{B081BE93-192E-4366-B82B-FB445F28E968}" uniqueName="11" name="1966" queryTableFieldId="11"/>
    <tableColumn id="12" xr3:uid="{86AFA4E8-50C4-451F-85F6-513D72700A64}" uniqueName="12" name="1967" queryTableFieldId="12"/>
    <tableColumn id="13" xr3:uid="{4BEEA49D-07EE-4BE0-8D93-03D76AC2FEBF}" uniqueName="13" name="1968" queryTableFieldId="13"/>
    <tableColumn id="14" xr3:uid="{46938FC6-FFF5-4E04-9D30-8F605C1A125D}" uniqueName="14" name="1969" queryTableFieldId="14"/>
    <tableColumn id="15" xr3:uid="{DDD91AA1-8DC6-4478-8CA6-EA2D5BBE24EB}" uniqueName="15" name="1970" queryTableFieldId="15"/>
    <tableColumn id="16" xr3:uid="{8857EFF4-E9EF-4D83-BDE7-13D1D4433A5E}" uniqueName="16" name="1971" queryTableFieldId="16"/>
    <tableColumn id="17" xr3:uid="{07648965-2E2E-415F-8A8A-48075B9C4809}" uniqueName="17" name="1972" queryTableFieldId="17"/>
    <tableColumn id="18" xr3:uid="{C3A74007-2D6A-405B-B0E7-032BFC12B10A}" uniqueName="18" name="1973" queryTableFieldId="18"/>
    <tableColumn id="19" xr3:uid="{73867BDD-1781-4F4D-A138-D2B05E0E58D3}" uniqueName="19" name="1974" queryTableFieldId="19"/>
    <tableColumn id="20" xr3:uid="{F09C4E76-58DD-4116-8F07-6B79E1CFED01}" uniqueName="20" name="1975" queryTableFieldId="20"/>
    <tableColumn id="21" xr3:uid="{4902A009-C98B-4EF9-845F-E54121A9A8C3}" uniqueName="21" name="1976" queryTableFieldId="21"/>
    <tableColumn id="22" xr3:uid="{4840663C-F52A-4FEB-A9BB-E11DB0C6DF7A}" uniqueName="22" name="1977" queryTableFieldId="22"/>
    <tableColumn id="23" xr3:uid="{B0D25F7A-5AEE-410C-951F-EDB25B941773}" uniqueName="23" name="1978" queryTableFieldId="23"/>
    <tableColumn id="24" xr3:uid="{4F178344-8B84-4752-9C4D-FD5949C00976}" uniqueName="24" name="1979" queryTableFieldId="24"/>
    <tableColumn id="25" xr3:uid="{1ACB0B36-2BE7-4D60-9506-0A3C7E31CA00}" uniqueName="25" name="1980" queryTableFieldId="25"/>
    <tableColumn id="26" xr3:uid="{0BBCCDD4-2525-4EC8-BD5D-72A68857A2DB}" uniqueName="26" name="1981" queryTableFieldId="26"/>
    <tableColumn id="27" xr3:uid="{44767BB2-7D08-408C-B4AD-77D67E573B70}" uniqueName="27" name="1982" queryTableFieldId="27"/>
    <tableColumn id="28" xr3:uid="{FB791943-E769-4E04-863B-32D80C8A3E43}" uniqueName="28" name="1983" queryTableFieldId="28"/>
    <tableColumn id="29" xr3:uid="{F950E31F-DBF0-4903-AB58-39614845B3CC}" uniqueName="29" name="1984" queryTableFieldId="29"/>
    <tableColumn id="30" xr3:uid="{020E443C-05DF-438A-ADE3-D9120A6D1A63}" uniqueName="30" name="1985" queryTableFieldId="30"/>
    <tableColumn id="31" xr3:uid="{04161F51-8908-4CB4-B32A-6842A9BD6352}" uniqueName="31" name="1986" queryTableFieldId="31"/>
    <tableColumn id="32" xr3:uid="{5CF39584-4504-49C2-AA16-6F44E01ABB04}" uniqueName="32" name="1987" queryTableFieldId="32"/>
    <tableColumn id="33" xr3:uid="{1795AFDB-8E98-4276-A7E7-DDF3DF48E293}" uniqueName="33" name="1988" queryTableFieldId="33"/>
    <tableColumn id="34" xr3:uid="{3AAFC3D9-A604-4641-8CD5-B7DBD8CBA4F1}" uniqueName="34" name="1989" queryTableFieldId="34"/>
    <tableColumn id="35" xr3:uid="{01FAEA4A-76D4-414A-B176-2726CD7DEE8E}" uniqueName="35" name="1990" queryTableFieldId="35"/>
    <tableColumn id="36" xr3:uid="{14602975-FEA9-4076-8E26-2A20A6592F3B}" uniqueName="36" name="1991" queryTableFieldId="36"/>
    <tableColumn id="37" xr3:uid="{FC67991B-2638-4E6E-993A-0A3C0AB5211A}" uniqueName="37" name="1992" queryTableFieldId="37"/>
    <tableColumn id="38" xr3:uid="{DD422A11-F2DE-4148-9202-FE365891A26F}" uniqueName="38" name="1993" queryTableFieldId="38"/>
    <tableColumn id="39" xr3:uid="{3453D5AE-E95E-4D44-9DA6-78FFADE8B1CA}" uniqueName="39" name="1994" queryTableFieldId="39"/>
    <tableColumn id="40" xr3:uid="{6CFB4438-2E0F-491D-B3E0-F3D3E3E70120}" uniqueName="40" name="1995" queryTableFieldId="40"/>
    <tableColumn id="41" xr3:uid="{8F27BF9A-AE33-4404-B7CD-42A00FC12341}" uniqueName="41" name="1996" queryTableFieldId="41"/>
    <tableColumn id="42" xr3:uid="{904E89DD-B831-4B2A-9B3F-EBF6D9BFD7D8}" uniqueName="42" name="1997" queryTableFieldId="42"/>
    <tableColumn id="43" xr3:uid="{47ACFBEC-7B69-4E29-9A3E-1263CF6EE689}" uniqueName="43" name="1998" queryTableFieldId="43"/>
    <tableColumn id="44" xr3:uid="{6ACD5D35-A32B-401C-8E37-8E1292AC2B65}" uniqueName="44" name="1999" queryTableFieldId="44"/>
    <tableColumn id="45" xr3:uid="{B262B017-3A55-41C0-835D-3B7917549364}" uniqueName="45" name="2000" queryTableFieldId="45"/>
    <tableColumn id="46" xr3:uid="{F718F05C-2415-4BA0-A8DB-0AB8F17CA142}" uniqueName="46" name="2001" queryTableFieldId="46"/>
    <tableColumn id="47" xr3:uid="{0C8507D2-DCF9-4B30-8811-82F2030AC946}" uniqueName="47" name="2002" queryTableFieldId="47"/>
    <tableColumn id="48" xr3:uid="{8D71809F-B51A-4C16-9E99-5CA88F316FAA}" uniqueName="48" name="2003" queryTableFieldId="48"/>
    <tableColumn id="49" xr3:uid="{D6DA859F-347F-4928-9E64-4B325C74EA4A}" uniqueName="49" name="2004" queryTableFieldId="49"/>
    <tableColumn id="50" xr3:uid="{E52948AC-8F32-4E75-8611-CE9BA4D3961F}" uniqueName="50" name="2005" queryTableFieldId="50"/>
    <tableColumn id="51" xr3:uid="{948BF2E0-59AB-4252-B4DE-B5D48CE64EA1}" uniqueName="51" name="2006" queryTableFieldId="51"/>
    <tableColumn id="52" xr3:uid="{D0523A47-D134-4AAB-8DE9-669EC1521A07}" uniqueName="52" name="2007" queryTableFieldId="52"/>
    <tableColumn id="53" xr3:uid="{60B5D16E-8BEA-411C-87EF-EE29F8FD0CC6}" uniqueName="53" name="2008" queryTableFieldId="53"/>
    <tableColumn id="54" xr3:uid="{6F0C5EBE-A32F-4A15-9DE7-C1BFDD972498}" uniqueName="54" name="2009" queryTableFieldId="54"/>
    <tableColumn id="55" xr3:uid="{ADA5021E-2E24-4E2A-BEE6-356CAFA1CE8B}" uniqueName="55" name="2010" queryTableFieldId="55"/>
    <tableColumn id="56" xr3:uid="{B13D8BAD-057C-4482-8E3A-2A8D27F17A18}" uniqueName="56" name="2011" queryTableFieldId="56"/>
    <tableColumn id="57" xr3:uid="{8584FC64-CC57-4DBB-A4A5-B926A2B299C4}" uniqueName="57" name="2012" queryTableFieldId="57"/>
    <tableColumn id="58" xr3:uid="{F5BFBE5A-7858-4DCE-9C31-089633561462}" uniqueName="58" name="2013" queryTableFieldId="58"/>
    <tableColumn id="59" xr3:uid="{D0BB4C5E-DFF7-44E3-9452-0F9FA0D975AC}" uniqueName="59" name="2014" queryTableFieldId="59"/>
    <tableColumn id="60" xr3:uid="{B134A888-F950-44BF-B100-55237C6D0407}" uniqueName="60" name="2015" queryTableFieldId="60"/>
    <tableColumn id="61" xr3:uid="{3728A7B6-6F8E-424D-98C4-A21C5E7E9486}" uniqueName="61" name="2016" queryTableFieldId="61"/>
    <tableColumn id="62" xr3:uid="{3D6489E8-2E5E-45FF-9ADC-ADFEE395F794}" uniqueName="62" name="1990 to 2002 Median Patent Applications " queryTableFieldId="62" dataDxfId="11">
      <calculatedColumnFormula>IF(ISNUMBER(MEDIAN(Data__2[[#This Row],[1990]:[2002]])),MEDIAN(Data__2[[#This Row],[1990]:[2015]]),0)</calculatedColumnFormula>
    </tableColumn>
    <tableColumn id="63" xr3:uid="{91BA752D-F9A9-482D-BEF5-8AE535F0897F}" uniqueName="63" name="2003 to 2015 Median Patent Applications" queryTableFieldId="63" dataDxfId="10">
      <calculatedColumnFormula>IF(ISNUMBER(MEDIAN(Data__2[[#This Row],[2003]:[2015]])),MEDIAN(Data__2[[#This Row],[2002]:[2015]]),0)</calculatedColumnFormula>
    </tableColumn>
    <tableColumn id="64" xr3:uid="{76BB7657-18EF-4773-9E25-FD320B9AB2EA}" uniqueName="64" name="1990 to 2015 Median Patent Applications" queryTableFieldId="64" dataDxfId="9">
      <calculatedColumnFormula>IF(ISNUMBER(MEDIAN(Data__2[[#This Row],[1990]:[2015]])),MEDIAN(Data__2[[#This Row],[1990]:[2015]]),0)</calculatedColumnFormula>
    </tableColumn>
    <tableColumn id="65" xr3:uid="{EADFB67C-3A39-452A-87B1-A04C53AE22EC}" uniqueName="65" name="change of patent applications" queryTableFieldId="65" dataDxfId="8">
      <calculatedColumnFormula>Data__2[[#This Row],[2003 to 2015 Median Patent Applications]]-Data__2[[#This Row],[1990 to 2002 Median Patent Applications 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E5D78E-9296-4F04-8457-623889780FB9}" name="countries_cluster_data_00_C_016" displayName="countries_cluster_data_00_C_016" ref="A1:S195" tableType="queryTable" totalsRowShown="0">
  <autoFilter ref="A1:S195" xr:uid="{23992368-2D02-4800-84B4-6CBF23216489}"/>
  <sortState ref="A2:S195">
    <sortCondition descending="1" ref="S1:S195"/>
  </sortState>
  <tableColumns count="19">
    <tableColumn id="1" xr3:uid="{0814AEFC-23AB-4BFD-AF0A-D7CD81231DCF}" uniqueName="1" name="Country" queryTableFieldId="1" dataDxfId="7"/>
    <tableColumn id="17" xr3:uid="{DAF0793F-3DEF-4C55-980E-894EF93A9A4D}" uniqueName="17" name="Country_Code" queryTableFieldId="17" dataDxfId="6"/>
    <tableColumn id="2" xr3:uid="{71DB3950-2250-47DE-BEC6-312E06F2BC9B}" uniqueName="2" name="Cluster1990" queryTableFieldId="2" dataDxfId="5"/>
    <tableColumn id="3" xr3:uid="{A4014109-6109-4325-8776-4118C2363E65}" uniqueName="3" name="Cluster2015" queryTableFieldId="3" dataDxfId="4"/>
    <tableColumn id="4" xr3:uid="{A6DAF76D-B24C-42D7-8190-8EE9FA2B2C96}" uniqueName="4" name="Flow_1990_2015" queryTableFieldId="4" dataDxfId="3"/>
    <tableColumn id="16" xr3:uid="{70B2F948-52C3-4C81-92D9-AF87AF136865}" uniqueName="16" name="Transition_Types" queryTableFieldId="16" dataDxfId="2"/>
    <tableColumn id="7" xr3:uid="{B9E6F8F9-6A2A-4EE3-9585-D795E9708D85}" uniqueName="7" name="AA" queryTableFieldId="7"/>
    <tableColumn id="9" xr3:uid="{D49F1328-EB30-4129-A0CE-E732D93F9E1A}" uniqueName="9" name="AB" queryTableFieldId="9"/>
    <tableColumn id="13" xr3:uid="{878C765C-A6DC-430D-8528-D8B8671D8D7B}" uniqueName="13" name="BA" queryTableFieldId="13"/>
    <tableColumn id="6" xr3:uid="{2F565673-2B50-43F1-B5D7-22637BB1826C}" uniqueName="6" name="BB" queryTableFieldId="6"/>
    <tableColumn id="15" xr3:uid="{C9BAA2BB-43B3-4E7B-A43D-C7C74C88446C}" uniqueName="15" name="BC" queryTableFieldId="15"/>
    <tableColumn id="10" xr3:uid="{72E93F96-084E-40DD-9F2C-8CF1402CA1B5}" uniqueName="10" name="CB" queryTableFieldId="10"/>
    <tableColumn id="11" xr3:uid="{97674738-EC73-46B5-99D5-E11AFA506AFF}" uniqueName="11" name="CC" queryTableFieldId="11"/>
    <tableColumn id="12" xr3:uid="{DBE89953-7AAD-4B96-87EC-774BA8FDF750}" uniqueName="12" name="CD" queryTableFieldId="12"/>
    <tableColumn id="14" xr3:uid="{986420AE-1A87-43FE-874A-A8EA90C3613B}" uniqueName="14" name="DB" queryTableFieldId="14"/>
    <tableColumn id="8" xr3:uid="{CCB7CBA6-D9FE-4D78-A4AB-23CA9BA6694E}" uniqueName="8" name="DC" queryTableFieldId="8"/>
    <tableColumn id="5" xr3:uid="{B5D32ADB-EAD7-4EA3-9DDD-FF38EDFFA6CE}" uniqueName="5" name="DD" queryTableFieldId="5"/>
    <tableColumn id="18" xr3:uid="{5C129B6F-DF41-4E3C-8281-193E1DF5908E}" uniqueName="18" name="1990 to 2015 Median Patent Applications" queryTableFieldId="29" dataDxfId="1">
      <calculatedColumnFormula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calculatedColumnFormula>
    </tableColumn>
    <tableColumn id="19" xr3:uid="{995F7BD4-72CE-40A0-8AF5-88BE23843D16}" uniqueName="19" name="change of patent applications" queryTableFieldId="30" dataDxfId="0">
      <calculatedColumnFormula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6F20-164F-4A94-82B2-07B1552B80CD}">
  <sheetPr>
    <tabColor theme="5"/>
  </sheetPr>
  <dimension ref="A1:B218"/>
  <sheetViews>
    <sheetView workbookViewId="0">
      <pane ySplit="1" topLeftCell="A202" activePane="bottomLeft" state="frozen"/>
      <selection pane="bottomLeft" sqref="A1:B1"/>
    </sheetView>
  </sheetViews>
  <sheetFormatPr defaultRowHeight="15"/>
  <cols>
    <col min="1" max="1" width="28.140625" style="2" customWidth="1"/>
    <col min="2" max="2" width="15.42578125" style="2" customWidth="1"/>
    <col min="3" max="16384" width="9.140625" style="2"/>
  </cols>
  <sheetData>
    <row r="1" spans="1:2">
      <c r="A1" s="25" t="s">
        <v>608</v>
      </c>
      <c r="B1" s="25" t="s">
        <v>609</v>
      </c>
    </row>
    <row r="2" spans="1:2">
      <c r="A2" s="3" t="s">
        <v>2</v>
      </c>
      <c r="B2" s="4" t="str">
        <f>VLOOKUP(A2,[1]Sheet2!$A$1:$B$218,2,0)</f>
        <v>AFG</v>
      </c>
    </row>
    <row r="3" spans="1:2">
      <c r="A3" s="3" t="s">
        <v>61</v>
      </c>
      <c r="B3" s="4" t="str">
        <f>VLOOKUP(A3,[1]Sheet2!$A$1:$B$218,2,0)</f>
        <v>ALB</v>
      </c>
    </row>
    <row r="4" spans="1:2">
      <c r="A4" s="3" t="s">
        <v>63</v>
      </c>
      <c r="B4" s="4" t="str">
        <f>VLOOKUP(A4,[1]Sheet2!$A$1:$B$218,2,0)</f>
        <v>DZA</v>
      </c>
    </row>
    <row r="5" spans="1:2">
      <c r="A5" s="3" t="s">
        <v>65</v>
      </c>
      <c r="B5" s="4" t="str">
        <f>VLOOKUP(A5,[1]Sheet2!$A$1:$B$218,2,0)</f>
        <v>ASM</v>
      </c>
    </row>
    <row r="6" spans="1:2">
      <c r="A6" s="3" t="s">
        <v>67</v>
      </c>
      <c r="B6" s="4" t="str">
        <f>VLOOKUP(A6,[1]Sheet2!$A$1:$B$218,2,0)</f>
        <v>AND</v>
      </c>
    </row>
    <row r="7" spans="1:2">
      <c r="A7" s="3" t="s">
        <v>69</v>
      </c>
      <c r="B7" s="4" t="str">
        <f>VLOOKUP(A7,[1]Sheet2!$A$1:$B$218,2,0)</f>
        <v>AGO</v>
      </c>
    </row>
    <row r="8" spans="1:2">
      <c r="A8" s="3" t="s">
        <v>71</v>
      </c>
      <c r="B8" s="4" t="str">
        <f>VLOOKUP(A8,[1]Sheet2!$A$1:$B$218,2,0)</f>
        <v>ATG</v>
      </c>
    </row>
    <row r="9" spans="1:2">
      <c r="A9" s="3" t="s">
        <v>75</v>
      </c>
      <c r="B9" s="4" t="str">
        <f>VLOOKUP(A9,[1]Sheet2!$A$1:$B$218,2,0)</f>
        <v>ARG</v>
      </c>
    </row>
    <row r="10" spans="1:2">
      <c r="A10" s="3" t="s">
        <v>77</v>
      </c>
      <c r="B10" s="4" t="str">
        <f>VLOOKUP(A10,[1]Sheet2!$A$1:$B$218,2,0)</f>
        <v>ARM</v>
      </c>
    </row>
    <row r="11" spans="1:2">
      <c r="A11" s="3" t="s">
        <v>79</v>
      </c>
      <c r="B11" s="4" t="str">
        <f>VLOOKUP(A11,[1]Sheet2!$A$1:$B$218,2,0)</f>
        <v>ABW</v>
      </c>
    </row>
    <row r="12" spans="1:2">
      <c r="A12" s="3" t="s">
        <v>81</v>
      </c>
      <c r="B12" s="4" t="str">
        <f>VLOOKUP(A12,[1]Sheet2!$A$1:$B$218,2,0)</f>
        <v>AUS</v>
      </c>
    </row>
    <row r="13" spans="1:2">
      <c r="A13" s="3" t="s">
        <v>83</v>
      </c>
      <c r="B13" s="4" t="str">
        <f>VLOOKUP(A13,[1]Sheet2!$A$1:$B$218,2,0)</f>
        <v>AUT</v>
      </c>
    </row>
    <row r="14" spans="1:2">
      <c r="A14" s="3" t="s">
        <v>85</v>
      </c>
      <c r="B14" s="4" t="str">
        <f>VLOOKUP(A14,[1]Sheet2!$A$1:$B$218,2,0)</f>
        <v>AZE</v>
      </c>
    </row>
    <row r="15" spans="1:2">
      <c r="A15" s="3" t="s">
        <v>585</v>
      </c>
      <c r="B15" s="4" t="s">
        <v>610</v>
      </c>
    </row>
    <row r="16" spans="1:2">
      <c r="A16" s="3" t="s">
        <v>89</v>
      </c>
      <c r="B16" s="4" t="str">
        <f>VLOOKUP(A16,[1]Sheet2!$A$1:$B$218,2,0)</f>
        <v>BHR</v>
      </c>
    </row>
    <row r="17" spans="1:2">
      <c r="A17" s="3" t="s">
        <v>91</v>
      </c>
      <c r="B17" s="4" t="str">
        <f>VLOOKUP(A17,[1]Sheet2!$A$1:$B$218,2,0)</f>
        <v>BGD</v>
      </c>
    </row>
    <row r="18" spans="1:2">
      <c r="A18" s="3" t="s">
        <v>93</v>
      </c>
      <c r="B18" s="4" t="str">
        <f>VLOOKUP(A18,[1]Sheet2!$A$1:$B$218,2,0)</f>
        <v>BRB</v>
      </c>
    </row>
    <row r="19" spans="1:2">
      <c r="A19" s="3" t="s">
        <v>95</v>
      </c>
      <c r="B19" s="4" t="str">
        <f>VLOOKUP(A19,[1]Sheet2!$A$1:$B$218,2,0)</f>
        <v>BLR</v>
      </c>
    </row>
    <row r="20" spans="1:2">
      <c r="A20" s="3" t="s">
        <v>97</v>
      </c>
      <c r="B20" s="4" t="str">
        <f>VLOOKUP(A20,[1]Sheet2!$A$1:$B$218,2,0)</f>
        <v>BEL</v>
      </c>
    </row>
    <row r="21" spans="1:2">
      <c r="A21" s="3" t="s">
        <v>99</v>
      </c>
      <c r="B21" s="4" t="str">
        <f>VLOOKUP(A21,[1]Sheet2!$A$1:$B$218,2,0)</f>
        <v>BLZ</v>
      </c>
    </row>
    <row r="22" spans="1:2">
      <c r="A22" s="3" t="s">
        <v>101</v>
      </c>
      <c r="B22" s="4" t="str">
        <f>VLOOKUP(A22,[1]Sheet2!$A$1:$B$218,2,0)</f>
        <v>BEN</v>
      </c>
    </row>
    <row r="23" spans="1:2">
      <c r="A23" s="3" t="s">
        <v>103</v>
      </c>
      <c r="B23" s="4" t="str">
        <f>VLOOKUP(A23,[1]Sheet2!$A$1:$B$218,2,0)</f>
        <v>BMU</v>
      </c>
    </row>
    <row r="24" spans="1:2">
      <c r="A24" s="3" t="s">
        <v>105</v>
      </c>
      <c r="B24" s="4" t="str">
        <f>VLOOKUP(A24,[1]Sheet2!$A$1:$B$218,2,0)</f>
        <v>BTN</v>
      </c>
    </row>
    <row r="25" spans="1:2">
      <c r="A25" s="3" t="s">
        <v>107</v>
      </c>
      <c r="B25" s="4" t="str">
        <f>VLOOKUP(A25,[1]Sheet2!$A$1:$B$218,2,0)</f>
        <v>BOL</v>
      </c>
    </row>
    <row r="26" spans="1:2">
      <c r="A26" s="3" t="s">
        <v>109</v>
      </c>
      <c r="B26" s="4" t="str">
        <f>VLOOKUP(A26,[1]Sheet2!$A$1:$B$218,2,0)</f>
        <v>BIH</v>
      </c>
    </row>
    <row r="27" spans="1:2">
      <c r="A27" s="3" t="s">
        <v>111</v>
      </c>
      <c r="B27" s="4" t="str">
        <f>VLOOKUP(A27,[1]Sheet2!$A$1:$B$218,2,0)</f>
        <v>BWA</v>
      </c>
    </row>
    <row r="28" spans="1:2">
      <c r="A28" s="3" t="s">
        <v>113</v>
      </c>
      <c r="B28" s="4" t="str">
        <f>VLOOKUP(A28,[1]Sheet2!$A$1:$B$218,2,0)</f>
        <v>BRA</v>
      </c>
    </row>
    <row r="29" spans="1:2">
      <c r="A29" s="3" t="s">
        <v>586</v>
      </c>
      <c r="B29" s="4" t="s">
        <v>611</v>
      </c>
    </row>
    <row r="30" spans="1:2">
      <c r="A30" s="3" t="s">
        <v>119</v>
      </c>
      <c r="B30" s="4" t="str">
        <f>VLOOKUP(A30,[1]Sheet2!$A$1:$B$218,2,0)</f>
        <v>BGR</v>
      </c>
    </row>
    <row r="31" spans="1:2">
      <c r="A31" s="3" t="s">
        <v>121</v>
      </c>
      <c r="B31" s="4" t="str">
        <f>VLOOKUP(A31,[1]Sheet2!$A$1:$B$218,2,0)</f>
        <v>BFA</v>
      </c>
    </row>
    <row r="32" spans="1:2">
      <c r="A32" s="3" t="s">
        <v>123</v>
      </c>
      <c r="B32" s="4" t="str">
        <f>VLOOKUP(A32,[1]Sheet2!$A$1:$B$218,2,0)</f>
        <v>BDI</v>
      </c>
    </row>
    <row r="33" spans="1:2">
      <c r="A33" s="3" t="s">
        <v>127</v>
      </c>
      <c r="B33" s="4" t="str">
        <f>VLOOKUP(A33,[1]Sheet2!$A$1:$B$218,2,0)</f>
        <v>KHM</v>
      </c>
    </row>
    <row r="34" spans="1:2">
      <c r="A34" s="3" t="s">
        <v>129</v>
      </c>
      <c r="B34" s="4" t="str">
        <f>VLOOKUP(A34,[1]Sheet2!$A$1:$B$218,2,0)</f>
        <v>CMR</v>
      </c>
    </row>
    <row r="35" spans="1:2">
      <c r="A35" s="3" t="s">
        <v>131</v>
      </c>
      <c r="B35" s="4" t="str">
        <f>VLOOKUP(A35,[1]Sheet2!$A$1:$B$218,2,0)</f>
        <v>CAN</v>
      </c>
    </row>
    <row r="36" spans="1:2">
      <c r="A36" s="3" t="s">
        <v>612</v>
      </c>
      <c r="B36" s="4" t="s">
        <v>613</v>
      </c>
    </row>
    <row r="37" spans="1:2">
      <c r="A37" s="3" t="s">
        <v>137</v>
      </c>
      <c r="B37" s="4" t="str">
        <f>VLOOKUP(A37,[1]Sheet2!$A$1:$B$218,2,0)</f>
        <v>CAF</v>
      </c>
    </row>
    <row r="38" spans="1:2">
      <c r="A38" s="3" t="s">
        <v>141</v>
      </c>
      <c r="B38" s="4" t="str">
        <f>VLOOKUP(A38,[1]Sheet2!$A$1:$B$218,2,0)</f>
        <v>TCD</v>
      </c>
    </row>
    <row r="39" spans="1:2">
      <c r="A39" s="3" t="s">
        <v>143</v>
      </c>
      <c r="B39" s="4" t="str">
        <f>VLOOKUP(A39,[1]Sheet2!$A$1:$B$218,2,0)</f>
        <v>CHI</v>
      </c>
    </row>
    <row r="40" spans="1:2">
      <c r="A40" s="3" t="s">
        <v>145</v>
      </c>
      <c r="B40" s="4" t="str">
        <f>VLOOKUP(A40,[1]Sheet2!$A$1:$B$218,2,0)</f>
        <v>CHL</v>
      </c>
    </row>
    <row r="41" spans="1:2">
      <c r="A41" s="3" t="s">
        <v>147</v>
      </c>
      <c r="B41" s="4" t="str">
        <f>VLOOKUP(A41,[1]Sheet2!$A$1:$B$218,2,0)</f>
        <v>CHN</v>
      </c>
    </row>
    <row r="42" spans="1:2">
      <c r="A42" s="3" t="s">
        <v>149</v>
      </c>
      <c r="B42" s="4" t="str">
        <f>VLOOKUP(A42,[1]Sheet2!$A$1:$B$218,2,0)</f>
        <v>COL</v>
      </c>
    </row>
    <row r="43" spans="1:2">
      <c r="A43" s="3" t="s">
        <v>151</v>
      </c>
      <c r="B43" s="4" t="str">
        <f>VLOOKUP(A43,[1]Sheet2!$A$1:$B$218,2,0)</f>
        <v>COM</v>
      </c>
    </row>
    <row r="44" spans="1:2">
      <c r="A44" s="3" t="s">
        <v>153</v>
      </c>
      <c r="B44" s="4" t="str">
        <f>VLOOKUP(A44,[1]Sheet2!$A$1:$B$218,2,0)</f>
        <v>COD</v>
      </c>
    </row>
    <row r="45" spans="1:2">
      <c r="A45" s="3" t="s">
        <v>155</v>
      </c>
      <c r="B45" s="4" t="str">
        <f>VLOOKUP(A45,[1]Sheet2!$A$1:$B$218,2,0)</f>
        <v>COG</v>
      </c>
    </row>
    <row r="46" spans="1:2">
      <c r="A46" s="3" t="s">
        <v>157</v>
      </c>
      <c r="B46" s="4" t="str">
        <f>VLOOKUP(A46,[1]Sheet2!$A$1:$B$218,2,0)</f>
        <v>CRI</v>
      </c>
    </row>
    <row r="47" spans="1:2">
      <c r="A47" s="3" t="s">
        <v>614</v>
      </c>
      <c r="B47" s="4" t="s">
        <v>615</v>
      </c>
    </row>
    <row r="48" spans="1:2">
      <c r="A48" s="3" t="s">
        <v>161</v>
      </c>
      <c r="B48" s="4" t="str">
        <f>VLOOKUP(A48,[1]Sheet2!$A$1:$B$218,2,0)</f>
        <v>HRV</v>
      </c>
    </row>
    <row r="49" spans="1:2">
      <c r="A49" s="3" t="s">
        <v>163</v>
      </c>
      <c r="B49" s="4" t="str">
        <f>VLOOKUP(A49,[1]Sheet2!$A$1:$B$218,2,0)</f>
        <v>CUB</v>
      </c>
    </row>
    <row r="50" spans="1:2">
      <c r="A50" s="3" t="s">
        <v>167</v>
      </c>
      <c r="B50" s="4" t="str">
        <f>VLOOKUP(A50,[1]Sheet2!$A$1:$B$218,2,0)</f>
        <v>CYP</v>
      </c>
    </row>
    <row r="51" spans="1:2">
      <c r="A51" s="3" t="s">
        <v>169</v>
      </c>
      <c r="B51" s="4" t="str">
        <f>VLOOKUP(A51,[1]Sheet2!$A$1:$B$218,2,0)</f>
        <v>CZE</v>
      </c>
    </row>
    <row r="52" spans="1:2">
      <c r="A52" s="3" t="s">
        <v>171</v>
      </c>
      <c r="B52" s="4" t="str">
        <f>VLOOKUP(A52,[1]Sheet2!$A$1:$B$218,2,0)</f>
        <v>DNK</v>
      </c>
    </row>
    <row r="53" spans="1:2">
      <c r="A53" s="3" t="s">
        <v>173</v>
      </c>
      <c r="B53" s="4" t="str">
        <f>VLOOKUP(A53,[1]Sheet2!$A$1:$B$218,2,0)</f>
        <v>DJI</v>
      </c>
    </row>
    <row r="54" spans="1:2">
      <c r="A54" s="3" t="s">
        <v>175</v>
      </c>
      <c r="B54" s="4" t="str">
        <f>VLOOKUP(A54,[1]Sheet2!$A$1:$B$218,2,0)</f>
        <v>DMA</v>
      </c>
    </row>
    <row r="55" spans="1:2">
      <c r="A55" s="3" t="s">
        <v>177</v>
      </c>
      <c r="B55" s="4" t="str">
        <f>VLOOKUP(A55,[1]Sheet2!$A$1:$B$218,2,0)</f>
        <v>DOM</v>
      </c>
    </row>
    <row r="56" spans="1:2">
      <c r="A56" s="3" t="s">
        <v>187</v>
      </c>
      <c r="B56" s="4" t="str">
        <f>VLOOKUP(A56,[1]Sheet2!$A$1:$B$218,2,0)</f>
        <v>ECU</v>
      </c>
    </row>
    <row r="57" spans="1:2">
      <c r="A57" s="3" t="s">
        <v>588</v>
      </c>
      <c r="B57" s="4" t="s">
        <v>616</v>
      </c>
    </row>
    <row r="58" spans="1:2">
      <c r="A58" s="3" t="s">
        <v>191</v>
      </c>
      <c r="B58" s="4" t="str">
        <f>VLOOKUP(A58,[1]Sheet2!$A$1:$B$218,2,0)</f>
        <v>SLV</v>
      </c>
    </row>
    <row r="59" spans="1:2">
      <c r="A59" s="3" t="s">
        <v>193</v>
      </c>
      <c r="B59" s="4" t="str">
        <f>VLOOKUP(A59,[1]Sheet2!$A$1:$B$218,2,0)</f>
        <v>GNQ</v>
      </c>
    </row>
    <row r="60" spans="1:2">
      <c r="A60" s="3" t="s">
        <v>195</v>
      </c>
      <c r="B60" s="4" t="str">
        <f>VLOOKUP(A60,[1]Sheet2!$A$1:$B$218,2,0)</f>
        <v>ERI</v>
      </c>
    </row>
    <row r="61" spans="1:2">
      <c r="A61" s="3" t="s">
        <v>197</v>
      </c>
      <c r="B61" s="4" t="str">
        <f>VLOOKUP(A61,[1]Sheet2!$A$1:$B$218,2,0)</f>
        <v>EST</v>
      </c>
    </row>
    <row r="62" spans="1:2">
      <c r="A62" s="3" t="s">
        <v>199</v>
      </c>
      <c r="B62" s="4" t="str">
        <f>VLOOKUP(A62,[1]Sheet2!$A$1:$B$218,2,0)</f>
        <v>ETH</v>
      </c>
    </row>
    <row r="63" spans="1:2">
      <c r="A63" s="3" t="s">
        <v>213</v>
      </c>
      <c r="B63" s="4" t="str">
        <f>VLOOKUP(A63,[1]Sheet2!$A$1:$B$218,2,0)</f>
        <v>FJI</v>
      </c>
    </row>
    <row r="64" spans="1:2">
      <c r="A64" s="3" t="s">
        <v>215</v>
      </c>
      <c r="B64" s="4" t="str">
        <f>VLOOKUP(A64,[1]Sheet2!$A$1:$B$218,2,0)</f>
        <v>FIN</v>
      </c>
    </row>
    <row r="65" spans="1:2">
      <c r="A65" s="3" t="s">
        <v>219</v>
      </c>
      <c r="B65" s="4" t="str">
        <f>VLOOKUP(A65,[1]Sheet2!$A$1:$B$218,2,0)</f>
        <v>FRA</v>
      </c>
    </row>
    <row r="66" spans="1:2">
      <c r="A66" s="3" t="s">
        <v>589</v>
      </c>
      <c r="B66" s="4" t="s">
        <v>617</v>
      </c>
    </row>
    <row r="67" spans="1:2">
      <c r="A67" s="3" t="s">
        <v>221</v>
      </c>
      <c r="B67" s="4" t="str">
        <f>VLOOKUP(A67,[1]Sheet2!$A$1:$B$218,2,0)</f>
        <v>PYF</v>
      </c>
    </row>
    <row r="68" spans="1:2">
      <c r="A68" s="3" t="s">
        <v>223</v>
      </c>
      <c r="B68" s="4" t="str">
        <f>VLOOKUP(A68,[1]Sheet2!$A$1:$B$218,2,0)</f>
        <v>GAB</v>
      </c>
    </row>
    <row r="69" spans="1:2">
      <c r="A69" s="3" t="s">
        <v>590</v>
      </c>
      <c r="B69" s="4" t="s">
        <v>618</v>
      </c>
    </row>
    <row r="70" spans="1:2">
      <c r="A70" s="3" t="s">
        <v>227</v>
      </c>
      <c r="B70" s="4" t="str">
        <f>VLOOKUP(A70,[1]Sheet2!$A$1:$B$218,2,0)</f>
        <v>GEO</v>
      </c>
    </row>
    <row r="71" spans="1:2">
      <c r="A71" s="3" t="s">
        <v>229</v>
      </c>
      <c r="B71" s="4" t="str">
        <f>VLOOKUP(A71,[1]Sheet2!$A$1:$B$218,2,0)</f>
        <v>DEU</v>
      </c>
    </row>
    <row r="72" spans="1:2">
      <c r="A72" s="3" t="s">
        <v>231</v>
      </c>
      <c r="B72" s="4" t="str">
        <f>VLOOKUP(A72,[1]Sheet2!$A$1:$B$218,2,0)</f>
        <v>GHA</v>
      </c>
    </row>
    <row r="73" spans="1:2">
      <c r="A73" s="3" t="s">
        <v>235</v>
      </c>
      <c r="B73" s="4" t="str">
        <f>VLOOKUP(A73,[1]Sheet2!$A$1:$B$218,2,0)</f>
        <v>GRC</v>
      </c>
    </row>
    <row r="74" spans="1:2">
      <c r="A74" s="3" t="s">
        <v>237</v>
      </c>
      <c r="B74" s="4" t="str">
        <f>VLOOKUP(A74,[1]Sheet2!$A$1:$B$218,2,0)</f>
        <v>GRL</v>
      </c>
    </row>
    <row r="75" spans="1:2">
      <c r="A75" s="3" t="s">
        <v>239</v>
      </c>
      <c r="B75" s="4" t="str">
        <f>VLOOKUP(A75,[1]Sheet2!$A$1:$B$218,2,0)</f>
        <v>GRD</v>
      </c>
    </row>
    <row r="76" spans="1:2">
      <c r="A76" s="3" t="s">
        <v>591</v>
      </c>
      <c r="B76" s="4" t="s">
        <v>619</v>
      </c>
    </row>
    <row r="77" spans="1:2">
      <c r="A77" s="3" t="s">
        <v>241</v>
      </c>
      <c r="B77" s="4" t="str">
        <f>VLOOKUP(A77,[1]Sheet2!$A$1:$B$218,2,0)</f>
        <v>GUM</v>
      </c>
    </row>
    <row r="78" spans="1:2">
      <c r="A78" s="3" t="s">
        <v>243</v>
      </c>
      <c r="B78" s="4" t="str">
        <f>VLOOKUP(A78,[1]Sheet2!$A$1:$B$218,2,0)</f>
        <v>GTM</v>
      </c>
    </row>
    <row r="79" spans="1:2">
      <c r="A79" s="3" t="s">
        <v>245</v>
      </c>
      <c r="B79" s="4" t="str">
        <f>VLOOKUP(A79,[1]Sheet2!$A$1:$B$218,2,0)</f>
        <v>GIN</v>
      </c>
    </row>
    <row r="80" spans="1:2">
      <c r="A80" s="3" t="s">
        <v>247</v>
      </c>
      <c r="B80" s="4" t="str">
        <f>VLOOKUP(A80,[1]Sheet2!$A$1:$B$218,2,0)</f>
        <v>GNB</v>
      </c>
    </row>
    <row r="81" spans="1:2">
      <c r="A81" s="3" t="s">
        <v>249</v>
      </c>
      <c r="B81" s="4" t="str">
        <f>VLOOKUP(A81,[1]Sheet2!$A$1:$B$218,2,0)</f>
        <v>GUY</v>
      </c>
    </row>
    <row r="82" spans="1:2">
      <c r="A82" s="3" t="s">
        <v>251</v>
      </c>
      <c r="B82" s="4" t="str">
        <f>VLOOKUP(A82,[1]Sheet2!$A$1:$B$218,2,0)</f>
        <v>HTI</v>
      </c>
    </row>
    <row r="83" spans="1:2">
      <c r="A83" s="3" t="s">
        <v>257</v>
      </c>
      <c r="B83" s="4" t="str">
        <f>VLOOKUP(A83,[1]Sheet2!$A$1:$B$218,2,0)</f>
        <v>HND</v>
      </c>
    </row>
    <row r="84" spans="1:2">
      <c r="A84" s="3" t="s">
        <v>261</v>
      </c>
      <c r="B84" s="4" t="str">
        <f>VLOOKUP(A84,[1]Sheet2!$A$1:$B$218,2,0)</f>
        <v>HUN</v>
      </c>
    </row>
    <row r="85" spans="1:2">
      <c r="A85" s="3" t="s">
        <v>273</v>
      </c>
      <c r="B85" s="4" t="str">
        <f>VLOOKUP(A85,[1]Sheet2!$A$1:$B$218,2,0)</f>
        <v>ISL</v>
      </c>
    </row>
    <row r="86" spans="1:2">
      <c r="A86" s="3" t="s">
        <v>275</v>
      </c>
      <c r="B86" s="4" t="str">
        <f>VLOOKUP(A86,[1]Sheet2!$A$1:$B$218,2,0)</f>
        <v>IND</v>
      </c>
    </row>
    <row r="87" spans="1:2">
      <c r="A87" s="3" t="s">
        <v>277</v>
      </c>
      <c r="B87" s="4" t="str">
        <f>VLOOKUP(A87,[1]Sheet2!$A$1:$B$218,2,0)</f>
        <v>IDN</v>
      </c>
    </row>
    <row r="88" spans="1:2">
      <c r="A88" s="3" t="s">
        <v>593</v>
      </c>
      <c r="B88" s="4" t="s">
        <v>620</v>
      </c>
    </row>
    <row r="89" spans="1:2">
      <c r="A89" s="3" t="s">
        <v>281</v>
      </c>
      <c r="B89" s="4" t="str">
        <f>VLOOKUP(A89,[1]Sheet2!$A$1:$B$218,2,0)</f>
        <v>IRQ</v>
      </c>
    </row>
    <row r="90" spans="1:2">
      <c r="A90" s="3" t="s">
        <v>283</v>
      </c>
      <c r="B90" s="4" t="str">
        <f>VLOOKUP(A90,[1]Sheet2!$A$1:$B$218,2,0)</f>
        <v>IRL</v>
      </c>
    </row>
    <row r="91" spans="1:2">
      <c r="A91" s="3" t="s">
        <v>287</v>
      </c>
      <c r="B91" s="4" t="str">
        <f>VLOOKUP(A91,[1]Sheet2!$A$1:$B$218,2,0)</f>
        <v>ISR</v>
      </c>
    </row>
    <row r="92" spans="1:2">
      <c r="A92" s="3" t="s">
        <v>289</v>
      </c>
      <c r="B92" s="4" t="str">
        <f>VLOOKUP(A92,[1]Sheet2!$A$1:$B$218,2,0)</f>
        <v>ITA</v>
      </c>
    </row>
    <row r="93" spans="1:2">
      <c r="A93" s="3" t="s">
        <v>291</v>
      </c>
      <c r="B93" s="4" t="str">
        <f>VLOOKUP(A93,[1]Sheet2!$A$1:$B$218,2,0)</f>
        <v>JAM</v>
      </c>
    </row>
    <row r="94" spans="1:2">
      <c r="A94" s="3" t="s">
        <v>293</v>
      </c>
      <c r="B94" s="4" t="str">
        <f>VLOOKUP(A94,[1]Sheet2!$A$1:$B$218,2,0)</f>
        <v>JPN</v>
      </c>
    </row>
    <row r="95" spans="1:2">
      <c r="A95" s="3" t="s">
        <v>295</v>
      </c>
      <c r="B95" s="4" t="str">
        <f>VLOOKUP(A95,[1]Sheet2!$A$1:$B$218,2,0)</f>
        <v>JOR</v>
      </c>
    </row>
    <row r="96" spans="1:2">
      <c r="A96" s="3" t="s">
        <v>297</v>
      </c>
      <c r="B96" s="4" t="str">
        <f>VLOOKUP(A96,[1]Sheet2!$A$1:$B$218,2,0)</f>
        <v>KAZ</v>
      </c>
    </row>
    <row r="97" spans="1:2">
      <c r="A97" s="3" t="s">
        <v>299</v>
      </c>
      <c r="B97" s="4" t="str">
        <f>VLOOKUP(A97,[1]Sheet2!$A$1:$B$218,2,0)</f>
        <v>KEN</v>
      </c>
    </row>
    <row r="98" spans="1:2">
      <c r="A98" s="3" t="s">
        <v>301</v>
      </c>
      <c r="B98" s="4" t="str">
        <f>VLOOKUP(A98,[1]Sheet2!$A$1:$B$218,2,0)</f>
        <v>KIR</v>
      </c>
    </row>
    <row r="99" spans="1:2">
      <c r="A99" s="3" t="s">
        <v>594</v>
      </c>
      <c r="B99" s="4" t="s">
        <v>621</v>
      </c>
    </row>
    <row r="100" spans="1:2">
      <c r="A100" s="3" t="s">
        <v>595</v>
      </c>
      <c r="B100" s="4" t="s">
        <v>622</v>
      </c>
    </row>
    <row r="101" spans="1:2">
      <c r="A101" s="3" t="s">
        <v>309</v>
      </c>
      <c r="B101" s="4" t="str">
        <f>VLOOKUP(A101,[1]Sheet2!$A$1:$B$218,2,0)</f>
        <v>KWT</v>
      </c>
    </row>
    <row r="102" spans="1:2">
      <c r="A102" s="3" t="s">
        <v>311</v>
      </c>
      <c r="B102" s="4" t="str">
        <f>VLOOKUP(A102,[1]Sheet2!$A$1:$B$218,2,0)</f>
        <v>KGZ</v>
      </c>
    </row>
    <row r="103" spans="1:2">
      <c r="A103" s="3" t="s">
        <v>596</v>
      </c>
      <c r="B103" s="4" t="s">
        <v>623</v>
      </c>
    </row>
    <row r="104" spans="1:2">
      <c r="A104" s="3" t="s">
        <v>323</v>
      </c>
      <c r="B104" s="4" t="str">
        <f>VLOOKUP(A104,[1]Sheet2!$A$1:$B$218,2,0)</f>
        <v>LVA</v>
      </c>
    </row>
    <row r="105" spans="1:2">
      <c r="A105" s="3" t="s">
        <v>327</v>
      </c>
      <c r="B105" s="4" t="str">
        <f>VLOOKUP(A105,[1]Sheet2!$A$1:$B$218,2,0)</f>
        <v>LBN</v>
      </c>
    </row>
    <row r="106" spans="1:2">
      <c r="A106" s="3" t="s">
        <v>329</v>
      </c>
      <c r="B106" s="4" t="str">
        <f>VLOOKUP(A106,[1]Sheet2!$A$1:$B$218,2,0)</f>
        <v>LSO</v>
      </c>
    </row>
    <row r="107" spans="1:2">
      <c r="A107" s="3" t="s">
        <v>331</v>
      </c>
      <c r="B107" s="4" t="str">
        <f>VLOOKUP(A107,[1]Sheet2!$A$1:$B$218,2,0)</f>
        <v>LBR</v>
      </c>
    </row>
    <row r="108" spans="1:2">
      <c r="A108" s="3" t="s">
        <v>333</v>
      </c>
      <c r="B108" s="4" t="str">
        <f>VLOOKUP(A108,[1]Sheet2!$A$1:$B$218,2,0)</f>
        <v>LBY</v>
      </c>
    </row>
    <row r="109" spans="1:2">
      <c r="A109" s="3" t="s">
        <v>337</v>
      </c>
      <c r="B109" s="4" t="str">
        <f>VLOOKUP(A109,[1]Sheet2!$A$1:$B$218,2,0)</f>
        <v>LTU</v>
      </c>
    </row>
    <row r="110" spans="1:2">
      <c r="A110" s="3" t="s">
        <v>345</v>
      </c>
      <c r="B110" s="4" t="str">
        <f>VLOOKUP(A110,[1]Sheet2!$A$1:$B$218,2,0)</f>
        <v>LUX</v>
      </c>
    </row>
    <row r="111" spans="1:2">
      <c r="A111" s="3" t="s">
        <v>349</v>
      </c>
      <c r="B111" s="4" t="str">
        <f>VLOOKUP(A111,[1]Sheet2!$A$1:$B$218,2,0)</f>
        <v>MKD</v>
      </c>
    </row>
    <row r="112" spans="1:2">
      <c r="A112" s="3" t="s">
        <v>351</v>
      </c>
      <c r="B112" s="4" t="str">
        <f>VLOOKUP(A112,[1]Sheet2!$A$1:$B$218,2,0)</f>
        <v>MDG</v>
      </c>
    </row>
    <row r="113" spans="1:2">
      <c r="A113" s="3" t="s">
        <v>353</v>
      </c>
      <c r="B113" s="4" t="str">
        <f>VLOOKUP(A113,[1]Sheet2!$A$1:$B$218,2,0)</f>
        <v>MWI</v>
      </c>
    </row>
    <row r="114" spans="1:2">
      <c r="A114" s="3" t="s">
        <v>355</v>
      </c>
      <c r="B114" s="4" t="str">
        <f>VLOOKUP(A114,[1]Sheet2!$A$1:$B$218,2,0)</f>
        <v>MYS</v>
      </c>
    </row>
    <row r="115" spans="1:2">
      <c r="A115" s="3" t="s">
        <v>357</v>
      </c>
      <c r="B115" s="4" t="str">
        <f>VLOOKUP(A115,[1]Sheet2!$A$1:$B$218,2,0)</f>
        <v>MDV</v>
      </c>
    </row>
    <row r="116" spans="1:2">
      <c r="A116" s="3" t="s">
        <v>359</v>
      </c>
      <c r="B116" s="4" t="str">
        <f>VLOOKUP(A116,[1]Sheet2!$A$1:$B$218,2,0)</f>
        <v>MLI</v>
      </c>
    </row>
    <row r="117" spans="1:2">
      <c r="A117" s="3" t="s">
        <v>361</v>
      </c>
      <c r="B117" s="4" t="str">
        <f>VLOOKUP(A117,[1]Sheet2!$A$1:$B$218,2,0)</f>
        <v>MLT</v>
      </c>
    </row>
    <row r="118" spans="1:2">
      <c r="A118" s="3" t="s">
        <v>363</v>
      </c>
      <c r="B118" s="4" t="str">
        <f>VLOOKUP(A118,[1]Sheet2!$A$1:$B$218,2,0)</f>
        <v>MHL</v>
      </c>
    </row>
    <row r="119" spans="1:2">
      <c r="A119" s="3" t="s">
        <v>598</v>
      </c>
      <c r="B119" s="4" t="s">
        <v>624</v>
      </c>
    </row>
    <row r="120" spans="1:2">
      <c r="A120" s="3" t="s">
        <v>365</v>
      </c>
      <c r="B120" s="4" t="str">
        <f>VLOOKUP(A120,[1]Sheet2!$A$1:$B$218,2,0)</f>
        <v>MRT</v>
      </c>
    </row>
    <row r="121" spans="1:2">
      <c r="A121" s="3" t="s">
        <v>367</v>
      </c>
      <c r="B121" s="4" t="str">
        <f>VLOOKUP(A121,[1]Sheet2!$A$1:$B$218,2,0)</f>
        <v>MUS</v>
      </c>
    </row>
    <row r="122" spans="1:2">
      <c r="A122" s="3" t="s">
        <v>599</v>
      </c>
      <c r="B122" s="4" t="s">
        <v>625</v>
      </c>
    </row>
    <row r="123" spans="1:2">
      <c r="A123" s="3" t="s">
        <v>369</v>
      </c>
      <c r="B123" s="4" t="str">
        <f>VLOOKUP(A123,[1]Sheet2!$A$1:$B$218,2,0)</f>
        <v>MEX</v>
      </c>
    </row>
    <row r="124" spans="1:2">
      <c r="A124" s="3" t="s">
        <v>371</v>
      </c>
      <c r="B124" s="4" t="str">
        <f>VLOOKUP(A124,[1]Sheet2!$A$1:$B$218,2,0)</f>
        <v>FSM</v>
      </c>
    </row>
    <row r="125" spans="1:2">
      <c r="A125" s="3" t="s">
        <v>381</v>
      </c>
      <c r="B125" s="4" t="str">
        <f>VLOOKUP(A125,[1]Sheet2!$A$1:$B$218,2,0)</f>
        <v>MDA</v>
      </c>
    </row>
    <row r="126" spans="1:2">
      <c r="A126" s="3" t="s">
        <v>385</v>
      </c>
      <c r="B126" s="4" t="str">
        <f>VLOOKUP(A126,[1]Sheet2!$A$1:$B$218,2,0)</f>
        <v>MNG</v>
      </c>
    </row>
    <row r="127" spans="1:2">
      <c r="A127" s="3" t="s">
        <v>387</v>
      </c>
      <c r="B127" s="4" t="str">
        <f>VLOOKUP(A127,[1]Sheet2!$A$1:$B$218,2,0)</f>
        <v>MNE</v>
      </c>
    </row>
    <row r="128" spans="1:2">
      <c r="A128" s="3" t="s">
        <v>389</v>
      </c>
      <c r="B128" s="4" t="str">
        <f>VLOOKUP(A128,[1]Sheet2!$A$1:$B$218,2,0)</f>
        <v>MAR</v>
      </c>
    </row>
    <row r="129" spans="1:2">
      <c r="A129" s="3" t="s">
        <v>391</v>
      </c>
      <c r="B129" s="4" t="str">
        <f>VLOOKUP(A129,[1]Sheet2!$A$1:$B$218,2,0)</f>
        <v>MOZ</v>
      </c>
    </row>
    <row r="130" spans="1:2">
      <c r="A130" s="3" t="s">
        <v>393</v>
      </c>
      <c r="B130" s="4" t="str">
        <f>VLOOKUP(A130,[1]Sheet2!$A$1:$B$218,2,0)</f>
        <v>MMR</v>
      </c>
    </row>
    <row r="131" spans="1:2">
      <c r="A131" s="3" t="s">
        <v>395</v>
      </c>
      <c r="B131" s="4" t="str">
        <f>VLOOKUP(A131,[1]Sheet2!$A$1:$B$218,2,0)</f>
        <v>NAM</v>
      </c>
    </row>
    <row r="132" spans="1:2">
      <c r="A132" s="3" t="s">
        <v>399</v>
      </c>
      <c r="B132" s="4" t="str">
        <f>VLOOKUP(A132,[1]Sheet2!$A$1:$B$218,2,0)</f>
        <v>NPL</v>
      </c>
    </row>
    <row r="133" spans="1:2">
      <c r="A133" s="3" t="s">
        <v>401</v>
      </c>
      <c r="B133" s="4" t="str">
        <f>VLOOKUP(A133,[1]Sheet2!$A$1:$B$218,2,0)</f>
        <v>NLD</v>
      </c>
    </row>
    <row r="134" spans="1:2">
      <c r="A134" s="3" t="s">
        <v>600</v>
      </c>
      <c r="B134" s="4" t="s">
        <v>626</v>
      </c>
    </row>
    <row r="135" spans="1:2">
      <c r="A135" s="3" t="s">
        <v>403</v>
      </c>
      <c r="B135" s="4" t="str">
        <f>VLOOKUP(A135,[1]Sheet2!$A$1:$B$218,2,0)</f>
        <v>NCL</v>
      </c>
    </row>
    <row r="136" spans="1:2">
      <c r="A136" s="3" t="s">
        <v>405</v>
      </c>
      <c r="B136" s="4" t="str">
        <f>VLOOKUP(A136,[1]Sheet2!$A$1:$B$218,2,0)</f>
        <v>NZL</v>
      </c>
    </row>
    <row r="137" spans="1:2">
      <c r="A137" s="3" t="s">
        <v>407</v>
      </c>
      <c r="B137" s="4" t="str">
        <f>VLOOKUP(A137,[1]Sheet2!$A$1:$B$218,2,0)</f>
        <v>NIC</v>
      </c>
    </row>
    <row r="138" spans="1:2">
      <c r="A138" s="3" t="s">
        <v>409</v>
      </c>
      <c r="B138" s="4" t="str">
        <f>VLOOKUP(A138,[1]Sheet2!$A$1:$B$218,2,0)</f>
        <v>NER</v>
      </c>
    </row>
    <row r="139" spans="1:2">
      <c r="A139" s="3" t="s">
        <v>411</v>
      </c>
      <c r="B139" s="4" t="str">
        <f>VLOOKUP(A139,[1]Sheet2!$A$1:$B$218,2,0)</f>
        <v>NGA</v>
      </c>
    </row>
    <row r="140" spans="1:2">
      <c r="A140" s="3" t="s">
        <v>415</v>
      </c>
      <c r="B140" s="4" t="str">
        <f>VLOOKUP(A140,[1]Sheet2!$A$1:$B$218,2,0)</f>
        <v>MNP</v>
      </c>
    </row>
    <row r="141" spans="1:2">
      <c r="A141" s="3" t="s">
        <v>417</v>
      </c>
      <c r="B141" s="4" t="str">
        <f>VLOOKUP(A141,[1]Sheet2!$A$1:$B$218,2,0)</f>
        <v>NOR</v>
      </c>
    </row>
    <row r="142" spans="1:2">
      <c r="A142" s="3" t="s">
        <v>421</v>
      </c>
      <c r="B142" s="4" t="str">
        <f>VLOOKUP(A142,[1]Sheet2!$A$1:$B$218,2,0)</f>
        <v>OMN</v>
      </c>
    </row>
    <row r="143" spans="1:2">
      <c r="A143" s="3" t="s">
        <v>427</v>
      </c>
      <c r="B143" s="4" t="str">
        <f>VLOOKUP(A143,[1]Sheet2!$A$1:$B$218,2,0)</f>
        <v>PAK</v>
      </c>
    </row>
    <row r="144" spans="1:2">
      <c r="A144" s="3" t="s">
        <v>431</v>
      </c>
      <c r="B144" s="4" t="str">
        <f>VLOOKUP(A144,[1]Sheet2!$A$1:$B$218,2,0)</f>
        <v>PAN</v>
      </c>
    </row>
    <row r="145" spans="1:2">
      <c r="A145" s="3" t="s">
        <v>433</v>
      </c>
      <c r="B145" s="4" t="str">
        <f>VLOOKUP(A145,[1]Sheet2!$A$1:$B$218,2,0)</f>
        <v>PNG</v>
      </c>
    </row>
    <row r="146" spans="1:2">
      <c r="A146" s="3" t="s">
        <v>435</v>
      </c>
      <c r="B146" s="4" t="str">
        <f>VLOOKUP(A146,[1]Sheet2!$A$1:$B$218,2,0)</f>
        <v>PRY</v>
      </c>
    </row>
    <row r="147" spans="1:2">
      <c r="A147" s="3" t="s">
        <v>437</v>
      </c>
      <c r="B147" s="4" t="str">
        <f>VLOOKUP(A147,[1]Sheet2!$A$1:$B$218,2,0)</f>
        <v>PER</v>
      </c>
    </row>
    <row r="148" spans="1:2">
      <c r="A148" s="3" t="s">
        <v>439</v>
      </c>
      <c r="B148" s="4" t="str">
        <f>VLOOKUP(A148,[1]Sheet2!$A$1:$B$218,2,0)</f>
        <v>PHL</v>
      </c>
    </row>
    <row r="149" spans="1:2">
      <c r="A149" s="3" t="s">
        <v>441</v>
      </c>
      <c r="B149" s="4" t="str">
        <f>VLOOKUP(A149,[1]Sheet2!$A$1:$B$218,2,0)</f>
        <v>POL</v>
      </c>
    </row>
    <row r="150" spans="1:2">
      <c r="A150" s="3" t="s">
        <v>443</v>
      </c>
      <c r="B150" s="4" t="str">
        <f>VLOOKUP(A150,[1]Sheet2!$A$1:$B$218,2,0)</f>
        <v>PRT</v>
      </c>
    </row>
    <row r="151" spans="1:2">
      <c r="A151" s="3" t="s">
        <v>449</v>
      </c>
      <c r="B151" s="4" t="str">
        <f>VLOOKUP(A151,[1]Sheet2!$A$1:$B$218,2,0)</f>
        <v>PRI</v>
      </c>
    </row>
    <row r="152" spans="1:2">
      <c r="A152" s="3" t="s">
        <v>451</v>
      </c>
      <c r="B152" s="4" t="str">
        <f>VLOOKUP(A152,[1]Sheet2!$A$1:$B$218,2,0)</f>
        <v>QAT</v>
      </c>
    </row>
    <row r="153" spans="1:2">
      <c r="A153" s="3" t="s">
        <v>601</v>
      </c>
      <c r="B153" s="4" t="s">
        <v>627</v>
      </c>
    </row>
    <row r="154" spans="1:2">
      <c r="A154" s="3" t="s">
        <v>453</v>
      </c>
      <c r="B154" s="4" t="str">
        <f>VLOOKUP(A154,[1]Sheet2!$A$1:$B$218,2,0)</f>
        <v>ROU</v>
      </c>
    </row>
    <row r="155" spans="1:2">
      <c r="A155" s="3" t="s">
        <v>602</v>
      </c>
      <c r="B155" s="4" t="s">
        <v>628</v>
      </c>
    </row>
    <row r="156" spans="1:2">
      <c r="A156" s="3" t="s">
        <v>457</v>
      </c>
      <c r="B156" s="4" t="str">
        <f>VLOOKUP(A156,[1]Sheet2!$A$1:$B$218,2,0)</f>
        <v>RWA</v>
      </c>
    </row>
    <row r="157" spans="1:2">
      <c r="A157" s="3" t="s">
        <v>503</v>
      </c>
      <c r="B157" s="4" t="str">
        <f>VLOOKUP(A157,[1]Sheet2!$A$1:$B$218,2,0)</f>
        <v>LCA</v>
      </c>
    </row>
    <row r="158" spans="1:2">
      <c r="A158" s="3" t="s">
        <v>507</v>
      </c>
      <c r="B158" s="4" t="str">
        <f>VLOOKUP(A158,[1]Sheet2!$A$1:$B$218,2,0)</f>
        <v>VCT</v>
      </c>
    </row>
    <row r="159" spans="1:2">
      <c r="A159" s="3" t="s">
        <v>459</v>
      </c>
      <c r="B159" s="4" t="str">
        <f>VLOOKUP(A159,[1]Sheet2!$A$1:$B$218,2,0)</f>
        <v>WSM</v>
      </c>
    </row>
    <row r="160" spans="1:2">
      <c r="A160" s="3" t="s">
        <v>463</v>
      </c>
      <c r="B160" s="4" t="s">
        <v>629</v>
      </c>
    </row>
    <row r="161" spans="1:2">
      <c r="A161" s="3" t="s">
        <v>465</v>
      </c>
      <c r="B161" s="4" t="str">
        <f>VLOOKUP(A161,[1]Sheet2!$A$1:$B$218,2,0)</f>
        <v>SAU</v>
      </c>
    </row>
    <row r="162" spans="1:2">
      <c r="A162" s="3" t="s">
        <v>467</v>
      </c>
      <c r="B162" s="4" t="str">
        <f>VLOOKUP(A162,[1]Sheet2!$A$1:$B$218,2,0)</f>
        <v>SEN</v>
      </c>
    </row>
    <row r="163" spans="1:2">
      <c r="A163" s="3" t="s">
        <v>469</v>
      </c>
      <c r="B163" s="4" t="str">
        <f>VLOOKUP(A163,[1]Sheet2!$A$1:$B$218,2,0)</f>
        <v>SRB</v>
      </c>
    </row>
    <row r="164" spans="1:2">
      <c r="A164" s="3" t="s">
        <v>471</v>
      </c>
      <c r="B164" s="4" t="str">
        <f>VLOOKUP(A164,[1]Sheet2!$A$1:$B$218,2,0)</f>
        <v>SYC</v>
      </c>
    </row>
    <row r="165" spans="1:2">
      <c r="A165" s="3" t="s">
        <v>473</v>
      </c>
      <c r="B165" s="4" t="str">
        <f>VLOOKUP(A165,[1]Sheet2!$A$1:$B$218,2,0)</f>
        <v>SLE</v>
      </c>
    </row>
    <row r="166" spans="1:2">
      <c r="A166" s="3" t="s">
        <v>475</v>
      </c>
      <c r="B166" s="4" t="str">
        <f>VLOOKUP(A166,[1]Sheet2!$A$1:$B$218,2,0)</f>
        <v>SGP</v>
      </c>
    </row>
    <row r="167" spans="1:2">
      <c r="A167" s="3" t="s">
        <v>479</v>
      </c>
      <c r="B167" s="4" t="str">
        <f>VLOOKUP(A167,[1]Sheet2!$A$1:$B$218,2,0)</f>
        <v>SVK</v>
      </c>
    </row>
    <row r="168" spans="1:2">
      <c r="A168" s="3" t="s">
        <v>481</v>
      </c>
      <c r="B168" s="4" t="str">
        <f>VLOOKUP(A168,[1]Sheet2!$A$1:$B$218,2,0)</f>
        <v>SVN</v>
      </c>
    </row>
    <row r="169" spans="1:2">
      <c r="A169" s="3" t="s">
        <v>485</v>
      </c>
      <c r="B169" s="4" t="str">
        <f>VLOOKUP(A169,[1]Sheet2!$A$1:$B$218,2,0)</f>
        <v>SLB</v>
      </c>
    </row>
    <row r="170" spans="1:2">
      <c r="A170" s="3" t="s">
        <v>487</v>
      </c>
      <c r="B170" s="4" t="str">
        <f>VLOOKUP(A170,[1]Sheet2!$A$1:$B$218,2,0)</f>
        <v>SOM</v>
      </c>
    </row>
    <row r="171" spans="1:2">
      <c r="A171" s="3" t="s">
        <v>489</v>
      </c>
      <c r="B171" s="4" t="str">
        <f>VLOOKUP(A171,[1]Sheet2!$A$1:$B$218,2,0)</f>
        <v>ZAF</v>
      </c>
    </row>
    <row r="172" spans="1:2">
      <c r="A172" s="3" t="s">
        <v>497</v>
      </c>
      <c r="B172" s="4" t="str">
        <f>VLOOKUP(A172,[1]Sheet2!$A$1:$B$218,2,0)</f>
        <v>ESP</v>
      </c>
    </row>
    <row r="173" spans="1:2">
      <c r="A173" s="3" t="s">
        <v>499</v>
      </c>
      <c r="B173" s="4" t="str">
        <f>VLOOKUP(A173,[1]Sheet2!$A$1:$B$218,2,0)</f>
        <v>LKA</v>
      </c>
    </row>
    <row r="174" spans="1:2">
      <c r="A174" s="3" t="s">
        <v>515</v>
      </c>
      <c r="B174" s="4" t="str">
        <f>VLOOKUP(A174,[1]Sheet2!$A$1:$B$218,2,0)</f>
        <v>SDN</v>
      </c>
    </row>
    <row r="175" spans="1:2">
      <c r="A175" s="3" t="s">
        <v>517</v>
      </c>
      <c r="B175" s="4" t="str">
        <f>VLOOKUP(A175,[1]Sheet2!$A$1:$B$218,2,0)</f>
        <v>SUR</v>
      </c>
    </row>
    <row r="176" spans="1:2">
      <c r="A176" s="3" t="s">
        <v>519</v>
      </c>
      <c r="B176" s="4" t="str">
        <f>VLOOKUP(A176,[1]Sheet2!$A$1:$B$218,2,0)</f>
        <v>SWZ</v>
      </c>
    </row>
    <row r="177" spans="1:2">
      <c r="A177" s="3" t="s">
        <v>521</v>
      </c>
      <c r="B177" s="4" t="str">
        <f>VLOOKUP(A177,[1]Sheet2!$A$1:$B$218,2,0)</f>
        <v>SWE</v>
      </c>
    </row>
    <row r="178" spans="1:2">
      <c r="A178" s="3" t="s">
        <v>523</v>
      </c>
      <c r="B178" s="4" t="str">
        <f>VLOOKUP(A178,[1]Sheet2!$A$1:$B$218,2,0)</f>
        <v>CHE</v>
      </c>
    </row>
    <row r="179" spans="1:2">
      <c r="A179" s="3" t="s">
        <v>603</v>
      </c>
      <c r="B179" s="4" t="s">
        <v>630</v>
      </c>
    </row>
    <row r="180" spans="1:2">
      <c r="A180" s="3" t="s">
        <v>527</v>
      </c>
      <c r="B180" s="4" t="str">
        <f>VLOOKUP(A180,[1]Sheet2!$A$1:$B$218,2,0)</f>
        <v>TJK</v>
      </c>
    </row>
    <row r="181" spans="1:2">
      <c r="A181" s="3" t="s">
        <v>529</v>
      </c>
      <c r="B181" s="4" t="str">
        <f>VLOOKUP(A181,[1]Sheet2!$A$1:$B$218,2,0)</f>
        <v>TZA</v>
      </c>
    </row>
    <row r="182" spans="1:2">
      <c r="A182" s="3" t="s">
        <v>531</v>
      </c>
      <c r="B182" s="4" t="str">
        <f>VLOOKUP(A182,[1]Sheet2!$A$1:$B$218,2,0)</f>
        <v>THA</v>
      </c>
    </row>
    <row r="183" spans="1:2">
      <c r="A183" s="3" t="s">
        <v>533</v>
      </c>
      <c r="B183" s="4" t="str">
        <f>VLOOKUP(A183,[1]Sheet2!$A$1:$B$218,2,0)</f>
        <v>TLS</v>
      </c>
    </row>
    <row r="184" spans="1:2">
      <c r="A184" s="3" t="s">
        <v>535</v>
      </c>
      <c r="B184" s="4" t="str">
        <f>VLOOKUP(A184,[1]Sheet2!$A$1:$B$218,2,0)</f>
        <v>TGO</v>
      </c>
    </row>
    <row r="185" spans="1:2">
      <c r="A185" s="3" t="s">
        <v>537</v>
      </c>
      <c r="B185" s="4" t="str">
        <f>VLOOKUP(A185,[1]Sheet2!$A$1:$B$218,2,0)</f>
        <v>TON</v>
      </c>
    </row>
    <row r="186" spans="1:2">
      <c r="A186" s="3" t="s">
        <v>539</v>
      </c>
      <c r="B186" s="4" t="str">
        <f>VLOOKUP(A186,[1]Sheet2!$A$1:$B$218,2,0)</f>
        <v>TTO</v>
      </c>
    </row>
    <row r="187" spans="1:2">
      <c r="A187" s="3" t="s">
        <v>541</v>
      </c>
      <c r="B187" s="4" t="str">
        <f>VLOOKUP(A187,[1]Sheet2!$A$1:$B$218,2,0)</f>
        <v>TUN</v>
      </c>
    </row>
    <row r="188" spans="1:2">
      <c r="A188" s="3" t="s">
        <v>543</v>
      </c>
      <c r="B188" s="4" t="str">
        <f>VLOOKUP(A188,[1]Sheet2!$A$1:$B$218,2,0)</f>
        <v>TUR</v>
      </c>
    </row>
    <row r="189" spans="1:2">
      <c r="A189" s="3" t="s">
        <v>545</v>
      </c>
      <c r="B189" s="4" t="str">
        <f>VLOOKUP(A189,[1]Sheet2!$A$1:$B$218,2,0)</f>
        <v>TKM</v>
      </c>
    </row>
    <row r="190" spans="1:2">
      <c r="A190" s="3" t="s">
        <v>551</v>
      </c>
      <c r="B190" s="4" t="str">
        <f>VLOOKUP(A190,[1]Sheet2!$A$1:$B$218,2,0)</f>
        <v>UGA</v>
      </c>
    </row>
    <row r="191" spans="1:2">
      <c r="A191" s="3" t="s">
        <v>553</v>
      </c>
      <c r="B191" s="4" t="str">
        <f>VLOOKUP(A191,[1]Sheet2!$A$1:$B$218,2,0)</f>
        <v>UKR</v>
      </c>
    </row>
    <row r="192" spans="1:2">
      <c r="A192" s="3" t="s">
        <v>555</v>
      </c>
      <c r="B192" s="4" t="str">
        <f>VLOOKUP(A192,[1]Sheet2!$A$1:$B$218,2,0)</f>
        <v>ARE</v>
      </c>
    </row>
    <row r="193" spans="1:2">
      <c r="A193" s="3" t="s">
        <v>557</v>
      </c>
      <c r="B193" s="4" t="str">
        <f>VLOOKUP(A193,[1]Sheet2!$A$1:$B$218,2,0)</f>
        <v>GBR</v>
      </c>
    </row>
    <row r="194" spans="1:2">
      <c r="A194" s="3" t="s">
        <v>559</v>
      </c>
      <c r="B194" s="4" t="str">
        <f>VLOOKUP(A194,[1]Sheet2!$A$1:$B$218,2,0)</f>
        <v>USA</v>
      </c>
    </row>
    <row r="195" spans="1:2">
      <c r="A195" s="3" t="s">
        <v>563</v>
      </c>
      <c r="B195" s="4" t="str">
        <f>VLOOKUP(A195,[1]Sheet2!$A$1:$B$218,2,0)</f>
        <v>URY</v>
      </c>
    </row>
    <row r="196" spans="1:2">
      <c r="A196" s="3" t="s">
        <v>565</v>
      </c>
      <c r="B196" s="4" t="str">
        <f>VLOOKUP(A196,[1]Sheet2!$A$1:$B$218,2,0)</f>
        <v>UZB</v>
      </c>
    </row>
    <row r="197" spans="1:2">
      <c r="A197" s="3" t="s">
        <v>567</v>
      </c>
      <c r="B197" s="4" t="str">
        <f>VLOOKUP(A197,[1]Sheet2!$A$1:$B$218,2,0)</f>
        <v>VUT</v>
      </c>
    </row>
    <row r="198" spans="1:2">
      <c r="A198" s="3" t="s">
        <v>605</v>
      </c>
      <c r="B198" s="4" t="s">
        <v>631</v>
      </c>
    </row>
    <row r="199" spans="1:2">
      <c r="A199" s="3" t="s">
        <v>575</v>
      </c>
      <c r="B199" s="4" t="str">
        <f>VLOOKUP(A199,[1]Sheet2!$A$1:$B$218,2,0)</f>
        <v>PSE</v>
      </c>
    </row>
    <row r="200" spans="1:2">
      <c r="A200" s="3" t="s">
        <v>606</v>
      </c>
      <c r="B200" s="4" t="s">
        <v>632</v>
      </c>
    </row>
    <row r="201" spans="1:2">
      <c r="A201" s="3" t="s">
        <v>571</v>
      </c>
      <c r="B201" s="4" t="str">
        <f>VLOOKUP(A201,[1]Sheet2!$A$1:$B$218,2,0)</f>
        <v>VNM</v>
      </c>
    </row>
    <row r="202" spans="1:2">
      <c r="A202" s="3" t="s">
        <v>573</v>
      </c>
      <c r="B202" s="4" t="str">
        <f>VLOOKUP(A202,[1]Sheet2!$A$1:$B$218,2,0)</f>
        <v>VIR</v>
      </c>
    </row>
    <row r="203" spans="1:2">
      <c r="A203" s="3" t="s">
        <v>607</v>
      </c>
      <c r="B203" s="4" t="s">
        <v>633</v>
      </c>
    </row>
    <row r="204" spans="1:2">
      <c r="A204" s="3" t="s">
        <v>581</v>
      </c>
      <c r="B204" s="4" t="str">
        <f>VLOOKUP(A204,[1]Sheet2!$A$1:$B$218,2,0)</f>
        <v>ZMB</v>
      </c>
    </row>
    <row r="205" spans="1:2">
      <c r="A205" s="3" t="s">
        <v>583</v>
      </c>
      <c r="B205" s="4" t="str">
        <f>VLOOKUP(A205,[1]Sheet2!$A$1:$B$218,2,0)</f>
        <v>ZWE</v>
      </c>
    </row>
    <row r="206" spans="1:2">
      <c r="A206" s="3" t="s">
        <v>495</v>
      </c>
      <c r="B206" s="4" t="str">
        <f>VLOOKUP(A206,[1]Sheet2!$A$1:$B$218,2,0)</f>
        <v>SSD</v>
      </c>
    </row>
    <row r="207" spans="1:2">
      <c r="A207" s="5" t="s">
        <v>604</v>
      </c>
      <c r="B207" s="6" t="s">
        <v>634</v>
      </c>
    </row>
    <row r="208" spans="1:2">
      <c r="A208" s="5" t="s">
        <v>597</v>
      </c>
      <c r="B208" s="6" t="s">
        <v>348</v>
      </c>
    </row>
    <row r="209" spans="1:2">
      <c r="A209" s="5" t="s">
        <v>592</v>
      </c>
      <c r="B209" s="6" t="s">
        <v>260</v>
      </c>
    </row>
    <row r="210" spans="1:2">
      <c r="A210" s="15" t="s">
        <v>135</v>
      </c>
      <c r="B210" s="18" t="s">
        <v>136</v>
      </c>
    </row>
    <row r="211" spans="1:2">
      <c r="A211" s="15" t="s">
        <v>307</v>
      </c>
      <c r="B211" s="18" t="s">
        <v>308</v>
      </c>
    </row>
    <row r="212" spans="1:2">
      <c r="A212" s="16" t="s">
        <v>383</v>
      </c>
      <c r="B212" s="18" t="s">
        <v>384</v>
      </c>
    </row>
    <row r="213" spans="1:2">
      <c r="A213" s="17" t="s">
        <v>397</v>
      </c>
      <c r="B213" s="18" t="s">
        <v>398</v>
      </c>
    </row>
    <row r="214" spans="1:2">
      <c r="A214" s="16" t="s">
        <v>429</v>
      </c>
      <c r="B214" s="18" t="s">
        <v>430</v>
      </c>
    </row>
    <row r="215" spans="1:2">
      <c r="A215" s="17" t="s">
        <v>461</v>
      </c>
      <c r="B215" s="18" t="s">
        <v>462</v>
      </c>
    </row>
    <row r="216" spans="1:2">
      <c r="A216" s="16" t="s">
        <v>501</v>
      </c>
      <c r="B216" s="18" t="s">
        <v>502</v>
      </c>
    </row>
    <row r="217" spans="1:2">
      <c r="A217" s="17" t="s">
        <v>547</v>
      </c>
      <c r="B217" s="18" t="s">
        <v>548</v>
      </c>
    </row>
    <row r="218" spans="1:2">
      <c r="A218" s="16" t="s">
        <v>549</v>
      </c>
      <c r="B218" s="18" t="s">
        <v>550</v>
      </c>
    </row>
  </sheetData>
  <autoFilter ref="A1:B206" xr:uid="{72B7D689-F07B-413C-90CB-375393FA1C0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4B93-C1A3-440F-9B97-FAD687B8FCC5}">
  <sheetPr>
    <tabColor rgb="FF92D050"/>
  </sheetPr>
  <dimension ref="A1:Q195"/>
  <sheetViews>
    <sheetView workbookViewId="0">
      <selection activeCell="F12" sqref="F12"/>
    </sheetView>
  </sheetViews>
  <sheetFormatPr defaultRowHeight="15"/>
  <cols>
    <col min="1" max="1" width="28.85546875" bestFit="1" customWidth="1"/>
    <col min="2" max="2" width="18.28515625" style="9" bestFit="1" customWidth="1"/>
    <col min="3" max="4" width="13.7109375" bestFit="1" customWidth="1"/>
    <col min="5" max="5" width="17.7109375" bestFit="1" customWidth="1"/>
    <col min="6" max="6" width="20.7109375" style="9" bestFit="1" customWidth="1"/>
    <col min="7" max="7" width="5.85546875" bestFit="1" customWidth="1"/>
    <col min="8" max="9" width="5.7109375" bestFit="1" customWidth="1"/>
    <col min="10" max="13" width="5.5703125" bestFit="1" customWidth="1"/>
    <col min="14" max="16" width="5.7109375" bestFit="1" customWidth="1"/>
    <col min="17" max="17" width="5.85546875" bestFit="1" customWidth="1"/>
  </cols>
  <sheetData>
    <row r="1" spans="1:17">
      <c r="A1" s="12" t="s">
        <v>635</v>
      </c>
      <c r="B1" s="8" t="s">
        <v>636</v>
      </c>
      <c r="C1" s="13" t="s">
        <v>637</v>
      </c>
      <c r="D1" s="13" t="s">
        <v>638</v>
      </c>
      <c r="E1" t="s">
        <v>639</v>
      </c>
      <c r="F1" s="9" t="s">
        <v>651</v>
      </c>
      <c r="G1" s="12" t="s">
        <v>640</v>
      </c>
      <c r="H1" s="12" t="s">
        <v>641</v>
      </c>
      <c r="I1" s="12" t="s">
        <v>642</v>
      </c>
      <c r="J1" s="12" t="s">
        <v>643</v>
      </c>
      <c r="K1" s="12" t="s">
        <v>644</v>
      </c>
      <c r="L1" s="12" t="s">
        <v>645</v>
      </c>
      <c r="M1" s="12" t="s">
        <v>646</v>
      </c>
      <c r="N1" s="12" t="s">
        <v>647</v>
      </c>
      <c r="O1" s="12" t="s">
        <v>648</v>
      </c>
      <c r="P1" s="12" t="s">
        <v>649</v>
      </c>
      <c r="Q1" s="12" t="s">
        <v>650</v>
      </c>
    </row>
    <row r="2" spans="1:17">
      <c r="A2" s="1" t="s">
        <v>2</v>
      </c>
      <c r="B2" s="10" t="s">
        <v>3</v>
      </c>
      <c r="C2" s="1" t="s">
        <v>652</v>
      </c>
      <c r="D2" s="1" t="s">
        <v>653</v>
      </c>
      <c r="E2" s="1" t="s">
        <v>654</v>
      </c>
      <c r="F2" s="9" t="s">
        <v>650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>
      <c r="A3" s="1" t="s">
        <v>61</v>
      </c>
      <c r="B3" s="10" t="s">
        <v>62</v>
      </c>
      <c r="C3" s="1" t="s">
        <v>655</v>
      </c>
      <c r="D3" s="1" t="s">
        <v>656</v>
      </c>
      <c r="E3" s="1" t="s">
        <v>657</v>
      </c>
      <c r="F3" s="9" t="s">
        <v>643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s="1" t="s">
        <v>63</v>
      </c>
      <c r="B4" s="10" t="s">
        <v>64</v>
      </c>
      <c r="C4" s="1" t="s">
        <v>655</v>
      </c>
      <c r="D4" s="1" t="s">
        <v>656</v>
      </c>
      <c r="E4" s="1" t="s">
        <v>657</v>
      </c>
      <c r="F4" s="9" t="s">
        <v>643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s="1" t="s">
        <v>67</v>
      </c>
      <c r="B5" s="10" t="s">
        <v>68</v>
      </c>
      <c r="C5" s="1" t="s">
        <v>658</v>
      </c>
      <c r="D5" s="1" t="s">
        <v>659</v>
      </c>
      <c r="E5" s="1" t="s">
        <v>660</v>
      </c>
      <c r="F5" s="9" t="s">
        <v>640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s="1" t="s">
        <v>69</v>
      </c>
      <c r="B6" s="10" t="s">
        <v>70</v>
      </c>
      <c r="C6" s="1" t="s">
        <v>652</v>
      </c>
      <c r="D6" s="1" t="s">
        <v>661</v>
      </c>
      <c r="E6" s="1" t="s">
        <v>662</v>
      </c>
      <c r="F6" s="9" t="s">
        <v>649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</row>
    <row r="7" spans="1:17">
      <c r="A7" s="1" t="s">
        <v>71</v>
      </c>
      <c r="B7" s="10" t="s">
        <v>72</v>
      </c>
      <c r="C7" s="1" t="s">
        <v>658</v>
      </c>
      <c r="D7" s="1" t="s">
        <v>656</v>
      </c>
      <c r="E7" s="1" t="s">
        <v>663</v>
      </c>
      <c r="F7" s="9" t="s">
        <v>641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s="1" t="s">
        <v>75</v>
      </c>
      <c r="B8" s="10" t="s">
        <v>76</v>
      </c>
      <c r="C8" s="1" t="s">
        <v>655</v>
      </c>
      <c r="D8" s="1" t="s">
        <v>656</v>
      </c>
      <c r="E8" s="1" t="s">
        <v>657</v>
      </c>
      <c r="F8" s="9" t="s">
        <v>643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s="1" t="s">
        <v>77</v>
      </c>
      <c r="B9" s="10" t="s">
        <v>78</v>
      </c>
      <c r="C9" s="1" t="s">
        <v>655</v>
      </c>
      <c r="D9" s="1" t="s">
        <v>656</v>
      </c>
      <c r="E9" s="1" t="s">
        <v>657</v>
      </c>
      <c r="F9" s="9" t="s">
        <v>643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s="1" t="s">
        <v>79</v>
      </c>
      <c r="B10" s="10" t="s">
        <v>80</v>
      </c>
      <c r="C10" s="1" t="s">
        <v>658</v>
      </c>
      <c r="D10" s="1" t="s">
        <v>659</v>
      </c>
      <c r="E10" s="1" t="s">
        <v>660</v>
      </c>
      <c r="F10" s="9" t="s">
        <v>640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s="1" t="s">
        <v>81</v>
      </c>
      <c r="B11" s="10" t="s">
        <v>82</v>
      </c>
      <c r="C11" s="1" t="s">
        <v>658</v>
      </c>
      <c r="D11" s="1" t="s">
        <v>659</v>
      </c>
      <c r="E11" s="1" t="s">
        <v>660</v>
      </c>
      <c r="F11" s="9" t="s">
        <v>640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s="1" t="s">
        <v>83</v>
      </c>
      <c r="B12" s="10" t="s">
        <v>84</v>
      </c>
      <c r="C12" s="1" t="s">
        <v>658</v>
      </c>
      <c r="D12" s="1" t="s">
        <v>659</v>
      </c>
      <c r="E12" s="1" t="s">
        <v>660</v>
      </c>
      <c r="F12" s="9" t="s">
        <v>640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s="1" t="s">
        <v>85</v>
      </c>
      <c r="B13" s="10" t="s">
        <v>86</v>
      </c>
      <c r="C13" s="1" t="s">
        <v>655</v>
      </c>
      <c r="D13" s="1" t="s">
        <v>656</v>
      </c>
      <c r="E13" s="1" t="s">
        <v>657</v>
      </c>
      <c r="F13" s="9" t="s">
        <v>643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s="1" t="s">
        <v>585</v>
      </c>
      <c r="B14" s="10" t="s">
        <v>88</v>
      </c>
      <c r="C14" s="1" t="s">
        <v>658</v>
      </c>
      <c r="D14" s="1" t="s">
        <v>656</v>
      </c>
      <c r="E14" s="1" t="s">
        <v>663</v>
      </c>
      <c r="F14" s="9" t="s">
        <v>641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s="1" t="s">
        <v>89</v>
      </c>
      <c r="B15" s="10" t="s">
        <v>90</v>
      </c>
      <c r="C15" s="1" t="s">
        <v>658</v>
      </c>
      <c r="D15" s="1" t="s">
        <v>659</v>
      </c>
      <c r="E15" s="1" t="s">
        <v>660</v>
      </c>
      <c r="F15" s="9" t="s">
        <v>640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s="1" t="s">
        <v>91</v>
      </c>
      <c r="B16" s="10" t="s">
        <v>92</v>
      </c>
      <c r="C16" s="1" t="s">
        <v>652</v>
      </c>
      <c r="D16" s="1" t="s">
        <v>661</v>
      </c>
      <c r="E16" s="1" t="s">
        <v>662</v>
      </c>
      <c r="F16" s="9" t="s">
        <v>649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</row>
    <row r="17" spans="1:17">
      <c r="A17" s="1" t="s">
        <v>93</v>
      </c>
      <c r="B17" s="10" t="s">
        <v>94</v>
      </c>
      <c r="C17" s="1" t="s">
        <v>655</v>
      </c>
      <c r="D17" s="1" t="s">
        <v>656</v>
      </c>
      <c r="E17" s="1" t="s">
        <v>657</v>
      </c>
      <c r="F17" s="9" t="s">
        <v>643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 s="1" t="s">
        <v>95</v>
      </c>
      <c r="B18" s="10" t="s">
        <v>96</v>
      </c>
      <c r="C18" s="1" t="s">
        <v>655</v>
      </c>
      <c r="D18" s="1" t="s">
        <v>656</v>
      </c>
      <c r="E18" s="1" t="s">
        <v>657</v>
      </c>
      <c r="F18" s="9" t="s">
        <v>643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 s="1" t="s">
        <v>97</v>
      </c>
      <c r="B19" s="10" t="s">
        <v>98</v>
      </c>
      <c r="C19" s="1" t="s">
        <v>658</v>
      </c>
      <c r="D19" s="1" t="s">
        <v>659</v>
      </c>
      <c r="E19" s="1" t="s">
        <v>660</v>
      </c>
      <c r="F19" s="9" t="s">
        <v>640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 s="1" t="s">
        <v>99</v>
      </c>
      <c r="B20" s="10" t="s">
        <v>100</v>
      </c>
      <c r="C20" s="1" t="s">
        <v>655</v>
      </c>
      <c r="D20" s="1" t="s">
        <v>656</v>
      </c>
      <c r="E20" s="1" t="s">
        <v>657</v>
      </c>
      <c r="F20" s="9" t="s">
        <v>643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 s="1" t="s">
        <v>101</v>
      </c>
      <c r="B21" s="10" t="s">
        <v>102</v>
      </c>
      <c r="C21" s="1" t="s">
        <v>652</v>
      </c>
      <c r="D21" s="1" t="s">
        <v>653</v>
      </c>
      <c r="E21" s="1" t="s">
        <v>654</v>
      </c>
      <c r="F21" s="9" t="s">
        <v>650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</row>
    <row r="22" spans="1:17">
      <c r="A22" s="1" t="s">
        <v>103</v>
      </c>
      <c r="B22" s="10" t="s">
        <v>104</v>
      </c>
      <c r="C22" s="1" t="s">
        <v>658</v>
      </c>
      <c r="D22" s="1" t="s">
        <v>659</v>
      </c>
      <c r="E22" s="1" t="s">
        <v>660</v>
      </c>
      <c r="F22" s="9" t="s">
        <v>640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 s="1" t="s">
        <v>105</v>
      </c>
      <c r="B23" s="10" t="s">
        <v>106</v>
      </c>
      <c r="C23" s="1" t="s">
        <v>664</v>
      </c>
      <c r="D23" s="1" t="s">
        <v>656</v>
      </c>
      <c r="E23" s="1" t="s">
        <v>665</v>
      </c>
      <c r="F23" s="9" t="s">
        <v>645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s="1" t="s">
        <v>107</v>
      </c>
      <c r="B24" s="10" t="s">
        <v>108</v>
      </c>
      <c r="C24" s="1" t="s">
        <v>664</v>
      </c>
      <c r="D24" s="1" t="s">
        <v>656</v>
      </c>
      <c r="E24" s="1" t="s">
        <v>665</v>
      </c>
      <c r="F24" s="9" t="s">
        <v>645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s="1" t="s">
        <v>109</v>
      </c>
      <c r="B25" s="10" t="s">
        <v>110</v>
      </c>
      <c r="C25" s="1" t="s">
        <v>655</v>
      </c>
      <c r="D25" s="1" t="s">
        <v>656</v>
      </c>
      <c r="E25" s="1" t="s">
        <v>657</v>
      </c>
      <c r="F25" s="9" t="s">
        <v>643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s="1" t="s">
        <v>111</v>
      </c>
      <c r="B26" s="10" t="s">
        <v>112</v>
      </c>
      <c r="C26" s="1" t="s">
        <v>664</v>
      </c>
      <c r="D26" s="1" t="s">
        <v>661</v>
      </c>
      <c r="E26" s="1" t="s">
        <v>666</v>
      </c>
      <c r="F26" s="9" t="s">
        <v>646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</row>
    <row r="27" spans="1:17">
      <c r="A27" s="1" t="s">
        <v>113</v>
      </c>
      <c r="B27" s="10" t="s">
        <v>114</v>
      </c>
      <c r="C27" s="1" t="s">
        <v>655</v>
      </c>
      <c r="D27" s="1" t="s">
        <v>656</v>
      </c>
      <c r="E27" s="1" t="s">
        <v>657</v>
      </c>
      <c r="F27" s="9" t="s">
        <v>643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 s="1" t="s">
        <v>586</v>
      </c>
      <c r="B28" s="10" t="s">
        <v>118</v>
      </c>
      <c r="C28" s="1" t="s">
        <v>658</v>
      </c>
      <c r="D28" s="1" t="s">
        <v>659</v>
      </c>
      <c r="E28" s="1" t="s">
        <v>660</v>
      </c>
      <c r="F28" s="9" t="s">
        <v>640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 s="1" t="s">
        <v>119</v>
      </c>
      <c r="B29" s="10" t="s">
        <v>120</v>
      </c>
      <c r="C29" s="1" t="s">
        <v>655</v>
      </c>
      <c r="D29" s="1" t="s">
        <v>656</v>
      </c>
      <c r="E29" s="1" t="s">
        <v>657</v>
      </c>
      <c r="F29" s="9" t="s">
        <v>643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 s="1" t="s">
        <v>121</v>
      </c>
      <c r="B30" s="10" t="s">
        <v>122</v>
      </c>
      <c r="C30" s="1" t="s">
        <v>652</v>
      </c>
      <c r="D30" s="1" t="s">
        <v>653</v>
      </c>
      <c r="E30" s="1" t="s">
        <v>654</v>
      </c>
      <c r="F30" s="9" t="s">
        <v>650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</row>
    <row r="31" spans="1:17">
      <c r="A31" s="1" t="s">
        <v>123</v>
      </c>
      <c r="B31" s="10" t="s">
        <v>124</v>
      </c>
      <c r="C31" s="1" t="s">
        <v>652</v>
      </c>
      <c r="D31" s="1" t="s">
        <v>653</v>
      </c>
      <c r="E31" s="1" t="s">
        <v>654</v>
      </c>
      <c r="F31" s="9" t="s">
        <v>650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</row>
    <row r="32" spans="1:17">
      <c r="A32" s="1" t="s">
        <v>127</v>
      </c>
      <c r="B32" s="10" t="s">
        <v>128</v>
      </c>
      <c r="C32" s="1" t="s">
        <v>652</v>
      </c>
      <c r="D32" s="1" t="s">
        <v>661</v>
      </c>
      <c r="E32" s="1" t="s">
        <v>662</v>
      </c>
      <c r="F32" s="9" t="s">
        <v>649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</row>
    <row r="33" spans="1:17">
      <c r="A33" s="1" t="s">
        <v>129</v>
      </c>
      <c r="B33" s="10" t="s">
        <v>130</v>
      </c>
      <c r="C33" s="1" t="s">
        <v>664</v>
      </c>
      <c r="D33" s="1" t="s">
        <v>653</v>
      </c>
      <c r="E33" s="1" t="s">
        <v>667</v>
      </c>
      <c r="F33" s="9" t="s">
        <v>647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</row>
    <row r="34" spans="1:17">
      <c r="A34" s="1" t="s">
        <v>131</v>
      </c>
      <c r="B34" s="10" t="s">
        <v>132</v>
      </c>
      <c r="C34" s="1" t="s">
        <v>658</v>
      </c>
      <c r="D34" s="1" t="s">
        <v>659</v>
      </c>
      <c r="E34" s="1" t="s">
        <v>660</v>
      </c>
      <c r="F34" s="9" t="s">
        <v>640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 s="1" t="s">
        <v>587</v>
      </c>
      <c r="B35" s="10" t="s">
        <v>126</v>
      </c>
      <c r="C35" s="1" t="s">
        <v>664</v>
      </c>
      <c r="D35" s="1" t="s">
        <v>656</v>
      </c>
      <c r="E35" s="1" t="s">
        <v>665</v>
      </c>
      <c r="F35" s="9" t="s">
        <v>645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s="1" t="s">
        <v>137</v>
      </c>
      <c r="B36" s="10" t="s">
        <v>138</v>
      </c>
      <c r="C36" s="1" t="s">
        <v>652</v>
      </c>
      <c r="D36" s="1" t="s">
        <v>653</v>
      </c>
      <c r="E36" s="1" t="s">
        <v>654</v>
      </c>
      <c r="F36" s="9" t="s">
        <v>650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</row>
    <row r="37" spans="1:17">
      <c r="A37" s="1" t="s">
        <v>141</v>
      </c>
      <c r="B37" s="10" t="s">
        <v>142</v>
      </c>
      <c r="C37" s="1" t="s">
        <v>652</v>
      </c>
      <c r="D37" s="1" t="s">
        <v>653</v>
      </c>
      <c r="E37" s="1" t="s">
        <v>654</v>
      </c>
      <c r="F37" s="9" t="s">
        <v>650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1:17">
      <c r="A38" s="1" t="s">
        <v>145</v>
      </c>
      <c r="B38" s="10" t="s">
        <v>146</v>
      </c>
      <c r="C38" s="1" t="s">
        <v>655</v>
      </c>
      <c r="D38" s="1" t="s">
        <v>659</v>
      </c>
      <c r="E38" s="1" t="s">
        <v>668</v>
      </c>
      <c r="F38" s="9" t="s">
        <v>642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>
      <c r="A39" s="1" t="s">
        <v>147</v>
      </c>
      <c r="B39" s="10" t="s">
        <v>148</v>
      </c>
      <c r="C39" s="1" t="s">
        <v>664</v>
      </c>
      <c r="D39" s="1" t="s">
        <v>656</v>
      </c>
      <c r="E39" s="1" t="s">
        <v>665</v>
      </c>
      <c r="F39" s="9" t="s">
        <v>645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s="1" t="s">
        <v>149</v>
      </c>
      <c r="B40" s="10" t="s">
        <v>150</v>
      </c>
      <c r="C40" s="1" t="s">
        <v>655</v>
      </c>
      <c r="D40" s="1" t="s">
        <v>656</v>
      </c>
      <c r="E40" s="1" t="s">
        <v>657</v>
      </c>
      <c r="F40" s="9" t="s">
        <v>643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 s="1" t="s">
        <v>151</v>
      </c>
      <c r="B41" s="10" t="s">
        <v>152</v>
      </c>
      <c r="C41" s="1" t="s">
        <v>652</v>
      </c>
      <c r="D41" s="1" t="s">
        <v>661</v>
      </c>
      <c r="E41" s="1" t="s">
        <v>662</v>
      </c>
      <c r="F41" s="9" t="s">
        <v>649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</row>
    <row r="42" spans="1:17">
      <c r="A42" s="1" t="s">
        <v>153</v>
      </c>
      <c r="B42" s="10" t="s">
        <v>154</v>
      </c>
      <c r="C42" s="1" t="s">
        <v>652</v>
      </c>
      <c r="D42" s="1" t="s">
        <v>653</v>
      </c>
      <c r="E42" s="1" t="s">
        <v>654</v>
      </c>
      <c r="F42" s="9" t="s">
        <v>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7">
      <c r="A43" s="1" t="s">
        <v>155</v>
      </c>
      <c r="B43" s="10" t="s">
        <v>156</v>
      </c>
      <c r="C43" s="1" t="s">
        <v>664</v>
      </c>
      <c r="D43" s="1" t="s">
        <v>661</v>
      </c>
      <c r="E43" s="1" t="s">
        <v>666</v>
      </c>
      <c r="F43" s="9" t="s">
        <v>646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</row>
    <row r="44" spans="1:17">
      <c r="A44" s="1" t="s">
        <v>157</v>
      </c>
      <c r="B44" s="10" t="s">
        <v>158</v>
      </c>
      <c r="C44" s="1" t="s">
        <v>655</v>
      </c>
      <c r="D44" s="1" t="s">
        <v>656</v>
      </c>
      <c r="E44" s="1" t="s">
        <v>657</v>
      </c>
      <c r="F44" s="9" t="s">
        <v>643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 s="1" t="s">
        <v>159</v>
      </c>
      <c r="B45" s="10" t="s">
        <v>160</v>
      </c>
      <c r="C45" s="1" t="s">
        <v>664</v>
      </c>
      <c r="D45" s="1" t="s">
        <v>653</v>
      </c>
      <c r="E45" s="1" t="s">
        <v>667</v>
      </c>
      <c r="F45" s="9" t="s">
        <v>647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</row>
    <row r="46" spans="1:17">
      <c r="A46" s="1" t="s">
        <v>161</v>
      </c>
      <c r="B46" s="10" t="s">
        <v>162</v>
      </c>
      <c r="C46" s="1" t="s">
        <v>658</v>
      </c>
      <c r="D46" s="1" t="s">
        <v>656</v>
      </c>
      <c r="E46" s="1" t="s">
        <v>663</v>
      </c>
      <c r="F46" s="9" t="s">
        <v>641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s="1" t="s">
        <v>163</v>
      </c>
      <c r="B47" s="10" t="s">
        <v>164</v>
      </c>
      <c r="C47" s="1" t="s">
        <v>658</v>
      </c>
      <c r="D47" s="1" t="s">
        <v>656</v>
      </c>
      <c r="E47" s="1" t="s">
        <v>663</v>
      </c>
      <c r="F47" s="9" t="s">
        <v>641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s="1" t="s">
        <v>167</v>
      </c>
      <c r="B48" s="10" t="s">
        <v>168</v>
      </c>
      <c r="C48" s="1" t="s">
        <v>658</v>
      </c>
      <c r="D48" s="1" t="s">
        <v>659</v>
      </c>
      <c r="E48" s="1" t="s">
        <v>660</v>
      </c>
      <c r="F48" s="9" t="s">
        <v>640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s="1" t="s">
        <v>169</v>
      </c>
      <c r="B49" s="10" t="s">
        <v>170</v>
      </c>
      <c r="C49" s="1" t="s">
        <v>658</v>
      </c>
      <c r="D49" s="1" t="s">
        <v>659</v>
      </c>
      <c r="E49" s="1" t="s">
        <v>660</v>
      </c>
      <c r="F49" s="9" t="s">
        <v>640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s="1" t="s">
        <v>171</v>
      </c>
      <c r="B50" s="10" t="s">
        <v>172</v>
      </c>
      <c r="C50" s="1" t="s">
        <v>658</v>
      </c>
      <c r="D50" s="1" t="s">
        <v>659</v>
      </c>
      <c r="E50" s="1" t="s">
        <v>660</v>
      </c>
      <c r="F50" s="9" t="s">
        <v>640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s="1" t="s">
        <v>173</v>
      </c>
      <c r="B51" s="10" t="s">
        <v>174</v>
      </c>
      <c r="C51" s="1" t="s">
        <v>664</v>
      </c>
      <c r="D51" s="1" t="s">
        <v>661</v>
      </c>
      <c r="E51" s="1" t="s">
        <v>666</v>
      </c>
      <c r="F51" s="9" t="s">
        <v>646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</row>
    <row r="52" spans="1:17">
      <c r="A52" s="1" t="s">
        <v>175</v>
      </c>
      <c r="B52" s="10" t="s">
        <v>176</v>
      </c>
      <c r="C52" s="1" t="s">
        <v>655</v>
      </c>
      <c r="D52" s="1" t="s">
        <v>656</v>
      </c>
      <c r="E52" s="1" t="s">
        <v>657</v>
      </c>
      <c r="F52" s="9" t="s">
        <v>643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 s="1" t="s">
        <v>177</v>
      </c>
      <c r="B53" s="10" t="s">
        <v>178</v>
      </c>
      <c r="C53" s="1" t="s">
        <v>655</v>
      </c>
      <c r="D53" s="1" t="s">
        <v>656</v>
      </c>
      <c r="E53" s="1" t="s">
        <v>657</v>
      </c>
      <c r="F53" s="9" t="s">
        <v>643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s="1" t="s">
        <v>187</v>
      </c>
      <c r="B54" s="10" t="s">
        <v>188</v>
      </c>
      <c r="C54" s="1" t="s">
        <v>655</v>
      </c>
      <c r="D54" s="1" t="s">
        <v>656</v>
      </c>
      <c r="E54" s="1" t="s">
        <v>657</v>
      </c>
      <c r="F54" s="9" t="s">
        <v>643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s="1" t="s">
        <v>588</v>
      </c>
      <c r="B55" s="10" t="s">
        <v>190</v>
      </c>
      <c r="C55" s="1" t="s">
        <v>664</v>
      </c>
      <c r="D55" s="1" t="s">
        <v>656</v>
      </c>
      <c r="E55" s="1" t="s">
        <v>665</v>
      </c>
      <c r="F55" s="9" t="s">
        <v>645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s="1" t="s">
        <v>191</v>
      </c>
      <c r="B56" s="10" t="s">
        <v>192</v>
      </c>
      <c r="C56" s="1" t="s">
        <v>655</v>
      </c>
      <c r="D56" s="1" t="s">
        <v>656</v>
      </c>
      <c r="E56" s="1" t="s">
        <v>657</v>
      </c>
      <c r="F56" s="9" t="s">
        <v>643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>
      <c r="A57" s="1" t="s">
        <v>193</v>
      </c>
      <c r="B57" s="10" t="s">
        <v>194</v>
      </c>
      <c r="C57" s="1" t="s">
        <v>652</v>
      </c>
      <c r="D57" s="1" t="s">
        <v>656</v>
      </c>
      <c r="E57" s="1" t="s">
        <v>669</v>
      </c>
      <c r="F57" s="9" t="s">
        <v>648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>
      <c r="A58" s="1" t="s">
        <v>195</v>
      </c>
      <c r="B58" s="10" t="s">
        <v>196</v>
      </c>
      <c r="C58" s="1" t="s">
        <v>652</v>
      </c>
      <c r="D58" s="1" t="s">
        <v>653</v>
      </c>
      <c r="E58" s="1" t="s">
        <v>654</v>
      </c>
      <c r="F58" s="9" t="s">
        <v>650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</row>
    <row r="59" spans="1:17">
      <c r="A59" s="1" t="s">
        <v>197</v>
      </c>
      <c r="B59" s="10" t="s">
        <v>198</v>
      </c>
      <c r="C59" s="1" t="s">
        <v>655</v>
      </c>
      <c r="D59" s="1" t="s">
        <v>659</v>
      </c>
      <c r="E59" s="1" t="s">
        <v>668</v>
      </c>
      <c r="F59" s="9" t="s">
        <v>642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>
      <c r="A60" s="1" t="s">
        <v>199</v>
      </c>
      <c r="B60" s="10" t="s">
        <v>200</v>
      </c>
      <c r="C60" s="1" t="s">
        <v>652</v>
      </c>
      <c r="D60" s="1" t="s">
        <v>661</v>
      </c>
      <c r="E60" s="1" t="s">
        <v>662</v>
      </c>
      <c r="F60" s="9" t="s">
        <v>649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</row>
    <row r="61" spans="1:17">
      <c r="A61" s="1" t="s">
        <v>213</v>
      </c>
      <c r="B61" s="10" t="s">
        <v>214</v>
      </c>
      <c r="C61" s="1" t="s">
        <v>664</v>
      </c>
      <c r="D61" s="1" t="s">
        <v>661</v>
      </c>
      <c r="E61" s="1" t="s">
        <v>666</v>
      </c>
      <c r="F61" s="9" t="s">
        <v>646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</row>
    <row r="62" spans="1:17">
      <c r="A62" s="1" t="s">
        <v>215</v>
      </c>
      <c r="B62" s="10" t="s">
        <v>216</v>
      </c>
      <c r="C62" s="1" t="s">
        <v>658</v>
      </c>
      <c r="D62" s="1" t="s">
        <v>659</v>
      </c>
      <c r="E62" s="1" t="s">
        <v>660</v>
      </c>
      <c r="F62" s="9" t="s">
        <v>640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>
      <c r="A63" s="1" t="s">
        <v>219</v>
      </c>
      <c r="B63" s="10" t="s">
        <v>220</v>
      </c>
      <c r="C63" s="1" t="s">
        <v>658</v>
      </c>
      <c r="D63" s="1" t="s">
        <v>659</v>
      </c>
      <c r="E63" s="1" t="s">
        <v>660</v>
      </c>
      <c r="F63" s="9" t="s">
        <v>640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>
      <c r="A64" s="1" t="s">
        <v>223</v>
      </c>
      <c r="B64" s="10" t="s">
        <v>224</v>
      </c>
      <c r="C64" s="1" t="s">
        <v>664</v>
      </c>
      <c r="D64" s="1" t="s">
        <v>656</v>
      </c>
      <c r="E64" s="1" t="s">
        <v>665</v>
      </c>
      <c r="F64" s="9" t="s">
        <v>645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>
      <c r="A65" s="1" t="s">
        <v>590</v>
      </c>
      <c r="B65" s="10" t="s">
        <v>226</v>
      </c>
      <c r="C65" s="1" t="s">
        <v>664</v>
      </c>
      <c r="D65" s="1" t="s">
        <v>661</v>
      </c>
      <c r="E65" s="1" t="s">
        <v>666</v>
      </c>
      <c r="F65" s="9" t="s">
        <v>646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</row>
    <row r="66" spans="1:17">
      <c r="A66" s="1" t="s">
        <v>227</v>
      </c>
      <c r="B66" s="10" t="s">
        <v>228</v>
      </c>
      <c r="C66" s="1" t="s">
        <v>655</v>
      </c>
      <c r="D66" s="1" t="s">
        <v>656</v>
      </c>
      <c r="E66" s="1" t="s">
        <v>657</v>
      </c>
      <c r="F66" s="9" t="s">
        <v>643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>
      <c r="A67" s="1" t="s">
        <v>229</v>
      </c>
      <c r="B67" s="10" t="s">
        <v>230</v>
      </c>
      <c r="C67" s="1" t="s">
        <v>658</v>
      </c>
      <c r="D67" s="1" t="s">
        <v>659</v>
      </c>
      <c r="E67" s="1" t="s">
        <v>660</v>
      </c>
      <c r="F67" s="9" t="s">
        <v>640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>
      <c r="A68" s="1" t="s">
        <v>231</v>
      </c>
      <c r="B68" s="10" t="s">
        <v>232</v>
      </c>
      <c r="C68" s="1" t="s">
        <v>664</v>
      </c>
      <c r="D68" s="1" t="s">
        <v>661</v>
      </c>
      <c r="E68" s="1" t="s">
        <v>666</v>
      </c>
      <c r="F68" s="9" t="s">
        <v>646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</row>
    <row r="69" spans="1:17">
      <c r="A69" s="1" t="s">
        <v>235</v>
      </c>
      <c r="B69" s="10" t="s">
        <v>236</v>
      </c>
      <c r="C69" s="1" t="s">
        <v>658</v>
      </c>
      <c r="D69" s="1" t="s">
        <v>659</v>
      </c>
      <c r="E69" s="1" t="s">
        <v>660</v>
      </c>
      <c r="F69" s="9" t="s">
        <v>640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>
      <c r="A70" s="1" t="s">
        <v>237</v>
      </c>
      <c r="B70" s="10" t="s">
        <v>238</v>
      </c>
      <c r="C70" s="1" t="s">
        <v>655</v>
      </c>
      <c r="D70" s="1" t="s">
        <v>656</v>
      </c>
      <c r="E70" s="1" t="s">
        <v>657</v>
      </c>
      <c r="F70" s="9" t="s">
        <v>643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>
      <c r="A71" s="1" t="s">
        <v>239</v>
      </c>
      <c r="B71" s="10" t="s">
        <v>240</v>
      </c>
      <c r="C71" s="1" t="s">
        <v>655</v>
      </c>
      <c r="D71" s="1" t="s">
        <v>656</v>
      </c>
      <c r="E71" s="1" t="s">
        <v>657</v>
      </c>
      <c r="F71" s="9" t="s">
        <v>643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>
      <c r="A72" s="1" t="s">
        <v>243</v>
      </c>
      <c r="B72" s="10" t="s">
        <v>244</v>
      </c>
      <c r="C72" s="1" t="s">
        <v>664</v>
      </c>
      <c r="D72" s="1" t="s">
        <v>656</v>
      </c>
      <c r="E72" s="1" t="s">
        <v>665</v>
      </c>
      <c r="F72" s="9" t="s">
        <v>645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>
      <c r="A73" s="1" t="s">
        <v>245</v>
      </c>
      <c r="B73" s="10" t="s">
        <v>246</v>
      </c>
      <c r="C73" s="1" t="s">
        <v>652</v>
      </c>
      <c r="D73" s="1" t="s">
        <v>653</v>
      </c>
      <c r="E73" s="1" t="s">
        <v>654</v>
      </c>
      <c r="F73" s="9" t="s">
        <v>650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</row>
    <row r="74" spans="1:17">
      <c r="A74" s="1" t="s">
        <v>247</v>
      </c>
      <c r="B74" s="10" t="s">
        <v>248</v>
      </c>
      <c r="C74" s="1" t="s">
        <v>652</v>
      </c>
      <c r="D74" s="1" t="s">
        <v>653</v>
      </c>
      <c r="E74" s="1" t="s">
        <v>654</v>
      </c>
      <c r="F74" s="9" t="s">
        <v>650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</row>
    <row r="75" spans="1:17">
      <c r="A75" s="1" t="s">
        <v>249</v>
      </c>
      <c r="B75" s="10" t="s">
        <v>250</v>
      </c>
      <c r="C75" s="1" t="s">
        <v>664</v>
      </c>
      <c r="D75" s="1" t="s">
        <v>661</v>
      </c>
      <c r="E75" s="1" t="s">
        <v>666</v>
      </c>
      <c r="F75" s="9" t="s">
        <v>646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</row>
    <row r="76" spans="1:17">
      <c r="A76" s="1" t="s">
        <v>251</v>
      </c>
      <c r="B76" s="10" t="s">
        <v>252</v>
      </c>
      <c r="C76" s="1" t="s">
        <v>652</v>
      </c>
      <c r="D76" s="1" t="s">
        <v>653</v>
      </c>
      <c r="E76" s="1" t="s">
        <v>654</v>
      </c>
      <c r="F76" s="9" t="s">
        <v>650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</row>
    <row r="77" spans="1:17">
      <c r="A77" s="1" t="s">
        <v>257</v>
      </c>
      <c r="B77" s="10" t="s">
        <v>258</v>
      </c>
      <c r="C77" s="1" t="s">
        <v>655</v>
      </c>
      <c r="D77" s="1" t="s">
        <v>661</v>
      </c>
      <c r="E77" s="1" t="s">
        <v>670</v>
      </c>
      <c r="F77" s="9" t="s">
        <v>644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>
      <c r="A78" s="1" t="s">
        <v>592</v>
      </c>
      <c r="B78" s="11" t="s">
        <v>260</v>
      </c>
      <c r="C78" s="1" t="s">
        <v>658</v>
      </c>
      <c r="D78" s="1" t="s">
        <v>659</v>
      </c>
      <c r="E78" s="1" t="s">
        <v>660</v>
      </c>
      <c r="F78" s="9" t="s">
        <v>640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>
      <c r="A79" s="1" t="s">
        <v>261</v>
      </c>
      <c r="B79" s="10" t="s">
        <v>262</v>
      </c>
      <c r="C79" s="1" t="s">
        <v>655</v>
      </c>
      <c r="D79" s="1" t="s">
        <v>656</v>
      </c>
      <c r="E79" s="1" t="s">
        <v>657</v>
      </c>
      <c r="F79" s="9" t="s">
        <v>643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>
      <c r="A80" s="1" t="s">
        <v>273</v>
      </c>
      <c r="B80" s="10" t="s">
        <v>274</v>
      </c>
      <c r="C80" s="1" t="s">
        <v>658</v>
      </c>
      <c r="D80" s="1" t="s">
        <v>659</v>
      </c>
      <c r="E80" s="1" t="s">
        <v>660</v>
      </c>
      <c r="F80" s="9" t="s">
        <v>640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>
      <c r="A81" s="1" t="s">
        <v>275</v>
      </c>
      <c r="B81" s="10" t="s">
        <v>276</v>
      </c>
      <c r="C81" s="1" t="s">
        <v>664</v>
      </c>
      <c r="D81" s="1" t="s">
        <v>661</v>
      </c>
      <c r="E81" s="1" t="s">
        <v>666</v>
      </c>
      <c r="F81" s="9" t="s">
        <v>646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</row>
    <row r="82" spans="1:17">
      <c r="A82" s="1" t="s">
        <v>277</v>
      </c>
      <c r="B82" s="10" t="s">
        <v>278</v>
      </c>
      <c r="C82" s="1" t="s">
        <v>664</v>
      </c>
      <c r="D82" s="1" t="s">
        <v>656</v>
      </c>
      <c r="E82" s="1" t="s">
        <v>665</v>
      </c>
      <c r="F82" s="9" t="s">
        <v>645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>
      <c r="A83" s="1" t="s">
        <v>593</v>
      </c>
      <c r="B83" s="10" t="s">
        <v>280</v>
      </c>
      <c r="C83" s="1" t="s">
        <v>655</v>
      </c>
      <c r="D83" s="1" t="s">
        <v>656</v>
      </c>
      <c r="E83" s="1" t="s">
        <v>657</v>
      </c>
      <c r="F83" s="9" t="s">
        <v>643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>
      <c r="A84" s="1" t="s">
        <v>281</v>
      </c>
      <c r="B84" s="10" t="s">
        <v>282</v>
      </c>
      <c r="C84" s="1" t="s">
        <v>655</v>
      </c>
      <c r="D84" s="1" t="s">
        <v>656</v>
      </c>
      <c r="E84" s="1" t="s">
        <v>657</v>
      </c>
      <c r="F84" s="9" t="s">
        <v>643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>
      <c r="A85" s="1" t="s">
        <v>283</v>
      </c>
      <c r="B85" s="10" t="s">
        <v>284</v>
      </c>
      <c r="C85" s="1" t="s">
        <v>658</v>
      </c>
      <c r="D85" s="1" t="s">
        <v>659</v>
      </c>
      <c r="E85" s="1" t="s">
        <v>660</v>
      </c>
      <c r="F85" s="9" t="s">
        <v>640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>
      <c r="A86" s="1" t="s">
        <v>287</v>
      </c>
      <c r="B86" s="10" t="s">
        <v>288</v>
      </c>
      <c r="C86" s="1" t="s">
        <v>658</v>
      </c>
      <c r="D86" s="1" t="s">
        <v>659</v>
      </c>
      <c r="E86" s="1" t="s">
        <v>660</v>
      </c>
      <c r="F86" s="9" t="s">
        <v>640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>
      <c r="A87" s="1" t="s">
        <v>289</v>
      </c>
      <c r="B87" s="10" t="s">
        <v>290</v>
      </c>
      <c r="C87" s="1" t="s">
        <v>658</v>
      </c>
      <c r="D87" s="1" t="s">
        <v>659</v>
      </c>
      <c r="E87" s="1" t="s">
        <v>660</v>
      </c>
      <c r="F87" s="9" t="s">
        <v>640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>
      <c r="A88" s="1" t="s">
        <v>291</v>
      </c>
      <c r="B88" s="10" t="s">
        <v>292</v>
      </c>
      <c r="C88" s="1" t="s">
        <v>655</v>
      </c>
      <c r="D88" s="1" t="s">
        <v>656</v>
      </c>
      <c r="E88" s="1" t="s">
        <v>657</v>
      </c>
      <c r="F88" s="9" t="s">
        <v>643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>
      <c r="A89" s="1" t="s">
        <v>293</v>
      </c>
      <c r="B89" s="10" t="s">
        <v>294</v>
      </c>
      <c r="C89" s="1" t="s">
        <v>658</v>
      </c>
      <c r="D89" s="1" t="s">
        <v>659</v>
      </c>
      <c r="E89" s="1" t="s">
        <v>660</v>
      </c>
      <c r="F89" s="9" t="s">
        <v>640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>
      <c r="A90" s="1" t="s">
        <v>295</v>
      </c>
      <c r="B90" s="10" t="s">
        <v>296</v>
      </c>
      <c r="C90" s="1" t="s">
        <v>655</v>
      </c>
      <c r="D90" s="1" t="s">
        <v>656</v>
      </c>
      <c r="E90" s="1" t="s">
        <v>657</v>
      </c>
      <c r="F90" s="9" t="s">
        <v>643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>
      <c r="A91" s="1" t="s">
        <v>297</v>
      </c>
      <c r="B91" s="10" t="s">
        <v>298</v>
      </c>
      <c r="C91" s="1" t="s">
        <v>655</v>
      </c>
      <c r="D91" s="1" t="s">
        <v>656</v>
      </c>
      <c r="E91" s="1" t="s">
        <v>657</v>
      </c>
      <c r="F91" s="9" t="s">
        <v>643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>
      <c r="A92" s="1" t="s">
        <v>299</v>
      </c>
      <c r="B92" s="10" t="s">
        <v>300</v>
      </c>
      <c r="C92" s="1" t="s">
        <v>664</v>
      </c>
      <c r="D92" s="1" t="s">
        <v>661</v>
      </c>
      <c r="E92" s="1" t="s">
        <v>666</v>
      </c>
      <c r="F92" s="9" t="s">
        <v>646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</row>
    <row r="93" spans="1:17">
      <c r="A93" s="1" t="s">
        <v>301</v>
      </c>
      <c r="B93" s="10" t="s">
        <v>302</v>
      </c>
      <c r="C93" s="1" t="s">
        <v>652</v>
      </c>
      <c r="D93" s="1" t="s">
        <v>653</v>
      </c>
      <c r="E93" s="1" t="s">
        <v>654</v>
      </c>
      <c r="F93" s="9" t="s">
        <v>650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</row>
    <row r="94" spans="1:17">
      <c r="A94" s="1" t="s">
        <v>309</v>
      </c>
      <c r="B94" s="10" t="s">
        <v>310</v>
      </c>
      <c r="C94" s="1" t="s">
        <v>658</v>
      </c>
      <c r="D94" s="1" t="s">
        <v>659</v>
      </c>
      <c r="E94" s="1" t="s">
        <v>660</v>
      </c>
      <c r="F94" s="9" t="s">
        <v>640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>
      <c r="A95" s="1" t="s">
        <v>311</v>
      </c>
      <c r="B95" s="10" t="s">
        <v>312</v>
      </c>
      <c r="C95" s="1" t="s">
        <v>664</v>
      </c>
      <c r="D95" s="1" t="s">
        <v>661</v>
      </c>
      <c r="E95" s="1" t="s">
        <v>666</v>
      </c>
      <c r="F95" s="9" t="s">
        <v>646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</row>
    <row r="96" spans="1:17">
      <c r="A96" s="1" t="s">
        <v>596</v>
      </c>
      <c r="B96" s="10" t="s">
        <v>314</v>
      </c>
      <c r="C96" s="1" t="s">
        <v>652</v>
      </c>
      <c r="D96" s="1" t="s">
        <v>661</v>
      </c>
      <c r="E96" s="1" t="s">
        <v>662</v>
      </c>
      <c r="F96" s="9" t="s">
        <v>649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>
      <c r="A97" s="1" t="s">
        <v>323</v>
      </c>
      <c r="B97" s="10" t="s">
        <v>324</v>
      </c>
      <c r="C97" s="1" t="s">
        <v>655</v>
      </c>
      <c r="D97" s="1" t="s">
        <v>656</v>
      </c>
      <c r="E97" s="1" t="s">
        <v>657</v>
      </c>
      <c r="F97" s="9" t="s">
        <v>643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>
      <c r="A98" s="1" t="s">
        <v>327</v>
      </c>
      <c r="B98" s="10" t="s">
        <v>328</v>
      </c>
      <c r="C98" s="1" t="s">
        <v>655</v>
      </c>
      <c r="D98" s="1" t="s">
        <v>656</v>
      </c>
      <c r="E98" s="1" t="s">
        <v>657</v>
      </c>
      <c r="F98" s="9" t="s">
        <v>643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>
      <c r="A99" s="1" t="s">
        <v>329</v>
      </c>
      <c r="B99" s="10" t="s">
        <v>330</v>
      </c>
      <c r="C99" s="1" t="s">
        <v>664</v>
      </c>
      <c r="D99" s="1" t="s">
        <v>653</v>
      </c>
      <c r="E99" s="1" t="s">
        <v>667</v>
      </c>
      <c r="F99" s="9" t="s">
        <v>647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</row>
    <row r="100" spans="1:17">
      <c r="A100" s="1" t="s">
        <v>331</v>
      </c>
      <c r="B100" s="10" t="s">
        <v>332</v>
      </c>
      <c r="C100" s="1" t="s">
        <v>652</v>
      </c>
      <c r="D100" s="1" t="s">
        <v>653</v>
      </c>
      <c r="E100" s="1" t="s">
        <v>654</v>
      </c>
      <c r="F100" s="9" t="s">
        <v>650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>
      <c r="A101" s="1" t="s">
        <v>333</v>
      </c>
      <c r="B101" s="10" t="s">
        <v>334</v>
      </c>
      <c r="C101" s="1" t="s">
        <v>658</v>
      </c>
      <c r="D101" s="1" t="s">
        <v>656</v>
      </c>
      <c r="E101" s="1" t="s">
        <v>663</v>
      </c>
      <c r="F101" s="9" t="s">
        <v>641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>
      <c r="A102" s="1" t="s">
        <v>337</v>
      </c>
      <c r="B102" s="10" t="s">
        <v>338</v>
      </c>
      <c r="C102" s="1" t="s">
        <v>658</v>
      </c>
      <c r="D102" s="1" t="s">
        <v>656</v>
      </c>
      <c r="E102" s="1" t="s">
        <v>663</v>
      </c>
      <c r="F102" s="9" t="s">
        <v>641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>
      <c r="A103" s="1" t="s">
        <v>345</v>
      </c>
      <c r="B103" s="10" t="s">
        <v>346</v>
      </c>
      <c r="C103" s="1" t="s">
        <v>658</v>
      </c>
      <c r="D103" s="1" t="s">
        <v>659</v>
      </c>
      <c r="E103" s="1" t="s">
        <v>660</v>
      </c>
      <c r="F103" s="9" t="s">
        <v>640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>
      <c r="A104" s="1" t="s">
        <v>597</v>
      </c>
      <c r="B104" s="11" t="s">
        <v>348</v>
      </c>
      <c r="C104" s="1" t="s">
        <v>658</v>
      </c>
      <c r="D104" s="1" t="s">
        <v>659</v>
      </c>
      <c r="E104" s="1" t="s">
        <v>660</v>
      </c>
      <c r="F104" s="9" t="s">
        <v>640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>
      <c r="A105" s="1" t="s">
        <v>349</v>
      </c>
      <c r="B105" s="10" t="s">
        <v>350</v>
      </c>
      <c r="C105" s="1" t="s">
        <v>655</v>
      </c>
      <c r="D105" s="1" t="s">
        <v>656</v>
      </c>
      <c r="E105" s="1" t="s">
        <v>657</v>
      </c>
      <c r="F105" s="9" t="s">
        <v>643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>
      <c r="A106" s="1" t="s">
        <v>351</v>
      </c>
      <c r="B106" s="10" t="s">
        <v>352</v>
      </c>
      <c r="C106" s="1" t="s">
        <v>652</v>
      </c>
      <c r="D106" s="1" t="s">
        <v>653</v>
      </c>
      <c r="E106" s="1" t="s">
        <v>654</v>
      </c>
      <c r="F106" s="9" t="s">
        <v>650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</row>
    <row r="107" spans="1:17">
      <c r="A107" s="1" t="s">
        <v>353</v>
      </c>
      <c r="B107" s="10" t="s">
        <v>354</v>
      </c>
      <c r="C107" s="1" t="s">
        <v>652</v>
      </c>
      <c r="D107" s="1" t="s">
        <v>653</v>
      </c>
      <c r="E107" s="1" t="s">
        <v>654</v>
      </c>
      <c r="F107" s="9" t="s">
        <v>650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</row>
    <row r="108" spans="1:17">
      <c r="A108" s="1" t="s">
        <v>355</v>
      </c>
      <c r="B108" s="10" t="s">
        <v>356</v>
      </c>
      <c r="C108" s="1" t="s">
        <v>655</v>
      </c>
      <c r="D108" s="1" t="s">
        <v>656</v>
      </c>
      <c r="E108" s="1" t="s">
        <v>657</v>
      </c>
      <c r="F108" s="9" t="s">
        <v>643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>
      <c r="A109" s="1" t="s">
        <v>357</v>
      </c>
      <c r="B109" s="10" t="s">
        <v>358</v>
      </c>
      <c r="C109" s="1" t="s">
        <v>664</v>
      </c>
      <c r="D109" s="1" t="s">
        <v>656</v>
      </c>
      <c r="E109" s="1" t="s">
        <v>665</v>
      </c>
      <c r="F109" s="9" t="s">
        <v>645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>
      <c r="A110" s="1" t="s">
        <v>359</v>
      </c>
      <c r="B110" s="10" t="s">
        <v>360</v>
      </c>
      <c r="C110" s="1" t="s">
        <v>652</v>
      </c>
      <c r="D110" s="1" t="s">
        <v>653</v>
      </c>
      <c r="E110" s="1" t="s">
        <v>654</v>
      </c>
      <c r="F110" s="9" t="s">
        <v>650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>
      <c r="A111" s="1" t="s">
        <v>361</v>
      </c>
      <c r="B111" s="10" t="s">
        <v>362</v>
      </c>
      <c r="C111" s="1" t="s">
        <v>658</v>
      </c>
      <c r="D111" s="1" t="s">
        <v>659</v>
      </c>
      <c r="E111" s="1" t="s">
        <v>660</v>
      </c>
      <c r="F111" s="9" t="s">
        <v>640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>
      <c r="A112" s="1" t="s">
        <v>363</v>
      </c>
      <c r="B112" s="10" t="s">
        <v>364</v>
      </c>
      <c r="C112" s="1" t="s">
        <v>664</v>
      </c>
      <c r="D112" s="1" t="s">
        <v>661</v>
      </c>
      <c r="E112" s="1" t="s">
        <v>666</v>
      </c>
      <c r="F112" s="9" t="s">
        <v>646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</row>
    <row r="113" spans="1:17">
      <c r="A113" s="1" t="s">
        <v>365</v>
      </c>
      <c r="B113" s="10" t="s">
        <v>366</v>
      </c>
      <c r="C113" s="1" t="s">
        <v>664</v>
      </c>
      <c r="D113" s="1" t="s">
        <v>661</v>
      </c>
      <c r="E113" s="1" t="s">
        <v>666</v>
      </c>
      <c r="F113" s="9" t="s">
        <v>646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</row>
    <row r="114" spans="1:17">
      <c r="A114" s="1" t="s">
        <v>367</v>
      </c>
      <c r="B114" s="10" t="s">
        <v>368</v>
      </c>
      <c r="C114" s="1" t="s">
        <v>655</v>
      </c>
      <c r="D114" s="1" t="s">
        <v>656</v>
      </c>
      <c r="E114" s="1" t="s">
        <v>657</v>
      </c>
      <c r="F114" s="9" t="s">
        <v>643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>
      <c r="A115" s="1" t="s">
        <v>369</v>
      </c>
      <c r="B115" s="10" t="s">
        <v>370</v>
      </c>
      <c r="C115" s="1" t="s">
        <v>655</v>
      </c>
      <c r="D115" s="1" t="s">
        <v>656</v>
      </c>
      <c r="E115" s="1" t="s">
        <v>657</v>
      </c>
      <c r="F115" s="9" t="s">
        <v>643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>
      <c r="A116" s="1" t="s">
        <v>371</v>
      </c>
      <c r="B116" s="10" t="s">
        <v>372</v>
      </c>
      <c r="C116" s="1" t="s">
        <v>664</v>
      </c>
      <c r="D116" s="1" t="s">
        <v>661</v>
      </c>
      <c r="E116" s="1" t="s">
        <v>666</v>
      </c>
      <c r="F116" s="9" t="s">
        <v>646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</row>
    <row r="117" spans="1:17">
      <c r="A117" s="1" t="s">
        <v>381</v>
      </c>
      <c r="B117" s="10" t="s">
        <v>382</v>
      </c>
      <c r="C117" s="1" t="s">
        <v>655</v>
      </c>
      <c r="D117" s="1" t="s">
        <v>656</v>
      </c>
      <c r="E117" s="1" t="s">
        <v>657</v>
      </c>
      <c r="F117" s="9" t="s">
        <v>643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>
      <c r="A118" s="1" t="s">
        <v>385</v>
      </c>
      <c r="B118" s="10" t="s">
        <v>386</v>
      </c>
      <c r="C118" s="1" t="s">
        <v>664</v>
      </c>
      <c r="D118" s="1" t="s">
        <v>656</v>
      </c>
      <c r="E118" s="1" t="s">
        <v>665</v>
      </c>
      <c r="F118" s="9" t="s">
        <v>645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>
      <c r="A119" s="1" t="s">
        <v>387</v>
      </c>
      <c r="B119" s="10" t="s">
        <v>388</v>
      </c>
      <c r="C119" s="1" t="s">
        <v>658</v>
      </c>
      <c r="D119" s="1" t="s">
        <v>656</v>
      </c>
      <c r="E119" s="1" t="s">
        <v>663</v>
      </c>
      <c r="F119" s="9" t="s">
        <v>641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>
      <c r="A120" s="1" t="s">
        <v>389</v>
      </c>
      <c r="B120" s="10" t="s">
        <v>390</v>
      </c>
      <c r="C120" s="1" t="s">
        <v>655</v>
      </c>
      <c r="D120" s="1" t="s">
        <v>656</v>
      </c>
      <c r="E120" s="1" t="s">
        <v>657</v>
      </c>
      <c r="F120" s="9" t="s">
        <v>643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>
      <c r="A121" s="1" t="s">
        <v>391</v>
      </c>
      <c r="B121" s="10" t="s">
        <v>392</v>
      </c>
      <c r="C121" s="1" t="s">
        <v>652</v>
      </c>
      <c r="D121" s="1" t="s">
        <v>653</v>
      </c>
      <c r="E121" s="1" t="s">
        <v>654</v>
      </c>
      <c r="F121" s="9" t="s">
        <v>650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</row>
    <row r="122" spans="1:17">
      <c r="A122" s="1" t="s">
        <v>393</v>
      </c>
      <c r="B122" s="10" t="s">
        <v>394</v>
      </c>
      <c r="C122" s="1" t="s">
        <v>652</v>
      </c>
      <c r="D122" s="1" t="s">
        <v>661</v>
      </c>
      <c r="E122" s="1" t="s">
        <v>662</v>
      </c>
      <c r="F122" s="9" t="s">
        <v>649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</row>
    <row r="123" spans="1:17">
      <c r="A123" s="1" t="s">
        <v>395</v>
      </c>
      <c r="B123" s="10" t="s">
        <v>396</v>
      </c>
      <c r="C123" s="1" t="s">
        <v>664</v>
      </c>
      <c r="D123" s="1" t="s">
        <v>661</v>
      </c>
      <c r="E123" s="1" t="s">
        <v>666</v>
      </c>
      <c r="F123" s="9" t="s">
        <v>646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</row>
    <row r="124" spans="1:17">
      <c r="A124" s="1" t="s">
        <v>399</v>
      </c>
      <c r="B124" s="10" t="s">
        <v>400</v>
      </c>
      <c r="C124" s="1" t="s">
        <v>652</v>
      </c>
      <c r="D124" s="1" t="s">
        <v>661</v>
      </c>
      <c r="E124" s="1" t="s">
        <v>662</v>
      </c>
      <c r="F124" s="9" t="s">
        <v>649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</row>
    <row r="125" spans="1:17">
      <c r="A125" s="1" t="s">
        <v>401</v>
      </c>
      <c r="B125" s="10" t="s">
        <v>402</v>
      </c>
      <c r="C125" s="1" t="s">
        <v>658</v>
      </c>
      <c r="D125" s="1" t="s">
        <v>659</v>
      </c>
      <c r="E125" s="1" t="s">
        <v>660</v>
      </c>
      <c r="F125" s="9" t="s">
        <v>640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>
      <c r="A126" s="1" t="s">
        <v>405</v>
      </c>
      <c r="B126" s="10" t="s">
        <v>406</v>
      </c>
      <c r="C126" s="1" t="s">
        <v>658</v>
      </c>
      <c r="D126" s="1" t="s">
        <v>659</v>
      </c>
      <c r="E126" s="1" t="s">
        <v>660</v>
      </c>
      <c r="F126" s="9" t="s">
        <v>640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>
      <c r="A127" s="1" t="s">
        <v>407</v>
      </c>
      <c r="B127" s="10" t="s">
        <v>408</v>
      </c>
      <c r="C127" s="1" t="s">
        <v>655</v>
      </c>
      <c r="D127" s="1" t="s">
        <v>656</v>
      </c>
      <c r="E127" s="1" t="s">
        <v>657</v>
      </c>
      <c r="F127" s="9" t="s">
        <v>643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>
      <c r="A128" s="1" t="s">
        <v>409</v>
      </c>
      <c r="B128" s="10" t="s">
        <v>410</v>
      </c>
      <c r="C128" s="1" t="s">
        <v>652</v>
      </c>
      <c r="D128" s="1" t="s">
        <v>653</v>
      </c>
      <c r="E128" s="1" t="s">
        <v>654</v>
      </c>
      <c r="F128" s="9" t="s">
        <v>650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</row>
    <row r="129" spans="1:17">
      <c r="A129" s="1" t="s">
        <v>411</v>
      </c>
      <c r="B129" s="10" t="s">
        <v>412</v>
      </c>
      <c r="C129" s="1" t="s">
        <v>652</v>
      </c>
      <c r="D129" s="1" t="s">
        <v>661</v>
      </c>
      <c r="E129" s="1" t="s">
        <v>662</v>
      </c>
      <c r="F129" s="9" t="s">
        <v>649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</row>
    <row r="130" spans="1:17">
      <c r="A130" s="1" t="s">
        <v>594</v>
      </c>
      <c r="B130" s="10" t="s">
        <v>418</v>
      </c>
      <c r="C130" s="1" t="s">
        <v>664</v>
      </c>
      <c r="D130" s="1" t="s">
        <v>661</v>
      </c>
      <c r="E130" s="1" t="s">
        <v>666</v>
      </c>
      <c r="F130" s="9" t="s">
        <v>646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</row>
    <row r="131" spans="1:17">
      <c r="A131" s="1" t="s">
        <v>417</v>
      </c>
      <c r="B131" s="10" t="s">
        <v>418</v>
      </c>
      <c r="C131" s="1" t="s">
        <v>658</v>
      </c>
      <c r="D131" s="1" t="s">
        <v>659</v>
      </c>
      <c r="E131" s="1" t="s">
        <v>660</v>
      </c>
      <c r="F131" s="9" t="s">
        <v>640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>
      <c r="A132" s="1" t="s">
        <v>421</v>
      </c>
      <c r="B132" s="10" t="s">
        <v>422</v>
      </c>
      <c r="C132" s="1" t="s">
        <v>658</v>
      </c>
      <c r="D132" s="1" t="s">
        <v>659</v>
      </c>
      <c r="E132" s="1" t="s">
        <v>660</v>
      </c>
      <c r="F132" s="9" t="s">
        <v>640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>
      <c r="A133" s="1" t="s">
        <v>427</v>
      </c>
      <c r="B133" s="10" t="s">
        <v>428</v>
      </c>
      <c r="C133" s="1" t="s">
        <v>664</v>
      </c>
      <c r="D133" s="1" t="s">
        <v>661</v>
      </c>
      <c r="E133" s="1" t="s">
        <v>666</v>
      </c>
      <c r="F133" s="9" t="s">
        <v>646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</row>
    <row r="134" spans="1:17">
      <c r="A134" s="1" t="s">
        <v>431</v>
      </c>
      <c r="B134" s="10" t="s">
        <v>432</v>
      </c>
      <c r="C134" s="1" t="s">
        <v>655</v>
      </c>
      <c r="D134" s="1" t="s">
        <v>656</v>
      </c>
      <c r="E134" s="1" t="s">
        <v>657</v>
      </c>
      <c r="F134" s="9" t="s">
        <v>643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>
      <c r="A135" s="1" t="s">
        <v>433</v>
      </c>
      <c r="B135" s="10" t="s">
        <v>434</v>
      </c>
      <c r="C135" s="1" t="s">
        <v>652</v>
      </c>
      <c r="D135" s="1" t="s">
        <v>653</v>
      </c>
      <c r="E135" s="1" t="s">
        <v>654</v>
      </c>
      <c r="F135" s="9" t="s">
        <v>650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</row>
    <row r="136" spans="1:17">
      <c r="A136" s="1" t="s">
        <v>435</v>
      </c>
      <c r="B136" s="10" t="s">
        <v>436</v>
      </c>
      <c r="C136" s="1" t="s">
        <v>655</v>
      </c>
      <c r="D136" s="1" t="s">
        <v>656</v>
      </c>
      <c r="E136" s="1" t="s">
        <v>657</v>
      </c>
      <c r="F136" s="9" t="s">
        <v>643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>
      <c r="A137" s="1" t="s">
        <v>437</v>
      </c>
      <c r="B137" s="10" t="s">
        <v>438</v>
      </c>
      <c r="C137" s="1" t="s">
        <v>655</v>
      </c>
      <c r="D137" s="1" t="s">
        <v>656</v>
      </c>
      <c r="E137" s="1" t="s">
        <v>657</v>
      </c>
      <c r="F137" s="9" t="s">
        <v>643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>
      <c r="A138" s="1" t="s">
        <v>439</v>
      </c>
      <c r="B138" s="10" t="s">
        <v>440</v>
      </c>
      <c r="C138" s="1" t="s">
        <v>655</v>
      </c>
      <c r="D138" s="1" t="s">
        <v>656</v>
      </c>
      <c r="E138" s="1" t="s">
        <v>657</v>
      </c>
      <c r="F138" s="9" t="s">
        <v>643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>
      <c r="A139" s="1" t="s">
        <v>441</v>
      </c>
      <c r="B139" s="10" t="s">
        <v>442</v>
      </c>
      <c r="C139" s="1" t="s">
        <v>655</v>
      </c>
      <c r="D139" s="1" t="s">
        <v>659</v>
      </c>
      <c r="E139" s="1" t="s">
        <v>668</v>
      </c>
      <c r="F139" s="9" t="s">
        <v>642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>
      <c r="A140" s="1" t="s">
        <v>443</v>
      </c>
      <c r="B140" s="10" t="s">
        <v>444</v>
      </c>
      <c r="C140" s="1" t="s">
        <v>658</v>
      </c>
      <c r="D140" s="1" t="s">
        <v>659</v>
      </c>
      <c r="E140" s="1" t="s">
        <v>660</v>
      </c>
      <c r="F140" s="9" t="s">
        <v>640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>
      <c r="A141" s="1" t="s">
        <v>449</v>
      </c>
      <c r="B141" s="10" t="s">
        <v>450</v>
      </c>
      <c r="C141" s="1" t="s">
        <v>658</v>
      </c>
      <c r="D141" s="1" t="s">
        <v>659</v>
      </c>
      <c r="E141" s="1" t="s">
        <v>660</v>
      </c>
      <c r="F141" s="9" t="s">
        <v>640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>
      <c r="A142" s="1" t="s">
        <v>451</v>
      </c>
      <c r="B142" s="10" t="s">
        <v>452</v>
      </c>
      <c r="C142" s="1" t="s">
        <v>658</v>
      </c>
      <c r="D142" s="1" t="s">
        <v>659</v>
      </c>
      <c r="E142" s="1" t="s">
        <v>660</v>
      </c>
      <c r="F142" s="9" t="s">
        <v>640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>
      <c r="A143" s="1" t="s">
        <v>453</v>
      </c>
      <c r="B143" s="10" t="s">
        <v>454</v>
      </c>
      <c r="C143" s="1" t="s">
        <v>655</v>
      </c>
      <c r="D143" s="1" t="s">
        <v>656</v>
      </c>
      <c r="E143" s="1" t="s">
        <v>657</v>
      </c>
      <c r="F143" s="9" t="s">
        <v>643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>
      <c r="A144" s="1" t="s">
        <v>602</v>
      </c>
      <c r="B144" s="10" t="s">
        <v>456</v>
      </c>
      <c r="C144" s="1" t="s">
        <v>655</v>
      </c>
      <c r="D144" s="1" t="s">
        <v>656</v>
      </c>
      <c r="E144" s="1" t="s">
        <v>657</v>
      </c>
      <c r="F144" s="9" t="s">
        <v>643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>
      <c r="A145" s="1" t="s">
        <v>457</v>
      </c>
      <c r="B145" s="10" t="s">
        <v>458</v>
      </c>
      <c r="C145" s="1" t="s">
        <v>652</v>
      </c>
      <c r="D145" s="1" t="s">
        <v>661</v>
      </c>
      <c r="E145" s="1" t="s">
        <v>662</v>
      </c>
      <c r="F145" s="9" t="s">
        <v>649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</row>
    <row r="146" spans="1:17">
      <c r="A146" s="1" t="s">
        <v>459</v>
      </c>
      <c r="B146" s="10" t="s">
        <v>460</v>
      </c>
      <c r="C146" s="1" t="s">
        <v>655</v>
      </c>
      <c r="D146" s="1" t="s">
        <v>656</v>
      </c>
      <c r="E146" s="1" t="s">
        <v>657</v>
      </c>
      <c r="F146" s="9" t="s">
        <v>643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>
      <c r="A147" s="1" t="s">
        <v>463</v>
      </c>
      <c r="B147" s="10" t="s">
        <v>464</v>
      </c>
      <c r="C147" s="1" t="s">
        <v>664</v>
      </c>
      <c r="D147" s="1" t="s">
        <v>661</v>
      </c>
      <c r="E147" s="1" t="s">
        <v>666</v>
      </c>
      <c r="F147" s="9" t="s">
        <v>646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</row>
    <row r="148" spans="1:17">
      <c r="A148" s="1" t="s">
        <v>465</v>
      </c>
      <c r="B148" s="10" t="s">
        <v>466</v>
      </c>
      <c r="C148" s="1" t="s">
        <v>658</v>
      </c>
      <c r="D148" s="1" t="s">
        <v>659</v>
      </c>
      <c r="E148" s="1" t="s">
        <v>660</v>
      </c>
      <c r="F148" s="9" t="s">
        <v>640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>
      <c r="A149" s="1" t="s">
        <v>467</v>
      </c>
      <c r="B149" s="10" t="s">
        <v>468</v>
      </c>
      <c r="C149" s="1" t="s">
        <v>664</v>
      </c>
      <c r="D149" s="1" t="s">
        <v>661</v>
      </c>
      <c r="E149" s="1" t="s">
        <v>666</v>
      </c>
      <c r="F149" s="9" t="s">
        <v>646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</row>
    <row r="150" spans="1:17">
      <c r="A150" s="1" t="s">
        <v>469</v>
      </c>
      <c r="B150" s="10" t="s">
        <v>470</v>
      </c>
      <c r="C150" s="1" t="s">
        <v>655</v>
      </c>
      <c r="D150" s="1" t="s">
        <v>656</v>
      </c>
      <c r="E150" s="1" t="s">
        <v>657</v>
      </c>
      <c r="F150" s="9" t="s">
        <v>643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>
      <c r="A151" s="1" t="s">
        <v>471</v>
      </c>
      <c r="B151" s="10" t="s">
        <v>472</v>
      </c>
      <c r="C151" s="1" t="s">
        <v>655</v>
      </c>
      <c r="D151" s="1" t="s">
        <v>656</v>
      </c>
      <c r="E151" s="1" t="s">
        <v>657</v>
      </c>
      <c r="F151" s="9" t="s">
        <v>643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>
      <c r="A152" s="1" t="s">
        <v>473</v>
      </c>
      <c r="B152" s="10" t="s">
        <v>474</v>
      </c>
      <c r="C152" s="1" t="s">
        <v>652</v>
      </c>
      <c r="D152" s="1" t="s">
        <v>653</v>
      </c>
      <c r="E152" s="1" t="s">
        <v>654</v>
      </c>
      <c r="F152" s="9" t="s">
        <v>650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</row>
    <row r="153" spans="1:17">
      <c r="A153" s="1" t="s">
        <v>475</v>
      </c>
      <c r="B153" s="10" t="s">
        <v>476</v>
      </c>
      <c r="C153" s="1" t="s">
        <v>658</v>
      </c>
      <c r="D153" s="1" t="s">
        <v>659</v>
      </c>
      <c r="E153" s="1" t="s">
        <v>660</v>
      </c>
      <c r="F153" s="9" t="s">
        <v>640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>
      <c r="A154" s="1" t="s">
        <v>479</v>
      </c>
      <c r="B154" s="10" t="s">
        <v>480</v>
      </c>
      <c r="C154" s="1" t="s">
        <v>655</v>
      </c>
      <c r="D154" s="1" t="s">
        <v>659</v>
      </c>
      <c r="E154" s="1" t="s">
        <v>668</v>
      </c>
      <c r="F154" s="9" t="s">
        <v>642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>
      <c r="A155" s="1" t="s">
        <v>481</v>
      </c>
      <c r="B155" s="10" t="s">
        <v>482</v>
      </c>
      <c r="C155" s="1" t="s">
        <v>658</v>
      </c>
      <c r="D155" s="1" t="s">
        <v>659</v>
      </c>
      <c r="E155" s="1" t="s">
        <v>660</v>
      </c>
      <c r="F155" s="9" t="s">
        <v>640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>
      <c r="A156" s="1" t="s">
        <v>485</v>
      </c>
      <c r="B156" s="10" t="s">
        <v>486</v>
      </c>
      <c r="C156" s="1" t="s">
        <v>664</v>
      </c>
      <c r="D156" s="1" t="s">
        <v>661</v>
      </c>
      <c r="E156" s="1" t="s">
        <v>666</v>
      </c>
      <c r="F156" s="9" t="s">
        <v>646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</row>
    <row r="157" spans="1:17">
      <c r="A157" s="1" t="s">
        <v>487</v>
      </c>
      <c r="B157" s="10" t="s">
        <v>488</v>
      </c>
      <c r="C157" s="1" t="s">
        <v>652</v>
      </c>
      <c r="D157" s="1" t="s">
        <v>653</v>
      </c>
      <c r="E157" s="1" t="s">
        <v>654</v>
      </c>
      <c r="F157" s="9" t="s">
        <v>650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</row>
    <row r="158" spans="1:17">
      <c r="A158" s="1" t="s">
        <v>489</v>
      </c>
      <c r="B158" s="10" t="s">
        <v>490</v>
      </c>
      <c r="C158" s="1" t="s">
        <v>664</v>
      </c>
      <c r="D158" s="1" t="s">
        <v>661</v>
      </c>
      <c r="E158" s="1" t="s">
        <v>666</v>
      </c>
      <c r="F158" s="9" t="s">
        <v>646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</row>
    <row r="159" spans="1:17">
      <c r="A159" s="1" t="s">
        <v>595</v>
      </c>
      <c r="B159" s="10" t="s">
        <v>306</v>
      </c>
      <c r="C159" s="1" t="s">
        <v>655</v>
      </c>
      <c r="D159" s="1" t="s">
        <v>659</v>
      </c>
      <c r="E159" s="1" t="s">
        <v>668</v>
      </c>
      <c r="F159" s="9" t="s">
        <v>642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>
      <c r="A160" s="1" t="s">
        <v>495</v>
      </c>
      <c r="B160" s="10" t="s">
        <v>496</v>
      </c>
      <c r="C160" s="1" t="s">
        <v>652</v>
      </c>
      <c r="D160" s="1" t="s">
        <v>653</v>
      </c>
      <c r="E160" s="1" t="s">
        <v>654</v>
      </c>
      <c r="F160" s="9" t="s">
        <v>650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</row>
    <row r="161" spans="1:17">
      <c r="A161" s="1" t="s">
        <v>497</v>
      </c>
      <c r="B161" s="10" t="s">
        <v>498</v>
      </c>
      <c r="C161" s="1" t="s">
        <v>658</v>
      </c>
      <c r="D161" s="1" t="s">
        <v>659</v>
      </c>
      <c r="E161" s="1" t="s">
        <v>660</v>
      </c>
      <c r="F161" s="9" t="s">
        <v>640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>
      <c r="A162" s="1" t="s">
        <v>499</v>
      </c>
      <c r="B162" s="10" t="s">
        <v>500</v>
      </c>
      <c r="C162" s="1" t="s">
        <v>655</v>
      </c>
      <c r="D162" s="1" t="s">
        <v>656</v>
      </c>
      <c r="E162" s="1" t="s">
        <v>657</v>
      </c>
      <c r="F162" s="9" t="s">
        <v>643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>
      <c r="A163" s="1" t="s">
        <v>503</v>
      </c>
      <c r="B163" s="10" t="s">
        <v>504</v>
      </c>
      <c r="C163" s="1" t="s">
        <v>655</v>
      </c>
      <c r="D163" s="1" t="s">
        <v>656</v>
      </c>
      <c r="E163" s="1" t="s">
        <v>657</v>
      </c>
      <c r="F163" s="9" t="s">
        <v>643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>
      <c r="A164" s="1" t="s">
        <v>507</v>
      </c>
      <c r="B164" s="10" t="s">
        <v>508</v>
      </c>
      <c r="C164" s="1" t="s">
        <v>655</v>
      </c>
      <c r="D164" s="1" t="s">
        <v>656</v>
      </c>
      <c r="E164" s="1" t="s">
        <v>657</v>
      </c>
      <c r="F164" s="9" t="s">
        <v>643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>
      <c r="A165" s="1" t="s">
        <v>515</v>
      </c>
      <c r="B165" s="10" t="s">
        <v>516</v>
      </c>
      <c r="C165" s="1" t="s">
        <v>664</v>
      </c>
      <c r="D165" s="1" t="s">
        <v>661</v>
      </c>
      <c r="E165" s="1" t="s">
        <v>666</v>
      </c>
      <c r="F165" s="9" t="s">
        <v>646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</row>
    <row r="166" spans="1:17">
      <c r="A166" s="1" t="s">
        <v>517</v>
      </c>
      <c r="B166" s="10" t="s">
        <v>518</v>
      </c>
      <c r="C166" s="1" t="s">
        <v>655</v>
      </c>
      <c r="D166" s="1" t="s">
        <v>656</v>
      </c>
      <c r="E166" s="1" t="s">
        <v>657</v>
      </c>
      <c r="F166" s="9" t="s">
        <v>643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>
      <c r="A167" s="1" t="s">
        <v>519</v>
      </c>
      <c r="B167" s="10" t="s">
        <v>520</v>
      </c>
      <c r="C167" s="1" t="s">
        <v>664</v>
      </c>
      <c r="D167" s="1" t="s">
        <v>653</v>
      </c>
      <c r="E167" s="1" t="s">
        <v>667</v>
      </c>
      <c r="F167" s="9" t="s">
        <v>647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</row>
    <row r="168" spans="1:17">
      <c r="A168" s="1" t="s">
        <v>521</v>
      </c>
      <c r="B168" s="10" t="s">
        <v>522</v>
      </c>
      <c r="C168" s="1" t="s">
        <v>658</v>
      </c>
      <c r="D168" s="1" t="s">
        <v>659</v>
      </c>
      <c r="E168" s="1" t="s">
        <v>660</v>
      </c>
      <c r="F168" s="9" t="s">
        <v>640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>
      <c r="A169" s="1" t="s">
        <v>523</v>
      </c>
      <c r="B169" s="10" t="s">
        <v>524</v>
      </c>
      <c r="C169" s="1" t="s">
        <v>658</v>
      </c>
      <c r="D169" s="1" t="s">
        <v>659</v>
      </c>
      <c r="E169" s="1" t="s">
        <v>660</v>
      </c>
      <c r="F169" s="9" t="s">
        <v>640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>
      <c r="A170" s="1" t="s">
        <v>603</v>
      </c>
      <c r="B170" s="10" t="s">
        <v>526</v>
      </c>
      <c r="C170" s="1" t="s">
        <v>655</v>
      </c>
      <c r="D170" s="1" t="s">
        <v>661</v>
      </c>
      <c r="E170" s="1" t="s">
        <v>670</v>
      </c>
      <c r="F170" s="9" t="s">
        <v>644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>
      <c r="A171" s="1" t="s">
        <v>604</v>
      </c>
      <c r="B171" s="11" t="s">
        <v>634</v>
      </c>
      <c r="C171" s="1" t="s">
        <v>658</v>
      </c>
      <c r="D171" s="1" t="s">
        <v>659</v>
      </c>
      <c r="E171" s="1" t="s">
        <v>660</v>
      </c>
      <c r="F171" s="9" t="s">
        <v>640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>
      <c r="A172" s="1" t="s">
        <v>527</v>
      </c>
      <c r="B172" s="10" t="s">
        <v>528</v>
      </c>
      <c r="C172" s="1" t="s">
        <v>664</v>
      </c>
      <c r="D172" s="1" t="s">
        <v>661</v>
      </c>
      <c r="E172" s="1" t="s">
        <v>666</v>
      </c>
      <c r="F172" s="9" t="s">
        <v>646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</row>
    <row r="173" spans="1:17">
      <c r="A173" s="1" t="s">
        <v>529</v>
      </c>
      <c r="B173" s="10" t="s">
        <v>530</v>
      </c>
      <c r="C173" s="1" t="s">
        <v>652</v>
      </c>
      <c r="D173" s="1" t="s">
        <v>661</v>
      </c>
      <c r="E173" s="1" t="s">
        <v>662</v>
      </c>
      <c r="F173" s="9" t="s">
        <v>649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</row>
    <row r="174" spans="1:17">
      <c r="A174" s="1" t="s">
        <v>531</v>
      </c>
      <c r="B174" s="10" t="s">
        <v>532</v>
      </c>
      <c r="C174" s="1" t="s">
        <v>655</v>
      </c>
      <c r="D174" s="1" t="s">
        <v>656</v>
      </c>
      <c r="E174" s="1" t="s">
        <v>657</v>
      </c>
      <c r="F174" s="9" t="s">
        <v>643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>
      <c r="A175" s="1" t="s">
        <v>533</v>
      </c>
      <c r="B175" s="10" t="s">
        <v>534</v>
      </c>
      <c r="C175" s="1" t="s">
        <v>652</v>
      </c>
      <c r="D175" s="1" t="s">
        <v>661</v>
      </c>
      <c r="E175" s="1" t="s">
        <v>662</v>
      </c>
      <c r="F175" s="9" t="s">
        <v>649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</row>
    <row r="176" spans="1:17">
      <c r="A176" s="1" t="s">
        <v>535</v>
      </c>
      <c r="B176" s="10" t="s">
        <v>536</v>
      </c>
      <c r="C176" s="1" t="s">
        <v>652</v>
      </c>
      <c r="D176" s="1" t="s">
        <v>653</v>
      </c>
      <c r="E176" s="1" t="s">
        <v>654</v>
      </c>
      <c r="F176" s="9" t="s">
        <v>650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</row>
    <row r="177" spans="1:17">
      <c r="A177" s="1" t="s">
        <v>537</v>
      </c>
      <c r="B177" s="10" t="s">
        <v>538</v>
      </c>
      <c r="C177" s="1" t="s">
        <v>655</v>
      </c>
      <c r="D177" s="1" t="s">
        <v>661</v>
      </c>
      <c r="E177" s="1" t="s">
        <v>670</v>
      </c>
      <c r="F177" s="9" t="s">
        <v>644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>
      <c r="A178" s="1" t="s">
        <v>539</v>
      </c>
      <c r="B178" s="10" t="s">
        <v>540</v>
      </c>
      <c r="C178" s="1" t="s">
        <v>655</v>
      </c>
      <c r="D178" s="1" t="s">
        <v>656</v>
      </c>
      <c r="E178" s="1" t="s">
        <v>657</v>
      </c>
      <c r="F178" s="9" t="s">
        <v>643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>
      <c r="A179" s="1" t="s">
        <v>541</v>
      </c>
      <c r="B179" s="10" t="s">
        <v>542</v>
      </c>
      <c r="C179" s="1" t="s">
        <v>655</v>
      </c>
      <c r="D179" s="1" t="s">
        <v>656</v>
      </c>
      <c r="E179" s="1" t="s">
        <v>657</v>
      </c>
      <c r="F179" s="9" t="s">
        <v>643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>
      <c r="A180" s="1" t="s">
        <v>543</v>
      </c>
      <c r="B180" s="10" t="s">
        <v>544</v>
      </c>
      <c r="C180" s="1" t="s">
        <v>655</v>
      </c>
      <c r="D180" s="1" t="s">
        <v>656</v>
      </c>
      <c r="E180" s="1" t="s">
        <v>657</v>
      </c>
      <c r="F180" s="9" t="s">
        <v>643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>
      <c r="A181" s="1" t="s">
        <v>545</v>
      </c>
      <c r="B181" s="10" t="s">
        <v>546</v>
      </c>
      <c r="C181" s="1" t="s">
        <v>655</v>
      </c>
      <c r="D181" s="1" t="s">
        <v>656</v>
      </c>
      <c r="E181" s="1" t="s">
        <v>657</v>
      </c>
      <c r="F181" s="9" t="s">
        <v>643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>
      <c r="A182" s="1" t="s">
        <v>551</v>
      </c>
      <c r="B182" s="10" t="s">
        <v>552</v>
      </c>
      <c r="C182" s="1" t="s">
        <v>652</v>
      </c>
      <c r="D182" s="1" t="s">
        <v>653</v>
      </c>
      <c r="E182" s="1" t="s">
        <v>654</v>
      </c>
      <c r="F182" s="9" t="s">
        <v>650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</row>
    <row r="183" spans="1:17">
      <c r="A183" s="1" t="s">
        <v>553</v>
      </c>
      <c r="B183" s="10" t="s">
        <v>554</v>
      </c>
      <c r="C183" s="1" t="s">
        <v>655</v>
      </c>
      <c r="D183" s="1" t="s">
        <v>656</v>
      </c>
      <c r="E183" s="1" t="s">
        <v>657</v>
      </c>
      <c r="F183" s="9" t="s">
        <v>643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>
      <c r="A184" s="1" t="s">
        <v>555</v>
      </c>
      <c r="B184" s="10" t="s">
        <v>556</v>
      </c>
      <c r="C184" s="1" t="s">
        <v>658</v>
      </c>
      <c r="D184" s="1" t="s">
        <v>659</v>
      </c>
      <c r="E184" s="1" t="s">
        <v>660</v>
      </c>
      <c r="F184" s="9" t="s">
        <v>640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>
      <c r="A185" s="1" t="s">
        <v>557</v>
      </c>
      <c r="B185" s="10" t="s">
        <v>558</v>
      </c>
      <c r="C185" s="1" t="s">
        <v>658</v>
      </c>
      <c r="D185" s="1" t="s">
        <v>659</v>
      </c>
      <c r="E185" s="1" t="s">
        <v>660</v>
      </c>
      <c r="F185" s="9" t="s">
        <v>640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>
      <c r="A186" s="1" t="s">
        <v>559</v>
      </c>
      <c r="B186" s="10" t="s">
        <v>560</v>
      </c>
      <c r="C186" s="1" t="s">
        <v>658</v>
      </c>
      <c r="D186" s="1" t="s">
        <v>659</v>
      </c>
      <c r="E186" s="1" t="s">
        <v>660</v>
      </c>
      <c r="F186" s="9" t="s">
        <v>640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>
      <c r="A187" s="1" t="s">
        <v>563</v>
      </c>
      <c r="B187" s="10" t="s">
        <v>564</v>
      </c>
      <c r="C187" s="1" t="s">
        <v>655</v>
      </c>
      <c r="D187" s="1" t="s">
        <v>656</v>
      </c>
      <c r="E187" s="1" t="s">
        <v>657</v>
      </c>
      <c r="F187" s="9" t="s">
        <v>643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>
      <c r="A188" s="1" t="s">
        <v>565</v>
      </c>
      <c r="B188" s="10" t="s">
        <v>566</v>
      </c>
      <c r="C188" s="1" t="s">
        <v>664</v>
      </c>
      <c r="D188" s="1" t="s">
        <v>661</v>
      </c>
      <c r="E188" s="1" t="s">
        <v>666</v>
      </c>
      <c r="F188" s="9" t="s">
        <v>646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</row>
    <row r="189" spans="1:17">
      <c r="A189" s="1" t="s">
        <v>567</v>
      </c>
      <c r="B189" s="10" t="s">
        <v>568</v>
      </c>
      <c r="C189" s="1" t="s">
        <v>664</v>
      </c>
      <c r="D189" s="1" t="s">
        <v>661</v>
      </c>
      <c r="E189" s="1" t="s">
        <v>666</v>
      </c>
      <c r="F189" s="9" t="s">
        <v>646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</row>
    <row r="190" spans="1:17">
      <c r="A190" s="1" t="s">
        <v>605</v>
      </c>
      <c r="B190" s="10" t="s">
        <v>570</v>
      </c>
      <c r="C190" s="1" t="s">
        <v>655</v>
      </c>
      <c r="D190" s="1" t="s">
        <v>656</v>
      </c>
      <c r="E190" s="1" t="s">
        <v>657</v>
      </c>
      <c r="F190" s="9" t="s">
        <v>643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>
      <c r="A191" s="1" t="s">
        <v>571</v>
      </c>
      <c r="B191" s="10" t="s">
        <v>572</v>
      </c>
      <c r="C191" s="1" t="s">
        <v>664</v>
      </c>
      <c r="D191" s="1" t="s">
        <v>656</v>
      </c>
      <c r="E191" s="1" t="s">
        <v>665</v>
      </c>
      <c r="F191" s="9" t="s">
        <v>645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>
      <c r="A192" s="1" t="s">
        <v>575</v>
      </c>
      <c r="B192" s="10" t="s">
        <v>576</v>
      </c>
      <c r="C192" s="1" t="s">
        <v>655</v>
      </c>
      <c r="D192" s="1" t="s">
        <v>656</v>
      </c>
      <c r="E192" s="1" t="s">
        <v>657</v>
      </c>
      <c r="F192" s="9" t="s">
        <v>643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>
      <c r="A193" s="1" t="s">
        <v>607</v>
      </c>
      <c r="B193" s="10" t="s">
        <v>580</v>
      </c>
      <c r="C193" s="1" t="s">
        <v>664</v>
      </c>
      <c r="D193" s="1" t="s">
        <v>661</v>
      </c>
      <c r="E193" s="1" t="s">
        <v>666</v>
      </c>
      <c r="F193" s="9" t="s">
        <v>646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</row>
    <row r="194" spans="1:17">
      <c r="A194" s="1" t="s">
        <v>581</v>
      </c>
      <c r="B194" s="10" t="s">
        <v>582</v>
      </c>
      <c r="C194" s="1" t="s">
        <v>652</v>
      </c>
      <c r="D194" s="1" t="s">
        <v>653</v>
      </c>
      <c r="E194" s="1" t="s">
        <v>654</v>
      </c>
      <c r="F194" s="9" t="s">
        <v>650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</row>
    <row r="195" spans="1:17">
      <c r="A195" s="1" t="s">
        <v>583</v>
      </c>
      <c r="B195" s="10" t="s">
        <v>584</v>
      </c>
      <c r="C195" s="1" t="s">
        <v>664</v>
      </c>
      <c r="D195" s="1" t="s">
        <v>653</v>
      </c>
      <c r="E195" s="1" t="s">
        <v>667</v>
      </c>
      <c r="F195" s="9" t="s">
        <v>647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CDC0-89E7-4D2C-898D-8967F74A6D60}">
  <sheetPr>
    <tabColor theme="4"/>
  </sheetPr>
  <dimension ref="A1:BM265"/>
  <sheetViews>
    <sheetView workbookViewId="0">
      <pane xSplit="2" ySplit="1" topLeftCell="BK2" activePane="bottomRight" state="frozen"/>
      <selection pane="topRight" activeCell="C1" sqref="C1"/>
      <selection pane="bottomLeft" activeCell="A2" sqref="A2"/>
      <selection pane="bottomRight" activeCell="A99" sqref="A99"/>
    </sheetView>
  </sheetViews>
  <sheetFormatPr defaultRowHeight="15"/>
  <cols>
    <col min="1" max="1" width="49.140625" bestFit="1" customWidth="1"/>
    <col min="2" max="2" width="15.42578125" bestFit="1" customWidth="1"/>
    <col min="3" max="3" width="27.85546875" bestFit="1" customWidth="1"/>
    <col min="4" max="4" width="16.28515625" bestFit="1" customWidth="1"/>
    <col min="5" max="51" width="7.28515625" bestFit="1" customWidth="1"/>
    <col min="52" max="60" width="8" bestFit="1" customWidth="1"/>
    <col min="61" max="61" width="7.28515625" bestFit="1" customWidth="1"/>
    <col min="62" max="62" width="40.42578125" bestFit="1" customWidth="1"/>
    <col min="63" max="64" width="39.85546875" bestFit="1" customWidth="1"/>
    <col min="65" max="65" width="29.85546875" bestFit="1" customWidth="1"/>
  </cols>
  <sheetData>
    <row r="1" spans="1:65">
      <c r="A1" s="19" t="s">
        <v>0</v>
      </c>
      <c r="B1" s="12" t="s">
        <v>1</v>
      </c>
      <c r="C1" t="s">
        <v>671</v>
      </c>
      <c r="D1" t="s">
        <v>672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3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21" t="s">
        <v>46</v>
      </c>
      <c r="AV1" s="14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s="21" t="s">
        <v>58</v>
      </c>
      <c r="BH1" s="13" t="s">
        <v>59</v>
      </c>
      <c r="BI1" t="s">
        <v>60</v>
      </c>
      <c r="BJ1" s="13" t="s">
        <v>677</v>
      </c>
      <c r="BK1" s="13" t="s">
        <v>678</v>
      </c>
      <c r="BL1" s="12" t="s">
        <v>679</v>
      </c>
      <c r="BM1" s="12" t="s">
        <v>680</v>
      </c>
    </row>
    <row r="2" spans="1:65">
      <c r="A2" s="1" t="s">
        <v>577</v>
      </c>
      <c r="B2" s="1" t="s">
        <v>578</v>
      </c>
      <c r="C2" s="1" t="s">
        <v>673</v>
      </c>
      <c r="D2" s="1" t="s">
        <v>674</v>
      </c>
      <c r="AD2">
        <v>455957</v>
      </c>
      <c r="AE2">
        <v>472449</v>
      </c>
      <c r="AF2">
        <v>500799</v>
      </c>
      <c r="AG2">
        <v>510311</v>
      </c>
      <c r="AH2">
        <v>523526</v>
      </c>
      <c r="AI2">
        <v>541404</v>
      </c>
      <c r="AJ2">
        <v>546626</v>
      </c>
      <c r="AK2">
        <v>607545</v>
      </c>
      <c r="AL2">
        <v>625257</v>
      </c>
      <c r="AM2">
        <v>613484</v>
      </c>
      <c r="AN2">
        <v>665129</v>
      </c>
      <c r="AO2">
        <v>675463</v>
      </c>
      <c r="AP2">
        <v>691667</v>
      </c>
      <c r="AQ2">
        <v>706289</v>
      </c>
      <c r="AR2">
        <v>745200</v>
      </c>
      <c r="AS2">
        <v>824055</v>
      </c>
      <c r="AT2">
        <v>833278</v>
      </c>
      <c r="AU2">
        <v>826213</v>
      </c>
      <c r="AV2">
        <v>857139</v>
      </c>
      <c r="AW2">
        <v>896283</v>
      </c>
      <c r="AX2">
        <v>966151</v>
      </c>
      <c r="AY2">
        <v>998573</v>
      </c>
      <c r="AZ2">
        <v>1055483</v>
      </c>
      <c r="BA2">
        <v>1081084</v>
      </c>
      <c r="BB2">
        <v>1076207</v>
      </c>
      <c r="BC2">
        <v>1161547</v>
      </c>
      <c r="BD2">
        <v>1291997</v>
      </c>
      <c r="BE2">
        <v>1441507</v>
      </c>
      <c r="BF2">
        <v>1625381</v>
      </c>
      <c r="BG2">
        <v>1713208</v>
      </c>
      <c r="BH2">
        <v>1862548</v>
      </c>
      <c r="BJ2">
        <f>IF(ISNUMBER(MEDIAN(Data__2[[#This Row],[1990]:[2002]])),MEDIAN(Data__2[[#This Row],[1990]:[2015]]),0)</f>
        <v>845208.5</v>
      </c>
      <c r="BK2">
        <f>IF(ISNUMBER(MEDIAN(Data__2[[#This Row],[2003]:[2015]])),MEDIAN(Data__2[[#This Row],[2002]:[2015]]),0)</f>
        <v>1078645.5</v>
      </c>
      <c r="BL2">
        <f>IF(ISNUMBER(MEDIAN(Data__2[[#This Row],[1990]:[2015]])),MEDIAN(Data__2[[#This Row],[1990]:[2015]]),0)</f>
        <v>845208.5</v>
      </c>
      <c r="BM2">
        <f>Data__2[[#This Row],[2003 to 2015 Median Patent Applications]]-Data__2[[#This Row],[1990 to 2002 Median Patent Applications ]]</f>
        <v>233437</v>
      </c>
    </row>
    <row r="3" spans="1:65">
      <c r="A3" s="1" t="s">
        <v>339</v>
      </c>
      <c r="B3" s="1" t="s">
        <v>340</v>
      </c>
      <c r="C3" s="1" t="s">
        <v>673</v>
      </c>
      <c r="D3" s="1" t="s">
        <v>674</v>
      </c>
      <c r="AD3">
        <v>17471</v>
      </c>
      <c r="AE3">
        <v>17491</v>
      </c>
      <c r="AF3">
        <v>19644</v>
      </c>
      <c r="AG3">
        <v>20718</v>
      </c>
      <c r="AH3">
        <v>21592</v>
      </c>
      <c r="AI3">
        <v>16660</v>
      </c>
      <c r="AJ3">
        <v>17788</v>
      </c>
      <c r="AK3">
        <v>60252</v>
      </c>
      <c r="AL3">
        <v>66997</v>
      </c>
      <c r="AM3">
        <v>52660</v>
      </c>
      <c r="AN3">
        <v>47448</v>
      </c>
      <c r="AO3">
        <v>48771</v>
      </c>
      <c r="AP3">
        <v>46980</v>
      </c>
      <c r="AQ3">
        <v>50139</v>
      </c>
      <c r="AR3">
        <v>56213</v>
      </c>
      <c r="AS3">
        <v>70984</v>
      </c>
      <c r="AT3">
        <v>79991</v>
      </c>
      <c r="AU3">
        <v>84043</v>
      </c>
      <c r="AV3">
        <v>104029</v>
      </c>
      <c r="AW3">
        <v>115721</v>
      </c>
      <c r="AX3">
        <v>152713</v>
      </c>
      <c r="AY3">
        <v>188629</v>
      </c>
      <c r="AZ3">
        <v>226604</v>
      </c>
      <c r="BA3">
        <v>266634</v>
      </c>
      <c r="BB3">
        <v>304868</v>
      </c>
      <c r="BC3">
        <v>374544</v>
      </c>
      <c r="BD3">
        <v>495849</v>
      </c>
      <c r="BE3">
        <v>615961</v>
      </c>
      <c r="BF3">
        <v>783445</v>
      </c>
      <c r="BG3">
        <v>876669</v>
      </c>
      <c r="BH3">
        <v>1035472</v>
      </c>
      <c r="BJ3">
        <f>IF(ISNUMBER(MEDIAN(Data__2[[#This Row],[1990]:[2002]])),MEDIAN(Data__2[[#This Row],[1990]:[2015]]),0)</f>
        <v>94036</v>
      </c>
      <c r="BK3">
        <f>IF(ISNUMBER(MEDIAN(Data__2[[#This Row],[2003]:[2015]])),MEDIAN(Data__2[[#This Row],[2002]:[2015]]),0)</f>
        <v>285751</v>
      </c>
      <c r="BL3">
        <f>IF(ISNUMBER(MEDIAN(Data__2[[#This Row],[1990]:[2015]])),MEDIAN(Data__2[[#This Row],[1990]:[2015]]),0)</f>
        <v>94036</v>
      </c>
      <c r="BM3">
        <f>Data__2[[#This Row],[2003 to 2015 Median Patent Applications]]-Data__2[[#This Row],[1990 to 2002 Median Patent Applications ]]</f>
        <v>191715</v>
      </c>
    </row>
    <row r="4" spans="1:65">
      <c r="A4" s="1" t="s">
        <v>263</v>
      </c>
      <c r="B4" s="1" t="s">
        <v>264</v>
      </c>
      <c r="C4" s="1" t="s">
        <v>673</v>
      </c>
      <c r="D4" s="1" t="s">
        <v>674</v>
      </c>
      <c r="AD4">
        <v>22671</v>
      </c>
      <c r="AE4">
        <v>23031</v>
      </c>
      <c r="AF4">
        <v>25383</v>
      </c>
      <c r="AG4">
        <v>27045</v>
      </c>
      <c r="AH4">
        <v>26968</v>
      </c>
      <c r="AI4">
        <v>20811</v>
      </c>
      <c r="AJ4">
        <v>21197</v>
      </c>
      <c r="AK4">
        <v>63149</v>
      </c>
      <c r="AL4">
        <v>67381</v>
      </c>
      <c r="AM4">
        <v>53732</v>
      </c>
      <c r="AN4">
        <v>48256</v>
      </c>
      <c r="AO4">
        <v>49616</v>
      </c>
      <c r="AP4">
        <v>47784</v>
      </c>
      <c r="AQ4">
        <v>51300</v>
      </c>
      <c r="AR4">
        <v>57242</v>
      </c>
      <c r="AS4">
        <v>72144</v>
      </c>
      <c r="AT4">
        <v>80652</v>
      </c>
      <c r="AU4">
        <v>85212</v>
      </c>
      <c r="AV4">
        <v>104684</v>
      </c>
      <c r="AW4">
        <v>117376</v>
      </c>
      <c r="AX4">
        <v>148015</v>
      </c>
      <c r="AY4">
        <v>183589</v>
      </c>
      <c r="AZ4">
        <v>221447</v>
      </c>
      <c r="BA4">
        <v>268272</v>
      </c>
      <c r="BB4">
        <v>299068</v>
      </c>
      <c r="BC4">
        <v>368760</v>
      </c>
      <c r="BD4">
        <v>490951</v>
      </c>
      <c r="BE4">
        <v>611396</v>
      </c>
      <c r="BF4">
        <v>786589</v>
      </c>
      <c r="BG4">
        <v>879991</v>
      </c>
      <c r="BH4">
        <v>1039106</v>
      </c>
      <c r="BJ4">
        <f>IF(ISNUMBER(MEDIAN(Data__2[[#This Row],[1990]:[2002]])),MEDIAN(Data__2[[#This Row],[1990]:[2015]]),0)</f>
        <v>94948</v>
      </c>
      <c r="BK4">
        <f>IF(ISNUMBER(MEDIAN(Data__2[[#This Row],[2003]:[2015]])),MEDIAN(Data__2[[#This Row],[2002]:[2015]]),0)</f>
        <v>283670</v>
      </c>
      <c r="BL4">
        <f>IF(ISNUMBER(MEDIAN(Data__2[[#This Row],[1990]:[2015]])),MEDIAN(Data__2[[#This Row],[1990]:[2015]]),0)</f>
        <v>94948</v>
      </c>
      <c r="BM4">
        <f>Data__2[[#This Row],[2003 to 2015 Median Patent Applications]]-Data__2[[#This Row],[1990 to 2002 Median Patent Applications ]]</f>
        <v>188722</v>
      </c>
    </row>
    <row r="5" spans="1:65">
      <c r="A5" s="1" t="s">
        <v>265</v>
      </c>
      <c r="B5" s="1" t="s">
        <v>266</v>
      </c>
      <c r="C5" s="1" t="s">
        <v>673</v>
      </c>
      <c r="D5" s="1" t="s">
        <v>674</v>
      </c>
      <c r="AD5">
        <v>22780</v>
      </c>
      <c r="AE5">
        <v>23112</v>
      </c>
      <c r="AF5">
        <v>25468</v>
      </c>
      <c r="AG5">
        <v>27137</v>
      </c>
      <c r="AH5">
        <v>27044</v>
      </c>
      <c r="AI5">
        <v>20935</v>
      </c>
      <c r="AJ5">
        <v>21362</v>
      </c>
      <c r="AK5">
        <v>63372</v>
      </c>
      <c r="AL5">
        <v>69868</v>
      </c>
      <c r="AM5">
        <v>55465</v>
      </c>
      <c r="AN5">
        <v>50169</v>
      </c>
      <c r="AO5">
        <v>51309</v>
      </c>
      <c r="AP5">
        <v>49480</v>
      </c>
      <c r="AQ5">
        <v>52780</v>
      </c>
      <c r="AR5">
        <v>58619</v>
      </c>
      <c r="AS5">
        <v>73673</v>
      </c>
      <c r="AT5">
        <v>82491</v>
      </c>
      <c r="AU5">
        <v>86779</v>
      </c>
      <c r="AV5">
        <v>106671</v>
      </c>
      <c r="AW5">
        <v>118524</v>
      </c>
      <c r="AX5">
        <v>149161</v>
      </c>
      <c r="AY5">
        <v>184664</v>
      </c>
      <c r="AZ5">
        <v>222516</v>
      </c>
      <c r="BA5">
        <v>269618</v>
      </c>
      <c r="BB5">
        <v>300125</v>
      </c>
      <c r="BC5">
        <v>370080</v>
      </c>
      <c r="BD5">
        <v>492069</v>
      </c>
      <c r="BE5">
        <v>612339</v>
      </c>
      <c r="BF5">
        <v>787995</v>
      </c>
      <c r="BG5">
        <v>881079</v>
      </c>
      <c r="BH5">
        <v>1040620</v>
      </c>
      <c r="BJ5">
        <f>IF(ISNUMBER(MEDIAN(Data__2[[#This Row],[1990]:[2002]])),MEDIAN(Data__2[[#This Row],[1990]:[2015]]),0)</f>
        <v>96725</v>
      </c>
      <c r="BK5">
        <f>IF(ISNUMBER(MEDIAN(Data__2[[#This Row],[2003]:[2015]])),MEDIAN(Data__2[[#This Row],[2002]:[2015]]),0)</f>
        <v>284871.5</v>
      </c>
      <c r="BL5">
        <f>IF(ISNUMBER(MEDIAN(Data__2[[#This Row],[1990]:[2015]])),MEDIAN(Data__2[[#This Row],[1990]:[2015]]),0)</f>
        <v>96725</v>
      </c>
      <c r="BM5">
        <f>Data__2[[#This Row],[2003 to 2015 Median Patent Applications]]-Data__2[[#This Row],[1990 to 2002 Median Patent Applications ]]</f>
        <v>188146.5</v>
      </c>
    </row>
    <row r="6" spans="1:65">
      <c r="A6" s="1" t="s">
        <v>379</v>
      </c>
      <c r="B6" s="1" t="s">
        <v>380</v>
      </c>
      <c r="C6" s="1" t="s">
        <v>673</v>
      </c>
      <c r="D6" s="1" t="s">
        <v>674</v>
      </c>
      <c r="AD6">
        <v>17427</v>
      </c>
      <c r="AE6">
        <v>17440</v>
      </c>
      <c r="AF6">
        <v>19594</v>
      </c>
      <c r="AG6">
        <v>20677</v>
      </c>
      <c r="AH6">
        <v>21551</v>
      </c>
      <c r="AI6">
        <v>16616</v>
      </c>
      <c r="AJ6">
        <v>17718</v>
      </c>
      <c r="AK6">
        <v>60207</v>
      </c>
      <c r="AL6">
        <v>66930</v>
      </c>
      <c r="AM6">
        <v>52646</v>
      </c>
      <c r="AN6">
        <v>47367</v>
      </c>
      <c r="AO6">
        <v>48727</v>
      </c>
      <c r="AP6">
        <v>46969</v>
      </c>
      <c r="AQ6">
        <v>50121</v>
      </c>
      <c r="AR6">
        <v>56195</v>
      </c>
      <c r="AS6">
        <v>70969</v>
      </c>
      <c r="AT6">
        <v>79991</v>
      </c>
      <c r="AU6">
        <v>84038</v>
      </c>
      <c r="AV6">
        <v>104017</v>
      </c>
      <c r="AW6">
        <v>115690</v>
      </c>
      <c r="AX6">
        <v>146840</v>
      </c>
      <c r="AY6">
        <v>182258</v>
      </c>
      <c r="AZ6">
        <v>219713</v>
      </c>
      <c r="BA6">
        <v>266618</v>
      </c>
      <c r="BB6">
        <v>296904</v>
      </c>
      <c r="BC6">
        <v>366500</v>
      </c>
      <c r="BD6">
        <v>487873</v>
      </c>
      <c r="BE6">
        <v>607539</v>
      </c>
      <c r="BF6">
        <v>783396</v>
      </c>
      <c r="BG6">
        <v>876633</v>
      </c>
      <c r="BH6">
        <v>1035404</v>
      </c>
      <c r="BJ6">
        <f>IF(ISNUMBER(MEDIAN(Data__2[[#This Row],[1990]:[2002]])),MEDIAN(Data__2[[#This Row],[1990]:[2015]]),0)</f>
        <v>94027.5</v>
      </c>
      <c r="BK6">
        <f>IF(ISNUMBER(MEDIAN(Data__2[[#This Row],[2003]:[2015]])),MEDIAN(Data__2[[#This Row],[2002]:[2015]]),0)</f>
        <v>281761</v>
      </c>
      <c r="BL6">
        <f>IF(ISNUMBER(MEDIAN(Data__2[[#This Row],[1990]:[2015]])),MEDIAN(Data__2[[#This Row],[1990]:[2015]]),0)</f>
        <v>94027.5</v>
      </c>
      <c r="BM6">
        <f>Data__2[[#This Row],[2003 to 2015 Median Patent Applications]]-Data__2[[#This Row],[1990 to 2002 Median Patent Applications ]]</f>
        <v>187733.5</v>
      </c>
    </row>
    <row r="7" spans="1:65">
      <c r="A7" s="1" t="s">
        <v>561</v>
      </c>
      <c r="B7" s="1" t="s">
        <v>562</v>
      </c>
      <c r="C7" s="1" t="s">
        <v>673</v>
      </c>
      <c r="D7" s="1" t="s">
        <v>674</v>
      </c>
      <c r="AD7">
        <v>15903</v>
      </c>
      <c r="AE7">
        <v>16056</v>
      </c>
      <c r="AF7">
        <v>18116</v>
      </c>
      <c r="AG7">
        <v>19152</v>
      </c>
      <c r="AH7">
        <v>19903</v>
      </c>
      <c r="AI7" s="20">
        <v>14758</v>
      </c>
      <c r="AJ7">
        <v>15675</v>
      </c>
      <c r="AK7">
        <v>57472</v>
      </c>
      <c r="AL7">
        <v>53143</v>
      </c>
      <c r="AM7">
        <v>42663</v>
      </c>
      <c r="AN7">
        <v>37803</v>
      </c>
      <c r="AO7">
        <v>40380</v>
      </c>
      <c r="AP7">
        <v>37953</v>
      </c>
      <c r="AQ7">
        <v>39751</v>
      </c>
      <c r="AR7">
        <v>45774</v>
      </c>
      <c r="AS7">
        <v>60052</v>
      </c>
      <c r="AT7">
        <v>67084</v>
      </c>
      <c r="AU7">
        <v>76512</v>
      </c>
      <c r="AV7">
        <v>95562</v>
      </c>
      <c r="AW7">
        <v>105029</v>
      </c>
      <c r="AX7">
        <v>135552</v>
      </c>
      <c r="AY7">
        <v>170398</v>
      </c>
      <c r="AZ7">
        <v>206881</v>
      </c>
      <c r="BA7">
        <v>253794</v>
      </c>
      <c r="BB7">
        <v>283943</v>
      </c>
      <c r="BC7">
        <v>351347</v>
      </c>
      <c r="BD7">
        <v>472845</v>
      </c>
      <c r="BE7">
        <v>592715</v>
      </c>
      <c r="BF7">
        <v>765513</v>
      </c>
      <c r="BG7">
        <v>858023</v>
      </c>
      <c r="BH7">
        <v>1016205</v>
      </c>
      <c r="BJ7">
        <f>IF(ISNUMBER(MEDIAN(Data__2[[#This Row],[1990]:[2002]])),MEDIAN(Data__2[[#This Row],[1990]:[2015]]),0)</f>
        <v>86037</v>
      </c>
      <c r="BK7">
        <f>IF(ISNUMBER(MEDIAN(Data__2[[#This Row],[2003]:[2015]])),MEDIAN(Data__2[[#This Row],[2002]:[2015]]),0)</f>
        <v>268868.5</v>
      </c>
      <c r="BL7">
        <f>IF(ISNUMBER(MEDIAN(Data__2[[#This Row],[1990]:[2015]])),MEDIAN(Data__2[[#This Row],[1990]:[2015]]),0)</f>
        <v>86037</v>
      </c>
      <c r="BM7">
        <f>Data__2[[#This Row],[2003 to 2015 Median Patent Applications]]-Data__2[[#This Row],[1990 to 2002 Median Patent Applications ]]</f>
        <v>182831.5</v>
      </c>
    </row>
    <row r="8" spans="1:65">
      <c r="A8" s="1" t="s">
        <v>315</v>
      </c>
      <c r="B8" s="1" t="s">
        <v>316</v>
      </c>
      <c r="C8" s="1" t="s">
        <v>673</v>
      </c>
      <c r="D8" s="1" t="s">
        <v>674</v>
      </c>
      <c r="AD8">
        <v>16496</v>
      </c>
      <c r="AE8">
        <v>16425</v>
      </c>
      <c r="AF8">
        <v>18163</v>
      </c>
      <c r="AG8">
        <v>20297</v>
      </c>
      <c r="AH8">
        <v>19537</v>
      </c>
      <c r="AI8">
        <v>16365</v>
      </c>
      <c r="AJ8">
        <v>16557</v>
      </c>
      <c r="AK8">
        <v>58309</v>
      </c>
      <c r="AL8">
        <v>53321</v>
      </c>
      <c r="AM8">
        <v>43745</v>
      </c>
      <c r="AN8">
        <v>39260</v>
      </c>
      <c r="AO8">
        <v>40873</v>
      </c>
      <c r="AP8">
        <v>38934</v>
      </c>
      <c r="AQ8">
        <v>41336</v>
      </c>
      <c r="AR8">
        <v>46618</v>
      </c>
      <c r="AS8">
        <v>60167</v>
      </c>
      <c r="AT8">
        <v>67296</v>
      </c>
      <c r="AU8">
        <v>76617</v>
      </c>
      <c r="AV8">
        <v>94829</v>
      </c>
      <c r="AW8">
        <v>102800</v>
      </c>
      <c r="AX8">
        <v>136704</v>
      </c>
      <c r="AY8">
        <v>170365</v>
      </c>
      <c r="AZ8">
        <v>202233</v>
      </c>
      <c r="BA8">
        <v>237555</v>
      </c>
      <c r="BB8">
        <v>278684</v>
      </c>
      <c r="BC8">
        <v>346643</v>
      </c>
      <c r="BD8">
        <v>467015</v>
      </c>
      <c r="BE8">
        <v>587935</v>
      </c>
      <c r="BF8">
        <v>752247</v>
      </c>
      <c r="BG8">
        <v>842429</v>
      </c>
      <c r="BH8">
        <v>1014099</v>
      </c>
      <c r="BJ8">
        <f>IF(ISNUMBER(MEDIAN(Data__2[[#This Row],[1990]:[2002]])),MEDIAN(Data__2[[#This Row],[1990]:[2015]]),0)</f>
        <v>85723</v>
      </c>
      <c r="BK8">
        <f>IF(ISNUMBER(MEDIAN(Data__2[[#This Row],[2003]:[2015]])),MEDIAN(Data__2[[#This Row],[2002]:[2015]]),0)</f>
        <v>258119.5</v>
      </c>
      <c r="BL8">
        <f>IF(ISNUMBER(MEDIAN(Data__2[[#This Row],[1990]:[2015]])),MEDIAN(Data__2[[#This Row],[1990]:[2015]]),0)</f>
        <v>85723</v>
      </c>
      <c r="BM8">
        <f>Data__2[[#This Row],[2003 to 2015 Median Patent Applications]]-Data__2[[#This Row],[1990 to 2002 Median Patent Applications ]]</f>
        <v>172396.5</v>
      </c>
    </row>
    <row r="9" spans="1:65">
      <c r="A9" s="1" t="s">
        <v>185</v>
      </c>
      <c r="B9" s="1" t="s">
        <v>186</v>
      </c>
      <c r="C9" s="1" t="s">
        <v>673</v>
      </c>
      <c r="D9" s="1" t="s">
        <v>674</v>
      </c>
      <c r="AD9">
        <v>4268</v>
      </c>
      <c r="AE9">
        <v>3697</v>
      </c>
      <c r="AF9">
        <v>4252</v>
      </c>
      <c r="AG9">
        <v>5037</v>
      </c>
      <c r="AH9">
        <v>5106</v>
      </c>
      <c r="AI9">
        <v>6202</v>
      </c>
      <c r="AJ9">
        <v>7804</v>
      </c>
      <c r="AK9">
        <v>10500</v>
      </c>
      <c r="AL9">
        <v>12695</v>
      </c>
      <c r="AM9">
        <v>11924</v>
      </c>
      <c r="AN9">
        <v>10680</v>
      </c>
      <c r="AO9">
        <v>12406</v>
      </c>
      <c r="AP9">
        <v>13517</v>
      </c>
      <c r="AQ9">
        <v>14852</v>
      </c>
      <c r="AR9">
        <v>16913</v>
      </c>
      <c r="AS9">
        <v>26458</v>
      </c>
      <c r="AT9">
        <v>31348</v>
      </c>
      <c r="AU9">
        <v>41316</v>
      </c>
      <c r="AV9">
        <v>58534</v>
      </c>
      <c r="AW9">
        <v>67758</v>
      </c>
      <c r="AX9">
        <v>101484</v>
      </c>
      <c r="AY9">
        <v>131049</v>
      </c>
      <c r="AZ9">
        <v>162249</v>
      </c>
      <c r="BA9">
        <v>197106</v>
      </c>
      <c r="BB9">
        <v>240232</v>
      </c>
      <c r="BC9">
        <v>304623</v>
      </c>
      <c r="BD9">
        <v>426807</v>
      </c>
      <c r="BE9">
        <v>546345</v>
      </c>
      <c r="BF9">
        <v>709185</v>
      </c>
      <c r="BG9">
        <v>805159</v>
      </c>
      <c r="BH9">
        <v>971650</v>
      </c>
      <c r="BJ9">
        <f>IF(ISNUMBER(MEDIAN(Data__2[[#This Row],[1990]:[2002]])),MEDIAN(Data__2[[#This Row],[1990]:[2015]]),0)</f>
        <v>49925</v>
      </c>
      <c r="BK9">
        <f>IF(ISNUMBER(MEDIAN(Data__2[[#This Row],[2003]:[2015]])),MEDIAN(Data__2[[#This Row],[2002]:[2015]]),0)</f>
        <v>218669</v>
      </c>
      <c r="BL9">
        <f>IF(ISNUMBER(MEDIAN(Data__2[[#This Row],[1990]:[2015]])),MEDIAN(Data__2[[#This Row],[1990]:[2015]]),0)</f>
        <v>49925</v>
      </c>
      <c r="BM9">
        <f>Data__2[[#This Row],[2003 to 2015 Median Patent Applications]]-Data__2[[#This Row],[1990 to 2002 Median Patent Applications ]]</f>
        <v>168744</v>
      </c>
    </row>
    <row r="10" spans="1:65">
      <c r="A10" s="1" t="s">
        <v>183</v>
      </c>
      <c r="B10" s="1" t="s">
        <v>184</v>
      </c>
      <c r="C10" s="1" t="s">
        <v>673</v>
      </c>
      <c r="D10" s="1" t="s">
        <v>674</v>
      </c>
      <c r="AD10">
        <v>4268</v>
      </c>
      <c r="AE10">
        <v>3697</v>
      </c>
      <c r="AF10">
        <v>4252</v>
      </c>
      <c r="AG10">
        <v>5037</v>
      </c>
      <c r="AH10">
        <v>5106</v>
      </c>
      <c r="AI10">
        <v>6202</v>
      </c>
      <c r="AJ10">
        <v>7804</v>
      </c>
      <c r="AK10">
        <v>10500</v>
      </c>
      <c r="AL10">
        <v>12695</v>
      </c>
      <c r="AM10">
        <v>11924</v>
      </c>
      <c r="AN10">
        <v>10680</v>
      </c>
      <c r="AO10">
        <v>12406</v>
      </c>
      <c r="AP10">
        <v>13517</v>
      </c>
      <c r="AQ10">
        <v>14852</v>
      </c>
      <c r="AR10">
        <v>16913</v>
      </c>
      <c r="AS10">
        <v>26458</v>
      </c>
      <c r="AT10">
        <v>31348</v>
      </c>
      <c r="AU10">
        <v>41316</v>
      </c>
      <c r="AV10">
        <v>58534</v>
      </c>
      <c r="AW10">
        <v>67758</v>
      </c>
      <c r="AX10">
        <v>95623</v>
      </c>
      <c r="AY10">
        <v>124699</v>
      </c>
      <c r="AZ10">
        <v>155403</v>
      </c>
      <c r="BA10">
        <v>197106</v>
      </c>
      <c r="BB10">
        <v>232276</v>
      </c>
      <c r="BC10">
        <v>296605</v>
      </c>
      <c r="BD10">
        <v>418851</v>
      </c>
      <c r="BE10">
        <v>537991</v>
      </c>
      <c r="BF10">
        <v>709185</v>
      </c>
      <c r="BG10">
        <v>805159</v>
      </c>
      <c r="BH10">
        <v>971650</v>
      </c>
      <c r="BJ10">
        <f>IF(ISNUMBER(MEDIAN(Data__2[[#This Row],[1990]:[2002]])),MEDIAN(Data__2[[#This Row],[1990]:[2015]]),0)</f>
        <v>49925</v>
      </c>
      <c r="BK10">
        <f>IF(ISNUMBER(MEDIAN(Data__2[[#This Row],[2003]:[2015]])),MEDIAN(Data__2[[#This Row],[2002]:[2015]]),0)</f>
        <v>214691</v>
      </c>
      <c r="BL10">
        <f>IF(ISNUMBER(MEDIAN(Data__2[[#This Row],[1990]:[2015]])),MEDIAN(Data__2[[#This Row],[1990]:[2015]]),0)</f>
        <v>49925</v>
      </c>
      <c r="BM10">
        <f>Data__2[[#This Row],[2003 to 2015 Median Patent Applications]]-Data__2[[#This Row],[1990 to 2002 Median Patent Applications ]]</f>
        <v>164766</v>
      </c>
    </row>
    <row r="11" spans="1:65">
      <c r="A11" s="1" t="s">
        <v>147</v>
      </c>
      <c r="B11" s="1" t="s">
        <v>148</v>
      </c>
      <c r="C11" s="1" t="s">
        <v>673</v>
      </c>
      <c r="D11" s="1" t="s">
        <v>674</v>
      </c>
      <c r="AD11">
        <v>4065</v>
      </c>
      <c r="AE11">
        <v>3494</v>
      </c>
      <c r="AF11">
        <v>3975</v>
      </c>
      <c r="AG11">
        <v>4780</v>
      </c>
      <c r="AH11">
        <v>4749</v>
      </c>
      <c r="AI11">
        <v>5832</v>
      </c>
      <c r="AJ11">
        <v>7372</v>
      </c>
      <c r="AK11">
        <v>10022</v>
      </c>
      <c r="AL11">
        <v>12084</v>
      </c>
      <c r="AM11">
        <v>11191</v>
      </c>
      <c r="AN11">
        <v>10011</v>
      </c>
      <c r="AO11">
        <v>11628</v>
      </c>
      <c r="AP11">
        <v>12672</v>
      </c>
      <c r="AQ11">
        <v>13751</v>
      </c>
      <c r="AR11">
        <v>15626</v>
      </c>
      <c r="AS11">
        <v>25346</v>
      </c>
      <c r="AT11">
        <v>30038</v>
      </c>
      <c r="AU11">
        <v>39806</v>
      </c>
      <c r="AV11">
        <v>56769</v>
      </c>
      <c r="AW11">
        <v>65786</v>
      </c>
      <c r="AX11">
        <v>93485</v>
      </c>
      <c r="AY11">
        <v>122318</v>
      </c>
      <c r="AZ11">
        <v>153060</v>
      </c>
      <c r="BA11">
        <v>194579</v>
      </c>
      <c r="BB11">
        <v>229096</v>
      </c>
      <c r="BC11">
        <v>293066</v>
      </c>
      <c r="BD11">
        <v>415829</v>
      </c>
      <c r="BE11">
        <v>535313</v>
      </c>
      <c r="BF11">
        <v>704936</v>
      </c>
      <c r="BG11">
        <v>801135</v>
      </c>
      <c r="BH11">
        <v>968252</v>
      </c>
      <c r="BJ11">
        <f>IF(ISNUMBER(MEDIAN(Data__2[[#This Row],[1990]:[2002]])),MEDIAN(Data__2[[#This Row],[1990]:[2015]]),0)</f>
        <v>48287.5</v>
      </c>
      <c r="BK11">
        <f>IF(ISNUMBER(MEDIAN(Data__2[[#This Row],[2003]:[2015]])),MEDIAN(Data__2[[#This Row],[2002]:[2015]]),0)</f>
        <v>211837.5</v>
      </c>
      <c r="BL11">
        <f>IF(ISNUMBER(MEDIAN(Data__2[[#This Row],[1990]:[2015]])),MEDIAN(Data__2[[#This Row],[1990]:[2015]]),0)</f>
        <v>48287.5</v>
      </c>
      <c r="BM11">
        <f>Data__2[[#This Row],[2003 to 2015 Median Patent Applications]]-Data__2[[#This Row],[1990 to 2002 Median Patent Applications ]]</f>
        <v>163550</v>
      </c>
    </row>
    <row r="12" spans="1:65">
      <c r="A12" s="1" t="s">
        <v>181</v>
      </c>
      <c r="B12" s="1" t="s">
        <v>182</v>
      </c>
      <c r="C12" s="1" t="s">
        <v>673</v>
      </c>
      <c r="D12" s="1" t="s">
        <v>674</v>
      </c>
      <c r="AD12">
        <v>282346</v>
      </c>
      <c r="AE12">
        <v>298436</v>
      </c>
      <c r="AF12">
        <v>320956</v>
      </c>
      <c r="AG12">
        <v>320323</v>
      </c>
      <c r="AH12">
        <v>330301</v>
      </c>
      <c r="AI12">
        <v>349059</v>
      </c>
      <c r="AJ12">
        <v>357620</v>
      </c>
      <c r="AK12">
        <v>364991</v>
      </c>
      <c r="AL12">
        <v>367163</v>
      </c>
      <c r="AM12">
        <v>361014</v>
      </c>
      <c r="AN12">
        <v>406914</v>
      </c>
      <c r="AO12">
        <v>423193</v>
      </c>
      <c r="AP12">
        <v>433733</v>
      </c>
      <c r="AQ12">
        <v>426309</v>
      </c>
      <c r="AR12">
        <v>434108</v>
      </c>
      <c r="AS12">
        <v>487448</v>
      </c>
      <c r="AT12">
        <v>492429</v>
      </c>
      <c r="AU12">
        <v>488029</v>
      </c>
      <c r="AV12">
        <v>512027</v>
      </c>
      <c r="AW12">
        <v>546382</v>
      </c>
      <c r="AX12">
        <v>596808</v>
      </c>
      <c r="AY12">
        <v>609373</v>
      </c>
      <c r="AZ12">
        <v>629915</v>
      </c>
      <c r="BA12">
        <v>659376</v>
      </c>
      <c r="BB12">
        <v>667812</v>
      </c>
      <c r="BC12">
        <v>731535</v>
      </c>
      <c r="BD12">
        <v>857546</v>
      </c>
      <c r="BE12">
        <v>986823</v>
      </c>
      <c r="BF12">
        <v>1146964</v>
      </c>
      <c r="BG12">
        <v>1240338</v>
      </c>
      <c r="BH12">
        <v>1402950</v>
      </c>
      <c r="BJ12">
        <f>IF(ISNUMBER(MEDIAN(Data__2[[#This Row],[1990]:[2002]])),MEDIAN(Data__2[[#This Row],[1990]:[2015]]),0)</f>
        <v>502228</v>
      </c>
      <c r="BK12">
        <f>IF(ISNUMBER(MEDIAN(Data__2[[#This Row],[2003]:[2015]])),MEDIAN(Data__2[[#This Row],[2002]:[2015]]),0)</f>
        <v>663594</v>
      </c>
      <c r="BL12">
        <f>IF(ISNUMBER(MEDIAN(Data__2[[#This Row],[1990]:[2015]])),MEDIAN(Data__2[[#This Row],[1990]:[2015]]),0)</f>
        <v>502228</v>
      </c>
      <c r="BM12">
        <f>Data__2[[#This Row],[2003 to 2015 Median Patent Applications]]-Data__2[[#This Row],[1990 to 2002 Median Patent Applications ]]</f>
        <v>161366</v>
      </c>
    </row>
    <row r="13" spans="1:65">
      <c r="A13" s="1" t="s">
        <v>419</v>
      </c>
      <c r="B13" s="1" t="s">
        <v>420</v>
      </c>
      <c r="C13" s="1" t="s">
        <v>673</v>
      </c>
      <c r="D13" s="1" t="s">
        <v>674</v>
      </c>
      <c r="H13">
        <v>236495</v>
      </c>
      <c r="I13">
        <v>231870</v>
      </c>
      <c r="J13">
        <v>252900</v>
      </c>
      <c r="K13">
        <v>248327</v>
      </c>
      <c r="L13">
        <v>255016</v>
      </c>
      <c r="M13">
        <v>267129</v>
      </c>
      <c r="N13">
        <v>267395</v>
      </c>
      <c r="O13">
        <v>291982</v>
      </c>
      <c r="P13">
        <v>269382</v>
      </c>
      <c r="Q13">
        <v>287241</v>
      </c>
      <c r="R13">
        <v>295413</v>
      </c>
      <c r="S13">
        <v>293964</v>
      </c>
      <c r="T13">
        <v>308452</v>
      </c>
      <c r="U13">
        <v>304868</v>
      </c>
      <c r="V13">
        <v>301408</v>
      </c>
      <c r="W13">
        <v>303871</v>
      </c>
      <c r="X13">
        <v>311943</v>
      </c>
      <c r="Y13">
        <v>333509</v>
      </c>
      <c r="Z13">
        <v>162644</v>
      </c>
      <c r="AA13">
        <v>164571</v>
      </c>
      <c r="AB13">
        <v>390696</v>
      </c>
      <c r="AC13">
        <v>422232</v>
      </c>
      <c r="AD13">
        <v>439107</v>
      </c>
      <c r="AE13">
        <v>455696</v>
      </c>
      <c r="AF13">
        <v>481964</v>
      </c>
      <c r="AG13">
        <v>490335</v>
      </c>
      <c r="AH13">
        <v>502792</v>
      </c>
      <c r="AI13">
        <v>525481</v>
      </c>
      <c r="AJ13">
        <v>529425</v>
      </c>
      <c r="AK13">
        <v>547815</v>
      </c>
      <c r="AL13">
        <v>558463</v>
      </c>
      <c r="AM13">
        <v>561234</v>
      </c>
      <c r="AN13">
        <v>617898</v>
      </c>
      <c r="AO13">
        <v>626819</v>
      </c>
      <c r="AP13">
        <v>644723</v>
      </c>
      <c r="AQ13">
        <v>656153</v>
      </c>
      <c r="AR13">
        <v>689091</v>
      </c>
      <c r="AS13">
        <v>752997</v>
      </c>
      <c r="AT13">
        <v>753363</v>
      </c>
      <c r="AU13">
        <v>742165</v>
      </c>
      <c r="AV13">
        <v>753150</v>
      </c>
      <c r="AW13">
        <v>780834</v>
      </c>
      <c r="AX13">
        <v>813988</v>
      </c>
      <c r="AY13">
        <v>810571</v>
      </c>
      <c r="AZ13">
        <v>830207</v>
      </c>
      <c r="BA13">
        <v>816233</v>
      </c>
      <c r="BB13">
        <v>773678</v>
      </c>
      <c r="BC13">
        <v>789661</v>
      </c>
      <c r="BD13">
        <v>799355</v>
      </c>
      <c r="BE13">
        <v>829816</v>
      </c>
      <c r="BF13">
        <v>845481</v>
      </c>
      <c r="BG13">
        <v>840154</v>
      </c>
      <c r="BH13">
        <v>831193</v>
      </c>
      <c r="BJ13">
        <f>IF(ISNUMBER(MEDIAN(Data__2[[#This Row],[1990]:[2002]])),MEDIAN(Data__2[[#This Row],[1990]:[2015]]),0)</f>
        <v>753256.5</v>
      </c>
      <c r="BK13">
        <f>IF(ISNUMBER(MEDIAN(Data__2[[#This Row],[2003]:[2015]])),MEDIAN(Data__2[[#This Row],[2002]:[2015]]),0)</f>
        <v>812279.5</v>
      </c>
      <c r="BL13">
        <f>IF(ISNUMBER(MEDIAN(Data__2[[#This Row],[1990]:[2015]])),MEDIAN(Data__2[[#This Row],[1990]:[2015]]),0)</f>
        <v>753256.5</v>
      </c>
      <c r="BM13">
        <f>Data__2[[#This Row],[2003 to 2015 Median Patent Applications]]-Data__2[[#This Row],[1990 to 2002 Median Patent Applications ]]</f>
        <v>59023</v>
      </c>
    </row>
    <row r="14" spans="1:65">
      <c r="A14" s="1" t="s">
        <v>255</v>
      </c>
      <c r="B14" s="1" t="s">
        <v>256</v>
      </c>
      <c r="C14" s="1" t="s">
        <v>673</v>
      </c>
      <c r="D14" s="1" t="s">
        <v>674</v>
      </c>
      <c r="H14">
        <v>235717</v>
      </c>
      <c r="I14">
        <v>231343</v>
      </c>
      <c r="J14">
        <v>251966</v>
      </c>
      <c r="K14">
        <v>247672</v>
      </c>
      <c r="L14">
        <v>253485</v>
      </c>
      <c r="M14">
        <v>264315</v>
      </c>
      <c r="N14">
        <v>266758</v>
      </c>
      <c r="O14">
        <v>291343</v>
      </c>
      <c r="P14">
        <v>269145</v>
      </c>
      <c r="Q14">
        <v>286907</v>
      </c>
      <c r="R14">
        <v>295044</v>
      </c>
      <c r="S14">
        <v>293560</v>
      </c>
      <c r="T14">
        <v>308235</v>
      </c>
      <c r="U14">
        <v>304469</v>
      </c>
      <c r="V14">
        <v>301117</v>
      </c>
      <c r="W14">
        <v>303054</v>
      </c>
      <c r="X14">
        <v>311213</v>
      </c>
      <c r="Y14">
        <v>332772</v>
      </c>
      <c r="Z14">
        <v>161826</v>
      </c>
      <c r="AA14">
        <v>163969</v>
      </c>
      <c r="AB14">
        <v>390057</v>
      </c>
      <c r="AC14">
        <v>421477</v>
      </c>
      <c r="AD14">
        <v>438486</v>
      </c>
      <c r="AE14">
        <v>454958</v>
      </c>
      <c r="AF14">
        <v>481155</v>
      </c>
      <c r="AG14">
        <v>489593</v>
      </c>
      <c r="AH14">
        <v>501934</v>
      </c>
      <c r="AI14">
        <v>524744</v>
      </c>
      <c r="AJ14">
        <v>528838</v>
      </c>
      <c r="AK14">
        <v>547293</v>
      </c>
      <c r="AL14">
        <v>558260</v>
      </c>
      <c r="AM14">
        <v>560824</v>
      </c>
      <c r="AN14">
        <v>617681</v>
      </c>
      <c r="AO14">
        <v>626692</v>
      </c>
      <c r="AP14">
        <v>644687</v>
      </c>
      <c r="AQ14">
        <v>656150</v>
      </c>
      <c r="AR14">
        <v>688987</v>
      </c>
      <c r="AS14">
        <v>753071</v>
      </c>
      <c r="AT14">
        <v>753287</v>
      </c>
      <c r="AU14">
        <v>742170</v>
      </c>
      <c r="AV14">
        <v>753110</v>
      </c>
      <c r="AW14">
        <v>780562</v>
      </c>
      <c r="AX14">
        <v>813438</v>
      </c>
      <c r="AY14">
        <v>809944</v>
      </c>
      <c r="AZ14">
        <v>828879</v>
      </c>
      <c r="BA14">
        <v>814450</v>
      </c>
      <c r="BB14">
        <v>771339</v>
      </c>
      <c r="BC14">
        <v>787003</v>
      </c>
      <c r="BD14">
        <v>796148</v>
      </c>
      <c r="BE14">
        <v>825546</v>
      </c>
      <c r="BF14">
        <v>841936</v>
      </c>
      <c r="BG14">
        <v>836539</v>
      </c>
      <c r="BH14">
        <v>827076</v>
      </c>
      <c r="BJ14">
        <f>IF(ISNUMBER(MEDIAN(Data__2[[#This Row],[1990]:[2002]])),MEDIAN(Data__2[[#This Row],[1990]:[2015]]),0)</f>
        <v>753198.5</v>
      </c>
      <c r="BK14">
        <f>IF(ISNUMBER(MEDIAN(Data__2[[#This Row],[2003]:[2015]])),MEDIAN(Data__2[[#This Row],[2002]:[2015]]),0)</f>
        <v>811691</v>
      </c>
      <c r="BL14">
        <f>IF(ISNUMBER(MEDIAN(Data__2[[#This Row],[1990]:[2015]])),MEDIAN(Data__2[[#This Row],[1990]:[2015]]),0)</f>
        <v>753198.5</v>
      </c>
      <c r="BM14">
        <f>Data__2[[#This Row],[2003 to 2015 Median Patent Applications]]-Data__2[[#This Row],[1990 to 2002 Median Patent Applications ]]</f>
        <v>58492.5</v>
      </c>
    </row>
    <row r="15" spans="1:65">
      <c r="A15" s="1" t="s">
        <v>445</v>
      </c>
      <c r="B15" s="1" t="s">
        <v>446</v>
      </c>
      <c r="C15" s="1" t="s">
        <v>673</v>
      </c>
      <c r="D15" s="1" t="s">
        <v>674</v>
      </c>
      <c r="H15">
        <v>233429</v>
      </c>
      <c r="I15">
        <v>228948</v>
      </c>
      <c r="J15">
        <v>248117</v>
      </c>
      <c r="K15">
        <v>243205</v>
      </c>
      <c r="L15">
        <v>249457</v>
      </c>
      <c r="M15">
        <v>260259</v>
      </c>
      <c r="N15">
        <v>262443</v>
      </c>
      <c r="O15">
        <v>286876</v>
      </c>
      <c r="P15">
        <v>264796</v>
      </c>
      <c r="Q15">
        <v>282864</v>
      </c>
      <c r="R15">
        <v>290685</v>
      </c>
      <c r="S15">
        <v>288305</v>
      </c>
      <c r="T15">
        <v>302923</v>
      </c>
      <c r="U15">
        <v>299051</v>
      </c>
      <c r="V15">
        <v>296034</v>
      </c>
      <c r="W15">
        <v>297874</v>
      </c>
      <c r="X15">
        <v>306804</v>
      </c>
      <c r="Y15">
        <v>328686</v>
      </c>
      <c r="Z15">
        <v>159863</v>
      </c>
      <c r="AA15">
        <v>161972</v>
      </c>
      <c r="AB15">
        <v>387850</v>
      </c>
      <c r="AC15">
        <v>418905</v>
      </c>
      <c r="AD15">
        <v>431624</v>
      </c>
      <c r="AE15">
        <v>447736</v>
      </c>
      <c r="AF15">
        <v>473745</v>
      </c>
      <c r="AG15">
        <v>481422</v>
      </c>
      <c r="AH15">
        <v>494728</v>
      </c>
      <c r="AI15">
        <v>518825</v>
      </c>
      <c r="AJ15">
        <v>523739</v>
      </c>
      <c r="AK15">
        <v>543005</v>
      </c>
      <c r="AL15">
        <v>563211</v>
      </c>
      <c r="AM15">
        <v>562062</v>
      </c>
      <c r="AN15">
        <v>618360</v>
      </c>
      <c r="AO15">
        <v>626590</v>
      </c>
      <c r="AP15">
        <v>645557</v>
      </c>
      <c r="AQ15">
        <v>656826</v>
      </c>
      <c r="AR15">
        <v>690038</v>
      </c>
      <c r="AS15">
        <v>754591</v>
      </c>
      <c r="AT15">
        <v>756873</v>
      </c>
      <c r="AU15">
        <v>739851</v>
      </c>
      <c r="AV15">
        <v>751242</v>
      </c>
      <c r="AW15">
        <v>780768</v>
      </c>
      <c r="AX15">
        <v>813587</v>
      </c>
      <c r="AY15">
        <v>810143</v>
      </c>
      <c r="AZ15">
        <v>828434</v>
      </c>
      <c r="BA15">
        <v>813477</v>
      </c>
      <c r="BB15">
        <v>769945</v>
      </c>
      <c r="BC15">
        <v>785286</v>
      </c>
      <c r="BD15">
        <v>794138</v>
      </c>
      <c r="BE15">
        <v>823164</v>
      </c>
      <c r="BF15">
        <v>839700</v>
      </c>
      <c r="BG15">
        <v>833140</v>
      </c>
      <c r="BH15">
        <v>822473</v>
      </c>
      <c r="BJ15">
        <f>IF(ISNUMBER(MEDIAN(Data__2[[#This Row],[1990]:[2002]])),MEDIAN(Data__2[[#This Row],[1990]:[2015]]),0)</f>
        <v>755732</v>
      </c>
      <c r="BK15">
        <f>IF(ISNUMBER(MEDIAN(Data__2[[#This Row],[2003]:[2015]])),MEDIAN(Data__2[[#This Row],[2002]:[2015]]),0)</f>
        <v>811810</v>
      </c>
      <c r="BL15">
        <f>IF(ISNUMBER(MEDIAN(Data__2[[#This Row],[1990]:[2015]])),MEDIAN(Data__2[[#This Row],[1990]:[2015]]),0)</f>
        <v>755732</v>
      </c>
      <c r="BM15">
        <f>Data__2[[#This Row],[2003 to 2015 Median Patent Applications]]-Data__2[[#This Row],[1990 to 2002 Median Patent Applications ]]</f>
        <v>56078</v>
      </c>
    </row>
    <row r="16" spans="1:65">
      <c r="A16" s="1" t="s">
        <v>413</v>
      </c>
      <c r="B16" s="1" t="s">
        <v>414</v>
      </c>
      <c r="C16" s="1" t="s">
        <v>673</v>
      </c>
      <c r="D16" s="1" t="s">
        <v>674</v>
      </c>
      <c r="E16">
        <v>64596</v>
      </c>
      <c r="F16">
        <v>67645</v>
      </c>
      <c r="H16">
        <v>68418</v>
      </c>
      <c r="I16">
        <v>68728</v>
      </c>
      <c r="J16">
        <v>74051</v>
      </c>
      <c r="K16">
        <v>68709</v>
      </c>
      <c r="L16">
        <v>65773</v>
      </c>
      <c r="M16">
        <v>68771</v>
      </c>
      <c r="N16">
        <v>72793</v>
      </c>
      <c r="O16">
        <v>74157</v>
      </c>
      <c r="P16">
        <v>73075</v>
      </c>
      <c r="Q16">
        <v>67913</v>
      </c>
      <c r="R16">
        <v>68877</v>
      </c>
      <c r="S16">
        <v>66029</v>
      </c>
      <c r="T16">
        <v>66227</v>
      </c>
      <c r="U16">
        <v>66904</v>
      </c>
      <c r="V16">
        <v>64746</v>
      </c>
      <c r="W16">
        <v>63279</v>
      </c>
      <c r="X16">
        <v>62331</v>
      </c>
      <c r="Y16">
        <v>63746</v>
      </c>
      <c r="Z16">
        <v>64568</v>
      </c>
      <c r="AA16">
        <v>65316</v>
      </c>
      <c r="AB16">
        <v>61408</v>
      </c>
      <c r="AC16">
        <v>63867</v>
      </c>
      <c r="AD16">
        <v>65765</v>
      </c>
      <c r="AE16">
        <v>67356</v>
      </c>
      <c r="AF16">
        <v>70842</v>
      </c>
      <c r="AG16">
        <v>77964</v>
      </c>
      <c r="AH16">
        <v>85401</v>
      </c>
      <c r="AI16">
        <v>93192</v>
      </c>
      <c r="AJ16">
        <v>90137</v>
      </c>
      <c r="AK16">
        <v>95232</v>
      </c>
      <c r="AL16">
        <v>103578</v>
      </c>
      <c r="AM16">
        <v>109713</v>
      </c>
      <c r="AN16">
        <v>126393</v>
      </c>
      <c r="AO16">
        <v>109475</v>
      </c>
      <c r="AP16">
        <v>122558</v>
      </c>
      <c r="AQ16">
        <v>138542</v>
      </c>
      <c r="AR16">
        <v>153312</v>
      </c>
      <c r="AS16">
        <v>168982</v>
      </c>
      <c r="AT16">
        <v>181476</v>
      </c>
      <c r="AU16">
        <v>188204</v>
      </c>
      <c r="AV16" s="20">
        <v>192870</v>
      </c>
      <c r="AW16">
        <v>194767</v>
      </c>
      <c r="AX16">
        <v>213050</v>
      </c>
      <c r="AY16">
        <v>227306</v>
      </c>
      <c r="AZ16">
        <v>246345</v>
      </c>
      <c r="BA16">
        <v>236649</v>
      </c>
      <c r="BB16">
        <v>229979</v>
      </c>
      <c r="BC16">
        <v>246527</v>
      </c>
      <c r="BD16">
        <v>252504</v>
      </c>
      <c r="BE16">
        <v>273491</v>
      </c>
      <c r="BF16">
        <v>292398</v>
      </c>
      <c r="BG16">
        <v>289294</v>
      </c>
      <c r="BH16">
        <v>292612</v>
      </c>
      <c r="BJ16">
        <f>IF(ISNUMBER(MEDIAN(Data__2[[#This Row],[1990]:[2002]])),MEDIAN(Data__2[[#This Row],[1990]:[2015]]),0)</f>
        <v>190537</v>
      </c>
      <c r="BK16">
        <f>IF(ISNUMBER(MEDIAN(Data__2[[#This Row],[2003]:[2015]])),MEDIAN(Data__2[[#This Row],[2002]:[2015]]),0)</f>
        <v>241497</v>
      </c>
      <c r="BL16">
        <f>IF(ISNUMBER(MEDIAN(Data__2[[#This Row],[1990]:[2015]])),MEDIAN(Data__2[[#This Row],[1990]:[2015]]),0)</f>
        <v>190537</v>
      </c>
      <c r="BM16">
        <f>Data__2[[#This Row],[2003 to 2015 Median Patent Applications]]-Data__2[[#This Row],[1990 to 2002 Median Patent Applications ]]</f>
        <v>50960</v>
      </c>
    </row>
    <row r="17" spans="1:65">
      <c r="A17" s="1" t="s">
        <v>559</v>
      </c>
      <c r="B17" s="1" t="s">
        <v>560</v>
      </c>
      <c r="C17" s="1" t="s">
        <v>673</v>
      </c>
      <c r="D17" s="1" t="s">
        <v>674</v>
      </c>
      <c r="E17">
        <v>63090</v>
      </c>
      <c r="F17">
        <v>66335</v>
      </c>
      <c r="H17">
        <v>66715</v>
      </c>
      <c r="I17">
        <v>67013</v>
      </c>
      <c r="J17">
        <v>72317</v>
      </c>
      <c r="K17">
        <v>66855</v>
      </c>
      <c r="L17">
        <v>64118</v>
      </c>
      <c r="M17">
        <v>67180</v>
      </c>
      <c r="N17">
        <v>71008</v>
      </c>
      <c r="O17">
        <v>72343</v>
      </c>
      <c r="P17">
        <v>71089</v>
      </c>
      <c r="Q17">
        <v>65943</v>
      </c>
      <c r="R17">
        <v>66935</v>
      </c>
      <c r="S17">
        <v>64093</v>
      </c>
      <c r="T17">
        <v>64445</v>
      </c>
      <c r="U17">
        <v>65050</v>
      </c>
      <c r="V17">
        <v>62863</v>
      </c>
      <c r="W17">
        <v>61441</v>
      </c>
      <c r="X17">
        <v>60535</v>
      </c>
      <c r="Y17">
        <v>62098</v>
      </c>
      <c r="Z17">
        <v>62404</v>
      </c>
      <c r="AA17">
        <v>63316</v>
      </c>
      <c r="AB17">
        <v>59391</v>
      </c>
      <c r="AC17">
        <v>61841</v>
      </c>
      <c r="AD17">
        <v>63673</v>
      </c>
      <c r="AE17">
        <v>65195</v>
      </c>
      <c r="AF17">
        <v>68315</v>
      </c>
      <c r="AG17">
        <v>75192</v>
      </c>
      <c r="AH17">
        <v>82370</v>
      </c>
      <c r="AI17" s="20">
        <v>90643</v>
      </c>
      <c r="AJ17">
        <v>87955</v>
      </c>
      <c r="AK17">
        <v>92425</v>
      </c>
      <c r="AL17">
        <v>99955</v>
      </c>
      <c r="AM17">
        <v>107233</v>
      </c>
      <c r="AN17">
        <v>123962</v>
      </c>
      <c r="AO17">
        <v>106892</v>
      </c>
      <c r="AP17">
        <v>119214</v>
      </c>
      <c r="AQ17">
        <v>134733</v>
      </c>
      <c r="AR17">
        <v>149251</v>
      </c>
      <c r="AS17">
        <v>164795</v>
      </c>
      <c r="AT17">
        <v>177513</v>
      </c>
      <c r="AU17">
        <v>184245</v>
      </c>
      <c r="AV17">
        <v>188941</v>
      </c>
      <c r="AW17">
        <v>189536</v>
      </c>
      <c r="AX17">
        <v>207867</v>
      </c>
      <c r="AY17">
        <v>221784</v>
      </c>
      <c r="AZ17">
        <v>241347</v>
      </c>
      <c r="BA17">
        <v>231588</v>
      </c>
      <c r="BB17">
        <v>224912</v>
      </c>
      <c r="BC17">
        <v>241977</v>
      </c>
      <c r="BD17">
        <v>247750</v>
      </c>
      <c r="BE17">
        <v>268782</v>
      </c>
      <c r="BF17">
        <v>287831</v>
      </c>
      <c r="BG17">
        <v>285096</v>
      </c>
      <c r="BH17">
        <v>288335</v>
      </c>
      <c r="BJ17">
        <f>IF(ISNUMBER(MEDIAN(Data__2[[#This Row],[1990]:[2002]])),MEDIAN(Data__2[[#This Row],[1990]:[2015]]),0)</f>
        <v>186593</v>
      </c>
      <c r="BK17">
        <f>IF(ISNUMBER(MEDIAN(Data__2[[#This Row],[2003]:[2015]])),MEDIAN(Data__2[[#This Row],[2002]:[2015]]),0)</f>
        <v>236467.5</v>
      </c>
      <c r="BL17">
        <f>IF(ISNUMBER(MEDIAN(Data__2[[#This Row],[1990]:[2015]])),MEDIAN(Data__2[[#This Row],[1990]:[2015]]),0)</f>
        <v>186593</v>
      </c>
      <c r="BM17">
        <f>Data__2[[#This Row],[2003 to 2015 Median Patent Applications]]-Data__2[[#This Row],[1990 to 2002 Median Patent Applications ]]</f>
        <v>49874.5</v>
      </c>
    </row>
    <row r="18" spans="1:65">
      <c r="A18" s="1" t="s">
        <v>305</v>
      </c>
      <c r="B18" s="1" t="s">
        <v>306</v>
      </c>
      <c r="C18" s="1" t="s">
        <v>673</v>
      </c>
      <c r="D18" s="1" t="s">
        <v>674</v>
      </c>
      <c r="E18">
        <v>545</v>
      </c>
      <c r="F18">
        <v>800</v>
      </c>
      <c r="G18">
        <v>714</v>
      </c>
      <c r="H18">
        <v>2455</v>
      </c>
      <c r="I18">
        <v>744</v>
      </c>
      <c r="J18">
        <v>1018</v>
      </c>
      <c r="K18">
        <v>883</v>
      </c>
      <c r="L18">
        <v>855</v>
      </c>
      <c r="M18">
        <v>1086</v>
      </c>
      <c r="N18">
        <v>1157</v>
      </c>
      <c r="O18">
        <v>1202</v>
      </c>
      <c r="P18">
        <v>1283</v>
      </c>
      <c r="Q18">
        <v>1377</v>
      </c>
      <c r="R18">
        <v>1622</v>
      </c>
      <c r="S18">
        <v>1093</v>
      </c>
      <c r="T18">
        <v>1326</v>
      </c>
      <c r="U18">
        <v>1436</v>
      </c>
      <c r="V18">
        <v>1177</v>
      </c>
      <c r="W18">
        <v>989</v>
      </c>
      <c r="X18">
        <v>1034</v>
      </c>
      <c r="Y18">
        <v>1241</v>
      </c>
      <c r="Z18">
        <v>1319</v>
      </c>
      <c r="AA18">
        <v>1556</v>
      </c>
      <c r="AB18">
        <v>1599</v>
      </c>
      <c r="AC18">
        <v>1997</v>
      </c>
      <c r="AD18">
        <v>2702</v>
      </c>
      <c r="AE18">
        <v>3640</v>
      </c>
      <c r="AF18">
        <v>4871</v>
      </c>
      <c r="AG18">
        <v>5696</v>
      </c>
      <c r="AH18">
        <v>7020</v>
      </c>
      <c r="AI18">
        <v>9082</v>
      </c>
      <c r="AJ18">
        <v>13253</v>
      </c>
      <c r="AK18">
        <v>15951</v>
      </c>
      <c r="AL18">
        <v>21449</v>
      </c>
      <c r="AM18">
        <v>28554</v>
      </c>
      <c r="AN18">
        <v>59228</v>
      </c>
      <c r="AO18">
        <v>68405</v>
      </c>
      <c r="AP18">
        <v>67359</v>
      </c>
      <c r="AQ18">
        <v>50596</v>
      </c>
      <c r="AR18">
        <v>55970</v>
      </c>
      <c r="AS18">
        <v>72831</v>
      </c>
      <c r="AT18">
        <v>73714</v>
      </c>
      <c r="AU18">
        <v>76570</v>
      </c>
      <c r="AV18">
        <v>90313</v>
      </c>
      <c r="AW18">
        <v>105250</v>
      </c>
      <c r="AX18">
        <v>122188</v>
      </c>
      <c r="AY18">
        <v>125476</v>
      </c>
      <c r="AZ18">
        <v>128701</v>
      </c>
      <c r="BA18">
        <v>127114</v>
      </c>
      <c r="BB18">
        <v>127316</v>
      </c>
      <c r="BC18">
        <v>131805</v>
      </c>
      <c r="BD18">
        <v>138034</v>
      </c>
      <c r="BE18">
        <v>148136</v>
      </c>
      <c r="BF18">
        <v>159978</v>
      </c>
      <c r="BG18">
        <v>164073</v>
      </c>
      <c r="BH18">
        <v>167275</v>
      </c>
      <c r="BJ18">
        <f>IF(ISNUMBER(MEDIAN(Data__2[[#This Row],[1990]:[2002]])),MEDIAN(Data__2[[#This Row],[1990]:[2015]]),0)</f>
        <v>83441.5</v>
      </c>
      <c r="BK18">
        <f>IF(ISNUMBER(MEDIAN(Data__2[[#This Row],[2003]:[2015]])),MEDIAN(Data__2[[#This Row],[2002]:[2015]]),0)</f>
        <v>128008.5</v>
      </c>
      <c r="BL18">
        <f>IF(ISNUMBER(MEDIAN(Data__2[[#This Row],[1990]:[2015]])),MEDIAN(Data__2[[#This Row],[1990]:[2015]]),0)</f>
        <v>83441.5</v>
      </c>
      <c r="BM18">
        <f>Data__2[[#This Row],[2003 to 2015 Median Patent Applications]]-Data__2[[#This Row],[1990 to 2002 Median Patent Applications ]]</f>
        <v>44567</v>
      </c>
    </row>
    <row r="19" spans="1:65">
      <c r="A19" s="1" t="s">
        <v>179</v>
      </c>
      <c r="B19" s="1" t="s">
        <v>180</v>
      </c>
      <c r="C19" s="1" t="s">
        <v>673</v>
      </c>
      <c r="D19" s="1" t="s">
        <v>674</v>
      </c>
      <c r="H19">
        <v>4208</v>
      </c>
      <c r="I19">
        <v>4288</v>
      </c>
      <c r="J19">
        <v>4888</v>
      </c>
      <c r="K19">
        <v>5331</v>
      </c>
      <c r="L19">
        <v>3529</v>
      </c>
      <c r="M19">
        <v>7785</v>
      </c>
      <c r="N19">
        <v>4920</v>
      </c>
      <c r="O19">
        <v>7554</v>
      </c>
      <c r="P19">
        <v>6754</v>
      </c>
      <c r="Q19">
        <v>7495</v>
      </c>
      <c r="R19">
        <v>7243</v>
      </c>
      <c r="S19">
        <v>7085</v>
      </c>
      <c r="T19">
        <v>7336</v>
      </c>
      <c r="U19">
        <v>7274</v>
      </c>
      <c r="V19">
        <v>7746</v>
      </c>
      <c r="W19">
        <v>8084</v>
      </c>
      <c r="X19">
        <v>7053</v>
      </c>
      <c r="Y19">
        <v>7965</v>
      </c>
      <c r="Z19">
        <v>7804</v>
      </c>
      <c r="AA19">
        <v>7364</v>
      </c>
      <c r="AC19">
        <v>9105</v>
      </c>
      <c r="AD19">
        <v>7516</v>
      </c>
      <c r="AE19">
        <v>8074</v>
      </c>
      <c r="AF19">
        <v>8600</v>
      </c>
      <c r="AG19">
        <v>8276</v>
      </c>
      <c r="AH19">
        <v>9000</v>
      </c>
      <c r="AI19">
        <v>6174</v>
      </c>
      <c r="AJ19">
        <v>6302</v>
      </c>
      <c r="AK19">
        <v>6060</v>
      </c>
      <c r="AL19">
        <v>8516</v>
      </c>
      <c r="AM19">
        <v>7534</v>
      </c>
      <c r="AN19">
        <v>7393</v>
      </c>
      <c r="AO19">
        <v>7885</v>
      </c>
      <c r="AP19">
        <v>7123</v>
      </c>
      <c r="AQ19">
        <v>8078</v>
      </c>
      <c r="AR19">
        <v>8480</v>
      </c>
      <c r="AS19">
        <v>9273</v>
      </c>
      <c r="AT19">
        <v>9096</v>
      </c>
      <c r="AU19">
        <v>9705</v>
      </c>
      <c r="AV19">
        <v>11023</v>
      </c>
      <c r="AW19">
        <v>12642</v>
      </c>
      <c r="AX19">
        <v>15802</v>
      </c>
      <c r="AY19">
        <v>17995</v>
      </c>
      <c r="AZ19">
        <v>24709</v>
      </c>
      <c r="BA19">
        <v>29600</v>
      </c>
      <c r="BB19">
        <v>27178</v>
      </c>
      <c r="BC19">
        <v>29252</v>
      </c>
      <c r="BD19">
        <v>30376</v>
      </c>
      <c r="BE19">
        <v>30184</v>
      </c>
      <c r="BF19">
        <v>32939</v>
      </c>
      <c r="BG19">
        <v>37458</v>
      </c>
      <c r="BH19">
        <v>25189</v>
      </c>
      <c r="BJ19">
        <f>IF(ISNUMBER(MEDIAN(Data__2[[#This Row],[1990]:[2002]])),MEDIAN(Data__2[[#This Row],[1990]:[2015]]),0)</f>
        <v>10364</v>
      </c>
      <c r="BK19">
        <f>IF(ISNUMBER(MEDIAN(Data__2[[#This Row],[2003]:[2015]])),MEDIAN(Data__2[[#This Row],[2002]:[2015]]),0)</f>
        <v>26183.5</v>
      </c>
      <c r="BL19">
        <f>IF(ISNUMBER(MEDIAN(Data__2[[#This Row],[1990]:[2015]])),MEDIAN(Data__2[[#This Row],[1990]:[2015]]),0)</f>
        <v>10364</v>
      </c>
      <c r="BM19">
        <f>Data__2[[#This Row],[2003 to 2015 Median Patent Applications]]-Data__2[[#This Row],[1990 to 2002 Median Patent Applications ]]</f>
        <v>15819.5</v>
      </c>
    </row>
    <row r="20" spans="1:65">
      <c r="A20" s="1" t="s">
        <v>377</v>
      </c>
      <c r="B20" s="1" t="s">
        <v>378</v>
      </c>
      <c r="C20" s="1" t="s">
        <v>673</v>
      </c>
      <c r="D20" s="1" t="s">
        <v>674</v>
      </c>
      <c r="I20">
        <v>361</v>
      </c>
      <c r="J20">
        <v>358</v>
      </c>
      <c r="K20">
        <v>263</v>
      </c>
      <c r="L20">
        <v>256</v>
      </c>
      <c r="M20">
        <v>268</v>
      </c>
      <c r="N20">
        <v>252</v>
      </c>
      <c r="O20">
        <v>248</v>
      </c>
      <c r="P20">
        <v>269</v>
      </c>
      <c r="Q20">
        <v>303</v>
      </c>
      <c r="R20">
        <v>309</v>
      </c>
      <c r="S20">
        <v>335</v>
      </c>
      <c r="T20">
        <v>245</v>
      </c>
      <c r="U20">
        <v>241</v>
      </c>
      <c r="V20">
        <v>242</v>
      </c>
      <c r="W20">
        <v>261</v>
      </c>
      <c r="X20">
        <v>229</v>
      </c>
      <c r="Y20">
        <v>331</v>
      </c>
      <c r="Z20">
        <v>456</v>
      </c>
      <c r="AA20">
        <v>367</v>
      </c>
      <c r="AB20">
        <v>399</v>
      </c>
      <c r="AC20">
        <v>484</v>
      </c>
      <c r="AD20">
        <v>696</v>
      </c>
      <c r="AF20">
        <v>747</v>
      </c>
      <c r="AG20">
        <v>737</v>
      </c>
      <c r="AH20">
        <v>678</v>
      </c>
      <c r="AI20">
        <v>564</v>
      </c>
      <c r="AJ20">
        <v>682</v>
      </c>
      <c r="AK20">
        <v>760</v>
      </c>
      <c r="AL20">
        <v>959</v>
      </c>
      <c r="AM20">
        <v>936</v>
      </c>
      <c r="AN20">
        <v>1045</v>
      </c>
      <c r="AO20">
        <v>1163</v>
      </c>
      <c r="AQ20">
        <v>1069</v>
      </c>
      <c r="AR20">
        <v>1101</v>
      </c>
      <c r="AS20">
        <v>1452</v>
      </c>
      <c r="AT20">
        <v>1475</v>
      </c>
      <c r="AU20">
        <v>1838</v>
      </c>
      <c r="AV20">
        <v>2099</v>
      </c>
      <c r="AW20">
        <v>3273</v>
      </c>
      <c r="AX20">
        <v>4908</v>
      </c>
      <c r="AZ20">
        <v>11544</v>
      </c>
      <c r="BC20">
        <v>12119</v>
      </c>
      <c r="BD20">
        <v>12594</v>
      </c>
      <c r="BE20">
        <v>11855</v>
      </c>
      <c r="BF20">
        <v>12676</v>
      </c>
      <c r="BG20">
        <v>15175</v>
      </c>
      <c r="BJ20">
        <f>IF(ISNUMBER(MEDIAN(Data__2[[#This Row],[1990]:[2002]])),MEDIAN(Data__2[[#This Row],[1990]:[2015]]),0)</f>
        <v>1475</v>
      </c>
      <c r="BK20">
        <f>IF(ISNUMBER(MEDIAN(Data__2[[#This Row],[2003]:[2015]])),MEDIAN(Data__2[[#This Row],[2002]:[2015]]),0)</f>
        <v>11699.5</v>
      </c>
      <c r="BL20">
        <f>IF(ISNUMBER(MEDIAN(Data__2[[#This Row],[1990]:[2015]])),MEDIAN(Data__2[[#This Row],[1990]:[2015]]),0)</f>
        <v>1475</v>
      </c>
      <c r="BM20">
        <f>Data__2[[#This Row],[2003 to 2015 Median Patent Applications]]-Data__2[[#This Row],[1990 to 2002 Median Patent Applications ]]</f>
        <v>10224.5</v>
      </c>
    </row>
    <row r="21" spans="1:65">
      <c r="A21" s="1" t="s">
        <v>375</v>
      </c>
      <c r="B21" s="1" t="s">
        <v>376</v>
      </c>
      <c r="C21" s="1" t="s">
        <v>673</v>
      </c>
      <c r="D21" s="1" t="s">
        <v>674</v>
      </c>
      <c r="I21">
        <v>361</v>
      </c>
      <c r="J21">
        <v>358</v>
      </c>
      <c r="K21">
        <v>263</v>
      </c>
      <c r="L21">
        <v>256</v>
      </c>
      <c r="M21">
        <v>268</v>
      </c>
      <c r="N21">
        <v>252</v>
      </c>
      <c r="O21">
        <v>248</v>
      </c>
      <c r="P21">
        <v>269</v>
      </c>
      <c r="Q21">
        <v>303</v>
      </c>
      <c r="R21">
        <v>309</v>
      </c>
      <c r="S21">
        <v>335</v>
      </c>
      <c r="T21">
        <v>245</v>
      </c>
      <c r="U21">
        <v>241</v>
      </c>
      <c r="V21">
        <v>242</v>
      </c>
      <c r="W21">
        <v>261</v>
      </c>
      <c r="X21">
        <v>229</v>
      </c>
      <c r="Y21">
        <v>331</v>
      </c>
      <c r="Z21">
        <v>456</v>
      </c>
      <c r="AA21">
        <v>367</v>
      </c>
      <c r="AB21">
        <v>399</v>
      </c>
      <c r="AC21">
        <v>484</v>
      </c>
      <c r="AD21">
        <v>696</v>
      </c>
      <c r="AF21">
        <v>747</v>
      </c>
      <c r="AG21">
        <v>737</v>
      </c>
      <c r="AH21">
        <v>678</v>
      </c>
      <c r="AI21">
        <v>564</v>
      </c>
      <c r="AJ21">
        <v>682</v>
      </c>
      <c r="AK21">
        <v>760</v>
      </c>
      <c r="AL21">
        <v>959</v>
      </c>
      <c r="AM21">
        <v>936</v>
      </c>
      <c r="AN21">
        <v>1045</v>
      </c>
      <c r="AO21">
        <v>1163</v>
      </c>
      <c r="AQ21">
        <v>1069</v>
      </c>
      <c r="AR21">
        <v>1101</v>
      </c>
      <c r="AS21">
        <v>1452</v>
      </c>
      <c r="AT21">
        <v>1475</v>
      </c>
      <c r="AU21">
        <v>1838</v>
      </c>
      <c r="AV21">
        <v>2099</v>
      </c>
      <c r="AW21">
        <v>3273</v>
      </c>
      <c r="AX21">
        <v>4908</v>
      </c>
      <c r="AZ21">
        <v>11544</v>
      </c>
      <c r="BC21">
        <v>12119</v>
      </c>
      <c r="BD21">
        <v>12594</v>
      </c>
      <c r="BE21">
        <v>11855</v>
      </c>
      <c r="BF21">
        <v>12676</v>
      </c>
      <c r="BG21">
        <v>15175</v>
      </c>
      <c r="BJ21">
        <f>IF(ISNUMBER(MEDIAN(Data__2[[#This Row],[1990]:[2002]])),MEDIAN(Data__2[[#This Row],[1990]:[2015]]),0)</f>
        <v>1475</v>
      </c>
      <c r="BK21">
        <f>IF(ISNUMBER(MEDIAN(Data__2[[#This Row],[2003]:[2015]])),MEDIAN(Data__2[[#This Row],[2002]:[2015]]),0)</f>
        <v>11699.5</v>
      </c>
      <c r="BL21">
        <f>IF(ISNUMBER(MEDIAN(Data__2[[#This Row],[1990]:[2015]])),MEDIAN(Data__2[[#This Row],[1990]:[2015]]),0)</f>
        <v>1475</v>
      </c>
      <c r="BM21">
        <f>Data__2[[#This Row],[2003 to 2015 Median Patent Applications]]-Data__2[[#This Row],[1990 to 2002 Median Patent Applications ]]</f>
        <v>10224.5</v>
      </c>
    </row>
    <row r="22" spans="1:65">
      <c r="A22" s="1" t="s">
        <v>373</v>
      </c>
      <c r="B22" s="1" t="s">
        <v>374</v>
      </c>
      <c r="C22" s="1" t="s">
        <v>673</v>
      </c>
      <c r="D22" s="1" t="s">
        <v>674</v>
      </c>
      <c r="I22">
        <v>804</v>
      </c>
      <c r="J22">
        <v>770</v>
      </c>
      <c r="K22">
        <v>660</v>
      </c>
      <c r="L22">
        <v>547</v>
      </c>
      <c r="M22">
        <v>562</v>
      </c>
      <c r="N22">
        <v>484</v>
      </c>
      <c r="O22">
        <v>495</v>
      </c>
      <c r="P22">
        <v>656</v>
      </c>
      <c r="Q22">
        <v>702</v>
      </c>
      <c r="R22">
        <v>688</v>
      </c>
      <c r="S22">
        <v>684</v>
      </c>
      <c r="T22">
        <v>729</v>
      </c>
      <c r="U22">
        <v>805</v>
      </c>
      <c r="V22">
        <v>752</v>
      </c>
      <c r="W22">
        <v>898</v>
      </c>
      <c r="X22">
        <v>826</v>
      </c>
      <c r="Y22">
        <v>1007</v>
      </c>
      <c r="Z22">
        <v>1190</v>
      </c>
      <c r="AA22">
        <v>1077</v>
      </c>
      <c r="AB22">
        <v>1090</v>
      </c>
      <c r="AC22">
        <v>1180</v>
      </c>
      <c r="AD22">
        <v>1486</v>
      </c>
      <c r="AF22">
        <v>1575</v>
      </c>
      <c r="AG22">
        <v>1735</v>
      </c>
      <c r="AH22">
        <v>1734</v>
      </c>
      <c r="AI22">
        <v>1634</v>
      </c>
      <c r="AJ22">
        <v>1802</v>
      </c>
      <c r="AK22">
        <v>2184</v>
      </c>
      <c r="AL22">
        <v>2306</v>
      </c>
      <c r="AM22">
        <v>2251</v>
      </c>
      <c r="AN22">
        <v>2350</v>
      </c>
      <c r="AO22">
        <v>2414</v>
      </c>
      <c r="AQ22">
        <v>3072</v>
      </c>
      <c r="AR22">
        <v>3237</v>
      </c>
      <c r="AS22">
        <v>3150</v>
      </c>
      <c r="AT22">
        <v>2795</v>
      </c>
      <c r="AU22">
        <v>3134</v>
      </c>
      <c r="AV22">
        <v>3484</v>
      </c>
      <c r="AW22">
        <v>4898</v>
      </c>
      <c r="AX22">
        <v>6696</v>
      </c>
      <c r="AZ22">
        <v>13297</v>
      </c>
      <c r="BC22">
        <v>13869</v>
      </c>
      <c r="BD22">
        <v>14337</v>
      </c>
      <c r="BE22">
        <v>13211</v>
      </c>
      <c r="BF22">
        <v>14411</v>
      </c>
      <c r="BG22">
        <v>16997</v>
      </c>
      <c r="BJ22">
        <f>IF(ISNUMBER(MEDIAN(Data__2[[#This Row],[1990]:[2002]])),MEDIAN(Data__2[[#This Row],[1990]:[2015]]),0)</f>
        <v>3150</v>
      </c>
      <c r="BK22">
        <f>IF(ISNUMBER(MEDIAN(Data__2[[#This Row],[2003]:[2015]])),MEDIAN(Data__2[[#This Row],[2002]:[2015]]),0)</f>
        <v>13254</v>
      </c>
      <c r="BL22">
        <f>IF(ISNUMBER(MEDIAN(Data__2[[#This Row],[1990]:[2015]])),MEDIAN(Data__2[[#This Row],[1990]:[2015]]),0)</f>
        <v>3150</v>
      </c>
      <c r="BM22">
        <f>Data__2[[#This Row],[2003 to 2015 Median Patent Applications]]-Data__2[[#This Row],[1990 to 2002 Median Patent Applications ]]</f>
        <v>10104</v>
      </c>
    </row>
    <row r="23" spans="1:65">
      <c r="A23" s="1" t="s">
        <v>279</v>
      </c>
      <c r="B23" s="1" t="s">
        <v>280</v>
      </c>
      <c r="C23" s="1" t="s">
        <v>673</v>
      </c>
      <c r="D23" s="1" t="s">
        <v>674</v>
      </c>
      <c r="H23">
        <v>80</v>
      </c>
      <c r="I23">
        <v>80</v>
      </c>
      <c r="J23">
        <v>76</v>
      </c>
      <c r="K23">
        <v>87</v>
      </c>
      <c r="L23">
        <v>76</v>
      </c>
      <c r="M23">
        <v>79</v>
      </c>
      <c r="N23">
        <v>82</v>
      </c>
      <c r="O23">
        <v>88</v>
      </c>
      <c r="P23">
        <v>94</v>
      </c>
      <c r="Q23">
        <v>116</v>
      </c>
      <c r="R23">
        <v>100</v>
      </c>
      <c r="S23">
        <v>130</v>
      </c>
      <c r="T23">
        <v>103</v>
      </c>
      <c r="U23">
        <v>119</v>
      </c>
      <c r="V23">
        <v>132</v>
      </c>
      <c r="W23">
        <v>114</v>
      </c>
      <c r="X23">
        <v>64</v>
      </c>
      <c r="Y23">
        <v>169</v>
      </c>
      <c r="Z23">
        <v>286</v>
      </c>
      <c r="AA23">
        <v>202</v>
      </c>
      <c r="AB23">
        <v>213</v>
      </c>
      <c r="AC23">
        <v>162</v>
      </c>
      <c r="AD23">
        <v>183</v>
      </c>
      <c r="AF23">
        <v>207</v>
      </c>
      <c r="AG23">
        <v>167</v>
      </c>
      <c r="AH23">
        <v>141</v>
      </c>
      <c r="AI23">
        <v>182</v>
      </c>
      <c r="AJ23">
        <v>262</v>
      </c>
      <c r="AK23">
        <v>225</v>
      </c>
      <c r="AL23">
        <v>278</v>
      </c>
      <c r="AM23">
        <v>266</v>
      </c>
      <c r="AN23">
        <v>278</v>
      </c>
      <c r="AO23">
        <v>288</v>
      </c>
      <c r="AP23">
        <v>284</v>
      </c>
      <c r="AQ23">
        <v>337</v>
      </c>
      <c r="AR23">
        <v>366</v>
      </c>
      <c r="AS23">
        <v>410</v>
      </c>
      <c r="AT23">
        <v>691</v>
      </c>
      <c r="AU23">
        <v>910</v>
      </c>
      <c r="AV23">
        <v>1287</v>
      </c>
      <c r="AW23">
        <v>2426</v>
      </c>
      <c r="AX23">
        <v>4051</v>
      </c>
      <c r="AY23">
        <v>5970</v>
      </c>
      <c r="AZ23">
        <v>10648</v>
      </c>
      <c r="BA23">
        <v>15403</v>
      </c>
      <c r="BB23">
        <v>12184</v>
      </c>
      <c r="BC23">
        <v>11108</v>
      </c>
      <c r="BD23">
        <v>11529</v>
      </c>
      <c r="BE23">
        <v>10622</v>
      </c>
      <c r="BF23">
        <v>11305</v>
      </c>
      <c r="BG23">
        <v>13683</v>
      </c>
      <c r="BJ23">
        <f>IF(ISNUMBER(MEDIAN(Data__2[[#This Row],[1990]:[2002]])),MEDIAN(Data__2[[#This Row],[1990]:[2015]]),0)</f>
        <v>910</v>
      </c>
      <c r="BK23">
        <f>IF(ISNUMBER(MEDIAN(Data__2[[#This Row],[2003]:[2015]])),MEDIAN(Data__2[[#This Row],[2002]:[2015]]),0)</f>
        <v>10648</v>
      </c>
      <c r="BL23">
        <f>IF(ISNUMBER(MEDIAN(Data__2[[#This Row],[1990]:[2015]])),MEDIAN(Data__2[[#This Row],[1990]:[2015]]),0)</f>
        <v>910</v>
      </c>
      <c r="BM23">
        <f>Data__2[[#This Row],[2003 to 2015 Median Patent Applications]]-Data__2[[#This Row],[1990 to 2002 Median Patent Applications ]]</f>
        <v>9738</v>
      </c>
    </row>
    <row r="24" spans="1:65">
      <c r="A24" s="1" t="s">
        <v>303</v>
      </c>
      <c r="B24" s="1" t="s">
        <v>304</v>
      </c>
      <c r="C24" s="1" t="s">
        <v>673</v>
      </c>
      <c r="D24" s="1" t="s">
        <v>674</v>
      </c>
      <c r="T24">
        <v>1159</v>
      </c>
      <c r="V24">
        <v>1286</v>
      </c>
      <c r="W24">
        <v>1986</v>
      </c>
      <c r="AX24">
        <v>5861</v>
      </c>
      <c r="AY24">
        <v>6350</v>
      </c>
      <c r="AZ24">
        <v>6846</v>
      </c>
      <c r="BB24">
        <v>7956</v>
      </c>
      <c r="BC24">
        <v>8018</v>
      </c>
      <c r="BD24">
        <v>7956</v>
      </c>
      <c r="BE24">
        <v>8354</v>
      </c>
      <c r="BJ24">
        <f>IF(ISNUMBER(MEDIAN(Data__2[[#This Row],[1990]:[2002]])),MEDIAN(Data__2[[#This Row],[1990]:[2015]]),0)</f>
        <v>0</v>
      </c>
      <c r="BK24">
        <f>IF(ISNUMBER(MEDIAN(Data__2[[#This Row],[2003]:[2015]])),MEDIAN(Data__2[[#This Row],[2002]:[2015]]),0)</f>
        <v>7956</v>
      </c>
      <c r="BL24">
        <f>IF(ISNUMBER(MEDIAN(Data__2[[#This Row],[1990]:[2015]])),MEDIAN(Data__2[[#This Row],[1990]:[2015]]),0)</f>
        <v>7956</v>
      </c>
      <c r="BM24">
        <f>Data__2[[#This Row],[2003 to 2015 Median Patent Applications]]-Data__2[[#This Row],[1990 to 2002 Median Patent Applications ]]</f>
        <v>7956</v>
      </c>
    </row>
    <row r="25" spans="1:65">
      <c r="A25" s="1" t="s">
        <v>201</v>
      </c>
      <c r="B25" s="1" t="s">
        <v>202</v>
      </c>
      <c r="C25" s="1" t="s">
        <v>673</v>
      </c>
      <c r="D25" s="1" t="s">
        <v>674</v>
      </c>
      <c r="H25">
        <v>65680</v>
      </c>
      <c r="J25">
        <v>68789</v>
      </c>
      <c r="K25">
        <v>76397</v>
      </c>
      <c r="L25">
        <v>74914</v>
      </c>
      <c r="M25">
        <v>72015</v>
      </c>
      <c r="N25">
        <v>65761</v>
      </c>
      <c r="O25">
        <v>65919</v>
      </c>
      <c r="P25">
        <v>66598</v>
      </c>
      <c r="Q25">
        <v>66641</v>
      </c>
      <c r="R25">
        <v>61710</v>
      </c>
      <c r="S25">
        <v>59138</v>
      </c>
      <c r="T25">
        <v>59009</v>
      </c>
      <c r="U25">
        <v>52872</v>
      </c>
      <c r="V25">
        <v>52382</v>
      </c>
      <c r="W25">
        <v>52279</v>
      </c>
      <c r="X25">
        <v>52693</v>
      </c>
      <c r="Y25">
        <v>56158</v>
      </c>
      <c r="Z25">
        <v>50907</v>
      </c>
      <c r="AA25">
        <v>51540</v>
      </c>
      <c r="AB25">
        <v>52916</v>
      </c>
      <c r="AC25">
        <v>53993</v>
      </c>
      <c r="AD25">
        <v>57119</v>
      </c>
      <c r="AE25">
        <v>54751</v>
      </c>
      <c r="AF25">
        <v>55031</v>
      </c>
      <c r="AG25">
        <v>56498</v>
      </c>
      <c r="AH25">
        <v>53887</v>
      </c>
      <c r="AI25" s="20">
        <v>53313</v>
      </c>
      <c r="AJ25">
        <v>54622</v>
      </c>
      <c r="AK25">
        <v>64140</v>
      </c>
      <c r="AL25">
        <v>66251</v>
      </c>
      <c r="AM25">
        <v>68122</v>
      </c>
      <c r="AN25">
        <v>61358</v>
      </c>
      <c r="AO25">
        <v>73716</v>
      </c>
      <c r="AP25">
        <v>69397</v>
      </c>
      <c r="AQ25">
        <v>71873</v>
      </c>
      <c r="AR25">
        <v>82082</v>
      </c>
      <c r="AS25">
        <v>85915</v>
      </c>
      <c r="AT25">
        <v>75240</v>
      </c>
      <c r="AU25">
        <v>72993</v>
      </c>
      <c r="AV25">
        <v>73142</v>
      </c>
      <c r="AW25">
        <v>74592</v>
      </c>
      <c r="AX25">
        <v>74723</v>
      </c>
      <c r="AY25">
        <v>74672</v>
      </c>
      <c r="AZ25">
        <v>84334</v>
      </c>
      <c r="BA25">
        <v>86047</v>
      </c>
      <c r="BB25">
        <v>84889</v>
      </c>
      <c r="BC25">
        <v>84641</v>
      </c>
      <c r="BD25">
        <v>83792</v>
      </c>
      <c r="BE25">
        <v>82306</v>
      </c>
      <c r="BF25">
        <v>82521</v>
      </c>
      <c r="BG25">
        <v>83156</v>
      </c>
      <c r="BH25">
        <v>73502</v>
      </c>
      <c r="BJ25">
        <f>IF(ISNUMBER(MEDIAN(Data__2[[#This Row],[1990]:[2002]])),MEDIAN(Data__2[[#This Row],[1990]:[2015]]),0)</f>
        <v>74632</v>
      </c>
      <c r="BK25">
        <f>IF(ISNUMBER(MEDIAN(Data__2[[#This Row],[2003]:[2015]])),MEDIAN(Data__2[[#This Row],[2002]:[2015]]),0)</f>
        <v>82413.5</v>
      </c>
      <c r="BL25">
        <f>IF(ISNUMBER(MEDIAN(Data__2[[#This Row],[1990]:[2015]])),MEDIAN(Data__2[[#This Row],[1990]:[2015]]),0)</f>
        <v>74632</v>
      </c>
      <c r="BM25">
        <f>Data__2[[#This Row],[2003 to 2015 Median Patent Applications]]-Data__2[[#This Row],[1990 to 2002 Median Patent Applications ]]</f>
        <v>7781.5</v>
      </c>
    </row>
    <row r="26" spans="1:65">
      <c r="A26" s="1" t="s">
        <v>209</v>
      </c>
      <c r="B26" s="1" t="s">
        <v>210</v>
      </c>
      <c r="C26" s="1" t="s">
        <v>673</v>
      </c>
      <c r="D26" s="1" t="s">
        <v>674</v>
      </c>
      <c r="H26">
        <v>101324</v>
      </c>
      <c r="I26">
        <v>95679</v>
      </c>
      <c r="J26">
        <v>105635</v>
      </c>
      <c r="K26">
        <v>104893</v>
      </c>
      <c r="L26">
        <v>115820</v>
      </c>
      <c r="M26">
        <v>113863</v>
      </c>
      <c r="N26">
        <v>106658</v>
      </c>
      <c r="O26">
        <v>105001</v>
      </c>
      <c r="P26">
        <v>107682</v>
      </c>
      <c r="Q26">
        <v>107696</v>
      </c>
      <c r="R26">
        <v>101427</v>
      </c>
      <c r="S26">
        <v>97691</v>
      </c>
      <c r="T26">
        <v>97159</v>
      </c>
      <c r="U26">
        <v>93369</v>
      </c>
      <c r="V26">
        <v>92227</v>
      </c>
      <c r="W26">
        <v>90976</v>
      </c>
      <c r="X26">
        <v>91488</v>
      </c>
      <c r="Y26">
        <v>94505</v>
      </c>
      <c r="Z26">
        <v>89362</v>
      </c>
      <c r="AA26">
        <v>90430</v>
      </c>
      <c r="AB26">
        <v>92679</v>
      </c>
      <c r="AC26">
        <v>93269</v>
      </c>
      <c r="AD26">
        <v>93718</v>
      </c>
      <c r="AE26">
        <v>92162</v>
      </c>
      <c r="AF26">
        <v>93239</v>
      </c>
      <c r="AG26">
        <v>96654</v>
      </c>
      <c r="AH26">
        <v>91768</v>
      </c>
      <c r="AI26">
        <v>86482</v>
      </c>
      <c r="AJ26">
        <v>86103</v>
      </c>
      <c r="AK26">
        <v>94136</v>
      </c>
      <c r="AL26">
        <v>96917</v>
      </c>
      <c r="AM26">
        <v>98556</v>
      </c>
      <c r="AN26">
        <v>91924</v>
      </c>
      <c r="AO26">
        <v>103554</v>
      </c>
      <c r="AP26">
        <v>98874</v>
      </c>
      <c r="AQ26">
        <v>102479</v>
      </c>
      <c r="AR26">
        <v>114412</v>
      </c>
      <c r="AS26">
        <v>119259</v>
      </c>
      <c r="AT26">
        <v>107808</v>
      </c>
      <c r="AU26">
        <v>104566</v>
      </c>
      <c r="AV26">
        <v>103560</v>
      </c>
      <c r="AW26">
        <v>103752</v>
      </c>
      <c r="AX26">
        <v>101595</v>
      </c>
      <c r="AY26">
        <v>100995</v>
      </c>
      <c r="AZ26">
        <v>111075</v>
      </c>
      <c r="BA26">
        <v>112210</v>
      </c>
      <c r="BB26">
        <v>110569</v>
      </c>
      <c r="BC26">
        <v>110555</v>
      </c>
      <c r="BD26">
        <v>109953</v>
      </c>
      <c r="BE26">
        <v>108823</v>
      </c>
      <c r="BF26">
        <v>108534</v>
      </c>
      <c r="BG26">
        <v>108450</v>
      </c>
      <c r="BH26">
        <v>99418</v>
      </c>
      <c r="BJ26">
        <f>IF(ISNUMBER(MEDIAN(Data__2[[#This Row],[1990]:[2002]])),MEDIAN(Data__2[[#This Row],[1990]:[2015]]),0)</f>
        <v>103656</v>
      </c>
      <c r="BK26">
        <f>IF(ISNUMBER(MEDIAN(Data__2[[#This Row],[2003]:[2015]])),MEDIAN(Data__2[[#This Row],[2002]:[2015]]),0)</f>
        <v>108492</v>
      </c>
      <c r="BL26">
        <f>IF(ISNUMBER(MEDIAN(Data__2[[#This Row],[1990]:[2015]])),MEDIAN(Data__2[[#This Row],[1990]:[2015]]),0)</f>
        <v>103656</v>
      </c>
      <c r="BM26">
        <f>Data__2[[#This Row],[2003 to 2015 Median Patent Applications]]-Data__2[[#This Row],[1990 to 2002 Median Patent Applications ]]</f>
        <v>4836</v>
      </c>
    </row>
    <row r="27" spans="1:65">
      <c r="A27" s="1" t="s">
        <v>491</v>
      </c>
      <c r="B27" s="1" t="s">
        <v>492</v>
      </c>
      <c r="C27" s="1" t="s">
        <v>673</v>
      </c>
      <c r="D27" s="1" t="s">
        <v>674</v>
      </c>
      <c r="E27">
        <v>721</v>
      </c>
      <c r="F27">
        <v>774</v>
      </c>
      <c r="H27">
        <v>911</v>
      </c>
      <c r="I27">
        <v>1006</v>
      </c>
      <c r="J27">
        <v>1038</v>
      </c>
      <c r="K27">
        <v>1026</v>
      </c>
      <c r="L27">
        <v>1238</v>
      </c>
      <c r="M27">
        <v>1316</v>
      </c>
      <c r="N27">
        <v>1403</v>
      </c>
      <c r="O27">
        <v>1311</v>
      </c>
      <c r="P27">
        <v>1527</v>
      </c>
      <c r="Q27">
        <v>1432</v>
      </c>
      <c r="R27">
        <v>1200</v>
      </c>
      <c r="S27">
        <v>1358</v>
      </c>
      <c r="T27">
        <v>1190</v>
      </c>
      <c r="U27">
        <v>1409</v>
      </c>
      <c r="V27">
        <v>1270</v>
      </c>
      <c r="W27">
        <v>1261</v>
      </c>
      <c r="X27">
        <v>1167</v>
      </c>
      <c r="Y27">
        <v>1291</v>
      </c>
      <c r="Z27">
        <v>1112</v>
      </c>
      <c r="AA27">
        <v>1180</v>
      </c>
      <c r="AC27">
        <v>1081</v>
      </c>
      <c r="AD27">
        <v>1050</v>
      </c>
      <c r="AE27">
        <v>1041</v>
      </c>
      <c r="AF27">
        <v>1052</v>
      </c>
      <c r="AG27">
        <v>1083</v>
      </c>
      <c r="AH27">
        <v>1108</v>
      </c>
      <c r="AI27">
        <v>1225</v>
      </c>
      <c r="AJ27">
        <v>1358</v>
      </c>
      <c r="AK27">
        <v>1374</v>
      </c>
      <c r="AL27">
        <v>1319</v>
      </c>
      <c r="AM27">
        <v>1698</v>
      </c>
      <c r="AN27">
        <v>1715</v>
      </c>
      <c r="AO27">
        <v>1749</v>
      </c>
      <c r="AP27">
        <v>2080</v>
      </c>
      <c r="AQ27">
        <v>2378</v>
      </c>
      <c r="AR27">
        <v>2418</v>
      </c>
      <c r="AS27">
        <v>2393</v>
      </c>
      <c r="AT27">
        <v>2616</v>
      </c>
      <c r="AU27">
        <v>2914</v>
      </c>
      <c r="AV27">
        <v>3635</v>
      </c>
      <c r="AW27">
        <v>4255</v>
      </c>
      <c r="AX27">
        <v>5063</v>
      </c>
      <c r="AY27">
        <v>5952</v>
      </c>
      <c r="AZ27">
        <v>6585</v>
      </c>
      <c r="BA27">
        <v>6856</v>
      </c>
      <c r="BB27">
        <v>7519</v>
      </c>
      <c r="BC27">
        <v>9258</v>
      </c>
      <c r="BD27">
        <v>9172</v>
      </c>
      <c r="BE27">
        <v>9723</v>
      </c>
      <c r="BF27">
        <v>11229</v>
      </c>
      <c r="BG27">
        <v>12230</v>
      </c>
      <c r="BH27">
        <v>13058</v>
      </c>
      <c r="BJ27">
        <f>IF(ISNUMBER(MEDIAN(Data__2[[#This Row],[1990]:[2002]])),MEDIAN(Data__2[[#This Row],[1990]:[2015]]),0)</f>
        <v>3274.5</v>
      </c>
      <c r="BK27">
        <f>IF(ISNUMBER(MEDIAN(Data__2[[#This Row],[2003]:[2015]])),MEDIAN(Data__2[[#This Row],[2002]:[2015]]),0)</f>
        <v>7187.5</v>
      </c>
      <c r="BL27">
        <f>IF(ISNUMBER(MEDIAN(Data__2[[#This Row],[1990]:[2015]])),MEDIAN(Data__2[[#This Row],[1990]:[2015]]),0)</f>
        <v>3274.5</v>
      </c>
      <c r="BM27">
        <f>Data__2[[#This Row],[2003 to 2015 Median Patent Applications]]-Data__2[[#This Row],[1990 to 2002 Median Patent Applications ]]</f>
        <v>3913</v>
      </c>
    </row>
    <row r="28" spans="1:65">
      <c r="A28" s="1" t="s">
        <v>493</v>
      </c>
      <c r="B28" s="1" t="s">
        <v>494</v>
      </c>
      <c r="C28" s="1" t="s">
        <v>673</v>
      </c>
      <c r="D28" s="1" t="s">
        <v>674</v>
      </c>
      <c r="E28">
        <v>721</v>
      </c>
      <c r="F28">
        <v>774</v>
      </c>
      <c r="H28">
        <v>911</v>
      </c>
      <c r="I28">
        <v>1006</v>
      </c>
      <c r="J28">
        <v>1038</v>
      </c>
      <c r="K28">
        <v>1026</v>
      </c>
      <c r="L28">
        <v>1238</v>
      </c>
      <c r="M28">
        <v>1316</v>
      </c>
      <c r="N28">
        <v>1403</v>
      </c>
      <c r="O28">
        <v>1311</v>
      </c>
      <c r="P28">
        <v>1527</v>
      </c>
      <c r="Q28">
        <v>1432</v>
      </c>
      <c r="R28">
        <v>1200</v>
      </c>
      <c r="S28">
        <v>1358</v>
      </c>
      <c r="T28">
        <v>1190</v>
      </c>
      <c r="U28">
        <v>1409</v>
      </c>
      <c r="V28">
        <v>1270</v>
      </c>
      <c r="W28">
        <v>1261</v>
      </c>
      <c r="X28">
        <v>1167</v>
      </c>
      <c r="Y28">
        <v>1291</v>
      </c>
      <c r="Z28">
        <v>1112</v>
      </c>
      <c r="AA28">
        <v>1180</v>
      </c>
      <c r="AC28">
        <v>1081</v>
      </c>
      <c r="AD28">
        <v>1050</v>
      </c>
      <c r="AE28">
        <v>1041</v>
      </c>
      <c r="AF28">
        <v>1052</v>
      </c>
      <c r="AG28">
        <v>1083</v>
      </c>
      <c r="AH28">
        <v>1108</v>
      </c>
      <c r="AI28">
        <v>1225</v>
      </c>
      <c r="AJ28">
        <v>1358</v>
      </c>
      <c r="AK28">
        <v>1374</v>
      </c>
      <c r="AL28">
        <v>1319</v>
      </c>
      <c r="AM28">
        <v>1698</v>
      </c>
      <c r="AN28">
        <v>1715</v>
      </c>
      <c r="AO28">
        <v>1749</v>
      </c>
      <c r="AP28">
        <v>2080</v>
      </c>
      <c r="AQ28">
        <v>2378</v>
      </c>
      <c r="AR28">
        <v>2418</v>
      </c>
      <c r="AS28">
        <v>2393</v>
      </c>
      <c r="AT28">
        <v>2616</v>
      </c>
      <c r="AU28">
        <v>2914</v>
      </c>
      <c r="AV28">
        <v>3635</v>
      </c>
      <c r="AW28">
        <v>4255</v>
      </c>
      <c r="AX28">
        <v>5063</v>
      </c>
      <c r="AY28">
        <v>5952</v>
      </c>
      <c r="AZ28">
        <v>6585</v>
      </c>
      <c r="BA28">
        <v>6856</v>
      </c>
      <c r="BB28">
        <v>7519</v>
      </c>
      <c r="BC28">
        <v>9258</v>
      </c>
      <c r="BD28">
        <v>9172</v>
      </c>
      <c r="BE28">
        <v>9723</v>
      </c>
      <c r="BF28">
        <v>11229</v>
      </c>
      <c r="BG28">
        <v>12230</v>
      </c>
      <c r="BH28">
        <v>13058</v>
      </c>
      <c r="BJ28">
        <f>IF(ISNUMBER(MEDIAN(Data__2[[#This Row],[1990]:[2002]])),MEDIAN(Data__2[[#This Row],[1990]:[2015]]),0)</f>
        <v>3274.5</v>
      </c>
      <c r="BK28">
        <f>IF(ISNUMBER(MEDIAN(Data__2[[#This Row],[2003]:[2015]])),MEDIAN(Data__2[[#This Row],[2002]:[2015]]),0)</f>
        <v>7187.5</v>
      </c>
      <c r="BL28">
        <f>IF(ISNUMBER(MEDIAN(Data__2[[#This Row],[1990]:[2015]])),MEDIAN(Data__2[[#This Row],[1990]:[2015]]),0)</f>
        <v>3274.5</v>
      </c>
      <c r="BM28">
        <f>Data__2[[#This Row],[2003 to 2015 Median Patent Applications]]-Data__2[[#This Row],[1990 to 2002 Median Patent Applications ]]</f>
        <v>3913</v>
      </c>
    </row>
    <row r="29" spans="1:65">
      <c r="A29" s="1" t="s">
        <v>203</v>
      </c>
      <c r="B29" s="1" t="s">
        <v>204</v>
      </c>
      <c r="C29" s="1" t="s">
        <v>673</v>
      </c>
      <c r="D29" s="1" t="s">
        <v>674</v>
      </c>
      <c r="AK29">
        <v>138969</v>
      </c>
      <c r="AL29">
        <v>145365</v>
      </c>
      <c r="AM29">
        <v>133569</v>
      </c>
      <c r="AN29">
        <v>122401</v>
      </c>
      <c r="AO29">
        <v>133026</v>
      </c>
      <c r="AP29">
        <v>126206</v>
      </c>
      <c r="AQ29">
        <v>131491</v>
      </c>
      <c r="AR29">
        <v>147250</v>
      </c>
      <c r="AS29">
        <v>155927</v>
      </c>
      <c r="AT29">
        <v>147866</v>
      </c>
      <c r="AU29">
        <v>137630</v>
      </c>
      <c r="AV29">
        <v>138508</v>
      </c>
      <c r="AW29">
        <v>138975</v>
      </c>
      <c r="AX29">
        <v>137103</v>
      </c>
      <c r="AY29">
        <v>140824</v>
      </c>
      <c r="AZ29">
        <v>151829</v>
      </c>
      <c r="BA29">
        <v>152574</v>
      </c>
      <c r="BB29">
        <v>148934</v>
      </c>
      <c r="BC29">
        <v>152872</v>
      </c>
      <c r="BD29">
        <v>150130</v>
      </c>
      <c r="BE29">
        <v>149813</v>
      </c>
      <c r="BF29">
        <v>151658</v>
      </c>
      <c r="BG29">
        <v>145986</v>
      </c>
      <c r="BH29">
        <v>141875</v>
      </c>
      <c r="BJ29">
        <f>IF(ISNUMBER(MEDIAN(Data__2[[#This Row],[1990]:[2002]])),MEDIAN(Data__2[[#This Row],[1990]:[2015]]),0)</f>
        <v>143620</v>
      </c>
      <c r="BK29">
        <f>IF(ISNUMBER(MEDIAN(Data__2[[#This Row],[2003]:[2015]])),MEDIAN(Data__2[[#This Row],[2002]:[2015]]),0)</f>
        <v>147460</v>
      </c>
      <c r="BL29">
        <f>IF(ISNUMBER(MEDIAN(Data__2[[#This Row],[1990]:[2015]])),MEDIAN(Data__2[[#This Row],[1990]:[2015]]),0)</f>
        <v>143620</v>
      </c>
      <c r="BM29">
        <f>Data__2[[#This Row],[2003 to 2015 Median Patent Applications]]-Data__2[[#This Row],[1990 to 2002 Median Patent Applications ]]</f>
        <v>3840</v>
      </c>
    </row>
    <row r="30" spans="1:65">
      <c r="A30" s="1" t="s">
        <v>275</v>
      </c>
      <c r="B30" s="1" t="s">
        <v>276</v>
      </c>
      <c r="C30" s="1" t="s">
        <v>673</v>
      </c>
      <c r="D30" s="1" t="s">
        <v>674</v>
      </c>
      <c r="E30">
        <v>721</v>
      </c>
      <c r="F30">
        <v>774</v>
      </c>
      <c r="H30">
        <v>878</v>
      </c>
      <c r="I30">
        <v>902</v>
      </c>
      <c r="J30">
        <v>948</v>
      </c>
      <c r="K30">
        <v>894</v>
      </c>
      <c r="L30">
        <v>1125</v>
      </c>
      <c r="M30">
        <v>1217</v>
      </c>
      <c r="N30">
        <v>1288</v>
      </c>
      <c r="O30">
        <v>1278</v>
      </c>
      <c r="P30">
        <v>1416</v>
      </c>
      <c r="Q30">
        <v>1322</v>
      </c>
      <c r="R30">
        <v>1118</v>
      </c>
      <c r="S30">
        <v>1268</v>
      </c>
      <c r="T30">
        <v>1122</v>
      </c>
      <c r="U30">
        <v>1324</v>
      </c>
      <c r="V30">
        <v>1186</v>
      </c>
      <c r="W30">
        <v>1173</v>
      </c>
      <c r="X30">
        <v>1053</v>
      </c>
      <c r="Y30">
        <v>1207</v>
      </c>
      <c r="Z30">
        <v>1067</v>
      </c>
      <c r="AA30">
        <v>1128</v>
      </c>
      <c r="AC30">
        <v>1003</v>
      </c>
      <c r="AD30">
        <v>982</v>
      </c>
      <c r="AE30">
        <v>999</v>
      </c>
      <c r="AF30">
        <v>988</v>
      </c>
      <c r="AG30">
        <v>1033</v>
      </c>
      <c r="AH30">
        <v>1048</v>
      </c>
      <c r="AI30" s="20">
        <v>1147</v>
      </c>
      <c r="AJ30">
        <v>1267</v>
      </c>
      <c r="AK30">
        <v>1248</v>
      </c>
      <c r="AL30">
        <v>1209</v>
      </c>
      <c r="AM30">
        <v>1588</v>
      </c>
      <c r="AN30">
        <v>1545</v>
      </c>
      <c r="AO30">
        <v>1661</v>
      </c>
      <c r="AP30">
        <v>1926</v>
      </c>
      <c r="AQ30">
        <v>2247</v>
      </c>
      <c r="AR30">
        <v>2206</v>
      </c>
      <c r="AS30">
        <v>2206</v>
      </c>
      <c r="AT30">
        <v>2379</v>
      </c>
      <c r="AU30">
        <v>2693</v>
      </c>
      <c r="AV30">
        <v>3425</v>
      </c>
      <c r="AW30">
        <v>4014</v>
      </c>
      <c r="AX30">
        <v>4721</v>
      </c>
      <c r="AY30">
        <v>5686</v>
      </c>
      <c r="AZ30">
        <v>6296</v>
      </c>
      <c r="BA30">
        <v>6425</v>
      </c>
      <c r="BB30">
        <v>7262</v>
      </c>
      <c r="BC30">
        <v>8853</v>
      </c>
      <c r="BD30">
        <v>8841</v>
      </c>
      <c r="BE30">
        <v>9553</v>
      </c>
      <c r="BF30">
        <v>10669</v>
      </c>
      <c r="BG30">
        <v>12040</v>
      </c>
      <c r="BH30">
        <v>12579</v>
      </c>
      <c r="BJ30">
        <f>IF(ISNUMBER(MEDIAN(Data__2[[#This Row],[1990]:[2002]])),MEDIAN(Data__2[[#This Row],[1990]:[2015]]),0)</f>
        <v>3059</v>
      </c>
      <c r="BK30">
        <f>IF(ISNUMBER(MEDIAN(Data__2[[#This Row],[2003]:[2015]])),MEDIAN(Data__2[[#This Row],[2002]:[2015]]),0)</f>
        <v>6843.5</v>
      </c>
      <c r="BL30">
        <f>IF(ISNUMBER(MEDIAN(Data__2[[#This Row],[1990]:[2015]])),MEDIAN(Data__2[[#This Row],[1990]:[2015]]),0)</f>
        <v>3059</v>
      </c>
      <c r="BM30">
        <f>Data__2[[#This Row],[2003 to 2015 Median Patent Applications]]-Data__2[[#This Row],[1990 to 2002 Median Patent Applications ]]</f>
        <v>3784.5</v>
      </c>
    </row>
    <row r="31" spans="1:65">
      <c r="A31" s="1" t="s">
        <v>207</v>
      </c>
      <c r="B31" s="1" t="s">
        <v>208</v>
      </c>
      <c r="C31" s="1" t="s">
        <v>673</v>
      </c>
      <c r="D31" s="1" t="s">
        <v>674</v>
      </c>
      <c r="AK31">
        <v>43055</v>
      </c>
      <c r="AL31">
        <v>46711</v>
      </c>
      <c r="AM31">
        <v>33113</v>
      </c>
      <c r="AN31">
        <v>28882</v>
      </c>
      <c r="AO31">
        <v>28057</v>
      </c>
      <c r="AP31">
        <v>26023</v>
      </c>
      <c r="AQ31">
        <v>27577</v>
      </c>
      <c r="AR31">
        <v>31137</v>
      </c>
      <c r="AS31">
        <v>34811</v>
      </c>
      <c r="AT31">
        <v>38754</v>
      </c>
      <c r="AU31">
        <v>32097</v>
      </c>
      <c r="AV31">
        <v>33522</v>
      </c>
      <c r="AW31">
        <v>33851</v>
      </c>
      <c r="AX31">
        <v>34213</v>
      </c>
      <c r="AY31">
        <v>38293</v>
      </c>
      <c r="AZ31">
        <v>39157</v>
      </c>
      <c r="BA31">
        <v>39151</v>
      </c>
      <c r="BB31">
        <v>36922</v>
      </c>
      <c r="BC31">
        <v>41409</v>
      </c>
      <c r="BD31">
        <v>39327</v>
      </c>
      <c r="BE31">
        <v>39955</v>
      </c>
      <c r="BF31">
        <v>41978</v>
      </c>
      <c r="BG31">
        <v>36238</v>
      </c>
      <c r="BH31">
        <v>41215</v>
      </c>
      <c r="BJ31">
        <f>IF(ISNUMBER(MEDIAN(Data__2[[#This Row],[1990]:[2002]])),MEDIAN(Data__2[[#This Row],[1990]:[2015]]),0)</f>
        <v>36580</v>
      </c>
      <c r="BK31">
        <f>IF(ISNUMBER(MEDIAN(Data__2[[#This Row],[2003]:[2015]])),MEDIAN(Data__2[[#This Row],[2002]:[2015]]),0)</f>
        <v>38722</v>
      </c>
      <c r="BL31">
        <f>IF(ISNUMBER(MEDIAN(Data__2[[#This Row],[1990]:[2015]])),MEDIAN(Data__2[[#This Row],[1990]:[2015]]),0)</f>
        <v>36580</v>
      </c>
      <c r="BM31">
        <f>Data__2[[#This Row],[2003 to 2015 Median Patent Applications]]-Data__2[[#This Row],[1990 to 2002 Median Patent Applications ]]</f>
        <v>2142</v>
      </c>
    </row>
    <row r="32" spans="1:65">
      <c r="A32" s="1" t="s">
        <v>455</v>
      </c>
      <c r="B32" s="1" t="s">
        <v>456</v>
      </c>
      <c r="C32" s="1" t="s">
        <v>673</v>
      </c>
      <c r="D32" s="1" t="s">
        <v>674</v>
      </c>
      <c r="AI32" s="20"/>
      <c r="AK32">
        <v>39494</v>
      </c>
      <c r="AL32">
        <v>28503</v>
      </c>
      <c r="AM32">
        <v>21250</v>
      </c>
      <c r="AN32">
        <v>17551</v>
      </c>
      <c r="AO32">
        <v>18014</v>
      </c>
      <c r="AP32">
        <v>15106</v>
      </c>
      <c r="AQ32">
        <v>16454</v>
      </c>
      <c r="AR32">
        <v>19900</v>
      </c>
      <c r="AS32">
        <v>23377</v>
      </c>
      <c r="AT32">
        <v>24777</v>
      </c>
      <c r="AU32">
        <v>23712</v>
      </c>
      <c r="AV32">
        <v>24969</v>
      </c>
      <c r="AW32">
        <v>22985</v>
      </c>
      <c r="AX32">
        <v>23644</v>
      </c>
      <c r="AY32">
        <v>27884</v>
      </c>
      <c r="AZ32">
        <v>27505</v>
      </c>
      <c r="BA32">
        <v>27712</v>
      </c>
      <c r="BB32">
        <v>25598</v>
      </c>
      <c r="BC32">
        <v>28722</v>
      </c>
      <c r="BD32">
        <v>26495</v>
      </c>
      <c r="BE32">
        <v>28701</v>
      </c>
      <c r="BF32">
        <v>28765</v>
      </c>
      <c r="BG32">
        <v>24072</v>
      </c>
      <c r="BH32">
        <v>29269</v>
      </c>
      <c r="BJ32">
        <f>IF(ISNUMBER(MEDIAN(Data__2[[#This Row],[1990]:[2002]])),MEDIAN(Data__2[[#This Row],[1990]:[2015]]),0)</f>
        <v>24873</v>
      </c>
      <c r="BK32">
        <f>IF(ISNUMBER(MEDIAN(Data__2[[#This Row],[2003]:[2015]])),MEDIAN(Data__2[[#This Row],[2002]:[2015]]),0)</f>
        <v>27000</v>
      </c>
      <c r="BL32">
        <f>IF(ISNUMBER(MEDIAN(Data__2[[#This Row],[1990]:[2015]])),MEDIAN(Data__2[[#This Row],[1990]:[2015]]),0)</f>
        <v>24873</v>
      </c>
      <c r="BM32">
        <f>Data__2[[#This Row],[2003 to 2015 Median Patent Applications]]-Data__2[[#This Row],[1990 to 2002 Median Patent Applications ]]</f>
        <v>2127</v>
      </c>
    </row>
    <row r="33" spans="1:65">
      <c r="A33" s="1" t="s">
        <v>543</v>
      </c>
      <c r="B33" s="1" t="s">
        <v>544</v>
      </c>
      <c r="C33" s="1" t="s">
        <v>673</v>
      </c>
      <c r="D33" s="1" t="s">
        <v>674</v>
      </c>
      <c r="H33">
        <v>55</v>
      </c>
      <c r="I33">
        <v>78</v>
      </c>
      <c r="J33">
        <v>99</v>
      </c>
      <c r="K33">
        <v>124</v>
      </c>
      <c r="L33">
        <v>107</v>
      </c>
      <c r="M33">
        <v>87</v>
      </c>
      <c r="N33">
        <v>85</v>
      </c>
      <c r="O33">
        <v>89</v>
      </c>
      <c r="P33">
        <v>96</v>
      </c>
      <c r="R33">
        <v>137</v>
      </c>
      <c r="S33">
        <v>92</v>
      </c>
      <c r="T33">
        <v>98</v>
      </c>
      <c r="U33">
        <v>118</v>
      </c>
      <c r="V33">
        <v>119</v>
      </c>
      <c r="W33">
        <v>89</v>
      </c>
      <c r="X33">
        <v>73</v>
      </c>
      <c r="Y33">
        <v>134</v>
      </c>
      <c r="Z33">
        <v>157</v>
      </c>
      <c r="AA33">
        <v>126</v>
      </c>
      <c r="AC33">
        <v>153</v>
      </c>
      <c r="AD33">
        <v>132</v>
      </c>
      <c r="AE33">
        <v>174</v>
      </c>
      <c r="AF33">
        <v>138</v>
      </c>
      <c r="AG33">
        <v>153</v>
      </c>
      <c r="AH33">
        <v>162</v>
      </c>
      <c r="AI33">
        <v>138</v>
      </c>
      <c r="AJ33">
        <v>148</v>
      </c>
      <c r="AK33">
        <v>189</v>
      </c>
      <c r="AL33">
        <v>169</v>
      </c>
      <c r="AM33">
        <v>151</v>
      </c>
      <c r="AN33">
        <v>170</v>
      </c>
      <c r="AO33">
        <v>189</v>
      </c>
      <c r="AP33">
        <v>203</v>
      </c>
      <c r="AQ33">
        <v>207</v>
      </c>
      <c r="AR33">
        <v>276</v>
      </c>
      <c r="AS33">
        <v>277</v>
      </c>
      <c r="AT33">
        <v>337</v>
      </c>
      <c r="AU33">
        <v>414</v>
      </c>
      <c r="AV33">
        <v>489</v>
      </c>
      <c r="AW33">
        <v>682</v>
      </c>
      <c r="AX33">
        <v>928</v>
      </c>
      <c r="AY33">
        <v>1072</v>
      </c>
      <c r="AZ33">
        <v>1810</v>
      </c>
      <c r="BA33">
        <v>2221</v>
      </c>
      <c r="BB33">
        <v>2555</v>
      </c>
      <c r="BC33">
        <v>3180</v>
      </c>
      <c r="BD33">
        <v>3885</v>
      </c>
      <c r="BE33">
        <v>4434</v>
      </c>
      <c r="BF33">
        <v>4392</v>
      </c>
      <c r="BG33">
        <v>4766</v>
      </c>
      <c r="BH33">
        <v>5352</v>
      </c>
      <c r="BJ33">
        <f>IF(ISNUMBER(MEDIAN(Data__2[[#This Row],[1990]:[2002]])),MEDIAN(Data__2[[#This Row],[1990]:[2015]]),0)</f>
        <v>451.5</v>
      </c>
      <c r="BK33">
        <f>IF(ISNUMBER(MEDIAN(Data__2[[#This Row],[2003]:[2015]])),MEDIAN(Data__2[[#This Row],[2002]:[2015]]),0)</f>
        <v>2388</v>
      </c>
      <c r="BL33">
        <f>IF(ISNUMBER(MEDIAN(Data__2[[#This Row],[1990]:[2015]])),MEDIAN(Data__2[[#This Row],[1990]:[2015]]),0)</f>
        <v>451.5</v>
      </c>
      <c r="BM33">
        <f>Data__2[[#This Row],[2003 to 2015 Median Patent Applications]]-Data__2[[#This Row],[1990 to 2002 Median Patent Applications ]]</f>
        <v>1936.5</v>
      </c>
    </row>
    <row r="34" spans="1:65">
      <c r="A34" s="1" t="s">
        <v>343</v>
      </c>
      <c r="B34" s="1" t="s">
        <v>344</v>
      </c>
      <c r="C34" s="1" t="s">
        <v>673</v>
      </c>
      <c r="D34" s="1" t="s">
        <v>674</v>
      </c>
      <c r="J34">
        <v>1218</v>
      </c>
      <c r="K34">
        <v>1204</v>
      </c>
      <c r="M34">
        <v>1525</v>
      </c>
      <c r="N34">
        <v>1586</v>
      </c>
      <c r="P34">
        <v>1775</v>
      </c>
      <c r="R34">
        <v>1486</v>
      </c>
      <c r="S34">
        <v>1683</v>
      </c>
      <c r="T34">
        <v>1526</v>
      </c>
      <c r="U34">
        <v>1776</v>
      </c>
      <c r="V34">
        <v>1535</v>
      </c>
      <c r="W34">
        <v>1580</v>
      </c>
      <c r="X34">
        <v>1478</v>
      </c>
      <c r="Y34">
        <v>1579</v>
      </c>
      <c r="AA34">
        <v>1555</v>
      </c>
      <c r="AC34">
        <v>1502</v>
      </c>
      <c r="AD34">
        <v>1524</v>
      </c>
      <c r="AE34">
        <v>1384</v>
      </c>
      <c r="AF34">
        <v>1478</v>
      </c>
      <c r="AH34">
        <v>1648</v>
      </c>
      <c r="AI34">
        <v>1858</v>
      </c>
      <c r="AJ34">
        <v>2043</v>
      </c>
      <c r="AK34">
        <v>2735</v>
      </c>
      <c r="AL34">
        <v>13787</v>
      </c>
      <c r="AM34">
        <v>9983</v>
      </c>
      <c r="AN34">
        <v>9564</v>
      </c>
      <c r="AO34">
        <v>8347</v>
      </c>
      <c r="AP34">
        <v>9016</v>
      </c>
      <c r="AQ34">
        <v>10370</v>
      </c>
      <c r="AR34">
        <v>10421</v>
      </c>
      <c r="AS34">
        <v>10917</v>
      </c>
      <c r="AT34">
        <v>12907</v>
      </c>
      <c r="AU34">
        <v>7526</v>
      </c>
      <c r="AV34">
        <v>8455</v>
      </c>
      <c r="AW34">
        <v>10661</v>
      </c>
      <c r="AX34">
        <v>11288</v>
      </c>
      <c r="AY34">
        <v>11860</v>
      </c>
      <c r="AZ34">
        <v>12832</v>
      </c>
      <c r="BA34">
        <v>12824</v>
      </c>
      <c r="BB34">
        <v>12961</v>
      </c>
      <c r="BC34">
        <v>15153</v>
      </c>
      <c r="BD34">
        <v>15028</v>
      </c>
      <c r="BE34">
        <v>14824</v>
      </c>
      <c r="BF34">
        <v>17883</v>
      </c>
      <c r="BG34">
        <v>18610</v>
      </c>
      <c r="BH34">
        <v>19199</v>
      </c>
      <c r="BJ34">
        <f>IF(ISNUMBER(MEDIAN(Data__2[[#This Row],[1990]:[2002]])),MEDIAN(Data__2[[#This Row],[1990]:[2015]]),0)</f>
        <v>11102.5</v>
      </c>
      <c r="BK34">
        <f>IF(ISNUMBER(MEDIAN(Data__2[[#This Row],[2003]:[2015]])),MEDIAN(Data__2[[#This Row],[2002]:[2015]]),0)</f>
        <v>12896.5</v>
      </c>
      <c r="BL34">
        <f>IF(ISNUMBER(MEDIAN(Data__2[[#This Row],[1990]:[2015]])),MEDIAN(Data__2[[#This Row],[1990]:[2015]]),0)</f>
        <v>11102.5</v>
      </c>
      <c r="BM34">
        <f>Data__2[[#This Row],[2003 to 2015 Median Patent Applications]]-Data__2[[#This Row],[1990 to 2002 Median Patent Applications ]]</f>
        <v>1794</v>
      </c>
    </row>
    <row r="35" spans="1:65">
      <c r="A35" s="1" t="s">
        <v>205</v>
      </c>
      <c r="B35" s="1" t="s">
        <v>206</v>
      </c>
      <c r="C35" s="1" t="s">
        <v>673</v>
      </c>
      <c r="D35" s="1" t="s">
        <v>674</v>
      </c>
      <c r="AK35">
        <v>45946</v>
      </c>
      <c r="AL35">
        <v>49370</v>
      </c>
      <c r="AM35">
        <v>35789</v>
      </c>
      <c r="AN35">
        <v>31477</v>
      </c>
      <c r="AO35">
        <v>30468</v>
      </c>
      <c r="AP35">
        <v>28422</v>
      </c>
      <c r="AQ35">
        <v>29984</v>
      </c>
      <c r="AR35">
        <v>33422</v>
      </c>
      <c r="AS35">
        <v>37215</v>
      </c>
      <c r="AT35">
        <v>40956</v>
      </c>
      <c r="AU35">
        <v>34410</v>
      </c>
      <c r="AV35">
        <v>35790</v>
      </c>
      <c r="AW35">
        <v>36232</v>
      </c>
      <c r="AX35">
        <v>36241</v>
      </c>
      <c r="AY35">
        <v>40450</v>
      </c>
      <c r="AZ35">
        <v>41549</v>
      </c>
      <c r="BA35">
        <v>41639</v>
      </c>
      <c r="BB35">
        <v>39821</v>
      </c>
      <c r="BC35">
        <v>44612</v>
      </c>
      <c r="BD35">
        <v>43206</v>
      </c>
      <c r="BE35">
        <v>44365</v>
      </c>
      <c r="BF35">
        <v>46215</v>
      </c>
      <c r="BG35">
        <v>40179</v>
      </c>
      <c r="BH35">
        <v>45891</v>
      </c>
      <c r="BJ35">
        <f>IF(ISNUMBER(MEDIAN(Data__2[[#This Row],[1990]:[2002]])),MEDIAN(Data__2[[#This Row],[1990]:[2015]]),0)</f>
        <v>40000</v>
      </c>
      <c r="BK35">
        <f>IF(ISNUMBER(MEDIAN(Data__2[[#This Row],[2003]:[2015]])),MEDIAN(Data__2[[#This Row],[2002]:[2015]]),0)</f>
        <v>40999.5</v>
      </c>
      <c r="BL35">
        <f>IF(ISNUMBER(MEDIAN(Data__2[[#This Row],[1990]:[2015]])),MEDIAN(Data__2[[#This Row],[1990]:[2015]]),0)</f>
        <v>40000</v>
      </c>
      <c r="BM35">
        <f>Data__2[[#This Row],[2003 to 2015 Median Patent Applications]]-Data__2[[#This Row],[1990 to 2002 Median Patent Applications ]]</f>
        <v>999.5</v>
      </c>
    </row>
    <row r="36" spans="1:65">
      <c r="A36" s="1" t="s">
        <v>317</v>
      </c>
      <c r="B36" s="1" t="s">
        <v>318</v>
      </c>
      <c r="C36" s="1" t="s">
        <v>673</v>
      </c>
      <c r="D36" s="1" t="s">
        <v>674</v>
      </c>
      <c r="J36">
        <v>11512</v>
      </c>
      <c r="K36">
        <v>4050</v>
      </c>
      <c r="L36">
        <v>4761</v>
      </c>
      <c r="M36">
        <v>6722</v>
      </c>
      <c r="O36">
        <v>7636</v>
      </c>
      <c r="P36">
        <v>5746</v>
      </c>
      <c r="Q36">
        <v>6138</v>
      </c>
      <c r="R36">
        <v>5504</v>
      </c>
      <c r="S36">
        <v>6446</v>
      </c>
      <c r="V36">
        <v>4755</v>
      </c>
      <c r="X36">
        <v>4742</v>
      </c>
      <c r="Y36">
        <v>4939</v>
      </c>
      <c r="Z36">
        <v>4517</v>
      </c>
      <c r="AA36">
        <v>4377</v>
      </c>
      <c r="AB36">
        <v>5389</v>
      </c>
      <c r="AC36">
        <v>5344</v>
      </c>
      <c r="AD36">
        <v>3207</v>
      </c>
      <c r="AE36">
        <v>3140</v>
      </c>
      <c r="AF36">
        <v>3810</v>
      </c>
      <c r="AG36">
        <v>3331</v>
      </c>
      <c r="AH36">
        <v>3587</v>
      </c>
      <c r="AI36">
        <v>4590</v>
      </c>
      <c r="AJ36">
        <v>4441</v>
      </c>
      <c r="AK36">
        <v>3852</v>
      </c>
      <c r="AL36">
        <v>4528</v>
      </c>
      <c r="AM36">
        <v>4289</v>
      </c>
      <c r="AN36">
        <v>4380</v>
      </c>
      <c r="AO36">
        <v>4783</v>
      </c>
      <c r="AP36">
        <v>4704</v>
      </c>
      <c r="AQ36">
        <v>4249</v>
      </c>
      <c r="AR36">
        <v>4688</v>
      </c>
      <c r="AS36">
        <v>5239</v>
      </c>
      <c r="AT36">
        <v>5123</v>
      </c>
      <c r="AU36">
        <v>5286</v>
      </c>
      <c r="AV36">
        <v>5650</v>
      </c>
      <c r="AW36">
        <v>5983</v>
      </c>
      <c r="AX36">
        <v>6371</v>
      </c>
      <c r="AY36">
        <v>6226</v>
      </c>
      <c r="AZ36">
        <v>6489</v>
      </c>
      <c r="BA36">
        <v>6593</v>
      </c>
      <c r="BB36">
        <v>6375</v>
      </c>
      <c r="BC36">
        <v>6305</v>
      </c>
      <c r="BD36">
        <v>7188</v>
      </c>
      <c r="BE36">
        <v>7569</v>
      </c>
      <c r="BF36">
        <v>7583</v>
      </c>
      <c r="BG36">
        <v>7374</v>
      </c>
      <c r="BH36">
        <v>7488</v>
      </c>
      <c r="BJ36">
        <f>IF(ISNUMBER(MEDIAN(Data__2[[#This Row],[1990]:[2002]])),MEDIAN(Data__2[[#This Row],[1990]:[2015]]),0)</f>
        <v>5468</v>
      </c>
      <c r="BK36">
        <f>IF(ISNUMBER(MEDIAN(Data__2[[#This Row],[2003]:[2015]])),MEDIAN(Data__2[[#This Row],[2002]:[2015]]),0)</f>
        <v>6432</v>
      </c>
      <c r="BL36">
        <f>IF(ISNUMBER(MEDIAN(Data__2[[#This Row],[1990]:[2015]])),MEDIAN(Data__2[[#This Row],[1990]:[2015]]),0)</f>
        <v>5468</v>
      </c>
      <c r="BM36">
        <f>Data__2[[#This Row],[2003 to 2015 Median Patent Applications]]-Data__2[[#This Row],[1990 to 2002 Median Patent Applications ]]</f>
        <v>964</v>
      </c>
    </row>
    <row r="37" spans="1:65">
      <c r="A37" s="1" t="s">
        <v>319</v>
      </c>
      <c r="B37" s="1" t="s">
        <v>320</v>
      </c>
      <c r="C37" s="1" t="s">
        <v>673</v>
      </c>
      <c r="D37" s="1" t="s">
        <v>674</v>
      </c>
      <c r="J37">
        <v>11322</v>
      </c>
      <c r="K37">
        <v>3573</v>
      </c>
      <c r="L37">
        <v>4555</v>
      </c>
      <c r="M37">
        <v>6289</v>
      </c>
      <c r="O37">
        <v>7247</v>
      </c>
      <c r="P37">
        <v>5357</v>
      </c>
      <c r="Q37">
        <v>5833</v>
      </c>
      <c r="R37">
        <v>5225</v>
      </c>
      <c r="S37">
        <v>6062</v>
      </c>
      <c r="V37">
        <v>4472</v>
      </c>
      <c r="X37">
        <v>4546</v>
      </c>
      <c r="Y37">
        <v>4722</v>
      </c>
      <c r="Z37">
        <v>4352</v>
      </c>
      <c r="AA37">
        <v>4219</v>
      </c>
      <c r="AB37">
        <v>5253</v>
      </c>
      <c r="AC37">
        <v>5190</v>
      </c>
      <c r="AD37">
        <v>3019</v>
      </c>
      <c r="AE37">
        <v>3004</v>
      </c>
      <c r="AF37">
        <v>3668</v>
      </c>
      <c r="AG37">
        <v>3188</v>
      </c>
      <c r="AH37">
        <v>3429</v>
      </c>
      <c r="AI37">
        <v>4419</v>
      </c>
      <c r="AJ37">
        <v>4255</v>
      </c>
      <c r="AK37">
        <v>3620</v>
      </c>
      <c r="AL37">
        <v>4315</v>
      </c>
      <c r="AM37">
        <v>4039</v>
      </c>
      <c r="AN37">
        <v>4150</v>
      </c>
      <c r="AO37">
        <v>4573</v>
      </c>
      <c r="AP37">
        <v>4494</v>
      </c>
      <c r="AQ37">
        <v>4015</v>
      </c>
      <c r="AR37">
        <v>4457</v>
      </c>
      <c r="AS37">
        <v>4954</v>
      </c>
      <c r="AT37">
        <v>4825</v>
      </c>
      <c r="AU37">
        <v>4862</v>
      </c>
      <c r="AV37">
        <v>5274</v>
      </c>
      <c r="AW37">
        <v>5561</v>
      </c>
      <c r="AX37">
        <v>5985</v>
      </c>
      <c r="AY37">
        <v>5904</v>
      </c>
      <c r="AZ37">
        <v>6046</v>
      </c>
      <c r="BA37">
        <v>6027</v>
      </c>
      <c r="BB37">
        <v>6002</v>
      </c>
      <c r="BC37">
        <v>5954</v>
      </c>
      <c r="BD37">
        <v>6829</v>
      </c>
      <c r="BE37">
        <v>7206</v>
      </c>
      <c r="BF37">
        <v>7239</v>
      </c>
      <c r="BG37">
        <v>6878</v>
      </c>
      <c r="BH37">
        <v>7016</v>
      </c>
      <c r="BJ37">
        <f>IF(ISNUMBER(MEDIAN(Data__2[[#This Row],[1990]:[2002]])),MEDIAN(Data__2[[#This Row],[1990]:[2015]]),0)</f>
        <v>5114</v>
      </c>
      <c r="BK37">
        <f>IF(ISNUMBER(MEDIAN(Data__2[[#This Row],[2003]:[2015]])),MEDIAN(Data__2[[#This Row],[2002]:[2015]]),0)</f>
        <v>6014.5</v>
      </c>
      <c r="BL37">
        <f>IF(ISNUMBER(MEDIAN(Data__2[[#This Row],[1990]:[2015]])),MEDIAN(Data__2[[#This Row],[1990]:[2015]]),0)</f>
        <v>5114</v>
      </c>
      <c r="BM37">
        <f>Data__2[[#This Row],[2003 to 2015 Median Patent Applications]]-Data__2[[#This Row],[1990 to 2002 Median Patent Applications ]]</f>
        <v>900.5</v>
      </c>
    </row>
    <row r="38" spans="1:65">
      <c r="A38" s="1" t="s">
        <v>321</v>
      </c>
      <c r="B38" s="1" t="s">
        <v>322</v>
      </c>
      <c r="C38" s="1" t="s">
        <v>673</v>
      </c>
      <c r="D38" s="1" t="s">
        <v>674</v>
      </c>
      <c r="J38">
        <v>11502</v>
      </c>
      <c r="K38">
        <v>4033</v>
      </c>
      <c r="L38">
        <v>4735</v>
      </c>
      <c r="M38">
        <v>6708</v>
      </c>
      <c r="O38">
        <v>7627</v>
      </c>
      <c r="P38">
        <v>5673</v>
      </c>
      <c r="Q38">
        <v>5994</v>
      </c>
      <c r="R38">
        <v>5398</v>
      </c>
      <c r="S38">
        <v>6349</v>
      </c>
      <c r="V38">
        <v>4593</v>
      </c>
      <c r="X38">
        <v>4622</v>
      </c>
      <c r="Y38">
        <v>4810</v>
      </c>
      <c r="Z38">
        <v>4393</v>
      </c>
      <c r="AA38">
        <v>4191</v>
      </c>
      <c r="AB38">
        <v>5223</v>
      </c>
      <c r="AC38">
        <v>5124</v>
      </c>
      <c r="AD38">
        <v>3204</v>
      </c>
      <c r="AE38">
        <v>3139</v>
      </c>
      <c r="AF38">
        <v>3810</v>
      </c>
      <c r="AG38">
        <v>3327</v>
      </c>
      <c r="AH38">
        <v>3587</v>
      </c>
      <c r="AI38">
        <v>4588</v>
      </c>
      <c r="AJ38">
        <v>4440</v>
      </c>
      <c r="AK38">
        <v>3849</v>
      </c>
      <c r="AL38">
        <v>4527</v>
      </c>
      <c r="AM38">
        <v>4168</v>
      </c>
      <c r="AN38">
        <v>4276</v>
      </c>
      <c r="AO38">
        <v>4700</v>
      </c>
      <c r="AP38">
        <v>4595</v>
      </c>
      <c r="AQ38">
        <v>4249</v>
      </c>
      <c r="AR38">
        <v>4578</v>
      </c>
      <c r="AS38">
        <v>5239</v>
      </c>
      <c r="AT38">
        <v>5123</v>
      </c>
      <c r="AU38">
        <v>5285</v>
      </c>
      <c r="AV38">
        <v>5648</v>
      </c>
      <c r="AW38">
        <v>5983</v>
      </c>
      <c r="AX38">
        <v>6266</v>
      </c>
      <c r="AY38">
        <v>6132</v>
      </c>
      <c r="AZ38">
        <v>6412</v>
      </c>
      <c r="BA38">
        <v>6523</v>
      </c>
      <c r="BB38">
        <v>6316</v>
      </c>
      <c r="BC38">
        <v>6305</v>
      </c>
      <c r="BD38">
        <v>7126</v>
      </c>
      <c r="BE38">
        <v>7528</v>
      </c>
      <c r="BF38">
        <v>7552</v>
      </c>
      <c r="BG38">
        <v>7347</v>
      </c>
      <c r="BH38">
        <v>7488</v>
      </c>
      <c r="BJ38">
        <f>IF(ISNUMBER(MEDIAN(Data__2[[#This Row],[1990]:[2002]])),MEDIAN(Data__2[[#This Row],[1990]:[2015]]),0)</f>
        <v>5466.5</v>
      </c>
      <c r="BK38">
        <f>IF(ISNUMBER(MEDIAN(Data__2[[#This Row],[2003]:[2015]])),MEDIAN(Data__2[[#This Row],[2002]:[2015]]),0)</f>
        <v>6364</v>
      </c>
      <c r="BL38">
        <f>IF(ISNUMBER(MEDIAN(Data__2[[#This Row],[1990]:[2015]])),MEDIAN(Data__2[[#This Row],[1990]:[2015]]),0)</f>
        <v>5466.5</v>
      </c>
      <c r="BM38">
        <f>Data__2[[#This Row],[2003 to 2015 Median Patent Applications]]-Data__2[[#This Row],[1990 to 2002 Median Patent Applications ]]</f>
        <v>897.5</v>
      </c>
    </row>
    <row r="39" spans="1:65">
      <c r="A39" s="1" t="s">
        <v>219</v>
      </c>
      <c r="B39" s="1" t="s">
        <v>220</v>
      </c>
      <c r="C39" s="1" t="s">
        <v>673</v>
      </c>
      <c r="D39" s="1" t="s">
        <v>674</v>
      </c>
      <c r="H39">
        <v>15825</v>
      </c>
      <c r="I39">
        <v>16654</v>
      </c>
      <c r="J39">
        <v>17509</v>
      </c>
      <c r="K39">
        <v>17467</v>
      </c>
      <c r="L39">
        <v>17347</v>
      </c>
      <c r="M39">
        <v>17561</v>
      </c>
      <c r="N39">
        <v>12974</v>
      </c>
      <c r="O39">
        <v>14106</v>
      </c>
      <c r="P39">
        <v>14962</v>
      </c>
      <c r="Q39">
        <v>14807</v>
      </c>
      <c r="R39">
        <v>13458</v>
      </c>
      <c r="S39">
        <v>12706</v>
      </c>
      <c r="T39">
        <v>12110</v>
      </c>
      <c r="U39">
        <v>11471</v>
      </c>
      <c r="V39">
        <v>11811</v>
      </c>
      <c r="W39">
        <v>11445</v>
      </c>
      <c r="X39">
        <v>11303</v>
      </c>
      <c r="Y39">
        <v>11000</v>
      </c>
      <c r="Z39">
        <v>10945</v>
      </c>
      <c r="AA39">
        <v>10681</v>
      </c>
      <c r="AB39">
        <v>11147</v>
      </c>
      <c r="AC39">
        <v>11333</v>
      </c>
      <c r="AD39">
        <v>12050</v>
      </c>
      <c r="AE39">
        <v>12155</v>
      </c>
      <c r="AF39">
        <v>12695</v>
      </c>
      <c r="AG39">
        <v>12437</v>
      </c>
      <c r="AH39">
        <v>12592</v>
      </c>
      <c r="AI39">
        <v>12378</v>
      </c>
      <c r="AJ39">
        <v>12597</v>
      </c>
      <c r="AK39">
        <v>12539</v>
      </c>
      <c r="AL39">
        <v>12638</v>
      </c>
      <c r="AM39">
        <v>12519</v>
      </c>
      <c r="AN39">
        <v>12419</v>
      </c>
      <c r="AO39">
        <v>12916</v>
      </c>
      <c r="AP39">
        <v>13252</v>
      </c>
      <c r="AQ39">
        <v>13251</v>
      </c>
      <c r="AR39">
        <v>13592</v>
      </c>
      <c r="AS39">
        <v>13870</v>
      </c>
      <c r="AT39">
        <v>13499</v>
      </c>
      <c r="AU39">
        <v>13519</v>
      </c>
      <c r="AV39">
        <v>13511</v>
      </c>
      <c r="AW39">
        <v>14230</v>
      </c>
      <c r="AX39">
        <v>14327</v>
      </c>
      <c r="AY39">
        <v>14529</v>
      </c>
      <c r="AZ39">
        <v>14722</v>
      </c>
      <c r="BA39">
        <v>14658</v>
      </c>
      <c r="BB39">
        <v>14100</v>
      </c>
      <c r="BC39">
        <v>14748</v>
      </c>
      <c r="BD39">
        <v>14655</v>
      </c>
      <c r="BE39">
        <v>14540</v>
      </c>
      <c r="BF39">
        <v>14690</v>
      </c>
      <c r="BG39">
        <v>14500</v>
      </c>
      <c r="BH39">
        <v>14306</v>
      </c>
      <c r="BJ39">
        <f>IF(ISNUMBER(MEDIAN(Data__2[[#This Row],[1990]:[2002]])),MEDIAN(Data__2[[#This Row],[1990]:[2015]]),0)</f>
        <v>13731</v>
      </c>
      <c r="BK39">
        <f>IF(ISNUMBER(MEDIAN(Data__2[[#This Row],[2003]:[2015]])),MEDIAN(Data__2[[#This Row],[2002]:[2015]]),0)</f>
        <v>14514.5</v>
      </c>
      <c r="BL39">
        <f>IF(ISNUMBER(MEDIAN(Data__2[[#This Row],[1990]:[2015]])),MEDIAN(Data__2[[#This Row],[1990]:[2015]]),0)</f>
        <v>13731</v>
      </c>
      <c r="BM39">
        <f>Data__2[[#This Row],[2003 to 2015 Median Patent Applications]]-Data__2[[#This Row],[1990 to 2002 Median Patent Applications ]]</f>
        <v>783.5</v>
      </c>
    </row>
    <row r="40" spans="1:65">
      <c r="A40" s="1" t="s">
        <v>131</v>
      </c>
      <c r="B40" s="1" t="s">
        <v>132</v>
      </c>
      <c r="C40" s="1" t="s">
        <v>673</v>
      </c>
      <c r="D40" s="1" t="s">
        <v>674</v>
      </c>
      <c r="E40">
        <v>1506</v>
      </c>
      <c r="F40">
        <v>1310</v>
      </c>
      <c r="G40">
        <v>1613</v>
      </c>
      <c r="H40">
        <v>1703</v>
      </c>
      <c r="I40">
        <v>1715</v>
      </c>
      <c r="J40">
        <v>1734</v>
      </c>
      <c r="K40">
        <v>1854</v>
      </c>
      <c r="L40">
        <v>1655</v>
      </c>
      <c r="M40">
        <v>1591</v>
      </c>
      <c r="N40">
        <v>1785</v>
      </c>
      <c r="O40">
        <v>1814</v>
      </c>
      <c r="P40">
        <v>1986</v>
      </c>
      <c r="Q40">
        <v>1970</v>
      </c>
      <c r="R40">
        <v>1942</v>
      </c>
      <c r="S40">
        <v>1936</v>
      </c>
      <c r="T40">
        <v>1782</v>
      </c>
      <c r="U40">
        <v>1854</v>
      </c>
      <c r="V40">
        <v>1883</v>
      </c>
      <c r="W40">
        <v>1838</v>
      </c>
      <c r="X40">
        <v>1796</v>
      </c>
      <c r="Y40">
        <v>1648</v>
      </c>
      <c r="Z40">
        <v>2164</v>
      </c>
      <c r="AA40">
        <v>2000</v>
      </c>
      <c r="AB40">
        <v>2017</v>
      </c>
      <c r="AC40">
        <v>2026</v>
      </c>
      <c r="AD40">
        <v>2092</v>
      </c>
      <c r="AE40">
        <v>2161</v>
      </c>
      <c r="AF40">
        <v>2527</v>
      </c>
      <c r="AG40">
        <v>2772</v>
      </c>
      <c r="AH40">
        <v>3031</v>
      </c>
      <c r="AI40">
        <v>2549</v>
      </c>
      <c r="AJ40">
        <v>2182</v>
      </c>
      <c r="AK40">
        <v>2807</v>
      </c>
      <c r="AL40">
        <v>3623</v>
      </c>
      <c r="AM40">
        <v>2480</v>
      </c>
      <c r="AN40">
        <v>2431</v>
      </c>
      <c r="AO40">
        <v>2583</v>
      </c>
      <c r="AP40">
        <v>3344</v>
      </c>
      <c r="AQ40">
        <v>3809</v>
      </c>
      <c r="AR40">
        <v>4061</v>
      </c>
      <c r="AS40">
        <v>4187</v>
      </c>
      <c r="AT40">
        <v>3963</v>
      </c>
      <c r="AU40">
        <v>3959</v>
      </c>
      <c r="AV40">
        <v>3929</v>
      </c>
      <c r="AW40">
        <v>5231</v>
      </c>
      <c r="AX40">
        <v>5183</v>
      </c>
      <c r="AY40">
        <v>5522</v>
      </c>
      <c r="AZ40">
        <v>4998</v>
      </c>
      <c r="BA40">
        <v>5061</v>
      </c>
      <c r="BB40">
        <v>5067</v>
      </c>
      <c r="BC40">
        <v>4550</v>
      </c>
      <c r="BD40">
        <v>4754</v>
      </c>
      <c r="BE40">
        <v>4709</v>
      </c>
      <c r="BF40">
        <v>4567</v>
      </c>
      <c r="BG40">
        <v>4198</v>
      </c>
      <c r="BH40">
        <v>4277</v>
      </c>
      <c r="BJ40">
        <f>IF(ISNUMBER(MEDIAN(Data__2[[#This Row],[1990]:[2002]])),MEDIAN(Data__2[[#This Row],[1990]:[2015]]),0)</f>
        <v>4124</v>
      </c>
      <c r="BK40">
        <f>IF(ISNUMBER(MEDIAN(Data__2[[#This Row],[2003]:[2015]])),MEDIAN(Data__2[[#This Row],[2002]:[2015]]),0)</f>
        <v>4731.5</v>
      </c>
      <c r="BL40">
        <f>IF(ISNUMBER(MEDIAN(Data__2[[#This Row],[1990]:[2015]])),MEDIAN(Data__2[[#This Row],[1990]:[2015]]),0)</f>
        <v>4124</v>
      </c>
      <c r="BM40">
        <f>Data__2[[#This Row],[2003 to 2015 Median Patent Applications]]-Data__2[[#This Row],[1990 to 2002 Median Patent Applications ]]</f>
        <v>607.5</v>
      </c>
    </row>
    <row r="41" spans="1:65">
      <c r="A41" s="1" t="s">
        <v>355</v>
      </c>
      <c r="B41" s="1" t="s">
        <v>356</v>
      </c>
      <c r="C41" s="1" t="s">
        <v>673</v>
      </c>
      <c r="D41" s="1" t="s">
        <v>674</v>
      </c>
      <c r="J41">
        <v>9</v>
      </c>
      <c r="K41">
        <v>3</v>
      </c>
      <c r="L41">
        <v>5</v>
      </c>
      <c r="N41">
        <v>4</v>
      </c>
      <c r="S41">
        <v>4</v>
      </c>
      <c r="AD41">
        <v>8</v>
      </c>
      <c r="AE41">
        <v>29</v>
      </c>
      <c r="AF41">
        <v>71</v>
      </c>
      <c r="AG41">
        <v>73</v>
      </c>
      <c r="AH41">
        <v>84</v>
      </c>
      <c r="AI41">
        <v>92</v>
      </c>
      <c r="AJ41">
        <v>106</v>
      </c>
      <c r="AK41">
        <v>151</v>
      </c>
      <c r="AL41">
        <v>198</v>
      </c>
      <c r="AM41">
        <v>223</v>
      </c>
      <c r="AN41">
        <v>141</v>
      </c>
      <c r="AO41">
        <v>221</v>
      </c>
      <c r="AP41">
        <v>179</v>
      </c>
      <c r="AQ41">
        <v>193</v>
      </c>
      <c r="AR41">
        <v>218</v>
      </c>
      <c r="AS41">
        <v>206</v>
      </c>
      <c r="AT41">
        <v>271</v>
      </c>
      <c r="AU41">
        <v>322</v>
      </c>
      <c r="AV41">
        <v>376</v>
      </c>
      <c r="AW41">
        <v>522</v>
      </c>
      <c r="AX41">
        <v>522</v>
      </c>
      <c r="AY41">
        <v>531</v>
      </c>
      <c r="AZ41">
        <v>670</v>
      </c>
      <c r="BA41">
        <v>818</v>
      </c>
      <c r="BB41">
        <v>1234</v>
      </c>
      <c r="BC41">
        <v>1231</v>
      </c>
      <c r="BD41">
        <v>1076</v>
      </c>
      <c r="BE41">
        <v>1114</v>
      </c>
      <c r="BF41">
        <v>1199</v>
      </c>
      <c r="BG41">
        <v>1353</v>
      </c>
      <c r="BH41">
        <v>1272</v>
      </c>
      <c r="BJ41">
        <f>IF(ISNUMBER(MEDIAN(Data__2[[#This Row],[1990]:[2002]])),MEDIAN(Data__2[[#This Row],[1990]:[2015]]),0)</f>
        <v>349</v>
      </c>
      <c r="BK41">
        <f>IF(ISNUMBER(MEDIAN(Data__2[[#This Row],[2003]:[2015]])),MEDIAN(Data__2[[#This Row],[2002]:[2015]]),0)</f>
        <v>947</v>
      </c>
      <c r="BL41">
        <f>IF(ISNUMBER(MEDIAN(Data__2[[#This Row],[1990]:[2015]])),MEDIAN(Data__2[[#This Row],[1990]:[2015]]),0)</f>
        <v>349</v>
      </c>
      <c r="BM41">
        <f>Data__2[[#This Row],[2003 to 2015 Median Patent Applications]]-Data__2[[#This Row],[1990 to 2002 Median Patent Applications ]]</f>
        <v>598</v>
      </c>
    </row>
    <row r="42" spans="1:65">
      <c r="A42" s="1" t="s">
        <v>113</v>
      </c>
      <c r="B42" s="1" t="s">
        <v>114</v>
      </c>
      <c r="C42" s="1" t="s">
        <v>673</v>
      </c>
      <c r="D42" s="1" t="s">
        <v>674</v>
      </c>
      <c r="J42">
        <v>10003</v>
      </c>
      <c r="K42">
        <v>2360</v>
      </c>
      <c r="L42">
        <v>2824</v>
      </c>
      <c r="M42">
        <v>2763</v>
      </c>
      <c r="O42">
        <v>3839</v>
      </c>
      <c r="P42">
        <v>3426</v>
      </c>
      <c r="Q42">
        <v>2840</v>
      </c>
      <c r="R42">
        <v>2495</v>
      </c>
      <c r="S42">
        <v>3421</v>
      </c>
      <c r="V42">
        <v>1645</v>
      </c>
      <c r="X42">
        <v>1958</v>
      </c>
      <c r="Y42">
        <v>2149</v>
      </c>
      <c r="Z42">
        <v>2171</v>
      </c>
      <c r="AA42">
        <v>2116</v>
      </c>
      <c r="AB42">
        <v>2302</v>
      </c>
      <c r="AC42">
        <v>2062</v>
      </c>
      <c r="AD42">
        <v>1954</v>
      </c>
      <c r="AE42">
        <v>1855</v>
      </c>
      <c r="AF42">
        <v>2451</v>
      </c>
      <c r="AG42">
        <v>2338</v>
      </c>
      <c r="AH42">
        <v>2323</v>
      </c>
      <c r="AI42">
        <v>2389</v>
      </c>
      <c r="AJ42">
        <v>2319</v>
      </c>
      <c r="AK42">
        <v>2100</v>
      </c>
      <c r="AL42">
        <v>2429</v>
      </c>
      <c r="AM42">
        <v>2269</v>
      </c>
      <c r="AN42">
        <v>2707</v>
      </c>
      <c r="AO42">
        <v>2611</v>
      </c>
      <c r="AP42">
        <v>2756</v>
      </c>
      <c r="AQ42">
        <v>2491</v>
      </c>
      <c r="AR42">
        <v>2816</v>
      </c>
      <c r="AS42">
        <v>3179</v>
      </c>
      <c r="AT42">
        <v>3439</v>
      </c>
      <c r="AU42">
        <v>3481</v>
      </c>
      <c r="AV42">
        <v>3866</v>
      </c>
      <c r="AW42">
        <v>4044</v>
      </c>
      <c r="AX42">
        <v>4054</v>
      </c>
      <c r="AY42">
        <v>3956</v>
      </c>
      <c r="AZ42">
        <v>4194</v>
      </c>
      <c r="BA42">
        <v>4280</v>
      </c>
      <c r="BB42">
        <v>4271</v>
      </c>
      <c r="BC42">
        <v>4228</v>
      </c>
      <c r="BD42">
        <v>4695</v>
      </c>
      <c r="BE42">
        <v>4798</v>
      </c>
      <c r="BF42">
        <v>4959</v>
      </c>
      <c r="BG42">
        <v>4659</v>
      </c>
      <c r="BH42">
        <v>4641</v>
      </c>
      <c r="BJ42">
        <f>IF(ISNUMBER(MEDIAN(Data__2[[#This Row],[1990]:[2002]])),MEDIAN(Data__2[[#This Row],[1990]:[2015]]),0)</f>
        <v>3673.5</v>
      </c>
      <c r="BK42">
        <f>IF(ISNUMBER(MEDIAN(Data__2[[#This Row],[2003]:[2015]])),MEDIAN(Data__2[[#This Row],[2002]:[2015]]),0)</f>
        <v>4249.5</v>
      </c>
      <c r="BL42">
        <f>IF(ISNUMBER(MEDIAN(Data__2[[#This Row],[1990]:[2015]])),MEDIAN(Data__2[[#This Row],[1990]:[2015]]),0)</f>
        <v>3673.5</v>
      </c>
      <c r="BM42">
        <f>Data__2[[#This Row],[2003 to 2015 Median Patent Applications]]-Data__2[[#This Row],[1990 to 2002 Median Patent Applications ]]</f>
        <v>576</v>
      </c>
    </row>
    <row r="43" spans="1:65">
      <c r="A43" s="1" t="s">
        <v>229</v>
      </c>
      <c r="B43" s="1" t="s">
        <v>230</v>
      </c>
      <c r="C43" s="1" t="s">
        <v>673</v>
      </c>
      <c r="D43" s="1" t="s">
        <v>674</v>
      </c>
      <c r="H43">
        <v>36108</v>
      </c>
      <c r="I43">
        <v>37861</v>
      </c>
      <c r="J43">
        <v>38148</v>
      </c>
      <c r="K43">
        <v>36861</v>
      </c>
      <c r="L43">
        <v>37102</v>
      </c>
      <c r="M43">
        <v>34005</v>
      </c>
      <c r="N43">
        <v>33094</v>
      </c>
      <c r="O43">
        <v>32772</v>
      </c>
      <c r="P43">
        <v>32874</v>
      </c>
      <c r="Q43">
        <v>33381</v>
      </c>
      <c r="R43">
        <v>31909</v>
      </c>
      <c r="S43">
        <v>30534</v>
      </c>
      <c r="T43">
        <v>30198</v>
      </c>
      <c r="U43">
        <v>31065</v>
      </c>
      <c r="V43">
        <v>30247</v>
      </c>
      <c r="W43">
        <v>30308</v>
      </c>
      <c r="X43">
        <v>30879</v>
      </c>
      <c r="Y43">
        <v>28683</v>
      </c>
      <c r="Z43">
        <v>29841</v>
      </c>
      <c r="AA43">
        <v>30668</v>
      </c>
      <c r="AB43">
        <v>31658</v>
      </c>
      <c r="AC43">
        <v>31984</v>
      </c>
      <c r="AD43">
        <v>32202</v>
      </c>
      <c r="AE43">
        <v>32169</v>
      </c>
      <c r="AF43">
        <v>31597</v>
      </c>
      <c r="AG43">
        <v>31912</v>
      </c>
      <c r="AH43">
        <v>31171</v>
      </c>
      <c r="AI43">
        <v>30724</v>
      </c>
      <c r="AJ43">
        <v>32256</v>
      </c>
      <c r="AK43">
        <v>33919</v>
      </c>
      <c r="AL43">
        <v>34752</v>
      </c>
      <c r="AM43">
        <v>36715</v>
      </c>
      <c r="AN43">
        <v>38103</v>
      </c>
      <c r="AO43">
        <v>42322</v>
      </c>
      <c r="AP43">
        <v>44438</v>
      </c>
      <c r="AQ43">
        <v>46523</v>
      </c>
      <c r="AR43">
        <v>50029</v>
      </c>
      <c r="AS43">
        <v>51736</v>
      </c>
      <c r="AT43">
        <v>49989</v>
      </c>
      <c r="AU43">
        <v>47598</v>
      </c>
      <c r="AV43">
        <v>47818</v>
      </c>
      <c r="AW43">
        <v>48448</v>
      </c>
      <c r="AX43">
        <v>48367</v>
      </c>
      <c r="AY43">
        <v>48012</v>
      </c>
      <c r="AZ43">
        <v>47853</v>
      </c>
      <c r="BA43">
        <v>49240</v>
      </c>
      <c r="BB43">
        <v>47859</v>
      </c>
      <c r="BC43">
        <v>47047</v>
      </c>
      <c r="BD43">
        <v>46986</v>
      </c>
      <c r="BE43">
        <v>46620</v>
      </c>
      <c r="BF43">
        <v>47353</v>
      </c>
      <c r="BG43">
        <v>48154</v>
      </c>
      <c r="BH43">
        <v>47384</v>
      </c>
      <c r="BJ43">
        <f>IF(ISNUMBER(MEDIAN(Data__2[[#This Row],[1990]:[2002]])),MEDIAN(Data__2[[#This Row],[1990]:[2015]]),0)</f>
        <v>47368.5</v>
      </c>
      <c r="BK43">
        <f>IF(ISNUMBER(MEDIAN(Data__2[[#This Row],[2003]:[2015]])),MEDIAN(Data__2[[#This Row],[2002]:[2015]]),0)</f>
        <v>47835.5</v>
      </c>
      <c r="BL43">
        <f>IF(ISNUMBER(MEDIAN(Data__2[[#This Row],[1990]:[2015]])),MEDIAN(Data__2[[#This Row],[1990]:[2015]]),0)</f>
        <v>47368.5</v>
      </c>
      <c r="BM43">
        <f>Data__2[[#This Row],[2003 to 2015 Median Patent Applications]]-Data__2[[#This Row],[1990 to 2002 Median Patent Applications ]]</f>
        <v>467</v>
      </c>
    </row>
    <row r="44" spans="1:65">
      <c r="A44" s="1" t="s">
        <v>289</v>
      </c>
      <c r="B44" s="1" t="s">
        <v>290</v>
      </c>
      <c r="C44" s="1" t="s">
        <v>673</v>
      </c>
      <c r="D44" s="1" t="s">
        <v>674</v>
      </c>
      <c r="E44">
        <v>7222</v>
      </c>
      <c r="H44">
        <v>6918</v>
      </c>
      <c r="K44">
        <v>7622</v>
      </c>
      <c r="L44">
        <v>7253</v>
      </c>
      <c r="M44">
        <v>7604</v>
      </c>
      <c r="N44">
        <v>7259</v>
      </c>
      <c r="O44">
        <v>7241</v>
      </c>
      <c r="P44">
        <v>7196</v>
      </c>
      <c r="Q44">
        <v>7042</v>
      </c>
      <c r="R44">
        <v>5779</v>
      </c>
      <c r="S44">
        <v>5473</v>
      </c>
      <c r="T44">
        <v>6110</v>
      </c>
      <c r="Y44">
        <v>6369</v>
      </c>
      <c r="AD44">
        <v>2000</v>
      </c>
      <c r="AG44">
        <v>2289</v>
      </c>
      <c r="AK44">
        <v>7568</v>
      </c>
      <c r="AL44">
        <v>7493</v>
      </c>
      <c r="AM44">
        <v>7872</v>
      </c>
      <c r="AO44">
        <v>6997</v>
      </c>
      <c r="AR44">
        <v>6281</v>
      </c>
      <c r="AS44">
        <v>7877</v>
      </c>
      <c r="AZ44">
        <v>9255</v>
      </c>
      <c r="BA44">
        <v>8588</v>
      </c>
      <c r="BB44">
        <v>8814</v>
      </c>
      <c r="BC44">
        <v>8877</v>
      </c>
      <c r="BD44">
        <v>8794</v>
      </c>
      <c r="BE44">
        <v>8439</v>
      </c>
      <c r="BF44">
        <v>8307</v>
      </c>
      <c r="BG44">
        <v>8601</v>
      </c>
      <c r="BJ44">
        <f>IF(ISNUMBER(MEDIAN(Data__2[[#This Row],[1990]:[2002]])),MEDIAN(Data__2[[#This Row],[1990]:[2015]]),0)</f>
        <v>8373</v>
      </c>
      <c r="BK44">
        <f>IF(ISNUMBER(MEDIAN(Data__2[[#This Row],[2003]:[2015]])),MEDIAN(Data__2[[#This Row],[2002]:[2015]]),0)</f>
        <v>8697.5</v>
      </c>
      <c r="BL44">
        <f>IF(ISNUMBER(MEDIAN(Data__2[[#This Row],[1990]:[2015]])),MEDIAN(Data__2[[#This Row],[1990]:[2015]]),0)</f>
        <v>8373</v>
      </c>
      <c r="BM44">
        <f>Data__2[[#This Row],[2003 to 2015 Median Patent Applications]]-Data__2[[#This Row],[1990 to 2002 Median Patent Applications ]]</f>
        <v>324.5</v>
      </c>
    </row>
    <row r="45" spans="1:65">
      <c r="A45" s="1" t="s">
        <v>443</v>
      </c>
      <c r="B45" s="1" t="s">
        <v>444</v>
      </c>
      <c r="C45" s="1" t="s">
        <v>673</v>
      </c>
      <c r="D45" s="1" t="s">
        <v>674</v>
      </c>
      <c r="H45">
        <v>179</v>
      </c>
      <c r="I45">
        <v>146</v>
      </c>
      <c r="J45">
        <v>128</v>
      </c>
      <c r="K45">
        <v>122</v>
      </c>
      <c r="L45">
        <v>109</v>
      </c>
      <c r="M45">
        <v>95</v>
      </c>
      <c r="N45">
        <v>103</v>
      </c>
      <c r="O45">
        <v>178</v>
      </c>
      <c r="P45">
        <v>192</v>
      </c>
      <c r="Q45">
        <v>134</v>
      </c>
      <c r="R45">
        <v>109</v>
      </c>
      <c r="S45">
        <v>54</v>
      </c>
      <c r="T45">
        <v>72</v>
      </c>
      <c r="U45">
        <v>77</v>
      </c>
      <c r="V45">
        <v>79</v>
      </c>
      <c r="W45">
        <v>120</v>
      </c>
      <c r="X45">
        <v>96</v>
      </c>
      <c r="Y45">
        <v>92</v>
      </c>
      <c r="Z45">
        <v>90</v>
      </c>
      <c r="AA45">
        <v>92</v>
      </c>
      <c r="AB45">
        <v>91</v>
      </c>
      <c r="AC45">
        <v>96</v>
      </c>
      <c r="AD45">
        <v>85</v>
      </c>
      <c r="AE45">
        <v>77</v>
      </c>
      <c r="AF45">
        <v>61</v>
      </c>
      <c r="AG45">
        <v>54</v>
      </c>
      <c r="AH45">
        <v>86</v>
      </c>
      <c r="AI45">
        <v>101</v>
      </c>
      <c r="AJ45">
        <v>102</v>
      </c>
      <c r="AK45">
        <v>69</v>
      </c>
      <c r="AL45">
        <v>88</v>
      </c>
      <c r="AM45">
        <v>103</v>
      </c>
      <c r="AN45">
        <v>81</v>
      </c>
      <c r="AO45">
        <v>86</v>
      </c>
      <c r="AP45">
        <v>71</v>
      </c>
      <c r="AQ45">
        <v>96</v>
      </c>
      <c r="AR45">
        <v>81</v>
      </c>
      <c r="AS45">
        <v>81</v>
      </c>
      <c r="AT45">
        <v>107</v>
      </c>
      <c r="AU45">
        <v>130</v>
      </c>
      <c r="AV45">
        <v>125</v>
      </c>
      <c r="AW45">
        <v>123</v>
      </c>
      <c r="AX45">
        <v>158</v>
      </c>
      <c r="AY45">
        <v>184</v>
      </c>
      <c r="AZ45">
        <v>250</v>
      </c>
      <c r="BA45">
        <v>381</v>
      </c>
      <c r="BB45">
        <v>571</v>
      </c>
      <c r="BC45">
        <v>499</v>
      </c>
      <c r="BD45">
        <v>571</v>
      </c>
      <c r="BE45">
        <v>621</v>
      </c>
      <c r="BF45">
        <v>647</v>
      </c>
      <c r="BG45">
        <v>722</v>
      </c>
      <c r="BH45">
        <v>925</v>
      </c>
      <c r="BJ45">
        <f>IF(ISNUMBER(MEDIAN(Data__2[[#This Row],[1990]:[2002]])),MEDIAN(Data__2[[#This Row],[1990]:[2015]]),0)</f>
        <v>124</v>
      </c>
      <c r="BK45">
        <f>IF(ISNUMBER(MEDIAN(Data__2[[#This Row],[2003]:[2015]])),MEDIAN(Data__2[[#This Row],[2002]:[2015]]),0)</f>
        <v>440</v>
      </c>
      <c r="BL45">
        <f>IF(ISNUMBER(MEDIAN(Data__2[[#This Row],[1990]:[2015]])),MEDIAN(Data__2[[#This Row],[1990]:[2015]]),0)</f>
        <v>124</v>
      </c>
      <c r="BM45">
        <f>Data__2[[#This Row],[2003 to 2015 Median Patent Applications]]-Data__2[[#This Row],[1990 to 2002 Median Patent Applications ]]</f>
        <v>316</v>
      </c>
    </row>
    <row r="46" spans="1:65">
      <c r="A46" s="1" t="s">
        <v>469</v>
      </c>
      <c r="B46" s="1" t="s">
        <v>470</v>
      </c>
      <c r="C46" s="1" t="s">
        <v>673</v>
      </c>
      <c r="D46" s="1" t="s">
        <v>674</v>
      </c>
      <c r="AI46" s="20"/>
      <c r="AW46">
        <v>473</v>
      </c>
      <c r="AX46">
        <v>372</v>
      </c>
      <c r="AY46">
        <v>432</v>
      </c>
      <c r="AZ46">
        <v>395</v>
      </c>
      <c r="BA46">
        <v>386</v>
      </c>
      <c r="BB46">
        <v>319</v>
      </c>
      <c r="BC46">
        <v>290</v>
      </c>
      <c r="BD46">
        <v>180</v>
      </c>
      <c r="BE46">
        <v>192</v>
      </c>
      <c r="BF46">
        <v>201</v>
      </c>
      <c r="BG46">
        <v>202</v>
      </c>
      <c r="BH46">
        <v>178</v>
      </c>
      <c r="BJ46">
        <f>IF(ISNUMBER(MEDIAN(Data__2[[#This Row],[1990]:[2002]])),MEDIAN(Data__2[[#This Row],[1990]:[2015]]),0)</f>
        <v>0</v>
      </c>
      <c r="BK46">
        <f>IF(ISNUMBER(MEDIAN(Data__2[[#This Row],[2003]:[2015]])),MEDIAN(Data__2[[#This Row],[2002]:[2015]]),0)</f>
        <v>304.5</v>
      </c>
      <c r="BL46">
        <f>IF(ISNUMBER(MEDIAN(Data__2[[#This Row],[1990]:[2015]])),MEDIAN(Data__2[[#This Row],[1990]:[2015]]),0)</f>
        <v>304.5</v>
      </c>
      <c r="BM46">
        <f>Data__2[[#This Row],[2003 to 2015 Median Patent Applications]]-Data__2[[#This Row],[1990 to 2002 Median Patent Applications ]]</f>
        <v>304.5</v>
      </c>
    </row>
    <row r="47" spans="1:65">
      <c r="A47" s="1" t="s">
        <v>95</v>
      </c>
      <c r="B47" s="1" t="s">
        <v>96</v>
      </c>
      <c r="C47" s="1" t="s">
        <v>673</v>
      </c>
      <c r="D47" s="1" t="s">
        <v>674</v>
      </c>
      <c r="AI47" s="20"/>
      <c r="AL47">
        <v>828</v>
      </c>
      <c r="AM47">
        <v>683</v>
      </c>
      <c r="AN47">
        <v>624</v>
      </c>
      <c r="AO47">
        <v>698</v>
      </c>
      <c r="AP47">
        <v>752</v>
      </c>
      <c r="AQ47">
        <v>910</v>
      </c>
      <c r="AR47">
        <v>993</v>
      </c>
      <c r="AS47">
        <v>994</v>
      </c>
      <c r="AT47">
        <v>930</v>
      </c>
      <c r="AU47">
        <v>895</v>
      </c>
      <c r="AV47">
        <v>1082</v>
      </c>
      <c r="AW47">
        <v>1065</v>
      </c>
      <c r="AX47">
        <v>1166</v>
      </c>
      <c r="AY47">
        <v>1188</v>
      </c>
      <c r="AZ47">
        <v>1405</v>
      </c>
      <c r="BA47">
        <v>1510</v>
      </c>
      <c r="BB47">
        <v>1753</v>
      </c>
      <c r="BC47">
        <v>1759</v>
      </c>
      <c r="BD47">
        <v>1725</v>
      </c>
      <c r="BE47">
        <v>1681</v>
      </c>
      <c r="BF47">
        <v>1489</v>
      </c>
      <c r="BG47">
        <v>652</v>
      </c>
      <c r="BH47">
        <v>543</v>
      </c>
      <c r="BJ47">
        <f>IF(ISNUMBER(MEDIAN(Data__2[[#This Row],[1990]:[2002]])),MEDIAN(Data__2[[#This Row],[1990]:[2015]]),0)</f>
        <v>994</v>
      </c>
      <c r="BK47">
        <f>IF(ISNUMBER(MEDIAN(Data__2[[#This Row],[2003]:[2015]])),MEDIAN(Data__2[[#This Row],[2002]:[2015]]),0)</f>
        <v>1296.5</v>
      </c>
      <c r="BL47">
        <f>IF(ISNUMBER(MEDIAN(Data__2[[#This Row],[1990]:[2015]])),MEDIAN(Data__2[[#This Row],[1990]:[2015]]),0)</f>
        <v>994</v>
      </c>
      <c r="BM47">
        <f>Data__2[[#This Row],[2003 to 2015 Median Patent Applications]]-Data__2[[#This Row],[1990 to 2002 Median Patent Applications ]]</f>
        <v>302.5</v>
      </c>
    </row>
    <row r="48" spans="1:65">
      <c r="A48" s="1" t="s">
        <v>497</v>
      </c>
      <c r="B48" s="1" t="s">
        <v>498</v>
      </c>
      <c r="C48" s="1" t="s">
        <v>673</v>
      </c>
      <c r="D48" s="1" t="s">
        <v>674</v>
      </c>
      <c r="J48">
        <v>4089</v>
      </c>
      <c r="K48">
        <v>5500</v>
      </c>
      <c r="L48">
        <v>4270</v>
      </c>
      <c r="M48">
        <v>3792</v>
      </c>
      <c r="N48">
        <v>3392</v>
      </c>
      <c r="O48">
        <v>2966</v>
      </c>
      <c r="P48">
        <v>2754</v>
      </c>
      <c r="Q48">
        <v>2488</v>
      </c>
      <c r="R48">
        <v>2135</v>
      </c>
      <c r="S48">
        <v>2036</v>
      </c>
      <c r="T48">
        <v>1903</v>
      </c>
      <c r="U48">
        <v>1760</v>
      </c>
      <c r="V48">
        <v>1863</v>
      </c>
      <c r="W48">
        <v>1804</v>
      </c>
      <c r="X48">
        <v>1893</v>
      </c>
      <c r="Y48">
        <v>1876</v>
      </c>
      <c r="Z48">
        <v>1718</v>
      </c>
      <c r="AA48">
        <v>1646</v>
      </c>
      <c r="AB48">
        <v>1498</v>
      </c>
      <c r="AC48">
        <v>1784</v>
      </c>
      <c r="AD48">
        <v>2149</v>
      </c>
      <c r="AE48">
        <v>1649</v>
      </c>
      <c r="AF48">
        <v>1720</v>
      </c>
      <c r="AG48">
        <v>1816</v>
      </c>
      <c r="AH48">
        <v>2087</v>
      </c>
      <c r="AI48">
        <v>2218</v>
      </c>
      <c r="AJ48">
        <v>2156</v>
      </c>
      <c r="AK48">
        <v>2076</v>
      </c>
      <c r="AL48">
        <v>2165</v>
      </c>
      <c r="AM48">
        <v>2136</v>
      </c>
      <c r="AN48">
        <v>2047</v>
      </c>
      <c r="AO48">
        <v>2274</v>
      </c>
      <c r="AP48">
        <v>2237</v>
      </c>
      <c r="AQ48">
        <v>2271</v>
      </c>
      <c r="AR48">
        <v>2439</v>
      </c>
      <c r="AS48">
        <v>2710</v>
      </c>
      <c r="AT48">
        <v>2528</v>
      </c>
      <c r="AU48">
        <v>2763</v>
      </c>
      <c r="AV48">
        <v>2813</v>
      </c>
      <c r="AW48">
        <v>2871</v>
      </c>
      <c r="AX48">
        <v>3040</v>
      </c>
      <c r="AY48">
        <v>3111</v>
      </c>
      <c r="AZ48">
        <v>3267</v>
      </c>
      <c r="BA48">
        <v>3632</v>
      </c>
      <c r="BB48">
        <v>3596</v>
      </c>
      <c r="BC48">
        <v>3566</v>
      </c>
      <c r="BD48">
        <v>3430</v>
      </c>
      <c r="BE48">
        <v>3266</v>
      </c>
      <c r="BF48">
        <v>3026</v>
      </c>
      <c r="BG48">
        <v>2953</v>
      </c>
      <c r="BH48">
        <v>2799</v>
      </c>
      <c r="BJ48">
        <f>IF(ISNUMBER(MEDIAN(Data__2[[#This Row],[1990]:[2002]])),MEDIAN(Data__2[[#This Row],[1990]:[2015]]),0)</f>
        <v>2781</v>
      </c>
      <c r="BK48">
        <f>IF(ISNUMBER(MEDIAN(Data__2[[#This Row],[2003]:[2015]])),MEDIAN(Data__2[[#This Row],[2002]:[2015]]),0)</f>
        <v>3075.5</v>
      </c>
      <c r="BL48">
        <f>IF(ISNUMBER(MEDIAN(Data__2[[#This Row],[1990]:[2015]])),MEDIAN(Data__2[[#This Row],[1990]:[2015]]),0)</f>
        <v>2781</v>
      </c>
      <c r="BM48">
        <f>Data__2[[#This Row],[2003 to 2015 Median Patent Applications]]-Data__2[[#This Row],[1990 to 2002 Median Patent Applications ]]</f>
        <v>294.5</v>
      </c>
    </row>
    <row r="49" spans="1:65">
      <c r="A49" s="1" t="s">
        <v>235</v>
      </c>
      <c r="B49" s="1" t="s">
        <v>236</v>
      </c>
      <c r="C49" s="1" t="s">
        <v>673</v>
      </c>
      <c r="D49" s="1" t="s">
        <v>674</v>
      </c>
      <c r="E49">
        <v>694</v>
      </c>
      <c r="F49">
        <v>679</v>
      </c>
      <c r="G49">
        <v>845</v>
      </c>
      <c r="H49">
        <v>731</v>
      </c>
      <c r="I49">
        <v>845</v>
      </c>
      <c r="J49">
        <v>881</v>
      </c>
      <c r="K49">
        <v>954</v>
      </c>
      <c r="L49">
        <v>1008</v>
      </c>
      <c r="M49">
        <v>1317</v>
      </c>
      <c r="N49">
        <v>1462</v>
      </c>
      <c r="O49">
        <v>1381</v>
      </c>
      <c r="P49">
        <v>1406</v>
      </c>
      <c r="Q49">
        <v>1481</v>
      </c>
      <c r="R49">
        <v>1317</v>
      </c>
      <c r="S49">
        <v>1426</v>
      </c>
      <c r="T49">
        <v>1457</v>
      </c>
      <c r="U49">
        <v>1334</v>
      </c>
      <c r="V49">
        <v>1288</v>
      </c>
      <c r="W49">
        <v>1510</v>
      </c>
      <c r="X49">
        <v>1346</v>
      </c>
      <c r="Y49">
        <v>1265</v>
      </c>
      <c r="Z49">
        <v>1221</v>
      </c>
      <c r="AA49">
        <v>1264</v>
      </c>
      <c r="AB49">
        <v>1191</v>
      </c>
      <c r="AC49">
        <v>1277</v>
      </c>
      <c r="AD49">
        <v>1121</v>
      </c>
      <c r="AE49">
        <v>1249</v>
      </c>
      <c r="AF49">
        <v>1539</v>
      </c>
      <c r="AG49">
        <v>205</v>
      </c>
      <c r="AH49">
        <v>216</v>
      </c>
      <c r="AI49">
        <v>241</v>
      </c>
      <c r="AJ49">
        <v>188</v>
      </c>
      <c r="AK49">
        <v>222</v>
      </c>
      <c r="AL49">
        <v>221</v>
      </c>
      <c r="AM49">
        <v>267</v>
      </c>
      <c r="AN49">
        <v>266</v>
      </c>
      <c r="AO49">
        <v>267</v>
      </c>
      <c r="AP49">
        <v>293</v>
      </c>
      <c r="AQ49">
        <v>276</v>
      </c>
      <c r="AR49">
        <v>290</v>
      </c>
      <c r="AS49">
        <v>306</v>
      </c>
      <c r="AT49">
        <v>385</v>
      </c>
      <c r="AU49">
        <v>376</v>
      </c>
      <c r="AV49">
        <v>393</v>
      </c>
      <c r="AW49">
        <v>379</v>
      </c>
      <c r="AX49">
        <v>462</v>
      </c>
      <c r="AY49">
        <v>532</v>
      </c>
      <c r="AZ49">
        <v>575</v>
      </c>
      <c r="BA49">
        <v>628</v>
      </c>
      <c r="BB49">
        <v>698</v>
      </c>
      <c r="BC49">
        <v>728</v>
      </c>
      <c r="BD49">
        <v>721</v>
      </c>
      <c r="BE49">
        <v>628</v>
      </c>
      <c r="BF49">
        <v>698</v>
      </c>
      <c r="BG49">
        <v>651</v>
      </c>
      <c r="BH49">
        <v>550</v>
      </c>
      <c r="BJ49">
        <f>IF(ISNUMBER(MEDIAN(Data__2[[#This Row],[1990]:[2002]])),MEDIAN(Data__2[[#This Row],[1990]:[2015]]),0)</f>
        <v>382</v>
      </c>
      <c r="BK49">
        <f>IF(ISNUMBER(MEDIAN(Data__2[[#This Row],[2003]:[2015]])),MEDIAN(Data__2[[#This Row],[2002]:[2015]]),0)</f>
        <v>601.5</v>
      </c>
      <c r="BL49">
        <f>IF(ISNUMBER(MEDIAN(Data__2[[#This Row],[1990]:[2015]])),MEDIAN(Data__2[[#This Row],[1990]:[2015]]),0)</f>
        <v>382</v>
      </c>
      <c r="BM49">
        <f>Data__2[[#This Row],[2003 to 2015 Median Patent Applications]]-Data__2[[#This Row],[1990 to 2002 Median Patent Applications ]]</f>
        <v>219.5</v>
      </c>
    </row>
    <row r="50" spans="1:65">
      <c r="A50" s="1" t="s">
        <v>531</v>
      </c>
      <c r="B50" s="1" t="s">
        <v>532</v>
      </c>
      <c r="C50" s="1" t="s">
        <v>673</v>
      </c>
      <c r="D50" s="1" t="s">
        <v>674</v>
      </c>
      <c r="X50">
        <v>7</v>
      </c>
      <c r="Y50">
        <v>13</v>
      </c>
      <c r="Z50">
        <v>26</v>
      </c>
      <c r="AA50">
        <v>40</v>
      </c>
      <c r="AB50">
        <v>48</v>
      </c>
      <c r="AC50">
        <v>49</v>
      </c>
      <c r="AD50">
        <v>55</v>
      </c>
      <c r="AE50">
        <v>60</v>
      </c>
      <c r="AF50">
        <v>68</v>
      </c>
      <c r="AG50">
        <v>78</v>
      </c>
      <c r="AH50">
        <v>43</v>
      </c>
      <c r="AI50">
        <v>73</v>
      </c>
      <c r="AJ50">
        <v>80</v>
      </c>
      <c r="AK50">
        <v>67</v>
      </c>
      <c r="AL50">
        <v>110</v>
      </c>
      <c r="AM50">
        <v>150</v>
      </c>
      <c r="AN50">
        <v>145</v>
      </c>
      <c r="AO50">
        <v>203</v>
      </c>
      <c r="AP50">
        <v>246</v>
      </c>
      <c r="AQ50">
        <v>479</v>
      </c>
      <c r="AR50">
        <v>738</v>
      </c>
      <c r="AS50">
        <v>561</v>
      </c>
      <c r="AT50">
        <v>534</v>
      </c>
      <c r="AU50">
        <v>615</v>
      </c>
      <c r="AV50">
        <v>802</v>
      </c>
      <c r="AW50">
        <v>819</v>
      </c>
      <c r="AX50">
        <v>891</v>
      </c>
      <c r="AY50">
        <v>1040</v>
      </c>
      <c r="AZ50">
        <v>945</v>
      </c>
      <c r="BA50">
        <v>902</v>
      </c>
      <c r="BB50">
        <v>1025</v>
      </c>
      <c r="BC50">
        <v>1214</v>
      </c>
      <c r="BD50">
        <v>927</v>
      </c>
      <c r="BE50">
        <v>1020</v>
      </c>
      <c r="BF50">
        <v>1572</v>
      </c>
      <c r="BG50">
        <v>1006</v>
      </c>
      <c r="BJ50">
        <f>IF(ISNUMBER(MEDIAN(Data__2[[#This Row],[1990]:[2002]])),MEDIAN(Data__2[[#This Row],[1990]:[2015]]),0)</f>
        <v>738</v>
      </c>
      <c r="BK50">
        <f>IF(ISNUMBER(MEDIAN(Data__2[[#This Row],[2003]:[2015]])),MEDIAN(Data__2[[#This Row],[2002]:[2015]]),0)</f>
        <v>945</v>
      </c>
      <c r="BL50">
        <f>IF(ISNUMBER(MEDIAN(Data__2[[#This Row],[1990]:[2015]])),MEDIAN(Data__2[[#This Row],[1990]:[2015]]),0)</f>
        <v>738</v>
      </c>
      <c r="BM50">
        <f>Data__2[[#This Row],[2003 to 2015 Median Patent Applications]]-Data__2[[#This Row],[1990 to 2002 Median Patent Applications ]]</f>
        <v>207</v>
      </c>
    </row>
    <row r="51" spans="1:65">
      <c r="A51" s="1" t="s">
        <v>281</v>
      </c>
      <c r="B51" s="1" t="s">
        <v>282</v>
      </c>
      <c r="C51" s="1" t="s">
        <v>673</v>
      </c>
      <c r="D51" s="1" t="s">
        <v>674</v>
      </c>
      <c r="H51">
        <v>9</v>
      </c>
      <c r="I51">
        <v>131</v>
      </c>
      <c r="J51">
        <v>129</v>
      </c>
      <c r="L51">
        <v>9</v>
      </c>
      <c r="M51">
        <v>23</v>
      </c>
      <c r="N51">
        <v>16</v>
      </c>
      <c r="O51">
        <v>31</v>
      </c>
      <c r="P51">
        <v>12</v>
      </c>
      <c r="Q51">
        <v>33</v>
      </c>
      <c r="R51">
        <v>42</v>
      </c>
      <c r="S51">
        <v>29</v>
      </c>
      <c r="T51">
        <v>9</v>
      </c>
      <c r="U51">
        <v>32</v>
      </c>
      <c r="V51">
        <v>5</v>
      </c>
      <c r="W51">
        <v>28</v>
      </c>
      <c r="X51">
        <v>37</v>
      </c>
      <c r="Y51">
        <v>19</v>
      </c>
      <c r="Z51">
        <v>26</v>
      </c>
      <c r="AA51">
        <v>47</v>
      </c>
      <c r="AB51">
        <v>33</v>
      </c>
      <c r="AC51">
        <v>124</v>
      </c>
      <c r="AD51">
        <v>296</v>
      </c>
      <c r="AE51">
        <v>199</v>
      </c>
      <c r="AF51">
        <v>272</v>
      </c>
      <c r="AG51">
        <v>272</v>
      </c>
      <c r="AH51">
        <v>247</v>
      </c>
      <c r="AK51">
        <v>149</v>
      </c>
      <c r="AL51">
        <v>164</v>
      </c>
      <c r="AM51">
        <v>112</v>
      </c>
      <c r="AN51">
        <v>76</v>
      </c>
      <c r="AO51">
        <v>68</v>
      </c>
      <c r="BH51">
        <v>335</v>
      </c>
      <c r="BJ51">
        <f>IF(ISNUMBER(MEDIAN(Data__2[[#This Row],[1990]:[2002]])),MEDIAN(Data__2[[#This Row],[1990]:[2015]]),0)</f>
        <v>130.5</v>
      </c>
      <c r="BK51">
        <f>IF(ISNUMBER(MEDIAN(Data__2[[#This Row],[2003]:[2015]])),MEDIAN(Data__2[[#This Row],[2002]:[2015]]),0)</f>
        <v>335</v>
      </c>
      <c r="BL51">
        <f>IF(ISNUMBER(MEDIAN(Data__2[[#This Row],[1990]:[2015]])),MEDIAN(Data__2[[#This Row],[1990]:[2015]]),0)</f>
        <v>130.5</v>
      </c>
      <c r="BM51">
        <f>Data__2[[#This Row],[2003 to 2015 Median Patent Applications]]-Data__2[[#This Row],[1990 to 2002 Median Patent Applications ]]</f>
        <v>204.5</v>
      </c>
    </row>
    <row r="52" spans="1:65">
      <c r="A52" s="1" t="s">
        <v>369</v>
      </c>
      <c r="B52" s="1" t="s">
        <v>370</v>
      </c>
      <c r="C52" s="1" t="s">
        <v>673</v>
      </c>
      <c r="D52" s="1" t="s">
        <v>674</v>
      </c>
      <c r="H52">
        <v>750</v>
      </c>
      <c r="I52">
        <v>581</v>
      </c>
      <c r="J52">
        <v>849</v>
      </c>
      <c r="K52">
        <v>785</v>
      </c>
      <c r="L52">
        <v>1451</v>
      </c>
      <c r="M52">
        <v>2983</v>
      </c>
      <c r="N52">
        <v>823</v>
      </c>
      <c r="O52">
        <v>805</v>
      </c>
      <c r="P52">
        <v>353</v>
      </c>
      <c r="Q52">
        <v>513</v>
      </c>
      <c r="R52">
        <v>338</v>
      </c>
      <c r="S52">
        <v>418</v>
      </c>
      <c r="T52">
        <v>284</v>
      </c>
      <c r="U52">
        <v>422</v>
      </c>
      <c r="V52">
        <v>266</v>
      </c>
      <c r="W52">
        <v>817</v>
      </c>
      <c r="X52">
        <v>726</v>
      </c>
      <c r="Y52">
        <v>704</v>
      </c>
      <c r="Z52">
        <v>765</v>
      </c>
      <c r="AA52">
        <v>550</v>
      </c>
      <c r="AB52">
        <v>730</v>
      </c>
      <c r="AC52">
        <v>688</v>
      </c>
      <c r="AD52">
        <v>590</v>
      </c>
      <c r="AE52">
        <v>629</v>
      </c>
      <c r="AF52">
        <v>742</v>
      </c>
      <c r="AG52">
        <v>652</v>
      </c>
      <c r="AH52">
        <v>757</v>
      </c>
      <c r="AI52">
        <v>661</v>
      </c>
      <c r="AJ52">
        <v>564</v>
      </c>
      <c r="AK52">
        <v>565</v>
      </c>
      <c r="AL52">
        <v>553</v>
      </c>
      <c r="AM52">
        <v>498</v>
      </c>
      <c r="AN52">
        <v>432</v>
      </c>
      <c r="AO52">
        <v>386</v>
      </c>
      <c r="AP52">
        <v>420</v>
      </c>
      <c r="AQ52">
        <v>453</v>
      </c>
      <c r="AR52">
        <v>455</v>
      </c>
      <c r="AS52">
        <v>431</v>
      </c>
      <c r="AT52">
        <v>534</v>
      </c>
      <c r="AU52">
        <v>526</v>
      </c>
      <c r="AV52">
        <v>468</v>
      </c>
      <c r="AW52">
        <v>565</v>
      </c>
      <c r="AX52">
        <v>584</v>
      </c>
      <c r="AY52">
        <v>574</v>
      </c>
      <c r="AZ52">
        <v>629</v>
      </c>
      <c r="BA52">
        <v>685</v>
      </c>
      <c r="BB52">
        <v>822</v>
      </c>
      <c r="BC52">
        <v>951</v>
      </c>
      <c r="BD52">
        <v>1065</v>
      </c>
      <c r="BE52">
        <v>1294</v>
      </c>
      <c r="BF52">
        <v>1210</v>
      </c>
      <c r="BG52">
        <v>1246</v>
      </c>
      <c r="BH52">
        <v>1364</v>
      </c>
      <c r="BJ52">
        <f>IF(ISNUMBER(MEDIAN(Data__2[[#This Row],[1990]:[2002]])),MEDIAN(Data__2[[#This Row],[1990]:[2015]]),0)</f>
        <v>565</v>
      </c>
      <c r="BK52">
        <f>IF(ISNUMBER(MEDIAN(Data__2[[#This Row],[2003]:[2015]])),MEDIAN(Data__2[[#This Row],[2002]:[2015]]),0)</f>
        <v>753.5</v>
      </c>
      <c r="BL52">
        <f>IF(ISNUMBER(MEDIAN(Data__2[[#This Row],[1990]:[2015]])),MEDIAN(Data__2[[#This Row],[1990]:[2015]]),0)</f>
        <v>565</v>
      </c>
      <c r="BM52">
        <f>Data__2[[#This Row],[2003 to 2015 Median Patent Applications]]-Data__2[[#This Row],[1990 to 2002 Median Patent Applications ]]</f>
        <v>188.5</v>
      </c>
    </row>
    <row r="53" spans="1:65">
      <c r="A53" s="1" t="s">
        <v>277</v>
      </c>
      <c r="B53" s="1" t="s">
        <v>278</v>
      </c>
      <c r="C53" s="1" t="s">
        <v>673</v>
      </c>
      <c r="D53" s="1" t="s">
        <v>674</v>
      </c>
      <c r="H53">
        <v>3</v>
      </c>
      <c r="J53">
        <v>10</v>
      </c>
      <c r="K53">
        <v>8</v>
      </c>
      <c r="M53">
        <v>7</v>
      </c>
      <c r="N53">
        <v>4</v>
      </c>
      <c r="O53">
        <v>4</v>
      </c>
      <c r="P53">
        <v>8</v>
      </c>
      <c r="R53">
        <v>5</v>
      </c>
      <c r="S53">
        <v>1</v>
      </c>
      <c r="T53">
        <v>3</v>
      </c>
      <c r="U53">
        <v>3</v>
      </c>
      <c r="V53">
        <v>2</v>
      </c>
      <c r="W53">
        <v>9</v>
      </c>
      <c r="X53">
        <v>12</v>
      </c>
      <c r="Y53">
        <v>5</v>
      </c>
      <c r="AA53">
        <v>16</v>
      </c>
      <c r="AB53">
        <v>40</v>
      </c>
      <c r="AC53">
        <v>26</v>
      </c>
      <c r="AD53">
        <v>49</v>
      </c>
      <c r="AE53">
        <v>32</v>
      </c>
      <c r="AF53">
        <v>62</v>
      </c>
      <c r="AH53">
        <v>113</v>
      </c>
      <c r="AI53" s="20"/>
      <c r="AJ53">
        <v>34</v>
      </c>
      <c r="AK53">
        <v>67</v>
      </c>
      <c r="AL53">
        <v>38</v>
      </c>
      <c r="AM53">
        <v>29</v>
      </c>
      <c r="AN53">
        <v>61</v>
      </c>
      <c r="AO53">
        <v>40</v>
      </c>
      <c r="AP53">
        <v>79</v>
      </c>
      <c r="AQ53">
        <v>93</v>
      </c>
      <c r="AR53">
        <v>152</v>
      </c>
      <c r="AS53">
        <v>157</v>
      </c>
      <c r="AT53">
        <v>212</v>
      </c>
      <c r="AU53">
        <v>234</v>
      </c>
      <c r="AV53">
        <v>201</v>
      </c>
      <c r="AW53">
        <v>227</v>
      </c>
      <c r="AX53">
        <v>235</v>
      </c>
      <c r="AY53">
        <v>288</v>
      </c>
      <c r="AZ53">
        <v>284</v>
      </c>
      <c r="BA53">
        <v>386</v>
      </c>
      <c r="BB53">
        <v>415</v>
      </c>
      <c r="BC53">
        <v>508</v>
      </c>
      <c r="BD53">
        <v>533</v>
      </c>
      <c r="BF53">
        <v>663</v>
      </c>
      <c r="BG53">
        <v>702</v>
      </c>
      <c r="BH53">
        <v>1058</v>
      </c>
      <c r="BJ53">
        <f>IF(ISNUMBER(MEDIAN(Data__2[[#This Row],[1990]:[2002]])),MEDIAN(Data__2[[#This Row],[1990]:[2015]]),0)</f>
        <v>219.5</v>
      </c>
      <c r="BK53">
        <f>IF(ISNUMBER(MEDIAN(Data__2[[#This Row],[2003]:[2015]])),MEDIAN(Data__2[[#This Row],[2002]:[2015]]),0)</f>
        <v>386</v>
      </c>
      <c r="BL53">
        <f>IF(ISNUMBER(MEDIAN(Data__2[[#This Row],[1990]:[2015]])),MEDIAN(Data__2[[#This Row],[1990]:[2015]]),0)</f>
        <v>219.5</v>
      </c>
      <c r="BM53">
        <f>Data__2[[#This Row],[2003 to 2015 Median Patent Applications]]-Data__2[[#This Row],[1990 to 2002 Median Patent Applications ]]</f>
        <v>166.5</v>
      </c>
    </row>
    <row r="54" spans="1:65">
      <c r="A54" s="1" t="s">
        <v>571</v>
      </c>
      <c r="B54" s="1" t="s">
        <v>572</v>
      </c>
      <c r="C54" s="1" t="s">
        <v>673</v>
      </c>
      <c r="D54" s="1" t="s">
        <v>674</v>
      </c>
      <c r="AC54">
        <v>52</v>
      </c>
      <c r="AE54">
        <v>7</v>
      </c>
      <c r="AG54">
        <v>20</v>
      </c>
      <c r="AH54">
        <v>46</v>
      </c>
      <c r="AI54">
        <v>58</v>
      </c>
      <c r="AJ54">
        <v>37</v>
      </c>
      <c r="AK54">
        <v>34</v>
      </c>
      <c r="AL54">
        <v>32</v>
      </c>
      <c r="AM54">
        <v>22</v>
      </c>
      <c r="AN54">
        <v>23</v>
      </c>
      <c r="AO54">
        <v>37</v>
      </c>
      <c r="AP54">
        <v>30</v>
      </c>
      <c r="AQ54">
        <v>25</v>
      </c>
      <c r="AR54">
        <v>35</v>
      </c>
      <c r="AS54">
        <v>34</v>
      </c>
      <c r="AT54">
        <v>52</v>
      </c>
      <c r="AU54">
        <v>69</v>
      </c>
      <c r="AV54">
        <v>78</v>
      </c>
      <c r="AW54">
        <v>103</v>
      </c>
      <c r="AX54">
        <v>180</v>
      </c>
      <c r="AY54">
        <v>196</v>
      </c>
      <c r="AZ54">
        <v>219</v>
      </c>
      <c r="BA54">
        <v>204</v>
      </c>
      <c r="BB54">
        <v>258</v>
      </c>
      <c r="BC54">
        <v>306</v>
      </c>
      <c r="BD54">
        <v>300</v>
      </c>
      <c r="BE54">
        <v>382</v>
      </c>
      <c r="BF54">
        <v>443</v>
      </c>
      <c r="BG54">
        <v>487</v>
      </c>
      <c r="BH54">
        <v>582</v>
      </c>
      <c r="BJ54">
        <f>IF(ISNUMBER(MEDIAN(Data__2[[#This Row],[1990]:[2002]])),MEDIAN(Data__2[[#This Row],[1990]:[2015]]),0)</f>
        <v>73.5</v>
      </c>
      <c r="BK54">
        <f>IF(ISNUMBER(MEDIAN(Data__2[[#This Row],[2003]:[2015]])),MEDIAN(Data__2[[#This Row],[2002]:[2015]]),0)</f>
        <v>238.5</v>
      </c>
      <c r="BL54">
        <f>IF(ISNUMBER(MEDIAN(Data__2[[#This Row],[1990]:[2015]])),MEDIAN(Data__2[[#This Row],[1990]:[2015]]),0)</f>
        <v>73.5</v>
      </c>
      <c r="BM54">
        <f>Data__2[[#This Row],[2003 to 2015 Median Patent Applications]]-Data__2[[#This Row],[1990 to 2002 Median Patent Applications ]]</f>
        <v>165</v>
      </c>
    </row>
    <row r="55" spans="1:65">
      <c r="A55" s="1" t="s">
        <v>441</v>
      </c>
      <c r="B55" s="1" t="s">
        <v>442</v>
      </c>
      <c r="C55" s="1" t="s">
        <v>673</v>
      </c>
      <c r="D55" s="1" t="s">
        <v>674</v>
      </c>
      <c r="H55">
        <v>2355</v>
      </c>
      <c r="I55">
        <v>2646</v>
      </c>
      <c r="J55">
        <v>4117</v>
      </c>
      <c r="K55">
        <v>4527</v>
      </c>
      <c r="L55">
        <v>4535</v>
      </c>
      <c r="M55">
        <v>4585</v>
      </c>
      <c r="N55">
        <v>4896</v>
      </c>
      <c r="O55">
        <v>5493</v>
      </c>
      <c r="P55">
        <v>5422</v>
      </c>
      <c r="Q55">
        <v>5277</v>
      </c>
      <c r="R55">
        <v>5693</v>
      </c>
      <c r="S55">
        <v>6672</v>
      </c>
      <c r="T55">
        <v>6691</v>
      </c>
      <c r="U55">
        <v>6593</v>
      </c>
      <c r="V55">
        <v>6641</v>
      </c>
      <c r="W55">
        <v>7030</v>
      </c>
      <c r="X55">
        <v>6788</v>
      </c>
      <c r="Y55">
        <v>6198</v>
      </c>
      <c r="Z55">
        <v>4370</v>
      </c>
      <c r="AA55">
        <v>4482</v>
      </c>
      <c r="AB55">
        <v>4741</v>
      </c>
      <c r="AC55">
        <v>5090</v>
      </c>
      <c r="AD55">
        <v>5124</v>
      </c>
      <c r="AE55">
        <v>5486</v>
      </c>
      <c r="AF55">
        <v>5682</v>
      </c>
      <c r="AG55">
        <v>6280</v>
      </c>
      <c r="AH55">
        <v>5294</v>
      </c>
      <c r="AI55">
        <v>4106</v>
      </c>
      <c r="AJ55">
        <v>3389</v>
      </c>
      <c r="AK55">
        <v>2891</v>
      </c>
      <c r="AL55">
        <v>2659</v>
      </c>
      <c r="AM55">
        <v>2676</v>
      </c>
      <c r="AN55">
        <v>2595</v>
      </c>
      <c r="AO55">
        <v>2411</v>
      </c>
      <c r="AP55">
        <v>2399</v>
      </c>
      <c r="AQ55">
        <v>2407</v>
      </c>
      <c r="AR55">
        <v>2285</v>
      </c>
      <c r="AS55">
        <v>2404</v>
      </c>
      <c r="AT55">
        <v>2202</v>
      </c>
      <c r="AU55">
        <v>2313</v>
      </c>
      <c r="AV55">
        <v>2268</v>
      </c>
      <c r="AW55">
        <v>2381</v>
      </c>
      <c r="AX55">
        <v>2028</v>
      </c>
      <c r="AY55">
        <v>2157</v>
      </c>
      <c r="AZ55">
        <v>2392</v>
      </c>
      <c r="BA55">
        <v>2488</v>
      </c>
      <c r="BB55">
        <v>2899</v>
      </c>
      <c r="BC55">
        <v>3203</v>
      </c>
      <c r="BD55">
        <v>3879</v>
      </c>
      <c r="BE55">
        <v>4410</v>
      </c>
      <c r="BF55">
        <v>4237</v>
      </c>
      <c r="BG55">
        <v>3941</v>
      </c>
      <c r="BH55">
        <v>4676</v>
      </c>
      <c r="BJ55">
        <f>IF(ISNUMBER(MEDIAN(Data__2[[#This Row],[1990]:[2002]])),MEDIAN(Data__2[[#This Row],[1990]:[2015]]),0)</f>
        <v>2541.5</v>
      </c>
      <c r="BK55">
        <f>IF(ISNUMBER(MEDIAN(Data__2[[#This Row],[2003]:[2015]])),MEDIAN(Data__2[[#This Row],[2002]:[2015]]),0)</f>
        <v>2693.5</v>
      </c>
      <c r="BL55">
        <f>IF(ISNUMBER(MEDIAN(Data__2[[#This Row],[1990]:[2015]])),MEDIAN(Data__2[[#This Row],[1990]:[2015]]),0)</f>
        <v>2541.5</v>
      </c>
      <c r="BM55">
        <f>Data__2[[#This Row],[2003 to 2015 Median Patent Applications]]-Data__2[[#This Row],[1990 to 2002 Median Patent Applications ]]</f>
        <v>152</v>
      </c>
    </row>
    <row r="56" spans="1:65">
      <c r="A56" s="1" t="s">
        <v>475</v>
      </c>
      <c r="B56" s="1" t="s">
        <v>476</v>
      </c>
      <c r="C56" s="1" t="s">
        <v>673</v>
      </c>
      <c r="D56" s="1" t="s">
        <v>674</v>
      </c>
      <c r="M56">
        <v>5</v>
      </c>
      <c r="N56">
        <v>1</v>
      </c>
      <c r="O56">
        <v>1</v>
      </c>
      <c r="P56">
        <v>2</v>
      </c>
      <c r="Q56">
        <v>2</v>
      </c>
      <c r="V56">
        <v>4</v>
      </c>
      <c r="W56">
        <v>2</v>
      </c>
      <c r="Y56">
        <v>2</v>
      </c>
      <c r="Z56">
        <v>4</v>
      </c>
      <c r="AB56">
        <v>5</v>
      </c>
      <c r="AC56">
        <v>4</v>
      </c>
      <c r="AD56">
        <v>4</v>
      </c>
      <c r="AN56">
        <v>145</v>
      </c>
      <c r="AO56">
        <v>224</v>
      </c>
      <c r="AP56">
        <v>288</v>
      </c>
      <c r="AQ56">
        <v>311</v>
      </c>
      <c r="AR56">
        <v>374</v>
      </c>
      <c r="AS56">
        <v>516</v>
      </c>
      <c r="AT56">
        <v>523</v>
      </c>
      <c r="AU56">
        <v>624</v>
      </c>
      <c r="AV56">
        <v>626</v>
      </c>
      <c r="AW56">
        <v>641</v>
      </c>
      <c r="AX56">
        <v>569</v>
      </c>
      <c r="AY56">
        <v>626</v>
      </c>
      <c r="AZ56">
        <v>696</v>
      </c>
      <c r="BA56">
        <v>793</v>
      </c>
      <c r="BB56">
        <v>750</v>
      </c>
      <c r="BC56">
        <v>895</v>
      </c>
      <c r="BD56">
        <v>1056</v>
      </c>
      <c r="BE56">
        <v>1081</v>
      </c>
      <c r="BF56">
        <v>1143</v>
      </c>
      <c r="BG56">
        <v>1303</v>
      </c>
      <c r="BH56">
        <v>1469</v>
      </c>
      <c r="BJ56">
        <f>IF(ISNUMBER(MEDIAN(Data__2[[#This Row],[1990]:[2002]])),MEDIAN(Data__2[[#This Row],[1990]:[2015]]),0)</f>
        <v>626</v>
      </c>
      <c r="BK56">
        <f>IF(ISNUMBER(MEDIAN(Data__2[[#This Row],[2003]:[2015]])),MEDIAN(Data__2[[#This Row],[2002]:[2015]]),0)</f>
        <v>771.5</v>
      </c>
      <c r="BL56">
        <f>IF(ISNUMBER(MEDIAN(Data__2[[#This Row],[1990]:[2015]])),MEDIAN(Data__2[[#This Row],[1990]:[2015]]),0)</f>
        <v>626</v>
      </c>
      <c r="BM56">
        <f>Data__2[[#This Row],[2003 to 2015 Median Patent Applications]]-Data__2[[#This Row],[1990 to 2002 Median Patent Applications ]]</f>
        <v>145.5</v>
      </c>
    </row>
    <row r="57" spans="1:65">
      <c r="A57" s="1" t="s">
        <v>81</v>
      </c>
      <c r="B57" s="1" t="s">
        <v>82</v>
      </c>
      <c r="C57" s="1" t="s">
        <v>673</v>
      </c>
      <c r="D57" s="1" t="s">
        <v>674</v>
      </c>
      <c r="H57">
        <v>3978</v>
      </c>
      <c r="I57">
        <v>3972</v>
      </c>
      <c r="J57">
        <v>4123</v>
      </c>
      <c r="K57">
        <v>4445</v>
      </c>
      <c r="L57">
        <v>4058</v>
      </c>
      <c r="M57">
        <v>4201</v>
      </c>
      <c r="N57">
        <v>4070</v>
      </c>
      <c r="O57">
        <v>3984</v>
      </c>
      <c r="P57">
        <v>4391</v>
      </c>
      <c r="Q57">
        <v>4606</v>
      </c>
      <c r="R57">
        <v>4651</v>
      </c>
      <c r="S57">
        <v>4300</v>
      </c>
      <c r="T57">
        <v>4311</v>
      </c>
      <c r="U57">
        <v>4320</v>
      </c>
      <c r="V57">
        <v>4364</v>
      </c>
      <c r="W57">
        <v>4558</v>
      </c>
      <c r="X57">
        <v>4744</v>
      </c>
      <c r="Y57">
        <v>6582</v>
      </c>
      <c r="Z57">
        <v>6341</v>
      </c>
      <c r="AA57">
        <v>6603</v>
      </c>
      <c r="AB57">
        <v>6930</v>
      </c>
      <c r="AC57">
        <v>7170</v>
      </c>
      <c r="AN57">
        <v>1784</v>
      </c>
      <c r="AO57">
        <v>1797</v>
      </c>
      <c r="AP57">
        <v>1760</v>
      </c>
      <c r="AQ57">
        <v>1862</v>
      </c>
      <c r="AR57">
        <v>1858</v>
      </c>
      <c r="AS57">
        <v>1928</v>
      </c>
      <c r="AT57">
        <v>2187</v>
      </c>
      <c r="AU57">
        <v>2364</v>
      </c>
      <c r="AV57">
        <v>2418</v>
      </c>
      <c r="AW57">
        <v>2559</v>
      </c>
      <c r="AX57">
        <v>2555</v>
      </c>
      <c r="AY57">
        <v>2837</v>
      </c>
      <c r="AZ57">
        <v>2718</v>
      </c>
      <c r="BA57">
        <v>2821</v>
      </c>
      <c r="BB57">
        <v>2494</v>
      </c>
      <c r="BC57">
        <v>2409</v>
      </c>
      <c r="BD57">
        <v>2383</v>
      </c>
      <c r="BE57">
        <v>2627</v>
      </c>
      <c r="BF57">
        <v>3061</v>
      </c>
      <c r="BG57">
        <v>1988</v>
      </c>
      <c r="BH57">
        <v>2291</v>
      </c>
      <c r="BJ57">
        <f>IF(ISNUMBER(MEDIAN(Data__2[[#This Row],[1990]:[2002]])),MEDIAN(Data__2[[#This Row],[1990]:[2015]]),0)</f>
        <v>2383</v>
      </c>
      <c r="BK57">
        <f>IF(ISNUMBER(MEDIAN(Data__2[[#This Row],[2003]:[2015]])),MEDIAN(Data__2[[#This Row],[2002]:[2015]]),0)</f>
        <v>2524.5</v>
      </c>
      <c r="BL57">
        <f>IF(ISNUMBER(MEDIAN(Data__2[[#This Row],[1990]:[2015]])),MEDIAN(Data__2[[#This Row],[1990]:[2015]]),0)</f>
        <v>2383</v>
      </c>
      <c r="BM57">
        <f>Data__2[[#This Row],[2003 to 2015 Median Patent Applications]]-Data__2[[#This Row],[1990 to 2002 Median Patent Applications ]]</f>
        <v>141.5</v>
      </c>
    </row>
    <row r="58" spans="1:65">
      <c r="A58" s="1" t="s">
        <v>405</v>
      </c>
      <c r="B58" s="1" t="s">
        <v>406</v>
      </c>
      <c r="C58" s="1" t="s">
        <v>673</v>
      </c>
      <c r="D58" s="1" t="s">
        <v>674</v>
      </c>
      <c r="H58">
        <v>862</v>
      </c>
      <c r="I58">
        <v>932</v>
      </c>
      <c r="J58">
        <v>188</v>
      </c>
      <c r="K58">
        <v>788</v>
      </c>
      <c r="L58">
        <v>997</v>
      </c>
      <c r="M58">
        <v>1037</v>
      </c>
      <c r="N58">
        <v>961</v>
      </c>
      <c r="O58">
        <v>897</v>
      </c>
      <c r="P58">
        <v>988</v>
      </c>
      <c r="Q58">
        <v>1062</v>
      </c>
      <c r="R58">
        <v>979</v>
      </c>
      <c r="S58">
        <v>908</v>
      </c>
      <c r="T58">
        <v>1243</v>
      </c>
      <c r="U58">
        <v>1237</v>
      </c>
      <c r="V58">
        <v>1055</v>
      </c>
      <c r="W58">
        <v>1065</v>
      </c>
      <c r="X58">
        <v>1124</v>
      </c>
      <c r="Y58">
        <v>1148</v>
      </c>
      <c r="Z58">
        <v>1033</v>
      </c>
      <c r="AA58">
        <v>986</v>
      </c>
      <c r="AB58">
        <v>1110</v>
      </c>
      <c r="AC58">
        <v>1001</v>
      </c>
      <c r="AD58">
        <v>1008</v>
      </c>
      <c r="AE58">
        <v>957</v>
      </c>
      <c r="AF58">
        <v>912</v>
      </c>
      <c r="AG58">
        <v>803</v>
      </c>
      <c r="AH58">
        <v>807</v>
      </c>
      <c r="AI58">
        <v>802</v>
      </c>
      <c r="AJ58">
        <v>983</v>
      </c>
      <c r="AK58">
        <v>1031</v>
      </c>
      <c r="AL58">
        <v>1236</v>
      </c>
      <c r="AM58">
        <v>1254</v>
      </c>
      <c r="AN58">
        <v>1284</v>
      </c>
      <c r="AO58">
        <v>1275</v>
      </c>
      <c r="AP58">
        <v>1572</v>
      </c>
      <c r="AQ58">
        <v>1181</v>
      </c>
      <c r="AR58">
        <v>1420</v>
      </c>
      <c r="AS58">
        <v>1463</v>
      </c>
      <c r="AT58">
        <v>1768</v>
      </c>
      <c r="AU58">
        <v>1839</v>
      </c>
      <c r="AV58">
        <v>1845</v>
      </c>
      <c r="AW58">
        <v>1631</v>
      </c>
      <c r="AX58">
        <v>1893</v>
      </c>
      <c r="AY58">
        <v>2153</v>
      </c>
      <c r="AZ58">
        <v>1892</v>
      </c>
      <c r="BA58">
        <v>1256</v>
      </c>
      <c r="BB58">
        <v>1555</v>
      </c>
      <c r="BC58">
        <v>1585</v>
      </c>
      <c r="BD58">
        <v>1501</v>
      </c>
      <c r="BE58">
        <v>1425</v>
      </c>
      <c r="BF58">
        <v>1614</v>
      </c>
      <c r="BG58">
        <v>1636</v>
      </c>
      <c r="BH58">
        <v>1184</v>
      </c>
      <c r="BJ58">
        <f>IF(ISNUMBER(MEDIAN(Data__2[[#This Row],[1990]:[2002]])),MEDIAN(Data__2[[#This Row],[1990]:[2015]]),0)</f>
        <v>1482</v>
      </c>
      <c r="BK58">
        <f>IF(ISNUMBER(MEDIAN(Data__2[[#This Row],[2003]:[2015]])),MEDIAN(Data__2[[#This Row],[2002]:[2015]]),0)</f>
        <v>1622.5</v>
      </c>
      <c r="BL58">
        <f>IF(ISNUMBER(MEDIAN(Data__2[[#This Row],[1990]:[2015]])),MEDIAN(Data__2[[#This Row],[1990]:[2015]]),0)</f>
        <v>1482</v>
      </c>
      <c r="BM58">
        <f>Data__2[[#This Row],[2003 to 2015 Median Patent Applications]]-Data__2[[#This Row],[1990 to 2002 Median Patent Applications ]]</f>
        <v>140.5</v>
      </c>
    </row>
    <row r="59" spans="1:65">
      <c r="A59" s="1" t="s">
        <v>83</v>
      </c>
      <c r="B59" s="1" t="s">
        <v>84</v>
      </c>
      <c r="C59" s="1" t="s">
        <v>673</v>
      </c>
      <c r="D59" s="1" t="s">
        <v>674</v>
      </c>
      <c r="H59">
        <v>2586</v>
      </c>
      <c r="I59">
        <v>2623</v>
      </c>
      <c r="J59">
        <v>2714</v>
      </c>
      <c r="K59">
        <v>2547</v>
      </c>
      <c r="L59">
        <v>2593</v>
      </c>
      <c r="M59">
        <v>2486</v>
      </c>
      <c r="N59">
        <v>2422</v>
      </c>
      <c r="O59">
        <v>2267</v>
      </c>
      <c r="P59">
        <v>2252</v>
      </c>
      <c r="Q59">
        <v>2373</v>
      </c>
      <c r="R59">
        <v>2280</v>
      </c>
      <c r="S59">
        <v>2365</v>
      </c>
      <c r="T59">
        <v>2525</v>
      </c>
      <c r="U59">
        <v>2551</v>
      </c>
      <c r="V59">
        <v>2385</v>
      </c>
      <c r="W59">
        <v>2303</v>
      </c>
      <c r="X59">
        <v>2446</v>
      </c>
      <c r="Y59">
        <v>2327</v>
      </c>
      <c r="Z59">
        <v>2390</v>
      </c>
      <c r="AA59">
        <v>2233</v>
      </c>
      <c r="AB59">
        <v>2345</v>
      </c>
      <c r="AC59">
        <v>2324</v>
      </c>
      <c r="AD59">
        <v>2269</v>
      </c>
      <c r="AE59">
        <v>2210</v>
      </c>
      <c r="AF59">
        <v>2249</v>
      </c>
      <c r="AG59">
        <v>2212</v>
      </c>
      <c r="AH59">
        <v>2105</v>
      </c>
      <c r="AI59">
        <v>2025</v>
      </c>
      <c r="AJ59">
        <v>2076</v>
      </c>
      <c r="AK59">
        <v>2117</v>
      </c>
      <c r="AL59">
        <v>2190</v>
      </c>
      <c r="AM59">
        <v>1989</v>
      </c>
      <c r="AN59">
        <v>1728</v>
      </c>
      <c r="AO59">
        <v>1909</v>
      </c>
      <c r="AP59">
        <v>1910</v>
      </c>
      <c r="AQ59">
        <v>1957</v>
      </c>
      <c r="AR59">
        <v>2028</v>
      </c>
      <c r="AS59">
        <v>1961</v>
      </c>
      <c r="AT59">
        <v>1815</v>
      </c>
      <c r="AU59">
        <v>1932</v>
      </c>
      <c r="AV59">
        <v>2120</v>
      </c>
      <c r="AW59">
        <v>2248</v>
      </c>
      <c r="AX59">
        <v>2270</v>
      </c>
      <c r="AY59">
        <v>2271</v>
      </c>
      <c r="AZ59">
        <v>2385</v>
      </c>
      <c r="BA59">
        <v>2298</v>
      </c>
      <c r="BB59">
        <v>2263</v>
      </c>
      <c r="BC59">
        <v>2424</v>
      </c>
      <c r="BD59">
        <v>2154</v>
      </c>
      <c r="BE59">
        <v>2258</v>
      </c>
      <c r="BF59">
        <v>2162</v>
      </c>
      <c r="BG59">
        <v>2092</v>
      </c>
      <c r="BH59">
        <v>2205</v>
      </c>
      <c r="BJ59">
        <f>IF(ISNUMBER(MEDIAN(Data__2[[#This Row],[1990]:[2002]])),MEDIAN(Data__2[[#This Row],[1990]:[2015]]),0)</f>
        <v>2118.5</v>
      </c>
      <c r="BK59">
        <f>IF(ISNUMBER(MEDIAN(Data__2[[#This Row],[2003]:[2015]])),MEDIAN(Data__2[[#This Row],[2002]:[2015]]),0)</f>
        <v>2253</v>
      </c>
      <c r="BL59">
        <f>IF(ISNUMBER(MEDIAN(Data__2[[#This Row],[1990]:[2015]])),MEDIAN(Data__2[[#This Row],[1990]:[2015]]),0)</f>
        <v>2118.5</v>
      </c>
      <c r="BM59">
        <f>Data__2[[#This Row],[2003 to 2015 Median Patent Applications]]-Data__2[[#This Row],[1990 to 2002 Median Patent Applications ]]</f>
        <v>134.5</v>
      </c>
    </row>
    <row r="60" spans="1:65">
      <c r="A60" s="1" t="s">
        <v>515</v>
      </c>
      <c r="B60" s="1" t="s">
        <v>516</v>
      </c>
      <c r="C60" s="1" t="s">
        <v>673</v>
      </c>
      <c r="D60" s="1" t="s">
        <v>674</v>
      </c>
      <c r="AB60">
        <v>7</v>
      </c>
      <c r="AI60" s="20"/>
      <c r="AR60">
        <v>2</v>
      </c>
      <c r="AS60">
        <v>6</v>
      </c>
      <c r="AT60">
        <v>1</v>
      </c>
      <c r="AU60">
        <v>2</v>
      </c>
      <c r="AV60">
        <v>6</v>
      </c>
      <c r="AW60">
        <v>4</v>
      </c>
      <c r="AX60">
        <v>6</v>
      </c>
      <c r="AY60">
        <v>3</v>
      </c>
      <c r="AZ60">
        <v>3</v>
      </c>
      <c r="BA60">
        <v>340</v>
      </c>
      <c r="BB60">
        <v>332</v>
      </c>
      <c r="BC60">
        <v>252</v>
      </c>
      <c r="BD60">
        <v>249</v>
      </c>
      <c r="BF60">
        <v>269</v>
      </c>
      <c r="BH60">
        <v>267</v>
      </c>
      <c r="BJ60">
        <f>IF(ISNUMBER(MEDIAN(Data__2[[#This Row],[1990]:[2002]])),MEDIAN(Data__2[[#This Row],[1990]:[2015]]),0)</f>
        <v>6</v>
      </c>
      <c r="BK60">
        <f>IF(ISNUMBER(MEDIAN(Data__2[[#This Row],[2003]:[2015]])),MEDIAN(Data__2[[#This Row],[2002]:[2015]]),0)</f>
        <v>127.5</v>
      </c>
      <c r="BL60">
        <f>IF(ISNUMBER(MEDIAN(Data__2[[#This Row],[1990]:[2015]])),MEDIAN(Data__2[[#This Row],[1990]:[2015]]),0)</f>
        <v>6</v>
      </c>
      <c r="BM60">
        <f>Data__2[[#This Row],[2003 to 2015 Median Patent Applications]]-Data__2[[#This Row],[1990 to 2002 Median Patent Applications ]]</f>
        <v>121.5</v>
      </c>
    </row>
    <row r="61" spans="1:65">
      <c r="A61" s="1" t="s">
        <v>297</v>
      </c>
      <c r="B61" s="1" t="s">
        <v>298</v>
      </c>
      <c r="C61" s="1" t="s">
        <v>673</v>
      </c>
      <c r="D61" s="1" t="s">
        <v>674</v>
      </c>
      <c r="AK61">
        <v>433</v>
      </c>
      <c r="AL61">
        <v>3223</v>
      </c>
      <c r="AM61">
        <v>1393</v>
      </c>
      <c r="AN61">
        <v>1031</v>
      </c>
      <c r="AO61">
        <v>1022</v>
      </c>
      <c r="AP61">
        <v>1171</v>
      </c>
      <c r="AQ61">
        <v>1244</v>
      </c>
      <c r="AR61">
        <v>1352</v>
      </c>
      <c r="AS61">
        <v>1399</v>
      </c>
      <c r="AT61">
        <v>1607</v>
      </c>
      <c r="AU61">
        <v>1594</v>
      </c>
      <c r="AV61">
        <v>1696</v>
      </c>
      <c r="AW61">
        <v>1756</v>
      </c>
      <c r="AX61">
        <v>1523</v>
      </c>
      <c r="AY61">
        <v>1433</v>
      </c>
      <c r="AZ61">
        <v>1633</v>
      </c>
      <c r="BA61">
        <v>1483</v>
      </c>
      <c r="BB61">
        <v>1513</v>
      </c>
      <c r="BC61">
        <v>1691</v>
      </c>
      <c r="BD61">
        <v>1415</v>
      </c>
      <c r="BF61">
        <v>1824</v>
      </c>
      <c r="BG61">
        <v>1742</v>
      </c>
      <c r="BH61">
        <v>1271</v>
      </c>
      <c r="BJ61">
        <f>IF(ISNUMBER(MEDIAN(Data__2[[#This Row],[1990]:[2002]])),MEDIAN(Data__2[[#This Row],[1990]:[2015]]),0)</f>
        <v>1483</v>
      </c>
      <c r="BK61">
        <f>IF(ISNUMBER(MEDIAN(Data__2[[#This Row],[2003]:[2015]])),MEDIAN(Data__2[[#This Row],[2002]:[2015]]),0)</f>
        <v>1594</v>
      </c>
      <c r="BL61">
        <f>IF(ISNUMBER(MEDIAN(Data__2[[#This Row],[1990]:[2015]])),MEDIAN(Data__2[[#This Row],[1990]:[2015]]),0)</f>
        <v>1483</v>
      </c>
      <c r="BM61">
        <f>Data__2[[#This Row],[2003 to 2015 Median Patent Applications]]-Data__2[[#This Row],[1990 to 2002 Median Patent Applications ]]</f>
        <v>111</v>
      </c>
    </row>
    <row r="62" spans="1:65">
      <c r="A62" s="1" t="s">
        <v>169</v>
      </c>
      <c r="B62" s="1" t="s">
        <v>170</v>
      </c>
      <c r="C62" s="1" t="s">
        <v>673</v>
      </c>
      <c r="D62" s="1" t="s">
        <v>674</v>
      </c>
      <c r="AL62">
        <v>893</v>
      </c>
      <c r="AM62">
        <v>756</v>
      </c>
      <c r="AN62">
        <v>626</v>
      </c>
      <c r="AO62">
        <v>614</v>
      </c>
      <c r="AP62">
        <v>579</v>
      </c>
      <c r="AQ62">
        <v>624</v>
      </c>
      <c r="AR62">
        <v>596</v>
      </c>
      <c r="AS62">
        <v>555</v>
      </c>
      <c r="AT62">
        <v>568</v>
      </c>
      <c r="AU62">
        <v>526</v>
      </c>
      <c r="AV62">
        <v>625</v>
      </c>
      <c r="AW62">
        <v>623</v>
      </c>
      <c r="AX62">
        <v>586</v>
      </c>
      <c r="AY62">
        <v>641</v>
      </c>
      <c r="AZ62">
        <v>716</v>
      </c>
      <c r="BA62">
        <v>712</v>
      </c>
      <c r="BB62">
        <v>789</v>
      </c>
      <c r="BC62">
        <v>868</v>
      </c>
      <c r="BD62">
        <v>783</v>
      </c>
      <c r="BE62">
        <v>867</v>
      </c>
      <c r="BF62">
        <v>984</v>
      </c>
      <c r="BG62">
        <v>910</v>
      </c>
      <c r="BH62">
        <v>880</v>
      </c>
      <c r="BJ62">
        <f>IF(ISNUMBER(MEDIAN(Data__2[[#This Row],[1990]:[2002]])),MEDIAN(Data__2[[#This Row],[1990]:[2015]]),0)</f>
        <v>641</v>
      </c>
      <c r="BK62">
        <f>IF(ISNUMBER(MEDIAN(Data__2[[#This Row],[2003]:[2015]])),MEDIAN(Data__2[[#This Row],[2002]:[2015]]),0)</f>
        <v>749.5</v>
      </c>
      <c r="BL62">
        <f>IF(ISNUMBER(MEDIAN(Data__2[[#This Row],[1990]:[2015]])),MEDIAN(Data__2[[#This Row],[1990]:[2015]]),0)</f>
        <v>641</v>
      </c>
      <c r="BM62">
        <f>Data__2[[#This Row],[2003 to 2015 Median Patent Applications]]-Data__2[[#This Row],[1990 to 2002 Median Patent Applications ]]</f>
        <v>108.5</v>
      </c>
    </row>
    <row r="63" spans="1:65">
      <c r="A63" s="1" t="s">
        <v>327</v>
      </c>
      <c r="B63" s="1" t="s">
        <v>328</v>
      </c>
      <c r="C63" s="1" t="s">
        <v>673</v>
      </c>
      <c r="D63" s="1" t="s">
        <v>674</v>
      </c>
      <c r="H63">
        <v>52</v>
      </c>
      <c r="I63">
        <v>34</v>
      </c>
      <c r="J63">
        <v>36</v>
      </c>
      <c r="K63">
        <v>47</v>
      </c>
      <c r="L63">
        <v>68</v>
      </c>
      <c r="M63">
        <v>40</v>
      </c>
      <c r="N63">
        <v>53</v>
      </c>
      <c r="O63">
        <v>29</v>
      </c>
      <c r="P63">
        <v>46</v>
      </c>
      <c r="Q63">
        <v>47</v>
      </c>
      <c r="R63">
        <v>48</v>
      </c>
      <c r="S63">
        <v>32</v>
      </c>
      <c r="BF63">
        <v>105</v>
      </c>
      <c r="BG63">
        <v>80</v>
      </c>
      <c r="BH63">
        <v>110</v>
      </c>
      <c r="BJ63">
        <f>IF(ISNUMBER(MEDIAN(Data__2[[#This Row],[1990]:[2002]])),MEDIAN(Data__2[[#This Row],[1990]:[2015]]),0)</f>
        <v>0</v>
      </c>
      <c r="BK63">
        <f>IF(ISNUMBER(MEDIAN(Data__2[[#This Row],[2003]:[2015]])),MEDIAN(Data__2[[#This Row],[2002]:[2015]]),0)</f>
        <v>105</v>
      </c>
      <c r="BL63">
        <f>IF(ISNUMBER(MEDIAN(Data__2[[#This Row],[1990]:[2015]])),MEDIAN(Data__2[[#This Row],[1990]:[2015]]),0)</f>
        <v>105</v>
      </c>
      <c r="BM63">
        <f>Data__2[[#This Row],[2003 to 2015 Median Patent Applications]]-Data__2[[#This Row],[1990 to 2002 Median Patent Applications ]]</f>
        <v>105</v>
      </c>
    </row>
    <row r="64" spans="1:65">
      <c r="A64" s="1" t="s">
        <v>73</v>
      </c>
      <c r="B64" s="1" t="s">
        <v>74</v>
      </c>
      <c r="C64" s="1" t="s">
        <v>673</v>
      </c>
      <c r="D64" s="1" t="s">
        <v>674</v>
      </c>
      <c r="K64">
        <v>176</v>
      </c>
      <c r="L64">
        <v>180</v>
      </c>
      <c r="N64">
        <v>170</v>
      </c>
      <c r="O64">
        <v>160</v>
      </c>
      <c r="P64">
        <v>175</v>
      </c>
      <c r="Q64">
        <v>189</v>
      </c>
      <c r="R64">
        <v>214</v>
      </c>
      <c r="S64">
        <v>209</v>
      </c>
      <c r="T64">
        <v>142</v>
      </c>
      <c r="W64">
        <v>149</v>
      </c>
      <c r="X64">
        <v>165</v>
      </c>
      <c r="Y64">
        <v>162</v>
      </c>
      <c r="Z64">
        <v>171</v>
      </c>
      <c r="AB64">
        <v>193</v>
      </c>
      <c r="AH64">
        <v>549</v>
      </c>
      <c r="AL64">
        <v>702</v>
      </c>
      <c r="AM64">
        <v>703</v>
      </c>
      <c r="AN64">
        <v>795</v>
      </c>
      <c r="AO64">
        <v>902</v>
      </c>
      <c r="AQ64">
        <v>777</v>
      </c>
      <c r="AR64">
        <v>809</v>
      </c>
      <c r="AS64">
        <v>1124</v>
      </c>
      <c r="AT64">
        <v>831</v>
      </c>
      <c r="AU64">
        <v>991</v>
      </c>
      <c r="AV64">
        <v>874</v>
      </c>
      <c r="AW64">
        <v>932</v>
      </c>
      <c r="AX64">
        <v>982</v>
      </c>
      <c r="AZ64">
        <v>1027</v>
      </c>
      <c r="BC64">
        <v>1551</v>
      </c>
      <c r="BD64">
        <v>1688</v>
      </c>
      <c r="BF64">
        <v>2161</v>
      </c>
      <c r="BG64">
        <v>2184</v>
      </c>
      <c r="BJ64">
        <f>IF(ISNUMBER(MEDIAN(Data__2[[#This Row],[1990]:[2002]])),MEDIAN(Data__2[[#This Row],[1990]:[2015]]),0)</f>
        <v>932</v>
      </c>
      <c r="BK64">
        <f>IF(ISNUMBER(MEDIAN(Data__2[[#This Row],[2003]:[2015]])),MEDIAN(Data__2[[#This Row],[2002]:[2015]]),0)</f>
        <v>1027</v>
      </c>
      <c r="BL64">
        <f>IF(ISNUMBER(MEDIAN(Data__2[[#This Row],[1990]:[2015]])),MEDIAN(Data__2[[#This Row],[1990]:[2015]]),0)</f>
        <v>932</v>
      </c>
      <c r="BM64">
        <f>Data__2[[#This Row],[2003 to 2015 Median Patent Applications]]-Data__2[[#This Row],[1990 to 2002 Median Patent Applications ]]</f>
        <v>95</v>
      </c>
    </row>
    <row r="65" spans="1:65">
      <c r="A65" s="1" t="s">
        <v>171</v>
      </c>
      <c r="B65" s="1" t="s">
        <v>172</v>
      </c>
      <c r="C65" s="1" t="s">
        <v>673</v>
      </c>
      <c r="D65" s="1" t="s">
        <v>674</v>
      </c>
      <c r="H65">
        <v>1214</v>
      </c>
      <c r="I65">
        <v>1163</v>
      </c>
      <c r="J65">
        <v>1153</v>
      </c>
      <c r="K65">
        <v>1052</v>
      </c>
      <c r="L65">
        <v>1016</v>
      </c>
      <c r="M65">
        <v>827</v>
      </c>
      <c r="N65">
        <v>907</v>
      </c>
      <c r="O65">
        <v>815</v>
      </c>
      <c r="P65">
        <v>787</v>
      </c>
      <c r="Q65">
        <v>811</v>
      </c>
      <c r="R65">
        <v>792</v>
      </c>
      <c r="S65">
        <v>835</v>
      </c>
      <c r="T65">
        <v>828</v>
      </c>
      <c r="U65">
        <v>821</v>
      </c>
      <c r="V65">
        <v>832</v>
      </c>
      <c r="W65">
        <v>938</v>
      </c>
      <c r="X65">
        <v>895</v>
      </c>
      <c r="Y65">
        <v>964</v>
      </c>
      <c r="Z65">
        <v>1085</v>
      </c>
      <c r="AA65">
        <v>1095</v>
      </c>
      <c r="AB65">
        <v>1167</v>
      </c>
      <c r="AC65">
        <v>966</v>
      </c>
      <c r="AD65">
        <v>856</v>
      </c>
      <c r="AE65">
        <v>958</v>
      </c>
      <c r="AF65">
        <v>1007</v>
      </c>
      <c r="AG65">
        <v>1197</v>
      </c>
      <c r="AH65">
        <v>1120</v>
      </c>
      <c r="AI65">
        <v>1218</v>
      </c>
      <c r="AJ65">
        <v>1061</v>
      </c>
      <c r="AK65">
        <v>1204</v>
      </c>
      <c r="AL65">
        <v>1159</v>
      </c>
      <c r="AM65">
        <v>1274</v>
      </c>
      <c r="AN65">
        <v>1234</v>
      </c>
      <c r="AO65">
        <v>1309</v>
      </c>
      <c r="AP65">
        <v>1319</v>
      </c>
      <c r="AQ65">
        <v>1543</v>
      </c>
      <c r="AR65">
        <v>1656</v>
      </c>
      <c r="AS65">
        <v>1730</v>
      </c>
      <c r="AT65">
        <v>1757</v>
      </c>
      <c r="AU65">
        <v>1815</v>
      </c>
      <c r="AV65">
        <v>1772</v>
      </c>
      <c r="AW65">
        <v>1877</v>
      </c>
      <c r="AX65">
        <v>1658</v>
      </c>
      <c r="AY65">
        <v>1503</v>
      </c>
      <c r="AZ65">
        <v>1660</v>
      </c>
      <c r="BA65">
        <v>1634</v>
      </c>
      <c r="BB65">
        <v>1518</v>
      </c>
      <c r="BC65">
        <v>1626</v>
      </c>
      <c r="BD65">
        <v>1574</v>
      </c>
      <c r="BE65">
        <v>1406</v>
      </c>
      <c r="BF65">
        <v>1341</v>
      </c>
      <c r="BG65">
        <v>1377</v>
      </c>
      <c r="BH65">
        <v>1462</v>
      </c>
      <c r="BJ65">
        <f>IF(ISNUMBER(MEDIAN(Data__2[[#This Row],[1990]:[2002]])),MEDIAN(Data__2[[#This Row],[1990]:[2015]]),0)</f>
        <v>1510.5</v>
      </c>
      <c r="BK65">
        <f>IF(ISNUMBER(MEDIAN(Data__2[[#This Row],[2003]:[2015]])),MEDIAN(Data__2[[#This Row],[2002]:[2015]]),0)</f>
        <v>1600</v>
      </c>
      <c r="BL65">
        <f>IF(ISNUMBER(MEDIAN(Data__2[[#This Row],[1990]:[2015]])),MEDIAN(Data__2[[#This Row],[1990]:[2015]]),0)</f>
        <v>1510.5</v>
      </c>
      <c r="BM65">
        <f>Data__2[[#This Row],[2003 to 2015 Median Patent Applications]]-Data__2[[#This Row],[1990 to 2002 Median Patent Applications ]]</f>
        <v>89.5</v>
      </c>
    </row>
    <row r="66" spans="1:65">
      <c r="A66" s="1" t="s">
        <v>525</v>
      </c>
      <c r="B66" s="1" t="s">
        <v>526</v>
      </c>
      <c r="C66" s="1" t="s">
        <v>673</v>
      </c>
      <c r="D66" s="1" t="s">
        <v>674</v>
      </c>
      <c r="H66">
        <v>4</v>
      </c>
      <c r="J66">
        <v>4</v>
      </c>
      <c r="K66">
        <v>6</v>
      </c>
      <c r="L66">
        <v>8</v>
      </c>
      <c r="M66">
        <v>12</v>
      </c>
      <c r="N66">
        <v>10</v>
      </c>
      <c r="O66">
        <v>4</v>
      </c>
      <c r="P66">
        <v>5</v>
      </c>
      <c r="Q66">
        <v>6</v>
      </c>
      <c r="R66">
        <v>4</v>
      </c>
      <c r="S66">
        <v>4</v>
      </c>
      <c r="T66">
        <v>3</v>
      </c>
      <c r="W66">
        <v>7</v>
      </c>
      <c r="X66">
        <v>7</v>
      </c>
      <c r="Y66">
        <v>6</v>
      </c>
      <c r="Z66">
        <v>7</v>
      </c>
      <c r="AA66">
        <v>4</v>
      </c>
      <c r="AI66" s="20"/>
      <c r="AK66">
        <v>53</v>
      </c>
      <c r="AL66">
        <v>82</v>
      </c>
      <c r="AM66">
        <v>67</v>
      </c>
      <c r="AN66">
        <v>129</v>
      </c>
      <c r="AO66">
        <v>106</v>
      </c>
      <c r="AP66">
        <v>116</v>
      </c>
      <c r="AQ66">
        <v>54</v>
      </c>
      <c r="AR66">
        <v>87</v>
      </c>
      <c r="AS66">
        <v>247</v>
      </c>
      <c r="AT66">
        <v>189</v>
      </c>
      <c r="AU66">
        <v>183</v>
      </c>
      <c r="AV66">
        <v>213</v>
      </c>
      <c r="AW66">
        <v>205</v>
      </c>
      <c r="AX66">
        <v>105</v>
      </c>
      <c r="AY66">
        <v>124</v>
      </c>
      <c r="BH66">
        <v>198</v>
      </c>
      <c r="BJ66">
        <f>IF(ISNUMBER(MEDIAN(Data__2[[#This Row],[1990]:[2002]])),MEDIAN(Data__2[[#This Row],[1990]:[2015]]),0)</f>
        <v>120</v>
      </c>
      <c r="BK66">
        <f>IF(ISNUMBER(MEDIAN(Data__2[[#This Row],[2003]:[2015]])),MEDIAN(Data__2[[#This Row],[2002]:[2015]]),0)</f>
        <v>190.5</v>
      </c>
      <c r="BL66">
        <f>IF(ISNUMBER(MEDIAN(Data__2[[#This Row],[1990]:[2015]])),MEDIAN(Data__2[[#This Row],[1990]:[2015]]),0)</f>
        <v>120</v>
      </c>
      <c r="BM66">
        <f>Data__2[[#This Row],[2003 to 2015 Median Patent Applications]]-Data__2[[#This Row],[1990 to 2002 Median Patent Applications ]]</f>
        <v>70.5</v>
      </c>
    </row>
    <row r="67" spans="1:65">
      <c r="A67" s="1" t="s">
        <v>189</v>
      </c>
      <c r="B67" s="1" t="s">
        <v>190</v>
      </c>
      <c r="C67" s="1" t="s">
        <v>673</v>
      </c>
      <c r="D67" s="1" t="s">
        <v>674</v>
      </c>
      <c r="I67">
        <v>70</v>
      </c>
      <c r="J67">
        <v>74</v>
      </c>
      <c r="K67">
        <v>60</v>
      </c>
      <c r="L67">
        <v>53</v>
      </c>
      <c r="M67">
        <v>86</v>
      </c>
      <c r="N67">
        <v>65</v>
      </c>
      <c r="O67">
        <v>57</v>
      </c>
      <c r="P67">
        <v>66</v>
      </c>
      <c r="Q67">
        <v>64</v>
      </c>
      <c r="R67">
        <v>57</v>
      </c>
      <c r="S67">
        <v>54</v>
      </c>
      <c r="T67">
        <v>61</v>
      </c>
      <c r="U67">
        <v>48</v>
      </c>
      <c r="V67">
        <v>58</v>
      </c>
      <c r="W67">
        <v>77</v>
      </c>
      <c r="X67">
        <v>61</v>
      </c>
      <c r="Y67">
        <v>76</v>
      </c>
      <c r="Z67">
        <v>59</v>
      </c>
      <c r="AA67">
        <v>53</v>
      </c>
      <c r="AB67">
        <v>88</v>
      </c>
      <c r="AC67">
        <v>128</v>
      </c>
      <c r="AD67">
        <v>168</v>
      </c>
      <c r="AE67">
        <v>142</v>
      </c>
      <c r="AF67">
        <v>170</v>
      </c>
      <c r="AG67">
        <v>190</v>
      </c>
      <c r="AH67">
        <v>186</v>
      </c>
      <c r="AI67">
        <v>278</v>
      </c>
      <c r="AJ67">
        <v>308</v>
      </c>
      <c r="AK67">
        <v>301</v>
      </c>
      <c r="AL67">
        <v>328</v>
      </c>
      <c r="AM67">
        <v>308</v>
      </c>
      <c r="AN67">
        <v>408</v>
      </c>
      <c r="AO67">
        <v>504</v>
      </c>
      <c r="AQ67">
        <v>494</v>
      </c>
      <c r="AR67">
        <v>536</v>
      </c>
      <c r="AS67">
        <v>534</v>
      </c>
      <c r="AT67">
        <v>464</v>
      </c>
      <c r="AU67">
        <v>627</v>
      </c>
      <c r="AV67">
        <v>493</v>
      </c>
      <c r="AW67">
        <v>382</v>
      </c>
      <c r="AX67">
        <v>428</v>
      </c>
      <c r="AZ67">
        <v>516</v>
      </c>
      <c r="BA67">
        <v>481</v>
      </c>
      <c r="BB67">
        <v>490</v>
      </c>
      <c r="BC67">
        <v>605</v>
      </c>
      <c r="BD67">
        <v>618</v>
      </c>
      <c r="BE67">
        <v>683</v>
      </c>
      <c r="BF67">
        <v>641</v>
      </c>
      <c r="BG67">
        <v>752</v>
      </c>
      <c r="BJ67">
        <f>IF(ISNUMBER(MEDIAN(Data__2[[#This Row],[1990]:[2002]])),MEDIAN(Data__2[[#This Row],[1990]:[2015]]),0)</f>
        <v>493</v>
      </c>
      <c r="BK67">
        <f>IF(ISNUMBER(MEDIAN(Data__2[[#This Row],[2003]:[2015]])),MEDIAN(Data__2[[#This Row],[2002]:[2015]]),0)</f>
        <v>560.5</v>
      </c>
      <c r="BL67">
        <f>IF(ISNUMBER(MEDIAN(Data__2[[#This Row],[1990]:[2015]])),MEDIAN(Data__2[[#This Row],[1990]:[2015]]),0)</f>
        <v>493</v>
      </c>
      <c r="BM67">
        <f>Data__2[[#This Row],[2003 to 2015 Median Patent Applications]]-Data__2[[#This Row],[1990 to 2002 Median Patent Applications ]]</f>
        <v>67.5</v>
      </c>
    </row>
    <row r="68" spans="1:65">
      <c r="A68" s="1" t="s">
        <v>465</v>
      </c>
      <c r="B68" s="1" t="s">
        <v>466</v>
      </c>
      <c r="C68" s="1" t="s">
        <v>673</v>
      </c>
      <c r="D68" s="1" t="s">
        <v>674</v>
      </c>
      <c r="AH68">
        <v>12</v>
      </c>
      <c r="AI68" s="20">
        <v>16</v>
      </c>
      <c r="AJ68">
        <v>27</v>
      </c>
      <c r="AK68">
        <v>21</v>
      </c>
      <c r="AL68">
        <v>21</v>
      </c>
      <c r="AM68">
        <v>33</v>
      </c>
      <c r="AN68">
        <v>28</v>
      </c>
      <c r="AO68">
        <v>27</v>
      </c>
      <c r="AP68">
        <v>57</v>
      </c>
      <c r="AQ68">
        <v>45</v>
      </c>
      <c r="AR68">
        <v>72</v>
      </c>
      <c r="AS68">
        <v>76</v>
      </c>
      <c r="AT68">
        <v>46</v>
      </c>
      <c r="AU68">
        <v>61</v>
      </c>
      <c r="AV68">
        <v>56</v>
      </c>
      <c r="AW68">
        <v>81</v>
      </c>
      <c r="AX68">
        <v>119</v>
      </c>
      <c r="AY68">
        <v>119</v>
      </c>
      <c r="AZ68">
        <v>128</v>
      </c>
      <c r="BC68">
        <v>288</v>
      </c>
      <c r="BD68">
        <v>347</v>
      </c>
      <c r="BF68">
        <v>491</v>
      </c>
      <c r="BG68">
        <v>652</v>
      </c>
      <c r="BH68">
        <v>715</v>
      </c>
      <c r="BJ68">
        <f>IF(ISNUMBER(MEDIAN(Data__2[[#This Row],[1990]:[2002]])),MEDIAN(Data__2[[#This Row],[1990]:[2015]]),0)</f>
        <v>61</v>
      </c>
      <c r="BK68">
        <f>IF(ISNUMBER(MEDIAN(Data__2[[#This Row],[2003]:[2015]])),MEDIAN(Data__2[[#This Row],[2002]:[2015]]),0)</f>
        <v>128</v>
      </c>
      <c r="BL68">
        <f>IF(ISNUMBER(MEDIAN(Data__2[[#This Row],[1990]:[2015]])),MEDIAN(Data__2[[#This Row],[1990]:[2015]]),0)</f>
        <v>61</v>
      </c>
      <c r="BM68">
        <f>Data__2[[#This Row],[2003 to 2015 Median Patent Applications]]-Data__2[[#This Row],[1990 to 2002 Median Patent Applications ]]</f>
        <v>67</v>
      </c>
    </row>
    <row r="69" spans="1:65">
      <c r="A69" s="1" t="s">
        <v>499</v>
      </c>
      <c r="B69" s="1" t="s">
        <v>500</v>
      </c>
      <c r="C69" s="1" t="s">
        <v>673</v>
      </c>
      <c r="D69" s="1" t="s">
        <v>674</v>
      </c>
      <c r="H69">
        <v>33</v>
      </c>
      <c r="I69">
        <v>25</v>
      </c>
      <c r="J69">
        <v>20</v>
      </c>
      <c r="K69">
        <v>24</v>
      </c>
      <c r="L69">
        <v>45</v>
      </c>
      <c r="M69">
        <v>15</v>
      </c>
      <c r="N69">
        <v>26</v>
      </c>
      <c r="O69">
        <v>33</v>
      </c>
      <c r="P69">
        <v>53</v>
      </c>
      <c r="Q69">
        <v>49</v>
      </c>
      <c r="R69">
        <v>43</v>
      </c>
      <c r="S69">
        <v>48</v>
      </c>
      <c r="T69">
        <v>34</v>
      </c>
      <c r="U69">
        <v>33</v>
      </c>
      <c r="V69">
        <v>36</v>
      </c>
      <c r="W69">
        <v>29</v>
      </c>
      <c r="X69">
        <v>53</v>
      </c>
      <c r="Y69">
        <v>11</v>
      </c>
      <c r="Z69">
        <v>6</v>
      </c>
      <c r="AA69">
        <v>12</v>
      </c>
      <c r="AB69">
        <v>16</v>
      </c>
      <c r="AC69">
        <v>16</v>
      </c>
      <c r="AD69">
        <v>28</v>
      </c>
      <c r="AE69">
        <v>26</v>
      </c>
      <c r="AF69">
        <v>41</v>
      </c>
      <c r="AG69">
        <v>26</v>
      </c>
      <c r="AH69">
        <v>28</v>
      </c>
      <c r="AI69">
        <v>23</v>
      </c>
      <c r="AJ69">
        <v>33</v>
      </c>
      <c r="AK69">
        <v>36</v>
      </c>
      <c r="AL69">
        <v>49</v>
      </c>
      <c r="AM69">
        <v>36</v>
      </c>
      <c r="AN69">
        <v>76</v>
      </c>
      <c r="AO69">
        <v>50</v>
      </c>
      <c r="AP69">
        <v>81</v>
      </c>
      <c r="AQ69">
        <v>54</v>
      </c>
      <c r="AR69">
        <v>119</v>
      </c>
      <c r="AS69">
        <v>71</v>
      </c>
      <c r="AT69">
        <v>120</v>
      </c>
      <c r="AU69">
        <v>123</v>
      </c>
      <c r="AV69">
        <v>95</v>
      </c>
      <c r="AW69">
        <v>120</v>
      </c>
      <c r="AX69">
        <v>149</v>
      </c>
      <c r="AY69">
        <v>153</v>
      </c>
      <c r="AZ69">
        <v>151</v>
      </c>
      <c r="BA69">
        <v>201</v>
      </c>
      <c r="BB69">
        <v>202</v>
      </c>
      <c r="BC69">
        <v>225</v>
      </c>
      <c r="BD69">
        <v>194</v>
      </c>
      <c r="BF69">
        <v>328</v>
      </c>
      <c r="BH69">
        <v>218</v>
      </c>
      <c r="BJ69">
        <f>IF(ISNUMBER(MEDIAN(Data__2[[#This Row],[1990]:[2002]])),MEDIAN(Data__2[[#This Row],[1990]:[2015]]),0)</f>
        <v>119.5</v>
      </c>
      <c r="BK69">
        <f>IF(ISNUMBER(MEDIAN(Data__2[[#This Row],[2003]:[2015]])),MEDIAN(Data__2[[#This Row],[2002]:[2015]]),0)</f>
        <v>173.5</v>
      </c>
      <c r="BL69">
        <f>IF(ISNUMBER(MEDIAN(Data__2[[#This Row],[1990]:[2015]])),MEDIAN(Data__2[[#This Row],[1990]:[2015]]),0)</f>
        <v>119.5</v>
      </c>
      <c r="BM69">
        <f>Data__2[[#This Row],[2003 to 2015 Median Patent Applications]]-Data__2[[#This Row],[1990 to 2002 Median Patent Applications ]]</f>
        <v>54</v>
      </c>
    </row>
    <row r="70" spans="1:65">
      <c r="A70" s="1" t="s">
        <v>427</v>
      </c>
      <c r="B70" s="1" t="s">
        <v>428</v>
      </c>
      <c r="C70" s="1" t="s">
        <v>673</v>
      </c>
      <c r="D70" s="1" t="s">
        <v>674</v>
      </c>
      <c r="I70">
        <v>74</v>
      </c>
      <c r="J70">
        <v>70</v>
      </c>
      <c r="K70">
        <v>108</v>
      </c>
      <c r="L70">
        <v>68</v>
      </c>
      <c r="M70">
        <v>84</v>
      </c>
      <c r="N70">
        <v>89</v>
      </c>
      <c r="P70">
        <v>58</v>
      </c>
      <c r="Q70">
        <v>61</v>
      </c>
      <c r="R70">
        <v>38</v>
      </c>
      <c r="S70">
        <v>23</v>
      </c>
      <c r="T70">
        <v>34</v>
      </c>
      <c r="U70">
        <v>21</v>
      </c>
      <c r="V70">
        <v>20</v>
      </c>
      <c r="W70">
        <v>31</v>
      </c>
      <c r="X70">
        <v>30</v>
      </c>
      <c r="Y70">
        <v>37</v>
      </c>
      <c r="AI70">
        <v>23</v>
      </c>
      <c r="AJ70">
        <v>22</v>
      </c>
      <c r="AK70">
        <v>17</v>
      </c>
      <c r="AL70">
        <v>19</v>
      </c>
      <c r="AM70">
        <v>31</v>
      </c>
      <c r="AN70">
        <v>21</v>
      </c>
      <c r="AO70">
        <v>16</v>
      </c>
      <c r="AP70">
        <v>27</v>
      </c>
      <c r="AQ70">
        <v>45</v>
      </c>
      <c r="AR70">
        <v>44</v>
      </c>
      <c r="AS70">
        <v>46</v>
      </c>
      <c r="AT70">
        <v>58</v>
      </c>
      <c r="AU70">
        <v>55</v>
      </c>
      <c r="AV70">
        <v>57</v>
      </c>
      <c r="AW70">
        <v>73</v>
      </c>
      <c r="AX70">
        <v>143</v>
      </c>
      <c r="AY70">
        <v>91</v>
      </c>
      <c r="AZ70">
        <v>109</v>
      </c>
      <c r="BA70">
        <v>170</v>
      </c>
      <c r="BC70">
        <v>114</v>
      </c>
      <c r="BD70">
        <v>92</v>
      </c>
      <c r="BE70">
        <v>96</v>
      </c>
      <c r="BF70">
        <v>151</v>
      </c>
      <c r="BG70">
        <v>146</v>
      </c>
      <c r="BH70">
        <v>209</v>
      </c>
      <c r="BJ70">
        <f>IF(ISNUMBER(MEDIAN(Data__2[[#This Row],[1990]:[2002]])),MEDIAN(Data__2[[#This Row],[1990]:[2015]]),0)</f>
        <v>57</v>
      </c>
      <c r="BK70">
        <f>IF(ISNUMBER(MEDIAN(Data__2[[#This Row],[2003]:[2015]])),MEDIAN(Data__2[[#This Row],[2002]:[2015]]),0)</f>
        <v>109</v>
      </c>
      <c r="BL70">
        <f>IF(ISNUMBER(MEDIAN(Data__2[[#This Row],[1990]:[2015]])),MEDIAN(Data__2[[#This Row],[1990]:[2015]]),0)</f>
        <v>57</v>
      </c>
      <c r="BM70">
        <f>Data__2[[#This Row],[2003 to 2015 Median Patent Applications]]-Data__2[[#This Row],[1990 to 2002 Median Patent Applications ]]</f>
        <v>52</v>
      </c>
    </row>
    <row r="71" spans="1:65">
      <c r="A71" s="1" t="s">
        <v>259</v>
      </c>
      <c r="B71" s="1" t="s">
        <v>260</v>
      </c>
      <c r="C71" s="1" t="s">
        <v>673</v>
      </c>
      <c r="D71" s="1" t="s">
        <v>674</v>
      </c>
      <c r="AB71">
        <v>21</v>
      </c>
      <c r="AC71">
        <v>20</v>
      </c>
      <c r="AD71">
        <v>16</v>
      </c>
      <c r="AE71">
        <v>10</v>
      </c>
      <c r="AF71">
        <v>13</v>
      </c>
      <c r="AG71">
        <v>12</v>
      </c>
      <c r="AH71">
        <v>15</v>
      </c>
      <c r="AI71">
        <v>21</v>
      </c>
      <c r="AJ71">
        <v>16</v>
      </c>
      <c r="AK71">
        <v>11</v>
      </c>
      <c r="AL71">
        <v>9</v>
      </c>
      <c r="AM71">
        <v>21</v>
      </c>
      <c r="AN71">
        <v>23</v>
      </c>
      <c r="AO71">
        <v>41</v>
      </c>
      <c r="AP71">
        <v>26</v>
      </c>
      <c r="AQ71">
        <v>128</v>
      </c>
      <c r="AR71">
        <v>42</v>
      </c>
      <c r="AS71">
        <v>51</v>
      </c>
      <c r="AT71">
        <v>74</v>
      </c>
      <c r="AU71">
        <v>112</v>
      </c>
      <c r="AV71">
        <v>107</v>
      </c>
      <c r="AW71">
        <v>127</v>
      </c>
      <c r="AX71">
        <v>156</v>
      </c>
      <c r="AY71">
        <v>172</v>
      </c>
      <c r="AZ71">
        <v>160</v>
      </c>
      <c r="BA71">
        <v>173</v>
      </c>
      <c r="BB71">
        <v>149</v>
      </c>
      <c r="BC71">
        <v>133</v>
      </c>
      <c r="BD71">
        <v>181</v>
      </c>
      <c r="BE71">
        <v>171</v>
      </c>
      <c r="BF71">
        <v>226</v>
      </c>
      <c r="BG71">
        <v>192</v>
      </c>
      <c r="BH71">
        <v>239</v>
      </c>
      <c r="BJ71">
        <f>IF(ISNUMBER(MEDIAN(Data__2[[#This Row],[1990]:[2002]])),MEDIAN(Data__2[[#This Row],[1990]:[2015]]),0)</f>
        <v>119.5</v>
      </c>
      <c r="BK71">
        <f>IF(ISNUMBER(MEDIAN(Data__2[[#This Row],[2003]:[2015]])),MEDIAN(Data__2[[#This Row],[2002]:[2015]]),0)</f>
        <v>165.5</v>
      </c>
      <c r="BL71">
        <f>IF(ISNUMBER(MEDIAN(Data__2[[#This Row],[1990]:[2015]])),MEDIAN(Data__2[[#This Row],[1990]:[2015]]),0)</f>
        <v>119.5</v>
      </c>
      <c r="BM71">
        <f>Data__2[[#This Row],[2003 to 2015 Median Patent Applications]]-Data__2[[#This Row],[1990 to 2002 Median Patent Applications ]]</f>
        <v>46</v>
      </c>
    </row>
    <row r="72" spans="1:65">
      <c r="A72" s="1" t="s">
        <v>541</v>
      </c>
      <c r="B72" s="1" t="s">
        <v>542</v>
      </c>
      <c r="C72" s="1" t="s">
        <v>673</v>
      </c>
      <c r="D72" s="1" t="s">
        <v>674</v>
      </c>
      <c r="H72">
        <v>6</v>
      </c>
      <c r="I72">
        <v>8</v>
      </c>
      <c r="J72">
        <v>7</v>
      </c>
      <c r="K72">
        <v>11</v>
      </c>
      <c r="L72">
        <v>7</v>
      </c>
      <c r="M72">
        <v>7</v>
      </c>
      <c r="O72">
        <v>3</v>
      </c>
      <c r="P72">
        <v>9</v>
      </c>
      <c r="Q72">
        <v>7</v>
      </c>
      <c r="R72">
        <v>10</v>
      </c>
      <c r="S72">
        <v>43</v>
      </c>
      <c r="T72">
        <v>37</v>
      </c>
      <c r="U72">
        <v>12</v>
      </c>
      <c r="V72">
        <v>17</v>
      </c>
      <c r="W72">
        <v>5</v>
      </c>
      <c r="X72">
        <v>26</v>
      </c>
      <c r="Y72">
        <v>27</v>
      </c>
      <c r="Z72">
        <v>28</v>
      </c>
      <c r="AB72">
        <v>19</v>
      </c>
      <c r="AC72">
        <v>12</v>
      </c>
      <c r="AD72">
        <v>14</v>
      </c>
      <c r="AE72">
        <v>28</v>
      </c>
      <c r="AF72">
        <v>26</v>
      </c>
      <c r="AG72">
        <v>20</v>
      </c>
      <c r="AH72">
        <v>26</v>
      </c>
      <c r="AI72">
        <v>27</v>
      </c>
      <c r="AJ72">
        <v>26</v>
      </c>
      <c r="AK72">
        <v>22</v>
      </c>
      <c r="AL72">
        <v>42</v>
      </c>
      <c r="AM72">
        <v>39</v>
      </c>
      <c r="AN72">
        <v>31</v>
      </c>
      <c r="AO72">
        <v>45</v>
      </c>
      <c r="AP72">
        <v>41</v>
      </c>
      <c r="AQ72">
        <v>38</v>
      </c>
      <c r="AR72">
        <v>67</v>
      </c>
      <c r="AS72">
        <v>47</v>
      </c>
      <c r="AT72">
        <v>22</v>
      </c>
      <c r="AU72">
        <v>45</v>
      </c>
      <c r="AV72">
        <v>35</v>
      </c>
      <c r="AW72">
        <v>46</v>
      </c>
      <c r="AX72">
        <v>56</v>
      </c>
      <c r="AY72">
        <v>77</v>
      </c>
      <c r="AZ72">
        <v>76</v>
      </c>
      <c r="BA72">
        <v>76</v>
      </c>
      <c r="BB72">
        <v>105</v>
      </c>
      <c r="BC72">
        <v>113</v>
      </c>
      <c r="BD72">
        <v>137</v>
      </c>
      <c r="BE72">
        <v>150</v>
      </c>
      <c r="BF72">
        <v>112</v>
      </c>
      <c r="BG72">
        <v>142</v>
      </c>
      <c r="BH72">
        <v>180</v>
      </c>
      <c r="BJ72">
        <f>IF(ISNUMBER(MEDIAN(Data__2[[#This Row],[1990]:[2002]])),MEDIAN(Data__2[[#This Row],[1990]:[2015]]),0)</f>
        <v>46.5</v>
      </c>
      <c r="BK72">
        <f>IF(ISNUMBER(MEDIAN(Data__2[[#This Row],[2003]:[2015]])),MEDIAN(Data__2[[#This Row],[2002]:[2015]]),0)</f>
        <v>91</v>
      </c>
      <c r="BL72">
        <f>IF(ISNUMBER(MEDIAN(Data__2[[#This Row],[1990]:[2015]])),MEDIAN(Data__2[[#This Row],[1990]:[2015]]),0)</f>
        <v>46.5</v>
      </c>
      <c r="BM72">
        <f>Data__2[[#This Row],[2003 to 2015 Median Patent Applications]]-Data__2[[#This Row],[1990 to 2002 Median Patent Applications ]]</f>
        <v>44.5</v>
      </c>
    </row>
    <row r="73" spans="1:65">
      <c r="A73" s="1" t="s">
        <v>145</v>
      </c>
      <c r="B73" s="1" t="s">
        <v>146</v>
      </c>
      <c r="C73" s="1" t="s">
        <v>673</v>
      </c>
      <c r="D73" s="1" t="s">
        <v>674</v>
      </c>
      <c r="H73">
        <v>145</v>
      </c>
      <c r="J73">
        <v>188</v>
      </c>
      <c r="K73">
        <v>243</v>
      </c>
      <c r="L73">
        <v>201</v>
      </c>
      <c r="M73">
        <v>197</v>
      </c>
      <c r="N73">
        <v>75</v>
      </c>
      <c r="O73">
        <v>166</v>
      </c>
      <c r="P73">
        <v>195</v>
      </c>
      <c r="Q73">
        <v>147</v>
      </c>
      <c r="R73">
        <v>184</v>
      </c>
      <c r="S73">
        <v>288</v>
      </c>
      <c r="T73">
        <v>258</v>
      </c>
      <c r="U73">
        <v>230</v>
      </c>
      <c r="V73">
        <v>200</v>
      </c>
      <c r="W73">
        <v>132</v>
      </c>
      <c r="X73">
        <v>148</v>
      </c>
      <c r="Y73">
        <v>140</v>
      </c>
      <c r="Z73">
        <v>92</v>
      </c>
      <c r="AA73">
        <v>96</v>
      </c>
      <c r="AB73">
        <v>96</v>
      </c>
      <c r="AC73">
        <v>105</v>
      </c>
      <c r="AD73">
        <v>122</v>
      </c>
      <c r="AE73">
        <v>96</v>
      </c>
      <c r="AF73">
        <v>108</v>
      </c>
      <c r="AG73">
        <v>111</v>
      </c>
      <c r="AH73">
        <v>135</v>
      </c>
      <c r="AI73">
        <v>169</v>
      </c>
      <c r="AJ73">
        <v>151</v>
      </c>
      <c r="AK73">
        <v>178</v>
      </c>
      <c r="AL73">
        <v>155</v>
      </c>
      <c r="AM73">
        <v>219</v>
      </c>
      <c r="AN73">
        <v>171</v>
      </c>
      <c r="AO73">
        <v>176</v>
      </c>
      <c r="AP73">
        <v>161</v>
      </c>
      <c r="AQ73">
        <v>207</v>
      </c>
      <c r="AR73">
        <v>204</v>
      </c>
      <c r="AS73">
        <v>241</v>
      </c>
      <c r="AT73">
        <v>246</v>
      </c>
      <c r="AU73">
        <v>391</v>
      </c>
      <c r="AV73">
        <v>329</v>
      </c>
      <c r="AW73">
        <v>382</v>
      </c>
      <c r="AX73">
        <v>361</v>
      </c>
      <c r="AY73">
        <v>291</v>
      </c>
      <c r="AZ73">
        <v>403</v>
      </c>
      <c r="BA73">
        <v>531</v>
      </c>
      <c r="BB73">
        <v>343</v>
      </c>
      <c r="BC73">
        <v>328</v>
      </c>
      <c r="BD73">
        <v>339</v>
      </c>
      <c r="BE73">
        <v>336</v>
      </c>
      <c r="BF73">
        <v>340</v>
      </c>
      <c r="BG73">
        <v>452</v>
      </c>
      <c r="BH73">
        <v>443</v>
      </c>
      <c r="BJ73">
        <f>IF(ISNUMBER(MEDIAN(Data__2[[#This Row],[1990]:[2002]])),MEDIAN(Data__2[[#This Row],[1990]:[2015]]),0)</f>
        <v>309.5</v>
      </c>
      <c r="BK73">
        <f>IF(ISNUMBER(MEDIAN(Data__2[[#This Row],[2003]:[2015]])),MEDIAN(Data__2[[#This Row],[2002]:[2015]]),0)</f>
        <v>352</v>
      </c>
      <c r="BL73">
        <f>IF(ISNUMBER(MEDIAN(Data__2[[#This Row],[1990]:[2015]])),MEDIAN(Data__2[[#This Row],[1990]:[2015]]),0)</f>
        <v>309.5</v>
      </c>
      <c r="BM73">
        <f>Data__2[[#This Row],[2003 to 2015 Median Patent Applications]]-Data__2[[#This Row],[1990 to 2002 Median Patent Applications ]]</f>
        <v>42.5</v>
      </c>
    </row>
    <row r="74" spans="1:65">
      <c r="A74" s="1" t="s">
        <v>133</v>
      </c>
      <c r="B74" s="1" t="s">
        <v>134</v>
      </c>
      <c r="C74" s="1" t="s">
        <v>673</v>
      </c>
      <c r="D74" s="1" t="s">
        <v>674</v>
      </c>
      <c r="V74">
        <v>33</v>
      </c>
      <c r="BG74">
        <v>40</v>
      </c>
      <c r="BJ74">
        <f>IF(ISNUMBER(MEDIAN(Data__2[[#This Row],[1990]:[2002]])),MEDIAN(Data__2[[#This Row],[1990]:[2015]]),0)</f>
        <v>0</v>
      </c>
      <c r="BK74">
        <f>IF(ISNUMBER(MEDIAN(Data__2[[#This Row],[2003]:[2015]])),MEDIAN(Data__2[[#This Row],[2002]:[2015]]),0)</f>
        <v>40</v>
      </c>
      <c r="BL74">
        <f>IF(ISNUMBER(MEDIAN(Data__2[[#This Row],[1990]:[2015]])),MEDIAN(Data__2[[#This Row],[1990]:[2015]]),0)</f>
        <v>40</v>
      </c>
      <c r="BM74">
        <f>Data__2[[#This Row],[2003 to 2015 Median Patent Applications]]-Data__2[[#This Row],[1990 to 2002 Median Patent Applications ]]</f>
        <v>40</v>
      </c>
    </row>
    <row r="75" spans="1:65">
      <c r="A75" s="1" t="s">
        <v>401</v>
      </c>
      <c r="B75" s="1" t="s">
        <v>402</v>
      </c>
      <c r="C75" s="1" t="s">
        <v>673</v>
      </c>
      <c r="D75" s="1" t="s">
        <v>674</v>
      </c>
      <c r="E75">
        <v>2220</v>
      </c>
      <c r="F75">
        <v>2302</v>
      </c>
      <c r="H75">
        <v>2491</v>
      </c>
      <c r="I75">
        <v>2149</v>
      </c>
      <c r="J75">
        <v>2505</v>
      </c>
      <c r="K75">
        <v>2595</v>
      </c>
      <c r="L75">
        <v>2491</v>
      </c>
      <c r="M75">
        <v>2477</v>
      </c>
      <c r="N75">
        <v>2431</v>
      </c>
      <c r="O75">
        <v>2462</v>
      </c>
      <c r="P75">
        <v>2313</v>
      </c>
      <c r="Q75">
        <v>2283</v>
      </c>
      <c r="R75">
        <v>2103</v>
      </c>
      <c r="S75">
        <v>2096</v>
      </c>
      <c r="T75">
        <v>1966</v>
      </c>
      <c r="U75">
        <v>1857</v>
      </c>
      <c r="V75">
        <v>1960</v>
      </c>
      <c r="W75">
        <v>2011</v>
      </c>
      <c r="X75">
        <v>2049</v>
      </c>
      <c r="Y75">
        <v>1826</v>
      </c>
      <c r="Z75">
        <v>1897</v>
      </c>
      <c r="AA75">
        <v>1873</v>
      </c>
      <c r="AB75">
        <v>1889</v>
      </c>
      <c r="AC75">
        <v>1840</v>
      </c>
      <c r="AD75">
        <v>1938</v>
      </c>
      <c r="AE75">
        <v>1866</v>
      </c>
      <c r="AF75">
        <v>1970</v>
      </c>
      <c r="AG75">
        <v>2158</v>
      </c>
      <c r="AH75">
        <v>2205</v>
      </c>
      <c r="AI75">
        <v>2147</v>
      </c>
      <c r="AJ75">
        <v>1605</v>
      </c>
      <c r="AK75">
        <v>1753</v>
      </c>
      <c r="AL75">
        <v>1733</v>
      </c>
      <c r="AM75">
        <v>1748</v>
      </c>
      <c r="AN75">
        <v>2123</v>
      </c>
      <c r="AO75">
        <v>2348</v>
      </c>
      <c r="AP75">
        <v>2391</v>
      </c>
      <c r="AQ75">
        <v>2451</v>
      </c>
      <c r="AR75">
        <v>2545</v>
      </c>
      <c r="AS75">
        <v>2465</v>
      </c>
      <c r="AT75">
        <v>2110</v>
      </c>
      <c r="AU75">
        <v>2122</v>
      </c>
      <c r="AV75">
        <v>2288</v>
      </c>
      <c r="AW75">
        <v>2187</v>
      </c>
      <c r="AX75">
        <v>2217</v>
      </c>
      <c r="AY75">
        <v>2168</v>
      </c>
      <c r="AZ75">
        <v>2079</v>
      </c>
      <c r="BA75">
        <v>2421</v>
      </c>
      <c r="BB75">
        <v>2575</v>
      </c>
      <c r="BC75">
        <v>2527</v>
      </c>
      <c r="BD75">
        <v>2585</v>
      </c>
      <c r="BE75">
        <v>2375</v>
      </c>
      <c r="BF75">
        <v>2315</v>
      </c>
      <c r="BG75">
        <v>2294</v>
      </c>
      <c r="BH75">
        <v>2207</v>
      </c>
      <c r="BJ75">
        <f>IF(ISNUMBER(MEDIAN(Data__2[[#This Row],[1990]:[2002]])),MEDIAN(Data__2[[#This Row],[1990]:[2015]]),0)</f>
        <v>2252.5</v>
      </c>
      <c r="BK75">
        <f>IF(ISNUMBER(MEDIAN(Data__2[[#This Row],[2003]:[2015]])),MEDIAN(Data__2[[#This Row],[2002]:[2015]]),0)</f>
        <v>2291</v>
      </c>
      <c r="BL75">
        <f>IF(ISNUMBER(MEDIAN(Data__2[[#This Row],[1990]:[2015]])),MEDIAN(Data__2[[#This Row],[1990]:[2015]]),0)</f>
        <v>2252.5</v>
      </c>
      <c r="BM75">
        <f>Data__2[[#This Row],[2003 to 2015 Median Patent Applications]]-Data__2[[#This Row],[1990 to 2002 Median Patent Applications ]]</f>
        <v>38.5</v>
      </c>
    </row>
    <row r="76" spans="1:65">
      <c r="A76" s="1" t="s">
        <v>389</v>
      </c>
      <c r="B76" s="1" t="s">
        <v>390</v>
      </c>
      <c r="C76" s="1" t="s">
        <v>673</v>
      </c>
      <c r="D76" s="1" t="s">
        <v>674</v>
      </c>
      <c r="H76">
        <v>11</v>
      </c>
      <c r="I76">
        <v>37</v>
      </c>
      <c r="J76">
        <v>30</v>
      </c>
      <c r="K76">
        <v>31</v>
      </c>
      <c r="L76">
        <v>30</v>
      </c>
      <c r="M76">
        <v>20</v>
      </c>
      <c r="N76">
        <v>18</v>
      </c>
      <c r="O76">
        <v>18</v>
      </c>
      <c r="P76">
        <v>23</v>
      </c>
      <c r="Q76">
        <v>13</v>
      </c>
      <c r="R76">
        <v>34</v>
      </c>
      <c r="S76">
        <v>28</v>
      </c>
      <c r="T76">
        <v>19</v>
      </c>
      <c r="U76">
        <v>19</v>
      </c>
      <c r="V76">
        <v>18</v>
      </c>
      <c r="W76">
        <v>23</v>
      </c>
      <c r="X76">
        <v>29</v>
      </c>
      <c r="Y76">
        <v>29</v>
      </c>
      <c r="Z76">
        <v>36</v>
      </c>
      <c r="AA76">
        <v>47</v>
      </c>
      <c r="AB76">
        <v>16</v>
      </c>
      <c r="AC76">
        <v>28</v>
      </c>
      <c r="AD76">
        <v>35</v>
      </c>
      <c r="AE76">
        <v>29</v>
      </c>
      <c r="AF76">
        <v>72</v>
      </c>
      <c r="AG76">
        <v>83</v>
      </c>
      <c r="AH76">
        <v>60</v>
      </c>
      <c r="AI76">
        <v>61</v>
      </c>
      <c r="AJ76">
        <v>55</v>
      </c>
      <c r="AL76">
        <v>42</v>
      </c>
      <c r="AM76">
        <v>107</v>
      </c>
      <c r="AN76">
        <v>89</v>
      </c>
      <c r="AO76">
        <v>90</v>
      </c>
      <c r="AQ76">
        <v>97</v>
      </c>
      <c r="AS76">
        <v>104</v>
      </c>
      <c r="AW76">
        <v>104</v>
      </c>
      <c r="AX76">
        <v>140</v>
      </c>
      <c r="AY76">
        <v>178</v>
      </c>
      <c r="AZ76">
        <v>150</v>
      </c>
      <c r="BA76">
        <v>177</v>
      </c>
      <c r="BB76">
        <v>135</v>
      </c>
      <c r="BC76">
        <v>152</v>
      </c>
      <c r="BD76">
        <v>169</v>
      </c>
      <c r="BE76">
        <v>197</v>
      </c>
      <c r="BF76">
        <v>316</v>
      </c>
      <c r="BG76">
        <v>355</v>
      </c>
      <c r="BH76">
        <v>224</v>
      </c>
      <c r="BJ76">
        <f>IF(ISNUMBER(MEDIAN(Data__2[[#This Row],[1990]:[2002]])),MEDIAN(Data__2[[#This Row],[1990]:[2015]]),0)</f>
        <v>137.5</v>
      </c>
      <c r="BK76">
        <f>IF(ISNUMBER(MEDIAN(Data__2[[#This Row],[2003]:[2015]])),MEDIAN(Data__2[[#This Row],[2002]:[2015]]),0)</f>
        <v>173</v>
      </c>
      <c r="BL76">
        <f>IF(ISNUMBER(MEDIAN(Data__2[[#This Row],[1990]:[2015]])),MEDIAN(Data__2[[#This Row],[1990]:[2015]]),0)</f>
        <v>137.5</v>
      </c>
      <c r="BM76">
        <f>Data__2[[#This Row],[2003 to 2015 Median Patent Applications]]-Data__2[[#This Row],[1990 to 2002 Median Patent Applications ]]</f>
        <v>35.5</v>
      </c>
    </row>
    <row r="77" spans="1:65">
      <c r="A77" s="1" t="s">
        <v>481</v>
      </c>
      <c r="B77" s="1" t="s">
        <v>482</v>
      </c>
      <c r="C77" s="1" t="s">
        <v>673</v>
      </c>
      <c r="D77" s="1" t="s">
        <v>674</v>
      </c>
      <c r="AJ77">
        <v>21</v>
      </c>
      <c r="AK77">
        <v>188</v>
      </c>
      <c r="AL77">
        <v>277</v>
      </c>
      <c r="AM77">
        <v>286</v>
      </c>
      <c r="AN77">
        <v>314</v>
      </c>
      <c r="AO77">
        <v>288</v>
      </c>
      <c r="AP77">
        <v>266</v>
      </c>
      <c r="AQ77">
        <v>288</v>
      </c>
      <c r="AR77">
        <v>261</v>
      </c>
      <c r="AS77">
        <v>307</v>
      </c>
      <c r="AT77">
        <v>301</v>
      </c>
      <c r="AU77">
        <v>300</v>
      </c>
      <c r="AV77">
        <v>310</v>
      </c>
      <c r="AW77">
        <v>342</v>
      </c>
      <c r="AX77">
        <v>344</v>
      </c>
      <c r="AY77">
        <v>287</v>
      </c>
      <c r="AZ77">
        <v>331</v>
      </c>
      <c r="BA77">
        <v>301</v>
      </c>
      <c r="BB77">
        <v>373</v>
      </c>
      <c r="BC77">
        <v>442</v>
      </c>
      <c r="BD77">
        <v>470</v>
      </c>
      <c r="BJ77">
        <f>IF(ISNUMBER(MEDIAN(Data__2[[#This Row],[1990]:[2002]])),MEDIAN(Data__2[[#This Row],[1990]:[2015]]),0)</f>
        <v>301</v>
      </c>
      <c r="BK77">
        <f>IF(ISNUMBER(MEDIAN(Data__2[[#This Row],[2003]:[2015]])),MEDIAN(Data__2[[#This Row],[2002]:[2015]]),0)</f>
        <v>336.5</v>
      </c>
      <c r="BL77">
        <f>IF(ISNUMBER(MEDIAN(Data__2[[#This Row],[1990]:[2015]])),MEDIAN(Data__2[[#This Row],[1990]:[2015]]),0)</f>
        <v>301</v>
      </c>
      <c r="BM77">
        <f>Data__2[[#This Row],[2003 to 2015 Median Patent Applications]]-Data__2[[#This Row],[1990 to 2002 Median Patent Applications ]]</f>
        <v>35.5</v>
      </c>
    </row>
    <row r="78" spans="1:65">
      <c r="A78" s="1" t="s">
        <v>63</v>
      </c>
      <c r="B78" s="1" t="s">
        <v>64</v>
      </c>
      <c r="C78" s="1" t="s">
        <v>673</v>
      </c>
      <c r="D78" s="1" t="s">
        <v>674</v>
      </c>
      <c r="K78">
        <v>19</v>
      </c>
      <c r="L78">
        <v>5</v>
      </c>
      <c r="N78">
        <v>7</v>
      </c>
      <c r="O78">
        <v>18</v>
      </c>
      <c r="P78">
        <v>14</v>
      </c>
      <c r="Q78">
        <v>14</v>
      </c>
      <c r="R78">
        <v>7</v>
      </c>
      <c r="S78">
        <v>11</v>
      </c>
      <c r="T78">
        <v>7</v>
      </c>
      <c r="U78">
        <v>9</v>
      </c>
      <c r="V78">
        <v>11</v>
      </c>
      <c r="W78">
        <v>7</v>
      </c>
      <c r="X78">
        <v>5</v>
      </c>
      <c r="Y78">
        <v>5</v>
      </c>
      <c r="Z78">
        <v>14</v>
      </c>
      <c r="AA78">
        <v>14</v>
      </c>
      <c r="AB78">
        <v>30</v>
      </c>
      <c r="AC78">
        <v>30</v>
      </c>
      <c r="AG78">
        <v>5</v>
      </c>
      <c r="AH78">
        <v>4</v>
      </c>
      <c r="AI78">
        <v>6</v>
      </c>
      <c r="AJ78">
        <v>6</v>
      </c>
      <c r="AK78">
        <v>10</v>
      </c>
      <c r="AL78">
        <v>8</v>
      </c>
      <c r="AM78">
        <v>27</v>
      </c>
      <c r="AN78">
        <v>28</v>
      </c>
      <c r="AO78">
        <v>50</v>
      </c>
      <c r="AP78">
        <v>34</v>
      </c>
      <c r="AQ78">
        <v>42</v>
      </c>
      <c r="AR78">
        <v>36</v>
      </c>
      <c r="AS78">
        <v>32</v>
      </c>
      <c r="AT78">
        <v>51</v>
      </c>
      <c r="AU78">
        <v>43</v>
      </c>
      <c r="AV78">
        <v>30</v>
      </c>
      <c r="AW78">
        <v>58</v>
      </c>
      <c r="AX78">
        <v>59</v>
      </c>
      <c r="AY78">
        <v>58</v>
      </c>
      <c r="AZ78">
        <v>84</v>
      </c>
      <c r="BC78">
        <v>76</v>
      </c>
      <c r="BD78">
        <v>94</v>
      </c>
      <c r="BE78">
        <v>119</v>
      </c>
      <c r="BF78">
        <v>118</v>
      </c>
      <c r="BG78">
        <v>94</v>
      </c>
      <c r="BH78">
        <v>89</v>
      </c>
      <c r="BJ78">
        <f>IF(ISNUMBER(MEDIAN(Data__2[[#This Row],[1990]:[2002]])),MEDIAN(Data__2[[#This Row],[1990]:[2015]]),0)</f>
        <v>46.5</v>
      </c>
      <c r="BK78">
        <f>IF(ISNUMBER(MEDIAN(Data__2[[#This Row],[2003]:[2015]])),MEDIAN(Data__2[[#This Row],[2002]:[2015]]),0)</f>
        <v>80</v>
      </c>
      <c r="BL78">
        <f>IF(ISNUMBER(MEDIAN(Data__2[[#This Row],[1990]:[2015]])),MEDIAN(Data__2[[#This Row],[1990]:[2015]]),0)</f>
        <v>46.5</v>
      </c>
      <c r="BM78">
        <f>Data__2[[#This Row],[2003 to 2015 Median Patent Applications]]-Data__2[[#This Row],[1990 to 2002 Median Patent Applications ]]</f>
        <v>33.5</v>
      </c>
    </row>
    <row r="79" spans="1:65">
      <c r="A79" s="1" t="s">
        <v>439</v>
      </c>
      <c r="B79" s="1" t="s">
        <v>440</v>
      </c>
      <c r="C79" s="1" t="s">
        <v>673</v>
      </c>
      <c r="D79" s="1" t="s">
        <v>674</v>
      </c>
      <c r="H79">
        <v>123</v>
      </c>
      <c r="I79">
        <v>36</v>
      </c>
      <c r="J79">
        <v>31</v>
      </c>
      <c r="K79">
        <v>40</v>
      </c>
      <c r="L79">
        <v>45</v>
      </c>
      <c r="M79">
        <v>53</v>
      </c>
      <c r="N79">
        <v>40</v>
      </c>
      <c r="O79">
        <v>57</v>
      </c>
      <c r="P79">
        <v>58</v>
      </c>
      <c r="Q79">
        <v>53</v>
      </c>
      <c r="R79">
        <v>106</v>
      </c>
      <c r="S79">
        <v>123</v>
      </c>
      <c r="T79">
        <v>118</v>
      </c>
      <c r="U79">
        <v>167</v>
      </c>
      <c r="V79">
        <v>127</v>
      </c>
      <c r="W79">
        <v>129</v>
      </c>
      <c r="X79">
        <v>144</v>
      </c>
      <c r="Y79">
        <v>119</v>
      </c>
      <c r="Z79">
        <v>91</v>
      </c>
      <c r="AA79">
        <v>134</v>
      </c>
      <c r="AB79">
        <v>63</v>
      </c>
      <c r="AC79">
        <v>102</v>
      </c>
      <c r="AD79">
        <v>91</v>
      </c>
      <c r="AE79">
        <v>75</v>
      </c>
      <c r="AF79">
        <v>76</v>
      </c>
      <c r="AG79">
        <v>86</v>
      </c>
      <c r="AH79">
        <v>71</v>
      </c>
      <c r="AI79" s="20">
        <v>147</v>
      </c>
      <c r="AJ79">
        <v>147</v>
      </c>
      <c r="AK79">
        <v>133</v>
      </c>
      <c r="AL79">
        <v>178</v>
      </c>
      <c r="AM79">
        <v>181</v>
      </c>
      <c r="AN79">
        <v>169</v>
      </c>
      <c r="AO79">
        <v>163</v>
      </c>
      <c r="AP79">
        <v>125</v>
      </c>
      <c r="AQ79">
        <v>163</v>
      </c>
      <c r="AR79">
        <v>144</v>
      </c>
      <c r="AS79">
        <v>154</v>
      </c>
      <c r="AT79">
        <v>135</v>
      </c>
      <c r="AU79">
        <v>149</v>
      </c>
      <c r="AV79">
        <v>141</v>
      </c>
      <c r="AW79">
        <v>158</v>
      </c>
      <c r="AX79">
        <v>210</v>
      </c>
      <c r="AY79">
        <v>223</v>
      </c>
      <c r="AZ79">
        <v>225</v>
      </c>
      <c r="BA79">
        <v>216</v>
      </c>
      <c r="BB79">
        <v>172</v>
      </c>
      <c r="BC79">
        <v>170</v>
      </c>
      <c r="BD79">
        <v>186</v>
      </c>
      <c r="BE79">
        <v>162</v>
      </c>
      <c r="BF79">
        <v>220</v>
      </c>
      <c r="BG79">
        <v>334</v>
      </c>
      <c r="BH79">
        <v>375</v>
      </c>
      <c r="BJ79">
        <f>IF(ISNUMBER(MEDIAN(Data__2[[#This Row],[1990]:[2002]])),MEDIAN(Data__2[[#This Row],[1990]:[2015]]),0)</f>
        <v>166</v>
      </c>
      <c r="BK79">
        <f>IF(ISNUMBER(MEDIAN(Data__2[[#This Row],[2003]:[2015]])),MEDIAN(Data__2[[#This Row],[2002]:[2015]]),0)</f>
        <v>198</v>
      </c>
      <c r="BL79">
        <f>IF(ISNUMBER(MEDIAN(Data__2[[#This Row],[1990]:[2015]])),MEDIAN(Data__2[[#This Row],[1990]:[2015]]),0)</f>
        <v>166</v>
      </c>
      <c r="BM79">
        <f>Data__2[[#This Row],[2003 to 2015 Median Patent Applications]]-Data__2[[#This Row],[1990 to 2002 Median Patent Applications ]]</f>
        <v>32</v>
      </c>
    </row>
    <row r="80" spans="1:65">
      <c r="A80" s="1" t="s">
        <v>267</v>
      </c>
      <c r="B80" s="1" t="s">
        <v>268</v>
      </c>
      <c r="C80" s="1" t="s">
        <v>673</v>
      </c>
      <c r="D80" s="1" t="s">
        <v>674</v>
      </c>
      <c r="P80">
        <v>170</v>
      </c>
      <c r="T80">
        <v>40</v>
      </c>
      <c r="U80">
        <v>29</v>
      </c>
      <c r="W80">
        <v>37</v>
      </c>
      <c r="AI80">
        <v>79</v>
      </c>
      <c r="BD80">
        <v>670</v>
      </c>
      <c r="BE80">
        <v>611</v>
      </c>
      <c r="BF80">
        <v>827</v>
      </c>
      <c r="BJ80">
        <f>IF(ISNUMBER(MEDIAN(Data__2[[#This Row],[1990]:[2002]])),MEDIAN(Data__2[[#This Row],[1990]:[2015]]),0)</f>
        <v>640.5</v>
      </c>
      <c r="BK80">
        <f>IF(ISNUMBER(MEDIAN(Data__2[[#This Row],[2003]:[2015]])),MEDIAN(Data__2[[#This Row],[2002]:[2015]]),0)</f>
        <v>670</v>
      </c>
      <c r="BL80">
        <f>IF(ISNUMBER(MEDIAN(Data__2[[#This Row],[1990]:[2015]])),MEDIAN(Data__2[[#This Row],[1990]:[2015]]),0)</f>
        <v>640.5</v>
      </c>
      <c r="BM80">
        <f>Data__2[[#This Row],[2003 to 2015 Median Patent Applications]]-Data__2[[#This Row],[1990 to 2002 Median Patent Applications ]]</f>
        <v>29.5</v>
      </c>
    </row>
    <row r="81" spans="1:65">
      <c r="A81" s="1" t="s">
        <v>159</v>
      </c>
      <c r="B81" s="1" t="s">
        <v>160</v>
      </c>
      <c r="C81" s="1" t="s">
        <v>673</v>
      </c>
      <c r="D81" s="1" t="s">
        <v>674</v>
      </c>
      <c r="BE81">
        <v>26</v>
      </c>
      <c r="BJ81">
        <f>IF(ISNUMBER(MEDIAN(Data__2[[#This Row],[1990]:[2002]])),MEDIAN(Data__2[[#This Row],[1990]:[2015]]),0)</f>
        <v>0</v>
      </c>
      <c r="BK81">
        <f>IF(ISNUMBER(MEDIAN(Data__2[[#This Row],[2003]:[2015]])),MEDIAN(Data__2[[#This Row],[2002]:[2015]]),0)</f>
        <v>26</v>
      </c>
      <c r="BL81">
        <f>IF(ISNUMBER(MEDIAN(Data__2[[#This Row],[1990]:[2015]])),MEDIAN(Data__2[[#This Row],[1990]:[2015]]),0)</f>
        <v>26</v>
      </c>
      <c r="BM81">
        <f>Data__2[[#This Row],[2003 to 2015 Median Patent Applications]]-Data__2[[#This Row],[1990 to 2002 Median Patent Applications ]]</f>
        <v>26</v>
      </c>
    </row>
    <row r="82" spans="1:65">
      <c r="A82" s="1" t="s">
        <v>387</v>
      </c>
      <c r="B82" s="1" t="s">
        <v>388</v>
      </c>
      <c r="C82" s="1" t="s">
        <v>673</v>
      </c>
      <c r="D82" s="1" t="s">
        <v>674</v>
      </c>
      <c r="BA82">
        <v>3</v>
      </c>
      <c r="BC82">
        <v>23</v>
      </c>
      <c r="BD82">
        <v>20</v>
      </c>
      <c r="BE82">
        <v>37</v>
      </c>
      <c r="BF82">
        <v>23</v>
      </c>
      <c r="BG82">
        <v>13</v>
      </c>
      <c r="BH82">
        <v>23</v>
      </c>
      <c r="BJ82">
        <f>IF(ISNUMBER(MEDIAN(Data__2[[#This Row],[1990]:[2002]])),MEDIAN(Data__2[[#This Row],[1990]:[2015]]),0)</f>
        <v>0</v>
      </c>
      <c r="BK82">
        <f>IF(ISNUMBER(MEDIAN(Data__2[[#This Row],[2003]:[2015]])),MEDIAN(Data__2[[#This Row],[2002]:[2015]]),0)</f>
        <v>23</v>
      </c>
      <c r="BL82">
        <f>IF(ISNUMBER(MEDIAN(Data__2[[#This Row],[1990]:[2015]])),MEDIAN(Data__2[[#This Row],[1990]:[2015]]),0)</f>
        <v>23</v>
      </c>
      <c r="BM82">
        <f>Data__2[[#This Row],[2003 to 2015 Median Patent Applications]]-Data__2[[#This Row],[1990 to 2002 Median Patent Applications ]]</f>
        <v>23</v>
      </c>
    </row>
    <row r="83" spans="1:65">
      <c r="A83" s="1" t="s">
        <v>117</v>
      </c>
      <c r="B83" s="1" t="s">
        <v>118</v>
      </c>
      <c r="C83" s="1" t="s">
        <v>673</v>
      </c>
      <c r="D83" s="1" t="s">
        <v>674</v>
      </c>
      <c r="BE83">
        <v>20</v>
      </c>
      <c r="BF83">
        <v>20</v>
      </c>
      <c r="BG83">
        <v>26</v>
      </c>
      <c r="BJ83">
        <f>IF(ISNUMBER(MEDIAN(Data__2[[#This Row],[1990]:[2002]])),MEDIAN(Data__2[[#This Row],[1990]:[2015]]),0)</f>
        <v>0</v>
      </c>
      <c r="BK83">
        <f>IF(ISNUMBER(MEDIAN(Data__2[[#This Row],[2003]:[2015]])),MEDIAN(Data__2[[#This Row],[2002]:[2015]]),0)</f>
        <v>20</v>
      </c>
      <c r="BL83">
        <f>IF(ISNUMBER(MEDIAN(Data__2[[#This Row],[1990]:[2015]])),MEDIAN(Data__2[[#This Row],[1990]:[2015]]),0)</f>
        <v>20</v>
      </c>
      <c r="BM83">
        <f>Data__2[[#This Row],[2003 to 2015 Median Patent Applications]]-Data__2[[#This Row],[1990 to 2002 Median Patent Applications ]]</f>
        <v>20</v>
      </c>
    </row>
    <row r="84" spans="1:65">
      <c r="A84" s="1" t="s">
        <v>555</v>
      </c>
      <c r="B84" s="1" t="s">
        <v>556</v>
      </c>
      <c r="C84" s="1" t="s">
        <v>673</v>
      </c>
      <c r="D84" s="1" t="s">
        <v>674</v>
      </c>
      <c r="BD84">
        <v>26</v>
      </c>
      <c r="BE84">
        <v>20</v>
      </c>
      <c r="BF84">
        <v>18</v>
      </c>
      <c r="BG84">
        <v>29</v>
      </c>
      <c r="BH84">
        <v>15</v>
      </c>
      <c r="BJ84">
        <f>IF(ISNUMBER(MEDIAN(Data__2[[#This Row],[1990]:[2002]])),MEDIAN(Data__2[[#This Row],[1990]:[2015]]),0)</f>
        <v>0</v>
      </c>
      <c r="BK84">
        <f>IF(ISNUMBER(MEDIAN(Data__2[[#This Row],[2003]:[2015]])),MEDIAN(Data__2[[#This Row],[2002]:[2015]]),0)</f>
        <v>20</v>
      </c>
      <c r="BL84">
        <f>IF(ISNUMBER(MEDIAN(Data__2[[#This Row],[1990]:[2015]])),MEDIAN(Data__2[[#This Row],[1990]:[2015]]),0)</f>
        <v>20</v>
      </c>
      <c r="BM84">
        <f>Data__2[[#This Row],[2003 to 2015 Median Patent Applications]]-Data__2[[#This Row],[1990 to 2002 Median Patent Applications ]]</f>
        <v>20</v>
      </c>
    </row>
    <row r="85" spans="1:65">
      <c r="A85" s="1" t="s">
        <v>299</v>
      </c>
      <c r="B85" s="1" t="s">
        <v>300</v>
      </c>
      <c r="C85" s="1" t="s">
        <v>673</v>
      </c>
      <c r="D85" s="1" t="s">
        <v>674</v>
      </c>
      <c r="K85">
        <v>1</v>
      </c>
      <c r="P85">
        <v>1</v>
      </c>
      <c r="Q85">
        <v>2</v>
      </c>
      <c r="R85">
        <v>1</v>
      </c>
      <c r="AG85">
        <v>1</v>
      </c>
      <c r="AJ85">
        <v>8</v>
      </c>
      <c r="AL85">
        <v>14</v>
      </c>
      <c r="AO85">
        <v>15</v>
      </c>
      <c r="AP85">
        <v>22</v>
      </c>
      <c r="AQ85">
        <v>27</v>
      </c>
      <c r="AR85">
        <v>25</v>
      </c>
      <c r="AU85">
        <v>23</v>
      </c>
      <c r="AV85">
        <v>22</v>
      </c>
      <c r="AW85">
        <v>31</v>
      </c>
      <c r="AX85">
        <v>34</v>
      </c>
      <c r="AY85">
        <v>41</v>
      </c>
      <c r="AZ85">
        <v>41</v>
      </c>
      <c r="BA85">
        <v>63</v>
      </c>
      <c r="BB85">
        <v>48</v>
      </c>
      <c r="BC85">
        <v>77</v>
      </c>
      <c r="BD85">
        <v>135</v>
      </c>
      <c r="BE85">
        <v>123</v>
      </c>
      <c r="BF85">
        <v>127</v>
      </c>
      <c r="BG85">
        <v>132</v>
      </c>
      <c r="BH85">
        <v>137</v>
      </c>
      <c r="BJ85">
        <f>IF(ISNUMBER(MEDIAN(Data__2[[#This Row],[1990]:[2002]])),MEDIAN(Data__2[[#This Row],[1990]:[2015]]),0)</f>
        <v>37.5</v>
      </c>
      <c r="BK85">
        <f>IF(ISNUMBER(MEDIAN(Data__2[[#This Row],[2003]:[2015]])),MEDIAN(Data__2[[#This Row],[2002]:[2015]]),0)</f>
        <v>55.5</v>
      </c>
      <c r="BL85">
        <f>IF(ISNUMBER(MEDIAN(Data__2[[#This Row],[1990]:[2015]])),MEDIAN(Data__2[[#This Row],[1990]:[2015]]),0)</f>
        <v>37.5</v>
      </c>
      <c r="BM85">
        <f>Data__2[[#This Row],[2003 to 2015 Median Patent Applications]]-Data__2[[#This Row],[1990 to 2002 Median Patent Applications ]]</f>
        <v>18</v>
      </c>
    </row>
    <row r="86" spans="1:65">
      <c r="A86" s="1" t="s">
        <v>301</v>
      </c>
      <c r="B86" s="1" t="s">
        <v>302</v>
      </c>
      <c r="C86" s="1" t="s">
        <v>673</v>
      </c>
      <c r="D86" s="1" t="s">
        <v>674</v>
      </c>
      <c r="BF86">
        <v>18</v>
      </c>
      <c r="BJ86">
        <f>IF(ISNUMBER(MEDIAN(Data__2[[#This Row],[1990]:[2002]])),MEDIAN(Data__2[[#This Row],[1990]:[2015]]),0)</f>
        <v>0</v>
      </c>
      <c r="BK86">
        <f>IF(ISNUMBER(MEDIAN(Data__2[[#This Row],[2003]:[2015]])),MEDIAN(Data__2[[#This Row],[2002]:[2015]]),0)</f>
        <v>18</v>
      </c>
      <c r="BL86">
        <f>IF(ISNUMBER(MEDIAN(Data__2[[#This Row],[1990]:[2015]])),MEDIAN(Data__2[[#This Row],[1990]:[2015]]),0)</f>
        <v>18</v>
      </c>
      <c r="BM86">
        <f>Data__2[[#This Row],[2003 to 2015 Median Patent Applications]]-Data__2[[#This Row],[1990 to 2002 Median Patent Applications ]]</f>
        <v>18</v>
      </c>
    </row>
    <row r="87" spans="1:65">
      <c r="A87" s="1" t="s">
        <v>177</v>
      </c>
      <c r="B87" s="1" t="s">
        <v>178</v>
      </c>
      <c r="C87" s="1" t="s">
        <v>673</v>
      </c>
      <c r="D87" s="1" t="s">
        <v>674</v>
      </c>
      <c r="H87">
        <v>15</v>
      </c>
      <c r="I87">
        <v>9</v>
      </c>
      <c r="J87">
        <v>5</v>
      </c>
      <c r="K87">
        <v>13</v>
      </c>
      <c r="O87">
        <v>5</v>
      </c>
      <c r="P87">
        <v>11</v>
      </c>
      <c r="U87">
        <v>7</v>
      </c>
      <c r="V87">
        <v>9</v>
      </c>
      <c r="W87">
        <v>10</v>
      </c>
      <c r="AB87">
        <v>25</v>
      </c>
      <c r="AE87">
        <v>14</v>
      </c>
      <c r="BE87">
        <v>18</v>
      </c>
      <c r="BF87">
        <v>11</v>
      </c>
      <c r="BG87">
        <v>13</v>
      </c>
      <c r="BH87">
        <v>21</v>
      </c>
      <c r="BJ87">
        <f>IF(ISNUMBER(MEDIAN(Data__2[[#This Row],[1990]:[2002]])),MEDIAN(Data__2[[#This Row],[1990]:[2015]]),0)</f>
        <v>0</v>
      </c>
      <c r="BK87">
        <f>IF(ISNUMBER(MEDIAN(Data__2[[#This Row],[2003]:[2015]])),MEDIAN(Data__2[[#This Row],[2002]:[2015]]),0)</f>
        <v>15.5</v>
      </c>
      <c r="BL87">
        <f>IF(ISNUMBER(MEDIAN(Data__2[[#This Row],[1990]:[2015]])),MEDIAN(Data__2[[#This Row],[1990]:[2015]]),0)</f>
        <v>15.5</v>
      </c>
      <c r="BM87">
        <f>Data__2[[#This Row],[2003 to 2015 Median Patent Applications]]-Data__2[[#This Row],[1990 to 2002 Median Patent Applications ]]</f>
        <v>15.5</v>
      </c>
    </row>
    <row r="88" spans="1:65">
      <c r="A88" s="1" t="s">
        <v>287</v>
      </c>
      <c r="B88" s="1" t="s">
        <v>288</v>
      </c>
      <c r="C88" s="1" t="s">
        <v>673</v>
      </c>
      <c r="D88" s="1" t="s">
        <v>674</v>
      </c>
      <c r="H88">
        <v>451</v>
      </c>
      <c r="I88">
        <v>441</v>
      </c>
      <c r="J88">
        <v>412</v>
      </c>
      <c r="K88">
        <v>397</v>
      </c>
      <c r="L88">
        <v>291</v>
      </c>
      <c r="M88">
        <v>290</v>
      </c>
      <c r="N88">
        <v>231</v>
      </c>
      <c r="O88">
        <v>247</v>
      </c>
      <c r="P88">
        <v>383</v>
      </c>
      <c r="Q88">
        <v>394</v>
      </c>
      <c r="R88">
        <v>374</v>
      </c>
      <c r="S88">
        <v>344</v>
      </c>
      <c r="T88">
        <v>483</v>
      </c>
      <c r="U88">
        <v>561</v>
      </c>
      <c r="V88">
        <v>508</v>
      </c>
      <c r="W88">
        <v>632</v>
      </c>
      <c r="X88">
        <v>595</v>
      </c>
      <c r="Y88">
        <v>669</v>
      </c>
      <c r="Z88">
        <v>727</v>
      </c>
      <c r="AA88">
        <v>707</v>
      </c>
      <c r="AB88">
        <v>687</v>
      </c>
      <c r="AC88">
        <v>696</v>
      </c>
      <c r="AD88">
        <v>790</v>
      </c>
      <c r="AE88">
        <v>819</v>
      </c>
      <c r="AF88">
        <v>823</v>
      </c>
      <c r="AG88">
        <v>995</v>
      </c>
      <c r="AH88">
        <v>1042</v>
      </c>
      <c r="AI88">
        <v>1052</v>
      </c>
      <c r="AJ88">
        <v>1087</v>
      </c>
      <c r="AK88">
        <v>1400</v>
      </c>
      <c r="AL88">
        <v>1318</v>
      </c>
      <c r="AM88">
        <v>1261</v>
      </c>
      <c r="AN88">
        <v>1266</v>
      </c>
      <c r="AO88">
        <v>1218</v>
      </c>
      <c r="AP88">
        <v>1441</v>
      </c>
      <c r="AQ88">
        <v>1950</v>
      </c>
      <c r="AR88">
        <v>2053</v>
      </c>
      <c r="AS88">
        <v>1599</v>
      </c>
      <c r="AT88">
        <v>1248</v>
      </c>
      <c r="AU88">
        <v>1213</v>
      </c>
      <c r="AV88">
        <v>1329</v>
      </c>
      <c r="AW88">
        <v>1544</v>
      </c>
      <c r="AX88">
        <v>1669</v>
      </c>
      <c r="AY88">
        <v>1342</v>
      </c>
      <c r="AZ88">
        <v>1615</v>
      </c>
      <c r="BA88">
        <v>1528</v>
      </c>
      <c r="BB88">
        <v>1387</v>
      </c>
      <c r="BC88">
        <v>1450</v>
      </c>
      <c r="BD88">
        <v>1360</v>
      </c>
      <c r="BE88">
        <v>1319</v>
      </c>
      <c r="BF88">
        <v>1201</v>
      </c>
      <c r="BG88">
        <v>1125</v>
      </c>
      <c r="BH88">
        <v>1285</v>
      </c>
      <c r="BJ88">
        <f>IF(ISNUMBER(MEDIAN(Data__2[[#This Row],[1990]:[2002]])),MEDIAN(Data__2[[#This Row],[1990]:[2015]]),0)</f>
        <v>1335.5</v>
      </c>
      <c r="BK88">
        <f>IF(ISNUMBER(MEDIAN(Data__2[[#This Row],[2003]:[2015]])),MEDIAN(Data__2[[#This Row],[2002]:[2015]]),0)</f>
        <v>1351</v>
      </c>
      <c r="BL88">
        <f>IF(ISNUMBER(MEDIAN(Data__2[[#This Row],[1990]:[2015]])),MEDIAN(Data__2[[#This Row],[1990]:[2015]]),0)</f>
        <v>1335.5</v>
      </c>
      <c r="BM88">
        <f>Data__2[[#This Row],[2003 to 2015 Median Patent Applications]]-Data__2[[#This Row],[1990 to 2002 Median Patent Applications ]]</f>
        <v>15.5</v>
      </c>
    </row>
    <row r="89" spans="1:65">
      <c r="A89" s="1" t="s">
        <v>85</v>
      </c>
      <c r="B89" s="1" t="s">
        <v>86</v>
      </c>
      <c r="C89" s="1" t="s">
        <v>673</v>
      </c>
      <c r="D89" s="1" t="s">
        <v>674</v>
      </c>
      <c r="AN89">
        <v>221</v>
      </c>
      <c r="AO89">
        <v>165</v>
      </c>
      <c r="AT89">
        <v>203</v>
      </c>
      <c r="AU89">
        <v>234</v>
      </c>
      <c r="AV89">
        <v>246</v>
      </c>
      <c r="AW89">
        <v>270</v>
      </c>
      <c r="AX89">
        <v>281</v>
      </c>
      <c r="AY89">
        <v>246</v>
      </c>
      <c r="AZ89">
        <v>287</v>
      </c>
      <c r="BA89">
        <v>226</v>
      </c>
      <c r="BB89">
        <v>264</v>
      </c>
      <c r="BC89">
        <v>254</v>
      </c>
      <c r="BD89">
        <v>193</v>
      </c>
      <c r="BE89">
        <v>144</v>
      </c>
      <c r="BF89">
        <v>156</v>
      </c>
      <c r="BG89">
        <v>168</v>
      </c>
      <c r="BH89">
        <v>184</v>
      </c>
      <c r="BJ89">
        <f>IF(ISNUMBER(MEDIAN(Data__2[[#This Row],[1990]:[2002]])),MEDIAN(Data__2[[#This Row],[1990]:[2015]]),0)</f>
        <v>226</v>
      </c>
      <c r="BK89">
        <f>IF(ISNUMBER(MEDIAN(Data__2[[#This Row],[2003]:[2015]])),MEDIAN(Data__2[[#This Row],[2002]:[2015]]),0)</f>
        <v>240</v>
      </c>
      <c r="BL89">
        <f>IF(ISNUMBER(MEDIAN(Data__2[[#This Row],[1990]:[2015]])),MEDIAN(Data__2[[#This Row],[1990]:[2015]]),0)</f>
        <v>226</v>
      </c>
      <c r="BM89">
        <f>Data__2[[#This Row],[2003 to 2015 Median Patent Applications]]-Data__2[[#This Row],[1990 to 2002 Median Patent Applications ]]</f>
        <v>14</v>
      </c>
    </row>
    <row r="90" spans="1:65">
      <c r="A90" s="1" t="s">
        <v>161</v>
      </c>
      <c r="B90" s="1" t="s">
        <v>162</v>
      </c>
      <c r="C90" s="1" t="s">
        <v>673</v>
      </c>
      <c r="D90" s="1" t="s">
        <v>674</v>
      </c>
      <c r="AK90">
        <v>479</v>
      </c>
      <c r="AL90">
        <v>503</v>
      </c>
      <c r="AM90">
        <v>277</v>
      </c>
      <c r="AN90">
        <v>265</v>
      </c>
      <c r="AO90">
        <v>259</v>
      </c>
      <c r="AP90">
        <v>273</v>
      </c>
      <c r="AQ90">
        <v>267</v>
      </c>
      <c r="AR90">
        <v>246</v>
      </c>
      <c r="AS90">
        <v>337</v>
      </c>
      <c r="AT90">
        <v>362</v>
      </c>
      <c r="AU90">
        <v>328</v>
      </c>
      <c r="AV90">
        <v>387</v>
      </c>
      <c r="AW90">
        <v>385</v>
      </c>
      <c r="AX90">
        <v>363</v>
      </c>
      <c r="AY90">
        <v>317</v>
      </c>
      <c r="AZ90">
        <v>344</v>
      </c>
      <c r="BA90">
        <v>330</v>
      </c>
      <c r="BB90">
        <v>250</v>
      </c>
      <c r="BC90">
        <v>257</v>
      </c>
      <c r="BD90">
        <v>230</v>
      </c>
      <c r="BE90">
        <v>217</v>
      </c>
      <c r="BF90">
        <v>230</v>
      </c>
      <c r="BG90">
        <v>170</v>
      </c>
      <c r="BH90">
        <v>169</v>
      </c>
      <c r="BJ90">
        <f>IF(ISNUMBER(MEDIAN(Data__2[[#This Row],[1990]:[2002]])),MEDIAN(Data__2[[#This Row],[1990]:[2015]]),0)</f>
        <v>275</v>
      </c>
      <c r="BK90">
        <f>IF(ISNUMBER(MEDIAN(Data__2[[#This Row],[2003]:[2015]])),MEDIAN(Data__2[[#This Row],[2002]:[2015]]),0)</f>
        <v>287</v>
      </c>
      <c r="BL90">
        <f>IF(ISNUMBER(MEDIAN(Data__2[[#This Row],[1990]:[2015]])),MEDIAN(Data__2[[#This Row],[1990]:[2015]]),0)</f>
        <v>275</v>
      </c>
      <c r="BM90">
        <f>Data__2[[#This Row],[2003 to 2015 Median Patent Applications]]-Data__2[[#This Row],[1990 to 2002 Median Patent Applications ]]</f>
        <v>12</v>
      </c>
    </row>
    <row r="91" spans="1:65">
      <c r="A91" s="1" t="s">
        <v>197</v>
      </c>
      <c r="B91" s="1" t="s">
        <v>198</v>
      </c>
      <c r="C91" s="1" t="s">
        <v>673</v>
      </c>
      <c r="D91" s="1" t="s">
        <v>674</v>
      </c>
      <c r="AI91" s="20"/>
      <c r="AM91">
        <v>16</v>
      </c>
      <c r="AN91">
        <v>16</v>
      </c>
      <c r="AO91">
        <v>12</v>
      </c>
      <c r="AP91">
        <v>15</v>
      </c>
      <c r="AQ91">
        <v>20</v>
      </c>
      <c r="AR91">
        <v>13</v>
      </c>
      <c r="AS91">
        <v>13</v>
      </c>
      <c r="AT91">
        <v>18</v>
      </c>
      <c r="AU91">
        <v>19</v>
      </c>
      <c r="AV91">
        <v>18</v>
      </c>
      <c r="AW91">
        <v>27</v>
      </c>
      <c r="AX91">
        <v>23</v>
      </c>
      <c r="AY91">
        <v>36</v>
      </c>
      <c r="AZ91">
        <v>44</v>
      </c>
      <c r="BA91">
        <v>62</v>
      </c>
      <c r="BB91">
        <v>76</v>
      </c>
      <c r="BC91">
        <v>84</v>
      </c>
      <c r="BD91">
        <v>62</v>
      </c>
      <c r="BE91">
        <v>20</v>
      </c>
      <c r="BF91">
        <v>25</v>
      </c>
      <c r="BG91">
        <v>44</v>
      </c>
      <c r="BH91">
        <v>30</v>
      </c>
      <c r="BJ91">
        <f>IF(ISNUMBER(MEDIAN(Data__2[[#This Row],[1990]:[2002]])),MEDIAN(Data__2[[#This Row],[1990]:[2015]]),0)</f>
        <v>21.5</v>
      </c>
      <c r="BK91">
        <f>IF(ISNUMBER(MEDIAN(Data__2[[#This Row],[2003]:[2015]])),MEDIAN(Data__2[[#This Row],[2002]:[2015]]),0)</f>
        <v>33</v>
      </c>
      <c r="BL91">
        <f>IF(ISNUMBER(MEDIAN(Data__2[[#This Row],[1990]:[2015]])),MEDIAN(Data__2[[#This Row],[1990]:[2015]]),0)</f>
        <v>21.5</v>
      </c>
      <c r="BM91">
        <f>Data__2[[#This Row],[2003 to 2015 Median Patent Applications]]-Data__2[[#This Row],[1990 to 2002 Median Patent Applications ]]</f>
        <v>11.5</v>
      </c>
    </row>
    <row r="92" spans="1:65">
      <c r="A92" s="1" t="s">
        <v>61</v>
      </c>
      <c r="B92" s="1" t="s">
        <v>62</v>
      </c>
      <c r="C92" s="1" t="s">
        <v>673</v>
      </c>
      <c r="D92" s="1" t="s">
        <v>674</v>
      </c>
      <c r="BD92">
        <v>3</v>
      </c>
      <c r="BG92">
        <v>10</v>
      </c>
      <c r="BH92">
        <v>14</v>
      </c>
      <c r="BJ92">
        <f>IF(ISNUMBER(MEDIAN(Data__2[[#This Row],[1990]:[2002]])),MEDIAN(Data__2[[#This Row],[1990]:[2015]]),0)</f>
        <v>0</v>
      </c>
      <c r="BK92">
        <f>IF(ISNUMBER(MEDIAN(Data__2[[#This Row],[2003]:[2015]])),MEDIAN(Data__2[[#This Row],[2002]:[2015]]),0)</f>
        <v>10</v>
      </c>
      <c r="BL92">
        <f>IF(ISNUMBER(MEDIAN(Data__2[[#This Row],[1990]:[2015]])),MEDIAN(Data__2[[#This Row],[1990]:[2015]]),0)</f>
        <v>10</v>
      </c>
      <c r="BM92">
        <f>Data__2[[#This Row],[2003 to 2015 Median Patent Applications]]-Data__2[[#This Row],[1990 to 2002 Median Patent Applications ]]</f>
        <v>10</v>
      </c>
    </row>
    <row r="93" spans="1:65">
      <c r="A93" s="1" t="s">
        <v>311</v>
      </c>
      <c r="B93" s="1" t="s">
        <v>312</v>
      </c>
      <c r="C93" s="1" t="s">
        <v>673</v>
      </c>
      <c r="D93" s="1" t="s">
        <v>674</v>
      </c>
      <c r="AM93">
        <v>132</v>
      </c>
      <c r="AN93">
        <v>119</v>
      </c>
      <c r="AO93">
        <v>126</v>
      </c>
      <c r="AP93">
        <v>152</v>
      </c>
      <c r="AQ93">
        <v>111</v>
      </c>
      <c r="AR93">
        <v>60</v>
      </c>
      <c r="AS93">
        <v>80</v>
      </c>
      <c r="AT93">
        <v>84</v>
      </c>
      <c r="AU93">
        <v>123</v>
      </c>
      <c r="AV93">
        <v>179</v>
      </c>
      <c r="AZ93">
        <v>155</v>
      </c>
      <c r="BA93">
        <v>135</v>
      </c>
      <c r="BB93">
        <v>146</v>
      </c>
      <c r="BC93">
        <v>134</v>
      </c>
      <c r="BD93">
        <v>124</v>
      </c>
      <c r="BE93">
        <v>110</v>
      </c>
      <c r="BF93">
        <v>111</v>
      </c>
      <c r="BG93">
        <v>132</v>
      </c>
      <c r="BH93">
        <v>122</v>
      </c>
      <c r="BJ93">
        <f>IF(ISNUMBER(MEDIAN(Data__2[[#This Row],[1990]:[2002]])),MEDIAN(Data__2[[#This Row],[1990]:[2015]]),0)</f>
        <v>124</v>
      </c>
      <c r="BK93">
        <f>IF(ISNUMBER(MEDIAN(Data__2[[#This Row],[2003]:[2015]])),MEDIAN(Data__2[[#This Row],[2002]:[2015]]),0)</f>
        <v>132</v>
      </c>
      <c r="BL93">
        <f>IF(ISNUMBER(MEDIAN(Data__2[[#This Row],[1990]:[2015]])),MEDIAN(Data__2[[#This Row],[1990]:[2015]]),0)</f>
        <v>124</v>
      </c>
      <c r="BM93">
        <f>Data__2[[#This Row],[2003 to 2015 Median Patent Applications]]-Data__2[[#This Row],[1990 to 2002 Median Patent Applications ]]</f>
        <v>8</v>
      </c>
    </row>
    <row r="94" spans="1:65">
      <c r="A94" s="1" t="s">
        <v>273</v>
      </c>
      <c r="B94" s="1" t="s">
        <v>274</v>
      </c>
      <c r="C94" s="1" t="s">
        <v>673</v>
      </c>
      <c r="D94" s="1" t="s">
        <v>674</v>
      </c>
      <c r="H94">
        <v>8</v>
      </c>
      <c r="I94">
        <v>15</v>
      </c>
      <c r="K94">
        <v>17</v>
      </c>
      <c r="L94">
        <v>17</v>
      </c>
      <c r="M94">
        <v>18</v>
      </c>
      <c r="N94">
        <v>26</v>
      </c>
      <c r="O94">
        <v>19</v>
      </c>
      <c r="P94">
        <v>11</v>
      </c>
      <c r="Q94">
        <v>17</v>
      </c>
      <c r="R94">
        <v>11</v>
      </c>
      <c r="S94">
        <v>13</v>
      </c>
      <c r="T94">
        <v>14</v>
      </c>
      <c r="U94">
        <v>14</v>
      </c>
      <c r="V94">
        <v>13</v>
      </c>
      <c r="W94">
        <v>10</v>
      </c>
      <c r="X94">
        <v>9</v>
      </c>
      <c r="Y94">
        <v>19</v>
      </c>
      <c r="Z94">
        <v>14</v>
      </c>
      <c r="AA94">
        <v>18</v>
      </c>
      <c r="AB94">
        <v>32</v>
      </c>
      <c r="AC94">
        <v>28</v>
      </c>
      <c r="AD94">
        <v>21</v>
      </c>
      <c r="AE94">
        <v>29</v>
      </c>
      <c r="AF94">
        <v>28</v>
      </c>
      <c r="AG94">
        <v>16</v>
      </c>
      <c r="AH94">
        <v>18</v>
      </c>
      <c r="AI94">
        <v>17</v>
      </c>
      <c r="AJ94">
        <v>34</v>
      </c>
      <c r="AK94">
        <v>28</v>
      </c>
      <c r="AL94">
        <v>34</v>
      </c>
      <c r="AM94">
        <v>22</v>
      </c>
      <c r="AN94">
        <v>19</v>
      </c>
      <c r="AO94">
        <v>16</v>
      </c>
      <c r="AP94">
        <v>22</v>
      </c>
      <c r="AQ94">
        <v>41</v>
      </c>
      <c r="AR94">
        <v>35</v>
      </c>
      <c r="AS94">
        <v>51</v>
      </c>
      <c r="AT94">
        <v>49</v>
      </c>
      <c r="AU94">
        <v>71</v>
      </c>
      <c r="AV94">
        <v>57</v>
      </c>
      <c r="AW94">
        <v>66</v>
      </c>
      <c r="AX94">
        <v>47</v>
      </c>
      <c r="AY94">
        <v>45</v>
      </c>
      <c r="AZ94">
        <v>61</v>
      </c>
      <c r="BA94">
        <v>50</v>
      </c>
      <c r="BB94">
        <v>64</v>
      </c>
      <c r="BC94">
        <v>57</v>
      </c>
      <c r="BD94">
        <v>50</v>
      </c>
      <c r="BE94">
        <v>37</v>
      </c>
      <c r="BF94">
        <v>33</v>
      </c>
      <c r="BG94">
        <v>51</v>
      </c>
      <c r="BH94">
        <v>40</v>
      </c>
      <c r="BJ94">
        <f>IF(ISNUMBER(MEDIAN(Data__2[[#This Row],[1990]:[2002]])),MEDIAN(Data__2[[#This Row],[1990]:[2015]]),0)</f>
        <v>43</v>
      </c>
      <c r="BK94">
        <f>IF(ISNUMBER(MEDIAN(Data__2[[#This Row],[2003]:[2015]])),MEDIAN(Data__2[[#This Row],[2002]:[2015]]),0)</f>
        <v>50.5</v>
      </c>
      <c r="BL94">
        <f>IF(ISNUMBER(MEDIAN(Data__2[[#This Row],[1990]:[2015]])),MEDIAN(Data__2[[#This Row],[1990]:[2015]]),0)</f>
        <v>43</v>
      </c>
      <c r="BM94">
        <f>Data__2[[#This Row],[2003 to 2015 Median Patent Applications]]-Data__2[[#This Row],[1990 to 2002 Median Patent Applications ]]</f>
        <v>7.5</v>
      </c>
    </row>
    <row r="95" spans="1:65">
      <c r="A95" s="1" t="s">
        <v>551</v>
      </c>
      <c r="B95" s="1" t="s">
        <v>552</v>
      </c>
      <c r="C95" s="1" t="s">
        <v>673</v>
      </c>
      <c r="D95" s="1" t="s">
        <v>674</v>
      </c>
      <c r="I95">
        <v>1</v>
      </c>
      <c r="AV95">
        <v>5</v>
      </c>
      <c r="AW95">
        <v>12</v>
      </c>
      <c r="AX95">
        <v>3</v>
      </c>
      <c r="AY95">
        <v>11</v>
      </c>
      <c r="AZ95">
        <v>6</v>
      </c>
      <c r="BF95">
        <v>10</v>
      </c>
      <c r="BG95">
        <v>5</v>
      </c>
      <c r="BH95">
        <v>9</v>
      </c>
      <c r="BJ95">
        <f>IF(ISNUMBER(MEDIAN(Data__2[[#This Row],[1990]:[2002]])),MEDIAN(Data__2[[#This Row],[1990]:[2015]]),0)</f>
        <v>0</v>
      </c>
      <c r="BK95">
        <f>IF(ISNUMBER(MEDIAN(Data__2[[#This Row],[2003]:[2015]])),MEDIAN(Data__2[[#This Row],[2002]:[2015]]),0)</f>
        <v>7.5</v>
      </c>
      <c r="BL95">
        <f>IF(ISNUMBER(MEDIAN(Data__2[[#This Row],[1990]:[2015]])),MEDIAN(Data__2[[#This Row],[1990]:[2015]]),0)</f>
        <v>7.5</v>
      </c>
      <c r="BM95">
        <f>Data__2[[#This Row],[2003 to 2015 Median Patent Applications]]-Data__2[[#This Row],[1990 to 2002 Median Patent Applications ]]</f>
        <v>7.5</v>
      </c>
    </row>
    <row r="96" spans="1:65">
      <c r="A96" s="1" t="s">
        <v>167</v>
      </c>
      <c r="B96" s="1" t="s">
        <v>168</v>
      </c>
      <c r="C96" s="1" t="s">
        <v>673</v>
      </c>
      <c r="D96" s="1" t="s">
        <v>674</v>
      </c>
      <c r="M96">
        <v>1</v>
      </c>
      <c r="X96">
        <v>2</v>
      </c>
      <c r="Y96">
        <v>1</v>
      </c>
      <c r="AB96">
        <v>2</v>
      </c>
      <c r="AC96">
        <v>2</v>
      </c>
      <c r="AV96">
        <v>12</v>
      </c>
      <c r="AW96">
        <v>9</v>
      </c>
      <c r="AX96">
        <v>20</v>
      </c>
      <c r="AZ96">
        <v>3</v>
      </c>
      <c r="BA96">
        <v>11</v>
      </c>
      <c r="BB96">
        <v>6</v>
      </c>
      <c r="BC96">
        <v>4</v>
      </c>
      <c r="BE96">
        <v>4</v>
      </c>
      <c r="BF96">
        <v>2</v>
      </c>
      <c r="BG96">
        <v>4</v>
      </c>
      <c r="BH96">
        <v>6</v>
      </c>
      <c r="BJ96">
        <f>IF(ISNUMBER(MEDIAN(Data__2[[#This Row],[1990]:[2002]])),MEDIAN(Data__2[[#This Row],[1990]:[2015]]),0)</f>
        <v>0</v>
      </c>
      <c r="BK96">
        <f>IF(ISNUMBER(MEDIAN(Data__2[[#This Row],[2003]:[2015]])),MEDIAN(Data__2[[#This Row],[2002]:[2015]]),0)</f>
        <v>6</v>
      </c>
      <c r="BL96">
        <f>IF(ISNUMBER(MEDIAN(Data__2[[#This Row],[1990]:[2015]])),MEDIAN(Data__2[[#This Row],[1990]:[2015]]),0)</f>
        <v>6</v>
      </c>
      <c r="BM96">
        <f>Data__2[[#This Row],[2003 to 2015 Median Patent Applications]]-Data__2[[#This Row],[1990 to 2002 Median Patent Applications ]]</f>
        <v>6</v>
      </c>
    </row>
    <row r="97" spans="1:65">
      <c r="A97" s="1" t="s">
        <v>291</v>
      </c>
      <c r="B97" s="1" t="s">
        <v>292</v>
      </c>
      <c r="C97" s="1" t="s">
        <v>673</v>
      </c>
      <c r="D97" s="1" t="s">
        <v>674</v>
      </c>
      <c r="H97">
        <v>77</v>
      </c>
      <c r="J97">
        <v>114</v>
      </c>
      <c r="Q97">
        <v>7</v>
      </c>
      <c r="R97">
        <v>4</v>
      </c>
      <c r="S97">
        <v>2</v>
      </c>
      <c r="T97">
        <v>2</v>
      </c>
      <c r="U97">
        <v>6</v>
      </c>
      <c r="V97">
        <v>9</v>
      </c>
      <c r="W97">
        <v>10</v>
      </c>
      <c r="X97">
        <v>6</v>
      </c>
      <c r="AB97">
        <v>15</v>
      </c>
      <c r="AC97">
        <v>10</v>
      </c>
      <c r="AF97">
        <v>3</v>
      </c>
      <c r="AI97">
        <v>4</v>
      </c>
      <c r="AJ97">
        <v>4</v>
      </c>
      <c r="AK97">
        <v>6</v>
      </c>
      <c r="AL97">
        <v>9</v>
      </c>
      <c r="AM97">
        <v>6</v>
      </c>
      <c r="AN97">
        <v>7</v>
      </c>
      <c r="AO97">
        <v>2</v>
      </c>
      <c r="AP97">
        <v>9</v>
      </c>
      <c r="AS97">
        <v>11</v>
      </c>
      <c r="AT97">
        <v>4</v>
      </c>
      <c r="AU97">
        <v>15</v>
      </c>
      <c r="AV97">
        <v>9</v>
      </c>
      <c r="AW97">
        <v>11</v>
      </c>
      <c r="AX97">
        <v>10</v>
      </c>
      <c r="AY97">
        <v>21</v>
      </c>
      <c r="AZ97">
        <v>6</v>
      </c>
      <c r="BA97">
        <v>15</v>
      </c>
      <c r="BB97">
        <v>17</v>
      </c>
      <c r="BC97">
        <v>14</v>
      </c>
      <c r="BD97">
        <v>20</v>
      </c>
      <c r="BE97">
        <v>25</v>
      </c>
      <c r="BF97">
        <v>22</v>
      </c>
      <c r="BG97">
        <v>33</v>
      </c>
      <c r="BH97">
        <v>7</v>
      </c>
      <c r="BJ97">
        <f>IF(ISNUMBER(MEDIAN(Data__2[[#This Row],[1990]:[2002]])),MEDIAN(Data__2[[#This Row],[1990]:[2015]]),0)</f>
        <v>9.5</v>
      </c>
      <c r="BK97">
        <f>IF(ISNUMBER(MEDIAN(Data__2[[#This Row],[2003]:[2015]])),MEDIAN(Data__2[[#This Row],[2002]:[2015]]),0)</f>
        <v>15</v>
      </c>
      <c r="BL97">
        <f>IF(ISNUMBER(MEDIAN(Data__2[[#This Row],[1990]:[2015]])),MEDIAN(Data__2[[#This Row],[1990]:[2015]]),0)</f>
        <v>9.5</v>
      </c>
      <c r="BM97">
        <f>Data__2[[#This Row],[2003 to 2015 Median Patent Applications]]-Data__2[[#This Row],[1990 to 2002 Median Patent Applications ]]</f>
        <v>5.5</v>
      </c>
    </row>
    <row r="98" spans="1:65">
      <c r="A98" s="1" t="s">
        <v>451</v>
      </c>
      <c r="B98" s="1" t="s">
        <v>452</v>
      </c>
      <c r="C98" s="1" t="s">
        <v>673</v>
      </c>
      <c r="D98" s="1" t="s">
        <v>674</v>
      </c>
      <c r="BE98">
        <v>3</v>
      </c>
      <c r="BF98">
        <v>9</v>
      </c>
      <c r="BG98">
        <v>5</v>
      </c>
      <c r="BJ98">
        <f>IF(ISNUMBER(MEDIAN(Data__2[[#This Row],[1990]:[2002]])),MEDIAN(Data__2[[#This Row],[1990]:[2015]]),0)</f>
        <v>0</v>
      </c>
      <c r="BK98">
        <f>IF(ISNUMBER(MEDIAN(Data__2[[#This Row],[2003]:[2015]])),MEDIAN(Data__2[[#This Row],[2002]:[2015]]),0)</f>
        <v>5</v>
      </c>
      <c r="BL98">
        <f>IF(ISNUMBER(MEDIAN(Data__2[[#This Row],[1990]:[2015]])),MEDIAN(Data__2[[#This Row],[1990]:[2015]]),0)</f>
        <v>5</v>
      </c>
      <c r="BM98">
        <f>Data__2[[#This Row],[2003 to 2015 Median Patent Applications]]-Data__2[[#This Row],[1990 to 2002 Median Patent Applications ]]</f>
        <v>5</v>
      </c>
    </row>
    <row r="99" spans="1:65">
      <c r="A99" s="1" t="s">
        <v>457</v>
      </c>
      <c r="B99" s="1" t="s">
        <v>458</v>
      </c>
      <c r="C99" s="1" t="s">
        <v>673</v>
      </c>
      <c r="D99" s="1" t="s">
        <v>674</v>
      </c>
      <c r="AG99">
        <v>1</v>
      </c>
      <c r="BE99">
        <v>40</v>
      </c>
      <c r="BG99">
        <v>5</v>
      </c>
      <c r="BH99">
        <v>5</v>
      </c>
      <c r="BJ99">
        <f>IF(ISNUMBER(MEDIAN(Data__2[[#This Row],[1990]:[2002]])),MEDIAN(Data__2[[#This Row],[1990]:[2015]]),0)</f>
        <v>0</v>
      </c>
      <c r="BK99">
        <f>IF(ISNUMBER(MEDIAN(Data__2[[#This Row],[2003]:[2015]])),MEDIAN(Data__2[[#This Row],[2002]:[2015]]),0)</f>
        <v>5</v>
      </c>
      <c r="BL99">
        <f>IF(ISNUMBER(MEDIAN(Data__2[[#This Row],[1990]:[2015]])),MEDIAN(Data__2[[#This Row],[1990]:[2015]]),0)</f>
        <v>5</v>
      </c>
      <c r="BM99">
        <f>Data__2[[#This Row],[2003 to 2015 Median Patent Applications]]-Data__2[[#This Row],[1990 to 2002 Median Patent Applications ]]</f>
        <v>5</v>
      </c>
    </row>
    <row r="100" spans="1:65">
      <c r="A100" s="1" t="s">
        <v>111</v>
      </c>
      <c r="B100" s="1" t="s">
        <v>112</v>
      </c>
      <c r="C100" s="1" t="s">
        <v>673</v>
      </c>
      <c r="D100" s="1" t="s">
        <v>674</v>
      </c>
      <c r="BD100">
        <v>1</v>
      </c>
      <c r="BE100">
        <v>5</v>
      </c>
      <c r="BF100">
        <v>8</v>
      </c>
      <c r="BG100">
        <v>4</v>
      </c>
      <c r="BJ100">
        <f>IF(ISNUMBER(MEDIAN(Data__2[[#This Row],[1990]:[2002]])),MEDIAN(Data__2[[#This Row],[1990]:[2015]]),0)</f>
        <v>0</v>
      </c>
      <c r="BK100">
        <f>IF(ISNUMBER(MEDIAN(Data__2[[#This Row],[2003]:[2015]])),MEDIAN(Data__2[[#This Row],[2002]:[2015]]),0)</f>
        <v>4.5</v>
      </c>
      <c r="BL100">
        <f>IF(ISNUMBER(MEDIAN(Data__2[[#This Row],[1990]:[2015]])),MEDIAN(Data__2[[#This Row],[1990]:[2015]]),0)</f>
        <v>4.5</v>
      </c>
      <c r="BM100">
        <f>Data__2[[#This Row],[2003 to 2015 Median Patent Applications]]-Data__2[[#This Row],[1990 to 2002 Median Patent Applications ]]</f>
        <v>4.5</v>
      </c>
    </row>
    <row r="101" spans="1:65">
      <c r="A101" s="1" t="s">
        <v>149</v>
      </c>
      <c r="B101" s="1" t="s">
        <v>150</v>
      </c>
      <c r="C101" s="1" t="s">
        <v>673</v>
      </c>
      <c r="D101" s="1" t="s">
        <v>674</v>
      </c>
      <c r="H101">
        <v>96</v>
      </c>
      <c r="I101">
        <v>110</v>
      </c>
      <c r="J101">
        <v>117</v>
      </c>
      <c r="K101">
        <v>140</v>
      </c>
      <c r="L101">
        <v>41</v>
      </c>
      <c r="M101">
        <v>136</v>
      </c>
      <c r="N101">
        <v>151</v>
      </c>
      <c r="O101">
        <v>152</v>
      </c>
      <c r="P101">
        <v>1</v>
      </c>
      <c r="Q101">
        <v>114</v>
      </c>
      <c r="R101">
        <v>76</v>
      </c>
      <c r="S101">
        <v>50</v>
      </c>
      <c r="T101">
        <v>69</v>
      </c>
      <c r="U101">
        <v>67</v>
      </c>
      <c r="V101">
        <v>69</v>
      </c>
      <c r="W101">
        <v>55</v>
      </c>
      <c r="X101">
        <v>45</v>
      </c>
      <c r="Y101">
        <v>43</v>
      </c>
      <c r="Z101">
        <v>39</v>
      </c>
      <c r="AB101">
        <v>82</v>
      </c>
      <c r="AC101">
        <v>69</v>
      </c>
      <c r="AD101">
        <v>72</v>
      </c>
      <c r="AE101">
        <v>81</v>
      </c>
      <c r="AF101">
        <v>52</v>
      </c>
      <c r="AG101">
        <v>85</v>
      </c>
      <c r="AH101">
        <v>90</v>
      </c>
      <c r="AJ101">
        <v>85</v>
      </c>
      <c r="AK101">
        <v>120</v>
      </c>
      <c r="AL101">
        <v>138</v>
      </c>
      <c r="AM101">
        <v>124</v>
      </c>
      <c r="AN101">
        <v>141</v>
      </c>
      <c r="AO101">
        <v>87</v>
      </c>
      <c r="AP101">
        <v>80</v>
      </c>
      <c r="AQ101">
        <v>161</v>
      </c>
      <c r="AR101">
        <v>68</v>
      </c>
      <c r="AS101">
        <v>75</v>
      </c>
      <c r="AT101">
        <v>65</v>
      </c>
      <c r="AU101">
        <v>54</v>
      </c>
      <c r="AV101">
        <v>82</v>
      </c>
      <c r="AW101">
        <v>76</v>
      </c>
      <c r="AX101">
        <v>99</v>
      </c>
      <c r="AY101">
        <v>142</v>
      </c>
      <c r="AZ101">
        <v>128</v>
      </c>
      <c r="BA101">
        <v>126</v>
      </c>
      <c r="BB101">
        <v>128</v>
      </c>
      <c r="BC101">
        <v>133</v>
      </c>
      <c r="BD101">
        <v>183</v>
      </c>
      <c r="BE101">
        <v>213</v>
      </c>
      <c r="BF101">
        <v>251</v>
      </c>
      <c r="BG101">
        <v>260</v>
      </c>
      <c r="BH101">
        <v>321</v>
      </c>
      <c r="BJ101">
        <f>IF(ISNUMBER(MEDIAN(Data__2[[#This Row],[1990]:[2002]])),MEDIAN(Data__2[[#This Row],[1990]:[2015]]),0)</f>
        <v>126</v>
      </c>
      <c r="BK101">
        <f>IF(ISNUMBER(MEDIAN(Data__2[[#This Row],[2003]:[2015]])),MEDIAN(Data__2[[#This Row],[2002]:[2015]]),0)</f>
        <v>130.5</v>
      </c>
      <c r="BL101">
        <f>IF(ISNUMBER(MEDIAN(Data__2[[#This Row],[1990]:[2015]])),MEDIAN(Data__2[[#This Row],[1990]:[2015]]),0)</f>
        <v>126</v>
      </c>
      <c r="BM101">
        <f>Data__2[[#This Row],[2003 to 2015 Median Patent Applications]]-Data__2[[#This Row],[1990 to 2002 Median Patent Applications ]]</f>
        <v>4.5</v>
      </c>
    </row>
    <row r="102" spans="1:65">
      <c r="A102" s="1" t="s">
        <v>399</v>
      </c>
      <c r="B102" s="1" t="s">
        <v>400</v>
      </c>
      <c r="C102" s="1" t="s">
        <v>673</v>
      </c>
      <c r="D102" s="1" t="s">
        <v>674</v>
      </c>
      <c r="I102">
        <v>5</v>
      </c>
      <c r="R102">
        <v>1</v>
      </c>
      <c r="U102">
        <v>1</v>
      </c>
      <c r="V102">
        <v>1</v>
      </c>
      <c r="W102">
        <v>1</v>
      </c>
      <c r="Y102">
        <v>2</v>
      </c>
      <c r="AK102">
        <v>1</v>
      </c>
      <c r="AL102">
        <v>6</v>
      </c>
      <c r="AM102">
        <v>4</v>
      </c>
      <c r="AN102">
        <v>3</v>
      </c>
      <c r="BD102">
        <v>8</v>
      </c>
      <c r="BE102">
        <v>4</v>
      </c>
      <c r="BF102">
        <v>18</v>
      </c>
      <c r="BH102">
        <v>11</v>
      </c>
      <c r="BJ102">
        <f>IF(ISNUMBER(MEDIAN(Data__2[[#This Row],[1990]:[2002]])),MEDIAN(Data__2[[#This Row],[1990]:[2015]]),0)</f>
        <v>5</v>
      </c>
      <c r="BK102">
        <f>IF(ISNUMBER(MEDIAN(Data__2[[#This Row],[2003]:[2015]])),MEDIAN(Data__2[[#This Row],[2002]:[2015]]),0)</f>
        <v>9.5</v>
      </c>
      <c r="BL102">
        <f>IF(ISNUMBER(MEDIAN(Data__2[[#This Row],[1990]:[2015]])),MEDIAN(Data__2[[#This Row],[1990]:[2015]]),0)</f>
        <v>5</v>
      </c>
      <c r="BM102">
        <f>Data__2[[#This Row],[2003 to 2015 Median Patent Applications]]-Data__2[[#This Row],[1990 to 2002 Median Patent Applications ]]</f>
        <v>4.5</v>
      </c>
    </row>
    <row r="103" spans="1:65">
      <c r="A103" s="1" t="s">
        <v>579</v>
      </c>
      <c r="B103" s="1" t="s">
        <v>580</v>
      </c>
      <c r="C103" s="1" t="s">
        <v>673</v>
      </c>
      <c r="D103" s="1" t="s">
        <v>674</v>
      </c>
      <c r="AQ103">
        <v>7</v>
      </c>
      <c r="AR103">
        <v>9</v>
      </c>
      <c r="AS103">
        <v>7</v>
      </c>
      <c r="AT103">
        <v>6</v>
      </c>
      <c r="AU103">
        <v>9</v>
      </c>
      <c r="AV103">
        <v>16</v>
      </c>
      <c r="AW103">
        <v>10</v>
      </c>
      <c r="AX103">
        <v>20</v>
      </c>
      <c r="AY103">
        <v>14</v>
      </c>
      <c r="AZ103">
        <v>11</v>
      </c>
      <c r="BC103">
        <v>20</v>
      </c>
      <c r="BD103">
        <v>7</v>
      </c>
      <c r="BE103">
        <v>36</v>
      </c>
      <c r="BF103">
        <v>43</v>
      </c>
      <c r="BG103">
        <v>29</v>
      </c>
      <c r="BH103">
        <v>5</v>
      </c>
      <c r="BJ103">
        <f>IF(ISNUMBER(MEDIAN(Data__2[[#This Row],[1990]:[2002]])),MEDIAN(Data__2[[#This Row],[1990]:[2015]]),0)</f>
        <v>10.5</v>
      </c>
      <c r="BK103">
        <f>IF(ISNUMBER(MEDIAN(Data__2[[#This Row],[2003]:[2015]])),MEDIAN(Data__2[[#This Row],[2002]:[2015]]),0)</f>
        <v>15</v>
      </c>
      <c r="BL103">
        <f>IF(ISNUMBER(MEDIAN(Data__2[[#This Row],[1990]:[2015]])),MEDIAN(Data__2[[#This Row],[1990]:[2015]]),0)</f>
        <v>10.5</v>
      </c>
      <c r="BM103">
        <f>Data__2[[#This Row],[2003 to 2015 Median Patent Applications]]-Data__2[[#This Row],[1990 to 2002 Median Patent Applications ]]</f>
        <v>4.5</v>
      </c>
    </row>
    <row r="104" spans="1:65">
      <c r="A104" s="1" t="s">
        <v>345</v>
      </c>
      <c r="B104" s="1" t="s">
        <v>346</v>
      </c>
      <c r="C104" s="1" t="s">
        <v>673</v>
      </c>
      <c r="D104" s="1" t="s">
        <v>674</v>
      </c>
      <c r="E104">
        <v>91</v>
      </c>
      <c r="F104">
        <v>74</v>
      </c>
      <c r="H104">
        <v>56</v>
      </c>
      <c r="I104">
        <v>47</v>
      </c>
      <c r="J104">
        <v>73</v>
      </c>
      <c r="K104">
        <v>56</v>
      </c>
      <c r="L104">
        <v>56</v>
      </c>
      <c r="M104">
        <v>81</v>
      </c>
      <c r="N104">
        <v>84</v>
      </c>
      <c r="O104">
        <v>141</v>
      </c>
      <c r="P104">
        <v>129</v>
      </c>
      <c r="Q104">
        <v>116</v>
      </c>
      <c r="R104">
        <v>118</v>
      </c>
      <c r="S104">
        <v>86</v>
      </c>
      <c r="T104">
        <v>104</v>
      </c>
      <c r="U104">
        <v>83</v>
      </c>
      <c r="V104">
        <v>86</v>
      </c>
      <c r="W104">
        <v>111</v>
      </c>
      <c r="X104">
        <v>88</v>
      </c>
      <c r="Y104">
        <v>97</v>
      </c>
      <c r="Z104">
        <v>109</v>
      </c>
      <c r="AA104">
        <v>94</v>
      </c>
      <c r="AC104">
        <v>58</v>
      </c>
      <c r="AD104">
        <v>81</v>
      </c>
      <c r="AE104">
        <v>80</v>
      </c>
      <c r="AF104">
        <v>69</v>
      </c>
      <c r="AG104">
        <v>68</v>
      </c>
      <c r="AH104">
        <v>58</v>
      </c>
      <c r="AI104">
        <v>41</v>
      </c>
      <c r="AJ104">
        <v>52</v>
      </c>
      <c r="AL104">
        <v>73</v>
      </c>
      <c r="AM104">
        <v>50</v>
      </c>
      <c r="AN104">
        <v>35</v>
      </c>
      <c r="AO104">
        <v>52</v>
      </c>
      <c r="AP104">
        <v>48</v>
      </c>
      <c r="AQ104">
        <v>44</v>
      </c>
      <c r="AR104">
        <v>24</v>
      </c>
      <c r="AS104">
        <v>85</v>
      </c>
      <c r="AT104">
        <v>51</v>
      </c>
      <c r="AU104">
        <v>41</v>
      </c>
      <c r="AV104">
        <v>16</v>
      </c>
      <c r="AW104">
        <v>23</v>
      </c>
      <c r="AX104">
        <v>24</v>
      </c>
      <c r="AY104">
        <v>26</v>
      </c>
      <c r="AZ104">
        <v>15</v>
      </c>
      <c r="BA104">
        <v>48</v>
      </c>
      <c r="BB104">
        <v>60</v>
      </c>
      <c r="BC104">
        <v>79</v>
      </c>
      <c r="BD104">
        <v>85</v>
      </c>
      <c r="BE104">
        <v>109</v>
      </c>
      <c r="BF104">
        <v>113</v>
      </c>
      <c r="BG104">
        <v>128</v>
      </c>
      <c r="BH104">
        <v>128</v>
      </c>
      <c r="BJ104">
        <f>IF(ISNUMBER(MEDIAN(Data__2[[#This Row],[1990]:[2002]])),MEDIAN(Data__2[[#This Row],[1990]:[2015]]),0)</f>
        <v>50</v>
      </c>
      <c r="BK104">
        <f>IF(ISNUMBER(MEDIAN(Data__2[[#This Row],[2003]:[2015]])),MEDIAN(Data__2[[#This Row],[2002]:[2015]]),0)</f>
        <v>54</v>
      </c>
      <c r="BL104">
        <f>IF(ISNUMBER(MEDIAN(Data__2[[#This Row],[1990]:[2015]])),MEDIAN(Data__2[[#This Row],[1990]:[2015]]),0)</f>
        <v>50</v>
      </c>
      <c r="BM104">
        <f>Data__2[[#This Row],[2003 to 2015 Median Patent Applications]]-Data__2[[#This Row],[1990 to 2002 Median Patent Applications ]]</f>
        <v>4</v>
      </c>
    </row>
    <row r="105" spans="1:65">
      <c r="A105" s="1" t="s">
        <v>411</v>
      </c>
      <c r="B105" s="1" t="s">
        <v>412</v>
      </c>
      <c r="C105" s="1" t="s">
        <v>673</v>
      </c>
      <c r="D105" s="1" t="s">
        <v>674</v>
      </c>
      <c r="P105">
        <v>4</v>
      </c>
      <c r="T105">
        <v>6</v>
      </c>
      <c r="U105">
        <v>8</v>
      </c>
      <c r="W105">
        <v>6</v>
      </c>
      <c r="AD105">
        <v>10</v>
      </c>
      <c r="AI105">
        <v>12</v>
      </c>
      <c r="BD105">
        <v>64</v>
      </c>
      <c r="BE105">
        <v>42</v>
      </c>
      <c r="BF105">
        <v>50</v>
      </c>
      <c r="BJ105">
        <f>IF(ISNUMBER(MEDIAN(Data__2[[#This Row],[1990]:[2002]])),MEDIAN(Data__2[[#This Row],[1990]:[2015]]),0)</f>
        <v>46</v>
      </c>
      <c r="BK105">
        <f>IF(ISNUMBER(MEDIAN(Data__2[[#This Row],[2003]:[2015]])),MEDIAN(Data__2[[#This Row],[2002]:[2015]]),0)</f>
        <v>50</v>
      </c>
      <c r="BL105">
        <f>IF(ISNUMBER(MEDIAN(Data__2[[#This Row],[1990]:[2015]])),MEDIAN(Data__2[[#This Row],[1990]:[2015]]),0)</f>
        <v>46</v>
      </c>
      <c r="BM105">
        <f>Data__2[[#This Row],[2003 to 2015 Median Patent Applications]]-Data__2[[#This Row],[1990 to 2002 Median Patent Applications ]]</f>
        <v>4</v>
      </c>
    </row>
    <row r="106" spans="1:65">
      <c r="A106" s="1" t="s">
        <v>109</v>
      </c>
      <c r="B106" s="1" t="s">
        <v>110</v>
      </c>
      <c r="C106" s="1" t="s">
        <v>673</v>
      </c>
      <c r="D106" s="1" t="s">
        <v>674</v>
      </c>
      <c r="AR106">
        <v>23</v>
      </c>
      <c r="AS106">
        <v>31</v>
      </c>
      <c r="AT106">
        <v>52</v>
      </c>
      <c r="AV106">
        <v>32</v>
      </c>
      <c r="AW106">
        <v>50</v>
      </c>
      <c r="AX106">
        <v>66</v>
      </c>
      <c r="AY106">
        <v>55</v>
      </c>
      <c r="BA106">
        <v>59</v>
      </c>
      <c r="BC106">
        <v>56</v>
      </c>
      <c r="BD106">
        <v>43</v>
      </c>
      <c r="BE106">
        <v>2</v>
      </c>
      <c r="BF106">
        <v>7</v>
      </c>
      <c r="BG106">
        <v>41</v>
      </c>
      <c r="BJ106">
        <f>IF(ISNUMBER(MEDIAN(Data__2[[#This Row],[1990]:[2002]])),MEDIAN(Data__2[[#This Row],[1990]:[2015]]),0)</f>
        <v>43</v>
      </c>
      <c r="BK106">
        <f>IF(ISNUMBER(MEDIAN(Data__2[[#This Row],[2003]:[2015]])),MEDIAN(Data__2[[#This Row],[2002]:[2015]]),0)</f>
        <v>46.5</v>
      </c>
      <c r="BL106">
        <f>IF(ISNUMBER(MEDIAN(Data__2[[#This Row],[1990]:[2015]])),MEDIAN(Data__2[[#This Row],[1990]:[2015]]),0)</f>
        <v>43</v>
      </c>
      <c r="BM106">
        <f>Data__2[[#This Row],[2003 to 2015 Median Patent Applications]]-Data__2[[#This Row],[1990 to 2002 Median Patent Applications ]]</f>
        <v>3.5</v>
      </c>
    </row>
    <row r="107" spans="1:65">
      <c r="A107" s="1" t="s">
        <v>89</v>
      </c>
      <c r="B107" s="1" t="s">
        <v>90</v>
      </c>
      <c r="C107" s="1" t="s">
        <v>673</v>
      </c>
      <c r="D107" s="1" t="s">
        <v>674</v>
      </c>
      <c r="Z107">
        <v>1</v>
      </c>
      <c r="BD107">
        <v>1</v>
      </c>
      <c r="BE107">
        <v>3</v>
      </c>
      <c r="BF107">
        <v>3</v>
      </c>
      <c r="BG107">
        <v>6</v>
      </c>
      <c r="BH107">
        <v>8</v>
      </c>
      <c r="BJ107">
        <f>IF(ISNUMBER(MEDIAN(Data__2[[#This Row],[1990]:[2002]])),MEDIAN(Data__2[[#This Row],[1990]:[2015]]),0)</f>
        <v>0</v>
      </c>
      <c r="BK107">
        <f>IF(ISNUMBER(MEDIAN(Data__2[[#This Row],[2003]:[2015]])),MEDIAN(Data__2[[#This Row],[2002]:[2015]]),0)</f>
        <v>3</v>
      </c>
      <c r="BL107">
        <f>IF(ISNUMBER(MEDIAN(Data__2[[#This Row],[1990]:[2015]])),MEDIAN(Data__2[[#This Row],[1990]:[2015]]),0)</f>
        <v>3</v>
      </c>
      <c r="BM107">
        <f>Data__2[[#This Row],[2003 to 2015 Median Patent Applications]]-Data__2[[#This Row],[1990 to 2002 Median Patent Applications ]]</f>
        <v>3</v>
      </c>
    </row>
    <row r="108" spans="1:65">
      <c r="A108" s="1" t="s">
        <v>105</v>
      </c>
      <c r="B108" s="1" t="s">
        <v>106</v>
      </c>
      <c r="C108" s="1" t="s">
        <v>673</v>
      </c>
      <c r="D108" s="1" t="s">
        <v>674</v>
      </c>
      <c r="BE108">
        <v>3</v>
      </c>
      <c r="BF108">
        <v>3</v>
      </c>
      <c r="BJ108">
        <f>IF(ISNUMBER(MEDIAN(Data__2[[#This Row],[1990]:[2002]])),MEDIAN(Data__2[[#This Row],[1990]:[2015]]),0)</f>
        <v>0</v>
      </c>
      <c r="BK108">
        <f>IF(ISNUMBER(MEDIAN(Data__2[[#This Row],[2003]:[2015]])),MEDIAN(Data__2[[#This Row],[2002]:[2015]]),0)</f>
        <v>3</v>
      </c>
      <c r="BL108">
        <f>IF(ISNUMBER(MEDIAN(Data__2[[#This Row],[1990]:[2015]])),MEDIAN(Data__2[[#This Row],[1990]:[2015]]),0)</f>
        <v>3</v>
      </c>
      <c r="BM108">
        <f>Data__2[[#This Row],[2003 to 2015 Median Patent Applications]]-Data__2[[#This Row],[1990 to 2002 Median Patent Applications ]]</f>
        <v>3</v>
      </c>
    </row>
    <row r="109" spans="1:65">
      <c r="A109" s="1" t="s">
        <v>347</v>
      </c>
      <c r="B109" s="1" t="s">
        <v>348</v>
      </c>
      <c r="C109" s="1" t="s">
        <v>673</v>
      </c>
      <c r="D109" s="1" t="s">
        <v>674</v>
      </c>
      <c r="AI109" s="20"/>
      <c r="AX109">
        <v>3</v>
      </c>
      <c r="AZ109">
        <v>1</v>
      </c>
      <c r="BA109">
        <v>3</v>
      </c>
      <c r="BB109">
        <v>1</v>
      </c>
      <c r="BC109">
        <v>4</v>
      </c>
      <c r="BD109">
        <v>4</v>
      </c>
      <c r="BE109">
        <v>5</v>
      </c>
      <c r="BF109">
        <v>6</v>
      </c>
      <c r="BG109">
        <v>2</v>
      </c>
      <c r="BH109">
        <v>3</v>
      </c>
      <c r="BJ109">
        <f>IF(ISNUMBER(MEDIAN(Data__2[[#This Row],[1990]:[2002]])),MEDIAN(Data__2[[#This Row],[1990]:[2015]]),0)</f>
        <v>0</v>
      </c>
      <c r="BK109">
        <f>IF(ISNUMBER(MEDIAN(Data__2[[#This Row],[2003]:[2015]])),MEDIAN(Data__2[[#This Row],[2002]:[2015]]),0)</f>
        <v>3</v>
      </c>
      <c r="BL109">
        <f>IF(ISNUMBER(MEDIAN(Data__2[[#This Row],[1990]:[2015]])),MEDIAN(Data__2[[#This Row],[1990]:[2015]]),0)</f>
        <v>3</v>
      </c>
      <c r="BM109">
        <f>Data__2[[#This Row],[2003 to 2015 Median Patent Applications]]-Data__2[[#This Row],[1990 to 2002 Median Patent Applications ]]</f>
        <v>3</v>
      </c>
    </row>
    <row r="110" spans="1:65">
      <c r="A110" s="1" t="s">
        <v>353</v>
      </c>
      <c r="B110" s="1" t="s">
        <v>354</v>
      </c>
      <c r="C110" s="1" t="s">
        <v>673</v>
      </c>
      <c r="D110" s="1" t="s">
        <v>674</v>
      </c>
      <c r="K110">
        <v>1</v>
      </c>
      <c r="L110">
        <v>2</v>
      </c>
      <c r="M110">
        <v>2</v>
      </c>
      <c r="N110">
        <v>1</v>
      </c>
      <c r="O110">
        <v>1</v>
      </c>
      <c r="Q110">
        <v>1</v>
      </c>
      <c r="S110">
        <v>1</v>
      </c>
      <c r="T110">
        <v>1</v>
      </c>
      <c r="U110">
        <v>1</v>
      </c>
      <c r="W110">
        <v>1</v>
      </c>
      <c r="X110">
        <v>2</v>
      </c>
      <c r="Y110">
        <v>2</v>
      </c>
      <c r="Z110">
        <v>7</v>
      </c>
      <c r="AA110">
        <v>3</v>
      </c>
      <c r="AB110">
        <v>1</v>
      </c>
      <c r="AG110">
        <v>1</v>
      </c>
      <c r="AH110">
        <v>1</v>
      </c>
      <c r="AJ110">
        <v>1</v>
      </c>
      <c r="AK110">
        <v>2</v>
      </c>
      <c r="AL110">
        <v>3</v>
      </c>
      <c r="AM110">
        <v>1</v>
      </c>
      <c r="AN110">
        <v>1</v>
      </c>
      <c r="AO110">
        <v>2</v>
      </c>
      <c r="AP110">
        <v>2</v>
      </c>
      <c r="AQ110">
        <v>2</v>
      </c>
      <c r="AR110">
        <v>1</v>
      </c>
      <c r="AS110">
        <v>3</v>
      </c>
      <c r="BE110">
        <v>4</v>
      </c>
      <c r="BF110">
        <v>4</v>
      </c>
      <c r="BG110">
        <v>5</v>
      </c>
      <c r="BH110">
        <v>6</v>
      </c>
      <c r="BJ110">
        <f>IF(ISNUMBER(MEDIAN(Data__2[[#This Row],[1990]:[2002]])),MEDIAN(Data__2[[#This Row],[1990]:[2015]]),0)</f>
        <v>2</v>
      </c>
      <c r="BK110">
        <f>IF(ISNUMBER(MEDIAN(Data__2[[#This Row],[2003]:[2015]])),MEDIAN(Data__2[[#This Row],[2002]:[2015]]),0)</f>
        <v>4.5</v>
      </c>
      <c r="BL110">
        <f>IF(ISNUMBER(MEDIAN(Data__2[[#This Row],[1990]:[2015]])),MEDIAN(Data__2[[#This Row],[1990]:[2015]]),0)</f>
        <v>2</v>
      </c>
      <c r="BM110">
        <f>Data__2[[#This Row],[2003 to 2015 Median Patent Applications]]-Data__2[[#This Row],[1990 to 2002 Median Patent Applications ]]</f>
        <v>2.5</v>
      </c>
    </row>
    <row r="111" spans="1:65">
      <c r="A111" s="1" t="s">
        <v>91</v>
      </c>
      <c r="B111" s="1" t="s">
        <v>92</v>
      </c>
      <c r="C111" s="1" t="s">
        <v>673</v>
      </c>
      <c r="D111" s="1" t="s">
        <v>674</v>
      </c>
      <c r="S111">
        <v>19</v>
      </c>
      <c r="U111">
        <v>30</v>
      </c>
      <c r="V111">
        <v>27</v>
      </c>
      <c r="W111">
        <v>27</v>
      </c>
      <c r="X111">
        <v>31</v>
      </c>
      <c r="Y111">
        <v>34</v>
      </c>
      <c r="Z111">
        <v>39</v>
      </c>
      <c r="AA111">
        <v>40</v>
      </c>
      <c r="AB111">
        <v>40</v>
      </c>
      <c r="AC111">
        <v>62</v>
      </c>
      <c r="AD111">
        <v>40</v>
      </c>
      <c r="AE111">
        <v>16</v>
      </c>
      <c r="AF111">
        <v>23</v>
      </c>
      <c r="AG111">
        <v>24</v>
      </c>
      <c r="AH111">
        <v>32</v>
      </c>
      <c r="AI111">
        <v>32</v>
      </c>
      <c r="AJ111">
        <v>36</v>
      </c>
      <c r="AK111">
        <v>72</v>
      </c>
      <c r="AL111">
        <v>36</v>
      </c>
      <c r="AM111">
        <v>39</v>
      </c>
      <c r="AN111">
        <v>70</v>
      </c>
      <c r="AO111">
        <v>22</v>
      </c>
      <c r="AP111">
        <v>46</v>
      </c>
      <c r="AQ111">
        <v>32</v>
      </c>
      <c r="AR111">
        <v>49</v>
      </c>
      <c r="AS111">
        <v>70</v>
      </c>
      <c r="AT111">
        <v>59</v>
      </c>
      <c r="AU111">
        <v>43</v>
      </c>
      <c r="AV111">
        <v>58</v>
      </c>
      <c r="AW111">
        <v>48</v>
      </c>
      <c r="AX111">
        <v>50</v>
      </c>
      <c r="AY111">
        <v>22</v>
      </c>
      <c r="AZ111">
        <v>29</v>
      </c>
      <c r="BA111">
        <v>60</v>
      </c>
      <c r="BB111">
        <v>55</v>
      </c>
      <c r="BC111">
        <v>66</v>
      </c>
      <c r="BD111">
        <v>37</v>
      </c>
      <c r="BE111">
        <v>67</v>
      </c>
      <c r="BF111">
        <v>60</v>
      </c>
      <c r="BG111">
        <v>44</v>
      </c>
      <c r="BH111">
        <v>41</v>
      </c>
      <c r="BJ111">
        <f>IF(ISNUMBER(MEDIAN(Data__2[[#This Row],[1990]:[2002]])),MEDIAN(Data__2[[#This Row],[1990]:[2015]]),0)</f>
        <v>47</v>
      </c>
      <c r="BK111">
        <f>IF(ISNUMBER(MEDIAN(Data__2[[#This Row],[2003]:[2015]])),MEDIAN(Data__2[[#This Row],[2002]:[2015]]),0)</f>
        <v>49</v>
      </c>
      <c r="BL111">
        <f>IF(ISNUMBER(MEDIAN(Data__2[[#This Row],[1990]:[2015]])),MEDIAN(Data__2[[#This Row],[1990]:[2015]]),0)</f>
        <v>47</v>
      </c>
      <c r="BM111">
        <f>Data__2[[#This Row],[2003 to 2015 Median Patent Applications]]-Data__2[[#This Row],[1990 to 2002 Median Patent Applications ]]</f>
        <v>2</v>
      </c>
    </row>
    <row r="112" spans="1:65">
      <c r="A112" s="1" t="s">
        <v>93</v>
      </c>
      <c r="B112" s="1" t="s">
        <v>94</v>
      </c>
      <c r="C112" s="1" t="s">
        <v>673</v>
      </c>
      <c r="D112" s="1" t="s">
        <v>674</v>
      </c>
      <c r="V112">
        <v>4</v>
      </c>
      <c r="AC112">
        <v>3</v>
      </c>
      <c r="AV112">
        <v>2</v>
      </c>
      <c r="AZ112">
        <v>3</v>
      </c>
      <c r="BA112">
        <v>1</v>
      </c>
      <c r="BF112">
        <v>3</v>
      </c>
      <c r="BG112">
        <v>1</v>
      </c>
      <c r="BJ112">
        <f>IF(ISNUMBER(MEDIAN(Data__2[[#This Row],[1990]:[2002]])),MEDIAN(Data__2[[#This Row],[1990]:[2015]]),0)</f>
        <v>0</v>
      </c>
      <c r="BK112">
        <f>IF(ISNUMBER(MEDIAN(Data__2[[#This Row],[2003]:[2015]])),MEDIAN(Data__2[[#This Row],[2002]:[2015]]),0)</f>
        <v>2</v>
      </c>
      <c r="BL112">
        <f>IF(ISNUMBER(MEDIAN(Data__2[[#This Row],[1990]:[2015]])),MEDIAN(Data__2[[#This Row],[1990]:[2015]]),0)</f>
        <v>2</v>
      </c>
      <c r="BM112">
        <f>Data__2[[#This Row],[2003 to 2015 Median Patent Applications]]-Data__2[[#This Row],[1990 to 2002 Median Patent Applications ]]</f>
        <v>2</v>
      </c>
    </row>
    <row r="113" spans="1:65">
      <c r="A113" s="1" t="s">
        <v>127</v>
      </c>
      <c r="B113" s="1" t="s">
        <v>128</v>
      </c>
      <c r="C113" s="1" t="s">
        <v>673</v>
      </c>
      <c r="D113" s="1" t="s">
        <v>674</v>
      </c>
      <c r="Q113">
        <v>1</v>
      </c>
      <c r="R113">
        <v>2</v>
      </c>
      <c r="BF113">
        <v>1</v>
      </c>
      <c r="BG113">
        <v>2</v>
      </c>
      <c r="BJ113">
        <f>IF(ISNUMBER(MEDIAN(Data__2[[#This Row],[1990]:[2002]])),MEDIAN(Data__2[[#This Row],[1990]:[2015]]),0)</f>
        <v>0</v>
      </c>
      <c r="BK113">
        <f>IF(ISNUMBER(MEDIAN(Data__2[[#This Row],[2003]:[2015]])),MEDIAN(Data__2[[#This Row],[2002]:[2015]]),0)</f>
        <v>1.5</v>
      </c>
      <c r="BL113">
        <f>IF(ISNUMBER(MEDIAN(Data__2[[#This Row],[1990]:[2015]])),MEDIAN(Data__2[[#This Row],[1990]:[2015]]),0)</f>
        <v>1.5</v>
      </c>
      <c r="BM113">
        <f>Data__2[[#This Row],[2003 to 2015 Median Patent Applications]]-Data__2[[#This Row],[1990 to 2002 Median Patent Applications ]]</f>
        <v>1.5</v>
      </c>
    </row>
    <row r="114" spans="1:65">
      <c r="A114" s="1" t="s">
        <v>385</v>
      </c>
      <c r="B114" s="1" t="s">
        <v>386</v>
      </c>
      <c r="C114" s="1" t="s">
        <v>673</v>
      </c>
      <c r="D114" s="1" t="s">
        <v>674</v>
      </c>
      <c r="AB114">
        <v>12</v>
      </c>
      <c r="AC114">
        <v>34</v>
      </c>
      <c r="AJ114">
        <v>28</v>
      </c>
      <c r="AK114">
        <v>26</v>
      </c>
      <c r="AL114">
        <v>55</v>
      </c>
      <c r="AM114">
        <v>128</v>
      </c>
      <c r="AN114">
        <v>130</v>
      </c>
      <c r="AO114">
        <v>114</v>
      </c>
      <c r="AP114">
        <v>186</v>
      </c>
      <c r="AQ114">
        <v>148</v>
      </c>
      <c r="AT114">
        <v>106</v>
      </c>
      <c r="AU114">
        <v>121</v>
      </c>
      <c r="AV114">
        <v>167</v>
      </c>
      <c r="AW114">
        <v>143</v>
      </c>
      <c r="AX114">
        <v>100</v>
      </c>
      <c r="AY114">
        <v>103</v>
      </c>
      <c r="BB114">
        <v>76</v>
      </c>
      <c r="BC114">
        <v>110</v>
      </c>
      <c r="BF114">
        <v>133</v>
      </c>
      <c r="BG114">
        <v>139</v>
      </c>
      <c r="BH114">
        <v>109</v>
      </c>
      <c r="BJ114">
        <f>IF(ISNUMBER(MEDIAN(Data__2[[#This Row],[1990]:[2002]])),MEDIAN(Data__2[[#This Row],[1990]:[2015]]),0)</f>
        <v>114</v>
      </c>
      <c r="BK114">
        <f>IF(ISNUMBER(MEDIAN(Data__2[[#This Row],[2003]:[2015]])),MEDIAN(Data__2[[#This Row],[2002]:[2015]]),0)</f>
        <v>115.5</v>
      </c>
      <c r="BL114">
        <f>IF(ISNUMBER(MEDIAN(Data__2[[#This Row],[1990]:[2015]])),MEDIAN(Data__2[[#This Row],[1990]:[2015]]),0)</f>
        <v>114</v>
      </c>
      <c r="BM114">
        <f>Data__2[[#This Row],[2003 to 2015 Median Patent Applications]]-Data__2[[#This Row],[1990 to 2002 Median Patent Applications ]]</f>
        <v>1.5</v>
      </c>
    </row>
    <row r="115" spans="1:65">
      <c r="A115" s="1" t="s">
        <v>99</v>
      </c>
      <c r="B115" s="1" t="s">
        <v>100</v>
      </c>
      <c r="C115" s="1" t="s">
        <v>673</v>
      </c>
      <c r="D115" s="1" t="s">
        <v>674</v>
      </c>
      <c r="AY115">
        <v>1</v>
      </c>
      <c r="BJ115">
        <f>IF(ISNUMBER(MEDIAN(Data__2[[#This Row],[1990]:[2002]])),MEDIAN(Data__2[[#This Row],[1990]:[2015]]),0)</f>
        <v>0</v>
      </c>
      <c r="BK115">
        <f>IF(ISNUMBER(MEDIAN(Data__2[[#This Row],[2003]:[2015]])),MEDIAN(Data__2[[#This Row],[2002]:[2015]]),0)</f>
        <v>1</v>
      </c>
      <c r="BL115">
        <f>IF(ISNUMBER(MEDIAN(Data__2[[#This Row],[1990]:[2015]])),MEDIAN(Data__2[[#This Row],[1990]:[2015]]),0)</f>
        <v>1</v>
      </c>
      <c r="BM115">
        <f>Data__2[[#This Row],[2003 to 2015 Median Patent Applications]]-Data__2[[#This Row],[1990 to 2002 Median Patent Applications ]]</f>
        <v>1</v>
      </c>
    </row>
    <row r="116" spans="1:65">
      <c r="A116" s="1" t="s">
        <v>173</v>
      </c>
      <c r="B116" s="1" t="s">
        <v>174</v>
      </c>
      <c r="C116" s="1" t="s">
        <v>673</v>
      </c>
      <c r="D116" s="1" t="s">
        <v>674</v>
      </c>
      <c r="BF116">
        <v>1</v>
      </c>
      <c r="BJ116">
        <f>IF(ISNUMBER(MEDIAN(Data__2[[#This Row],[1990]:[2002]])),MEDIAN(Data__2[[#This Row],[1990]:[2015]]),0)</f>
        <v>0</v>
      </c>
      <c r="BK116">
        <f>IF(ISNUMBER(MEDIAN(Data__2[[#This Row],[2003]:[2015]])),MEDIAN(Data__2[[#This Row],[2002]:[2015]]),0)</f>
        <v>1</v>
      </c>
      <c r="BL116">
        <f>IF(ISNUMBER(MEDIAN(Data__2[[#This Row],[1990]:[2015]])),MEDIAN(Data__2[[#This Row],[1990]:[2015]]),0)</f>
        <v>1</v>
      </c>
      <c r="BM116">
        <f>Data__2[[#This Row],[2003 to 2015 Median Patent Applications]]-Data__2[[#This Row],[1990 to 2002 Median Patent Applications ]]</f>
        <v>1</v>
      </c>
    </row>
    <row r="117" spans="1:65">
      <c r="A117" s="1" t="s">
        <v>433</v>
      </c>
      <c r="B117" s="1" t="s">
        <v>434</v>
      </c>
      <c r="C117" s="1" t="s">
        <v>673</v>
      </c>
      <c r="D117" s="1" t="s">
        <v>674</v>
      </c>
      <c r="BA117">
        <v>1</v>
      </c>
      <c r="BH117">
        <v>1</v>
      </c>
      <c r="BJ117">
        <f>IF(ISNUMBER(MEDIAN(Data__2[[#This Row],[1990]:[2002]])),MEDIAN(Data__2[[#This Row],[1990]:[2015]]),0)</f>
        <v>0</v>
      </c>
      <c r="BK117">
        <f>IF(ISNUMBER(MEDIAN(Data__2[[#This Row],[2003]:[2015]])),MEDIAN(Data__2[[#This Row],[2002]:[2015]]),0)</f>
        <v>1</v>
      </c>
      <c r="BL117">
        <f>IF(ISNUMBER(MEDIAN(Data__2[[#This Row],[1990]:[2015]])),MEDIAN(Data__2[[#This Row],[1990]:[2015]]),0)</f>
        <v>1</v>
      </c>
      <c r="BM117">
        <f>Data__2[[#This Row],[2003 to 2015 Median Patent Applications]]-Data__2[[#This Row],[1990 to 2002 Median Patent Applications ]]</f>
        <v>1</v>
      </c>
    </row>
    <row r="118" spans="1:65">
      <c r="A118" s="1" t="s">
        <v>435</v>
      </c>
      <c r="B118" s="1" t="s">
        <v>436</v>
      </c>
      <c r="C118" s="1" t="s">
        <v>673</v>
      </c>
      <c r="D118" s="1" t="s">
        <v>674</v>
      </c>
      <c r="AB118">
        <v>5</v>
      </c>
      <c r="AC118">
        <v>10</v>
      </c>
      <c r="AD118">
        <v>7</v>
      </c>
      <c r="AH118">
        <v>6</v>
      </c>
      <c r="AI118">
        <v>16</v>
      </c>
      <c r="AK118">
        <v>20</v>
      </c>
      <c r="AL118">
        <v>30</v>
      </c>
      <c r="AS118">
        <v>11</v>
      </c>
      <c r="AT118">
        <v>12</v>
      </c>
      <c r="AU118">
        <v>11</v>
      </c>
      <c r="AV118">
        <v>12</v>
      </c>
      <c r="AW118">
        <v>18</v>
      </c>
      <c r="AX118">
        <v>24</v>
      </c>
      <c r="AY118">
        <v>21</v>
      </c>
      <c r="AZ118">
        <v>37</v>
      </c>
      <c r="BA118">
        <v>13</v>
      </c>
      <c r="BB118">
        <v>15</v>
      </c>
      <c r="BC118">
        <v>18</v>
      </c>
      <c r="BJ118">
        <f>IF(ISNUMBER(MEDIAN(Data__2[[#This Row],[1990]:[2002]])),MEDIAN(Data__2[[#This Row],[1990]:[2015]]),0)</f>
        <v>17</v>
      </c>
      <c r="BK118">
        <f>IF(ISNUMBER(MEDIAN(Data__2[[#This Row],[2003]:[2015]])),MEDIAN(Data__2[[#This Row],[2002]:[2015]]),0)</f>
        <v>18</v>
      </c>
      <c r="BL118">
        <f>IF(ISNUMBER(MEDIAN(Data__2[[#This Row],[1990]:[2015]])),MEDIAN(Data__2[[#This Row],[1990]:[2015]]),0)</f>
        <v>17</v>
      </c>
      <c r="BM118">
        <f>Data__2[[#This Row],[2003 to 2015 Median Patent Applications]]-Data__2[[#This Row],[1990 to 2002 Median Patent Applications ]]</f>
        <v>1</v>
      </c>
    </row>
    <row r="119" spans="1:65">
      <c r="A119" s="1" t="s">
        <v>459</v>
      </c>
      <c r="B119" s="1" t="s">
        <v>460</v>
      </c>
      <c r="C119" s="1" t="s">
        <v>673</v>
      </c>
      <c r="D119" s="1" t="s">
        <v>674</v>
      </c>
      <c r="Z119">
        <v>2</v>
      </c>
      <c r="BG119">
        <v>1</v>
      </c>
      <c r="BH119">
        <v>1</v>
      </c>
      <c r="BJ119">
        <f>IF(ISNUMBER(MEDIAN(Data__2[[#This Row],[1990]:[2002]])),MEDIAN(Data__2[[#This Row],[1990]:[2015]]),0)</f>
        <v>0</v>
      </c>
      <c r="BK119">
        <f>IF(ISNUMBER(MEDIAN(Data__2[[#This Row],[2003]:[2015]])),MEDIAN(Data__2[[#This Row],[2002]:[2015]]),0)</f>
        <v>1</v>
      </c>
      <c r="BL119">
        <f>IF(ISNUMBER(MEDIAN(Data__2[[#This Row],[1990]:[2015]])),MEDIAN(Data__2[[#This Row],[1990]:[2015]]),0)</f>
        <v>1</v>
      </c>
      <c r="BM119">
        <f>Data__2[[#This Row],[2003 to 2015 Median Patent Applications]]-Data__2[[#This Row],[1990 to 2002 Median Patent Applications ]]</f>
        <v>1</v>
      </c>
    </row>
    <row r="120" spans="1:65">
      <c r="A120" s="1" t="s">
        <v>529</v>
      </c>
      <c r="B120" s="1" t="s">
        <v>530</v>
      </c>
      <c r="C120" s="1" t="s">
        <v>673</v>
      </c>
      <c r="D120" s="1" t="s">
        <v>674</v>
      </c>
      <c r="AB120">
        <v>1</v>
      </c>
      <c r="BH120">
        <v>1</v>
      </c>
      <c r="BJ120">
        <f>IF(ISNUMBER(MEDIAN(Data__2[[#This Row],[1990]:[2002]])),MEDIAN(Data__2[[#This Row],[1990]:[2015]]),0)</f>
        <v>0</v>
      </c>
      <c r="BK120">
        <f>IF(ISNUMBER(MEDIAN(Data__2[[#This Row],[2003]:[2015]])),MEDIAN(Data__2[[#This Row],[2002]:[2015]]),0)</f>
        <v>1</v>
      </c>
      <c r="BL120">
        <f>IF(ISNUMBER(MEDIAN(Data__2[[#This Row],[1990]:[2015]])),MEDIAN(Data__2[[#This Row],[1990]:[2015]]),0)</f>
        <v>1</v>
      </c>
      <c r="BM120">
        <f>Data__2[[#This Row],[2003 to 2015 Median Patent Applications]]-Data__2[[#This Row],[1990 to 2002 Median Patent Applications ]]</f>
        <v>1</v>
      </c>
    </row>
    <row r="121" spans="1:65">
      <c r="A121" s="1" t="s">
        <v>391</v>
      </c>
      <c r="B121" s="1" t="s">
        <v>392</v>
      </c>
      <c r="C121" s="1" t="s">
        <v>673</v>
      </c>
      <c r="D121" s="1" t="s">
        <v>674</v>
      </c>
      <c r="AR121">
        <v>2</v>
      </c>
      <c r="AY121">
        <v>1</v>
      </c>
      <c r="AZ121">
        <v>18</v>
      </c>
      <c r="BA121">
        <v>2</v>
      </c>
      <c r="BB121">
        <v>7</v>
      </c>
      <c r="BC121">
        <v>15</v>
      </c>
      <c r="BD121">
        <v>8</v>
      </c>
      <c r="BE121">
        <v>14</v>
      </c>
      <c r="BF121">
        <v>13</v>
      </c>
      <c r="BG121">
        <v>14</v>
      </c>
      <c r="BH121">
        <v>24</v>
      </c>
      <c r="BJ121">
        <f>IF(ISNUMBER(MEDIAN(Data__2[[#This Row],[1990]:[2002]])),MEDIAN(Data__2[[#This Row],[1990]:[2015]]),0)</f>
        <v>13</v>
      </c>
      <c r="BK121">
        <f>IF(ISNUMBER(MEDIAN(Data__2[[#This Row],[2003]:[2015]])),MEDIAN(Data__2[[#This Row],[2002]:[2015]]),0)</f>
        <v>13.5</v>
      </c>
      <c r="BL121">
        <f>IF(ISNUMBER(MEDIAN(Data__2[[#This Row],[1990]:[2015]])),MEDIAN(Data__2[[#This Row],[1990]:[2015]]),0)</f>
        <v>13</v>
      </c>
      <c r="BM121">
        <f>Data__2[[#This Row],[2003 to 2015 Median Patent Applications]]-Data__2[[#This Row],[1990 to 2002 Median Patent Applications ]]</f>
        <v>0.5</v>
      </c>
    </row>
    <row r="122" spans="1:65">
      <c r="A122" s="1" t="s">
        <v>217</v>
      </c>
      <c r="B122" s="1" t="s">
        <v>218</v>
      </c>
      <c r="C122" s="1" t="s">
        <v>673</v>
      </c>
      <c r="D122" s="1" t="s">
        <v>674</v>
      </c>
      <c r="BJ122">
        <f>IF(ISNUMBER(MEDIAN(Data__2[[#This Row],[1990]:[2002]])),MEDIAN(Data__2[[#This Row],[1990]:[2015]]),0)</f>
        <v>0</v>
      </c>
      <c r="BK122">
        <f>IF(ISNUMBER(MEDIAN(Data__2[[#This Row],[2003]:[2015]])),MEDIAN(Data__2[[#This Row],[2002]:[2015]]),0)</f>
        <v>0</v>
      </c>
      <c r="BL122">
        <f>IF(ISNUMBER(MEDIAN(Data__2[[#This Row],[1990]:[2015]])),MEDIAN(Data__2[[#This Row],[1990]:[2015]]),0)</f>
        <v>0</v>
      </c>
      <c r="BM122">
        <f>Data__2[[#This Row],[2003 to 2015 Median Patent Applications]]-Data__2[[#This Row],[1990 to 2002 Median Patent Applications ]]</f>
        <v>0</v>
      </c>
    </row>
    <row r="123" spans="1:65">
      <c r="A123" s="1" t="s">
        <v>253</v>
      </c>
      <c r="B123" s="1" t="s">
        <v>254</v>
      </c>
      <c r="C123" s="1" t="s">
        <v>673</v>
      </c>
      <c r="D123" s="1" t="s">
        <v>674</v>
      </c>
      <c r="BJ123">
        <f>IF(ISNUMBER(MEDIAN(Data__2[[#This Row],[1990]:[2002]])),MEDIAN(Data__2[[#This Row],[1990]:[2015]]),0)</f>
        <v>0</v>
      </c>
      <c r="BK123">
        <f>IF(ISNUMBER(MEDIAN(Data__2[[#This Row],[2003]:[2015]])),MEDIAN(Data__2[[#This Row],[2002]:[2015]]),0)</f>
        <v>0</v>
      </c>
      <c r="BL123">
        <f>IF(ISNUMBER(MEDIAN(Data__2[[#This Row],[1990]:[2015]])),MEDIAN(Data__2[[#This Row],[1990]:[2015]]),0)</f>
        <v>0</v>
      </c>
      <c r="BM123">
        <f>Data__2[[#This Row],[2003 to 2015 Median Patent Applications]]-Data__2[[#This Row],[1990 to 2002 Median Patent Applications ]]</f>
        <v>0</v>
      </c>
    </row>
    <row r="124" spans="1:65">
      <c r="A124" s="1" t="s">
        <v>269</v>
      </c>
      <c r="B124" s="1" t="s">
        <v>270</v>
      </c>
      <c r="C124" s="1" t="s">
        <v>673</v>
      </c>
      <c r="D124" s="1" t="s">
        <v>674</v>
      </c>
      <c r="BJ124">
        <f>IF(ISNUMBER(MEDIAN(Data__2[[#This Row],[1990]:[2002]])),MEDIAN(Data__2[[#This Row],[1990]:[2015]]),0)</f>
        <v>0</v>
      </c>
      <c r="BK124">
        <f>IF(ISNUMBER(MEDIAN(Data__2[[#This Row],[2003]:[2015]])),MEDIAN(Data__2[[#This Row],[2002]:[2015]]),0)</f>
        <v>0</v>
      </c>
      <c r="BL124">
        <f>IF(ISNUMBER(MEDIAN(Data__2[[#This Row],[1990]:[2015]])),MEDIAN(Data__2[[#This Row],[1990]:[2015]]),0)</f>
        <v>0</v>
      </c>
      <c r="BM124">
        <f>Data__2[[#This Row],[2003 to 2015 Median Patent Applications]]-Data__2[[#This Row],[1990 to 2002 Median Patent Applications ]]</f>
        <v>0</v>
      </c>
    </row>
    <row r="125" spans="1:65">
      <c r="A125" s="1" t="s">
        <v>271</v>
      </c>
      <c r="B125" s="1" t="s">
        <v>272</v>
      </c>
      <c r="C125" s="1" t="s">
        <v>673</v>
      </c>
      <c r="D125" s="1" t="s">
        <v>674</v>
      </c>
      <c r="BJ125">
        <f>IF(ISNUMBER(MEDIAN(Data__2[[#This Row],[1990]:[2002]])),MEDIAN(Data__2[[#This Row],[1990]:[2015]]),0)</f>
        <v>0</v>
      </c>
      <c r="BK125">
        <f>IF(ISNUMBER(MEDIAN(Data__2[[#This Row],[2003]:[2015]])),MEDIAN(Data__2[[#This Row],[2002]:[2015]]),0)</f>
        <v>0</v>
      </c>
      <c r="BL125">
        <f>IF(ISNUMBER(MEDIAN(Data__2[[#This Row],[1990]:[2015]])),MEDIAN(Data__2[[#This Row],[1990]:[2015]]),0)</f>
        <v>0</v>
      </c>
      <c r="BM125">
        <f>Data__2[[#This Row],[2003 to 2015 Median Patent Applications]]-Data__2[[#This Row],[1990 to 2002 Median Patent Applications ]]</f>
        <v>0</v>
      </c>
    </row>
    <row r="126" spans="1:65">
      <c r="A126" s="1" t="s">
        <v>325</v>
      </c>
      <c r="B126" s="1" t="s">
        <v>326</v>
      </c>
      <c r="C126" s="1" t="s">
        <v>673</v>
      </c>
      <c r="D126" s="1" t="s">
        <v>674</v>
      </c>
      <c r="BJ126">
        <f>IF(ISNUMBER(MEDIAN(Data__2[[#This Row],[1990]:[2002]])),MEDIAN(Data__2[[#This Row],[1990]:[2015]]),0)</f>
        <v>0</v>
      </c>
      <c r="BK126">
        <f>IF(ISNUMBER(MEDIAN(Data__2[[#This Row],[2003]:[2015]])),MEDIAN(Data__2[[#This Row],[2002]:[2015]]),0)</f>
        <v>0</v>
      </c>
      <c r="BL126">
        <f>IF(ISNUMBER(MEDIAN(Data__2[[#This Row],[1990]:[2015]])),MEDIAN(Data__2[[#This Row],[1990]:[2015]]),0)</f>
        <v>0</v>
      </c>
      <c r="BM126">
        <f>Data__2[[#This Row],[2003 to 2015 Median Patent Applications]]-Data__2[[#This Row],[1990 to 2002 Median Patent Applications ]]</f>
        <v>0</v>
      </c>
    </row>
    <row r="127" spans="1:65">
      <c r="A127" s="1" t="s">
        <v>341</v>
      </c>
      <c r="B127" s="1" t="s">
        <v>342</v>
      </c>
      <c r="C127" s="1" t="s">
        <v>673</v>
      </c>
      <c r="D127" s="1" t="s">
        <v>674</v>
      </c>
      <c r="BJ127">
        <f>IF(ISNUMBER(MEDIAN(Data__2[[#This Row],[1990]:[2002]])),MEDIAN(Data__2[[#This Row],[1990]:[2015]]),0)</f>
        <v>0</v>
      </c>
      <c r="BK127">
        <f>IF(ISNUMBER(MEDIAN(Data__2[[#This Row],[2003]:[2015]])),MEDIAN(Data__2[[#This Row],[2002]:[2015]]),0)</f>
        <v>0</v>
      </c>
      <c r="BL127">
        <f>IF(ISNUMBER(MEDIAN(Data__2[[#This Row],[1990]:[2015]])),MEDIAN(Data__2[[#This Row],[1990]:[2015]]),0)</f>
        <v>0</v>
      </c>
      <c r="BM127">
        <f>Data__2[[#This Row],[2003 to 2015 Median Patent Applications]]-Data__2[[#This Row],[1990 to 2002 Median Patent Applications ]]</f>
        <v>0</v>
      </c>
    </row>
    <row r="128" spans="1:65">
      <c r="A128" s="1" t="s">
        <v>675</v>
      </c>
      <c r="B128" s="1" t="s">
        <v>676</v>
      </c>
      <c r="C128" s="1" t="s">
        <v>673</v>
      </c>
      <c r="D128" s="1" t="s">
        <v>674</v>
      </c>
      <c r="BJ128">
        <f>IF(ISNUMBER(MEDIAN(Data__2[[#This Row],[1990]:[2002]])),MEDIAN(Data__2[[#This Row],[1990]:[2015]]),0)</f>
        <v>0</v>
      </c>
      <c r="BK128">
        <f>IF(ISNUMBER(MEDIAN(Data__2[[#This Row],[2003]:[2015]])),MEDIAN(Data__2[[#This Row],[2002]:[2015]]),0)</f>
        <v>0</v>
      </c>
      <c r="BL128">
        <f>IF(ISNUMBER(MEDIAN(Data__2[[#This Row],[1990]:[2015]])),MEDIAN(Data__2[[#This Row],[1990]:[2015]]),0)</f>
        <v>0</v>
      </c>
      <c r="BM128">
        <f>Data__2[[#This Row],[2003 to 2015 Median Patent Applications]]-Data__2[[#This Row],[1990 to 2002 Median Patent Applications ]]</f>
        <v>0</v>
      </c>
    </row>
    <row r="129" spans="1:65">
      <c r="A129" s="1" t="s">
        <v>423</v>
      </c>
      <c r="B129" s="1" t="s">
        <v>424</v>
      </c>
      <c r="C129" s="1" t="s">
        <v>673</v>
      </c>
      <c r="D129" s="1" t="s">
        <v>674</v>
      </c>
      <c r="BJ129">
        <f>IF(ISNUMBER(MEDIAN(Data__2[[#This Row],[1990]:[2002]])),MEDIAN(Data__2[[#This Row],[1990]:[2015]]),0)</f>
        <v>0</v>
      </c>
      <c r="BK129">
        <f>IF(ISNUMBER(MEDIAN(Data__2[[#This Row],[2003]:[2015]])),MEDIAN(Data__2[[#This Row],[2002]:[2015]]),0)</f>
        <v>0</v>
      </c>
      <c r="BL129">
        <f>IF(ISNUMBER(MEDIAN(Data__2[[#This Row],[1990]:[2015]])),MEDIAN(Data__2[[#This Row],[1990]:[2015]]),0)</f>
        <v>0</v>
      </c>
      <c r="BM129">
        <f>Data__2[[#This Row],[2003 to 2015 Median Patent Applications]]-Data__2[[#This Row],[1990 to 2002 Median Patent Applications ]]</f>
        <v>0</v>
      </c>
    </row>
    <row r="130" spans="1:65">
      <c r="A130" s="1" t="s">
        <v>425</v>
      </c>
      <c r="B130" s="1" t="s">
        <v>426</v>
      </c>
      <c r="C130" s="1" t="s">
        <v>673</v>
      </c>
      <c r="D130" s="1" t="s">
        <v>674</v>
      </c>
      <c r="BJ130">
        <f>IF(ISNUMBER(MEDIAN(Data__2[[#This Row],[1990]:[2002]])),MEDIAN(Data__2[[#This Row],[1990]:[2015]]),0)</f>
        <v>0</v>
      </c>
      <c r="BK130">
        <f>IF(ISNUMBER(MEDIAN(Data__2[[#This Row],[2003]:[2015]])),MEDIAN(Data__2[[#This Row],[2002]:[2015]]),0)</f>
        <v>0</v>
      </c>
      <c r="BL130">
        <f>IF(ISNUMBER(MEDIAN(Data__2[[#This Row],[1990]:[2015]])),MEDIAN(Data__2[[#This Row],[1990]:[2015]]),0)</f>
        <v>0</v>
      </c>
      <c r="BM130">
        <f>Data__2[[#This Row],[2003 to 2015 Median Patent Applications]]-Data__2[[#This Row],[1990 to 2002 Median Patent Applications ]]</f>
        <v>0</v>
      </c>
    </row>
    <row r="131" spans="1:65">
      <c r="A131" s="1" t="s">
        <v>447</v>
      </c>
      <c r="B131" s="1" t="s">
        <v>448</v>
      </c>
      <c r="C131" s="1" t="s">
        <v>673</v>
      </c>
      <c r="D131" s="1" t="s">
        <v>674</v>
      </c>
      <c r="BJ131">
        <f>IF(ISNUMBER(MEDIAN(Data__2[[#This Row],[1990]:[2002]])),MEDIAN(Data__2[[#This Row],[1990]:[2015]]),0)</f>
        <v>0</v>
      </c>
      <c r="BK131">
        <f>IF(ISNUMBER(MEDIAN(Data__2[[#This Row],[2003]:[2015]])),MEDIAN(Data__2[[#This Row],[2002]:[2015]]),0)</f>
        <v>0</v>
      </c>
      <c r="BL131">
        <f>IF(ISNUMBER(MEDIAN(Data__2[[#This Row],[1990]:[2015]])),MEDIAN(Data__2[[#This Row],[1990]:[2015]]),0)</f>
        <v>0</v>
      </c>
      <c r="BM131">
        <f>Data__2[[#This Row],[2003 to 2015 Median Patent Applications]]-Data__2[[#This Row],[1990 to 2002 Median Patent Applications ]]</f>
        <v>0</v>
      </c>
    </row>
    <row r="132" spans="1:65">
      <c r="A132" s="1" t="s">
        <v>483</v>
      </c>
      <c r="B132" s="1" t="s">
        <v>484</v>
      </c>
      <c r="C132" s="1" t="s">
        <v>673</v>
      </c>
      <c r="D132" s="1" t="s">
        <v>674</v>
      </c>
      <c r="BJ132">
        <f>IF(ISNUMBER(MEDIAN(Data__2[[#This Row],[1990]:[2002]])),MEDIAN(Data__2[[#This Row],[1990]:[2015]]),0)</f>
        <v>0</v>
      </c>
      <c r="BK132">
        <f>IF(ISNUMBER(MEDIAN(Data__2[[#This Row],[2003]:[2015]])),MEDIAN(Data__2[[#This Row],[2002]:[2015]]),0)</f>
        <v>0</v>
      </c>
      <c r="BL132">
        <f>IF(ISNUMBER(MEDIAN(Data__2[[#This Row],[1990]:[2015]])),MEDIAN(Data__2[[#This Row],[1990]:[2015]]),0)</f>
        <v>0</v>
      </c>
      <c r="BM132">
        <f>Data__2[[#This Row],[2003 to 2015 Median Patent Applications]]-Data__2[[#This Row],[1990 to 2002 Median Patent Applications ]]</f>
        <v>0</v>
      </c>
    </row>
    <row r="133" spans="1:65">
      <c r="A133" s="1" t="s">
        <v>509</v>
      </c>
      <c r="B133" s="1" t="s">
        <v>510</v>
      </c>
      <c r="C133" s="1" t="s">
        <v>673</v>
      </c>
      <c r="D133" s="1" t="s">
        <v>674</v>
      </c>
      <c r="BJ133">
        <f>IF(ISNUMBER(MEDIAN(Data__2[[#This Row],[1990]:[2002]])),MEDIAN(Data__2[[#This Row],[1990]:[2015]]),0)</f>
        <v>0</v>
      </c>
      <c r="BK133">
        <f>IF(ISNUMBER(MEDIAN(Data__2[[#This Row],[2003]:[2015]])),MEDIAN(Data__2[[#This Row],[2002]:[2015]]),0)</f>
        <v>0</v>
      </c>
      <c r="BL133">
        <f>IF(ISNUMBER(MEDIAN(Data__2[[#This Row],[1990]:[2015]])),MEDIAN(Data__2[[#This Row],[1990]:[2015]]),0)</f>
        <v>0</v>
      </c>
      <c r="BM133">
        <f>Data__2[[#This Row],[2003 to 2015 Median Patent Applications]]-Data__2[[#This Row],[1990 to 2002 Median Patent Applications ]]</f>
        <v>0</v>
      </c>
    </row>
    <row r="134" spans="1:65">
      <c r="A134" s="1" t="s">
        <v>513</v>
      </c>
      <c r="B134" s="1" t="s">
        <v>514</v>
      </c>
      <c r="C134" s="1" t="s">
        <v>673</v>
      </c>
      <c r="D134" s="1" t="s">
        <v>674</v>
      </c>
      <c r="BJ134">
        <f>IF(ISNUMBER(MEDIAN(Data__2[[#This Row],[1990]:[2002]])),MEDIAN(Data__2[[#This Row],[1990]:[2015]]),0)</f>
        <v>0</v>
      </c>
      <c r="BK134">
        <f>IF(ISNUMBER(MEDIAN(Data__2[[#This Row],[2003]:[2015]])),MEDIAN(Data__2[[#This Row],[2002]:[2015]]),0)</f>
        <v>0</v>
      </c>
      <c r="BL134">
        <f>IF(ISNUMBER(MEDIAN(Data__2[[#This Row],[1990]:[2015]])),MEDIAN(Data__2[[#This Row],[1990]:[2015]]),0)</f>
        <v>0</v>
      </c>
      <c r="BM134">
        <f>Data__2[[#This Row],[2003 to 2015 Median Patent Applications]]-Data__2[[#This Row],[1990 to 2002 Median Patent Applications ]]</f>
        <v>0</v>
      </c>
    </row>
    <row r="135" spans="1:65">
      <c r="A135" s="1" t="s">
        <v>511</v>
      </c>
      <c r="B135" s="1" t="s">
        <v>512</v>
      </c>
      <c r="C135" s="1" t="s">
        <v>673</v>
      </c>
      <c r="D135" s="1" t="s">
        <v>674</v>
      </c>
      <c r="BJ135">
        <f>IF(ISNUMBER(MEDIAN(Data__2[[#This Row],[1990]:[2002]])),MEDIAN(Data__2[[#This Row],[1990]:[2015]]),0)</f>
        <v>0</v>
      </c>
      <c r="BK135">
        <f>IF(ISNUMBER(MEDIAN(Data__2[[#This Row],[2003]:[2015]])),MEDIAN(Data__2[[#This Row],[2002]:[2015]]),0)</f>
        <v>0</v>
      </c>
      <c r="BL135">
        <f>IF(ISNUMBER(MEDIAN(Data__2[[#This Row],[1990]:[2015]])),MEDIAN(Data__2[[#This Row],[1990]:[2015]]),0)</f>
        <v>0</v>
      </c>
      <c r="BM135">
        <f>Data__2[[#This Row],[2003 to 2015 Median Patent Applications]]-Data__2[[#This Row],[1990 to 2002 Median Patent Applications ]]</f>
        <v>0</v>
      </c>
    </row>
    <row r="136" spans="1:65">
      <c r="A136" s="1" t="s">
        <v>2</v>
      </c>
      <c r="B136" s="1" t="s">
        <v>3</v>
      </c>
      <c r="C136" s="1" t="s">
        <v>673</v>
      </c>
      <c r="D136" s="1" t="s">
        <v>674</v>
      </c>
      <c r="BJ136">
        <f>IF(ISNUMBER(MEDIAN(Data__2[[#This Row],[1990]:[2002]])),MEDIAN(Data__2[[#This Row],[1990]:[2015]]),0)</f>
        <v>0</v>
      </c>
      <c r="BK136">
        <f>IF(ISNUMBER(MEDIAN(Data__2[[#This Row],[2003]:[2015]])),MEDIAN(Data__2[[#This Row],[2002]:[2015]]),0)</f>
        <v>0</v>
      </c>
      <c r="BL136">
        <f>IF(ISNUMBER(MEDIAN(Data__2[[#This Row],[1990]:[2015]])),MEDIAN(Data__2[[#This Row],[1990]:[2015]]),0)</f>
        <v>0</v>
      </c>
      <c r="BM136">
        <f>Data__2[[#This Row],[2003 to 2015 Median Patent Applications]]-Data__2[[#This Row],[1990 to 2002 Median Patent Applications ]]</f>
        <v>0</v>
      </c>
    </row>
    <row r="137" spans="1:65">
      <c r="A137" s="1" t="s">
        <v>65</v>
      </c>
      <c r="B137" s="1" t="s">
        <v>66</v>
      </c>
      <c r="C137" s="1" t="s">
        <v>673</v>
      </c>
      <c r="D137" s="1" t="s">
        <v>674</v>
      </c>
      <c r="BJ137">
        <f>IF(ISNUMBER(MEDIAN(Data__2[[#This Row],[1990]:[2002]])),MEDIAN(Data__2[[#This Row],[1990]:[2015]]),0)</f>
        <v>0</v>
      </c>
      <c r="BK137">
        <f>IF(ISNUMBER(MEDIAN(Data__2[[#This Row],[2003]:[2015]])),MEDIAN(Data__2[[#This Row],[2002]:[2015]]),0)</f>
        <v>0</v>
      </c>
      <c r="BL137">
        <f>IF(ISNUMBER(MEDIAN(Data__2[[#This Row],[1990]:[2015]])),MEDIAN(Data__2[[#This Row],[1990]:[2015]]),0)</f>
        <v>0</v>
      </c>
      <c r="BM137">
        <f>Data__2[[#This Row],[2003 to 2015 Median Patent Applications]]-Data__2[[#This Row],[1990 to 2002 Median Patent Applications ]]</f>
        <v>0</v>
      </c>
    </row>
    <row r="138" spans="1:65">
      <c r="A138" s="1" t="s">
        <v>67</v>
      </c>
      <c r="B138" s="1" t="s">
        <v>68</v>
      </c>
      <c r="C138" s="1" t="s">
        <v>673</v>
      </c>
      <c r="D138" s="1" t="s">
        <v>674</v>
      </c>
      <c r="BJ138">
        <f>IF(ISNUMBER(MEDIAN(Data__2[[#This Row],[1990]:[2002]])),MEDIAN(Data__2[[#This Row],[1990]:[2015]]),0)</f>
        <v>0</v>
      </c>
      <c r="BK138">
        <f>IF(ISNUMBER(MEDIAN(Data__2[[#This Row],[2003]:[2015]])),MEDIAN(Data__2[[#This Row],[2002]:[2015]]),0)</f>
        <v>0</v>
      </c>
      <c r="BL138">
        <f>IF(ISNUMBER(MEDIAN(Data__2[[#This Row],[1990]:[2015]])),MEDIAN(Data__2[[#This Row],[1990]:[2015]]),0)</f>
        <v>0</v>
      </c>
      <c r="BM138">
        <f>Data__2[[#This Row],[2003 to 2015 Median Patent Applications]]-Data__2[[#This Row],[1990 to 2002 Median Patent Applications ]]</f>
        <v>0</v>
      </c>
    </row>
    <row r="139" spans="1:65">
      <c r="A139" s="1" t="s">
        <v>71</v>
      </c>
      <c r="B139" s="1" t="s">
        <v>72</v>
      </c>
      <c r="C139" s="1" t="s">
        <v>673</v>
      </c>
      <c r="D139" s="1" t="s">
        <v>674</v>
      </c>
      <c r="BJ139">
        <f>IF(ISNUMBER(MEDIAN(Data__2[[#This Row],[1990]:[2002]])),MEDIAN(Data__2[[#This Row],[1990]:[2015]]),0)</f>
        <v>0</v>
      </c>
      <c r="BK139">
        <f>IF(ISNUMBER(MEDIAN(Data__2[[#This Row],[2003]:[2015]])),MEDIAN(Data__2[[#This Row],[2002]:[2015]]),0)</f>
        <v>0</v>
      </c>
      <c r="BL139">
        <f>IF(ISNUMBER(MEDIAN(Data__2[[#This Row],[1990]:[2015]])),MEDIAN(Data__2[[#This Row],[1990]:[2015]]),0)</f>
        <v>0</v>
      </c>
      <c r="BM139">
        <f>Data__2[[#This Row],[2003 to 2015 Median Patent Applications]]-Data__2[[#This Row],[1990 to 2002 Median Patent Applications ]]</f>
        <v>0</v>
      </c>
    </row>
    <row r="140" spans="1:65">
      <c r="A140" s="1" t="s">
        <v>87</v>
      </c>
      <c r="B140" s="1" t="s">
        <v>88</v>
      </c>
      <c r="C140" s="1" t="s">
        <v>673</v>
      </c>
      <c r="D140" s="1" t="s">
        <v>674</v>
      </c>
      <c r="R140">
        <v>1</v>
      </c>
      <c r="T140">
        <v>2</v>
      </c>
      <c r="U140">
        <v>4</v>
      </c>
      <c r="V140">
        <v>6</v>
      </c>
      <c r="W140">
        <v>3</v>
      </c>
      <c r="X140">
        <v>1</v>
      </c>
      <c r="Z140">
        <v>2</v>
      </c>
      <c r="AA140">
        <v>3</v>
      </c>
      <c r="AC140">
        <v>3</v>
      </c>
      <c r="AD140">
        <v>3</v>
      </c>
      <c r="AE140">
        <v>1</v>
      </c>
      <c r="AG140">
        <v>4</v>
      </c>
      <c r="AI140">
        <v>2</v>
      </c>
      <c r="AJ140">
        <v>1</v>
      </c>
      <c r="AK140">
        <v>2</v>
      </c>
      <c r="BE140">
        <v>3</v>
      </c>
      <c r="BF140">
        <v>1</v>
      </c>
      <c r="BG140">
        <v>2</v>
      </c>
      <c r="BJ140">
        <f>IF(ISNUMBER(MEDIAN(Data__2[[#This Row],[1990]:[2002]])),MEDIAN(Data__2[[#This Row],[1990]:[2015]]),0)</f>
        <v>2</v>
      </c>
      <c r="BK140">
        <f>IF(ISNUMBER(MEDIAN(Data__2[[#This Row],[2003]:[2015]])),MEDIAN(Data__2[[#This Row],[2002]:[2015]]),0)</f>
        <v>2</v>
      </c>
      <c r="BL140">
        <f>IF(ISNUMBER(MEDIAN(Data__2[[#This Row],[1990]:[2015]])),MEDIAN(Data__2[[#This Row],[1990]:[2015]]),0)</f>
        <v>2</v>
      </c>
      <c r="BM140">
        <f>Data__2[[#This Row],[2003 to 2015 Median Patent Applications]]-Data__2[[#This Row],[1990 to 2002 Median Patent Applications ]]</f>
        <v>0</v>
      </c>
    </row>
    <row r="141" spans="1:65">
      <c r="A141" s="1" t="s">
        <v>101</v>
      </c>
      <c r="B141" s="1" t="s">
        <v>102</v>
      </c>
      <c r="C141" s="1" t="s">
        <v>673</v>
      </c>
      <c r="D141" s="1" t="s">
        <v>674</v>
      </c>
      <c r="BJ141">
        <f>IF(ISNUMBER(MEDIAN(Data__2[[#This Row],[1990]:[2002]])),MEDIAN(Data__2[[#This Row],[1990]:[2015]]),0)</f>
        <v>0</v>
      </c>
      <c r="BK141">
        <f>IF(ISNUMBER(MEDIAN(Data__2[[#This Row],[2003]:[2015]])),MEDIAN(Data__2[[#This Row],[2002]:[2015]]),0)</f>
        <v>0</v>
      </c>
      <c r="BL141">
        <f>IF(ISNUMBER(MEDIAN(Data__2[[#This Row],[1990]:[2015]])),MEDIAN(Data__2[[#This Row],[1990]:[2015]]),0)</f>
        <v>0</v>
      </c>
      <c r="BM141">
        <f>Data__2[[#This Row],[2003 to 2015 Median Patent Applications]]-Data__2[[#This Row],[1990 to 2002 Median Patent Applications ]]</f>
        <v>0</v>
      </c>
    </row>
    <row r="142" spans="1:65">
      <c r="A142" s="1" t="s">
        <v>103</v>
      </c>
      <c r="B142" s="1" t="s">
        <v>104</v>
      </c>
      <c r="C142" s="1" t="s">
        <v>673</v>
      </c>
      <c r="D142" s="1" t="s">
        <v>674</v>
      </c>
      <c r="BJ142">
        <f>IF(ISNUMBER(MEDIAN(Data__2[[#This Row],[1990]:[2002]])),MEDIAN(Data__2[[#This Row],[1990]:[2015]]),0)</f>
        <v>0</v>
      </c>
      <c r="BK142">
        <f>IF(ISNUMBER(MEDIAN(Data__2[[#This Row],[2003]:[2015]])),MEDIAN(Data__2[[#This Row],[2002]:[2015]]),0)</f>
        <v>0</v>
      </c>
      <c r="BL142">
        <f>IF(ISNUMBER(MEDIAN(Data__2[[#This Row],[1990]:[2015]])),MEDIAN(Data__2[[#This Row],[1990]:[2015]]),0)</f>
        <v>0</v>
      </c>
      <c r="BM142">
        <f>Data__2[[#This Row],[2003 to 2015 Median Patent Applications]]-Data__2[[#This Row],[1990 to 2002 Median Patent Applications ]]</f>
        <v>0</v>
      </c>
    </row>
    <row r="143" spans="1:65">
      <c r="A143" s="1" t="s">
        <v>115</v>
      </c>
      <c r="B143" s="1" t="s">
        <v>116</v>
      </c>
      <c r="C143" s="1" t="s">
        <v>673</v>
      </c>
      <c r="D143" s="1" t="s">
        <v>674</v>
      </c>
      <c r="BJ143">
        <f>IF(ISNUMBER(MEDIAN(Data__2[[#This Row],[1990]:[2002]])),MEDIAN(Data__2[[#This Row],[1990]:[2015]]),0)</f>
        <v>0</v>
      </c>
      <c r="BK143">
        <f>IF(ISNUMBER(MEDIAN(Data__2[[#This Row],[2003]:[2015]])),MEDIAN(Data__2[[#This Row],[2002]:[2015]]),0)</f>
        <v>0</v>
      </c>
      <c r="BL143">
        <f>IF(ISNUMBER(MEDIAN(Data__2[[#This Row],[1990]:[2015]])),MEDIAN(Data__2[[#This Row],[1990]:[2015]]),0)</f>
        <v>0</v>
      </c>
      <c r="BM143">
        <f>Data__2[[#This Row],[2003 to 2015 Median Patent Applications]]-Data__2[[#This Row],[1990 to 2002 Median Patent Applications ]]</f>
        <v>0</v>
      </c>
    </row>
    <row r="144" spans="1:65">
      <c r="A144" s="1" t="s">
        <v>125</v>
      </c>
      <c r="B144" s="1" t="s">
        <v>126</v>
      </c>
      <c r="C144" s="1" t="s">
        <v>673</v>
      </c>
      <c r="D144" s="1" t="s">
        <v>674</v>
      </c>
      <c r="BJ144">
        <f>IF(ISNUMBER(MEDIAN(Data__2[[#This Row],[1990]:[2002]])),MEDIAN(Data__2[[#This Row],[1990]:[2015]]),0)</f>
        <v>0</v>
      </c>
      <c r="BK144">
        <f>IF(ISNUMBER(MEDIAN(Data__2[[#This Row],[2003]:[2015]])),MEDIAN(Data__2[[#This Row],[2002]:[2015]]),0)</f>
        <v>0</v>
      </c>
      <c r="BL144">
        <f>IF(ISNUMBER(MEDIAN(Data__2[[#This Row],[1990]:[2015]])),MEDIAN(Data__2[[#This Row],[1990]:[2015]]),0)</f>
        <v>0</v>
      </c>
      <c r="BM144">
        <f>Data__2[[#This Row],[2003 to 2015 Median Patent Applications]]-Data__2[[#This Row],[1990 to 2002 Median Patent Applications ]]</f>
        <v>0</v>
      </c>
    </row>
    <row r="145" spans="1:65">
      <c r="A145" s="1" t="s">
        <v>129</v>
      </c>
      <c r="B145" s="1" t="s">
        <v>130</v>
      </c>
      <c r="C145" s="1" t="s">
        <v>673</v>
      </c>
      <c r="D145" s="1" t="s">
        <v>674</v>
      </c>
      <c r="BJ145">
        <f>IF(ISNUMBER(MEDIAN(Data__2[[#This Row],[1990]:[2002]])),MEDIAN(Data__2[[#This Row],[1990]:[2015]]),0)</f>
        <v>0</v>
      </c>
      <c r="BK145">
        <f>IF(ISNUMBER(MEDIAN(Data__2[[#This Row],[2003]:[2015]])),MEDIAN(Data__2[[#This Row],[2002]:[2015]]),0)</f>
        <v>0</v>
      </c>
      <c r="BL145">
        <f>IF(ISNUMBER(MEDIAN(Data__2[[#This Row],[1990]:[2015]])),MEDIAN(Data__2[[#This Row],[1990]:[2015]]),0)</f>
        <v>0</v>
      </c>
      <c r="BM145">
        <f>Data__2[[#This Row],[2003 to 2015 Median Patent Applications]]-Data__2[[#This Row],[1990 to 2002 Median Patent Applications ]]</f>
        <v>0</v>
      </c>
    </row>
    <row r="146" spans="1:65">
      <c r="A146" s="1" t="s">
        <v>135</v>
      </c>
      <c r="B146" s="1" t="s">
        <v>136</v>
      </c>
      <c r="C146" s="1" t="s">
        <v>673</v>
      </c>
      <c r="D146" s="1" t="s">
        <v>674</v>
      </c>
      <c r="BJ146">
        <f>IF(ISNUMBER(MEDIAN(Data__2[[#This Row],[1990]:[2002]])),MEDIAN(Data__2[[#This Row],[1990]:[2015]]),0)</f>
        <v>0</v>
      </c>
      <c r="BK146">
        <f>IF(ISNUMBER(MEDIAN(Data__2[[#This Row],[2003]:[2015]])),MEDIAN(Data__2[[#This Row],[2002]:[2015]]),0)</f>
        <v>0</v>
      </c>
      <c r="BL146">
        <f>IF(ISNUMBER(MEDIAN(Data__2[[#This Row],[1990]:[2015]])),MEDIAN(Data__2[[#This Row],[1990]:[2015]]),0)</f>
        <v>0</v>
      </c>
      <c r="BM146">
        <f>Data__2[[#This Row],[2003 to 2015 Median Patent Applications]]-Data__2[[#This Row],[1990 to 2002 Median Patent Applications ]]</f>
        <v>0</v>
      </c>
    </row>
    <row r="147" spans="1:65">
      <c r="A147" s="1" t="s">
        <v>137</v>
      </c>
      <c r="B147" s="1" t="s">
        <v>138</v>
      </c>
      <c r="C147" s="1" t="s">
        <v>673</v>
      </c>
      <c r="D147" s="1" t="s">
        <v>674</v>
      </c>
      <c r="BJ147">
        <f>IF(ISNUMBER(MEDIAN(Data__2[[#This Row],[1990]:[2002]])),MEDIAN(Data__2[[#This Row],[1990]:[2015]]),0)</f>
        <v>0</v>
      </c>
      <c r="BK147">
        <f>IF(ISNUMBER(MEDIAN(Data__2[[#This Row],[2003]:[2015]])),MEDIAN(Data__2[[#This Row],[2002]:[2015]]),0)</f>
        <v>0</v>
      </c>
      <c r="BL147">
        <f>IF(ISNUMBER(MEDIAN(Data__2[[#This Row],[1990]:[2015]])),MEDIAN(Data__2[[#This Row],[1990]:[2015]]),0)</f>
        <v>0</v>
      </c>
      <c r="BM147">
        <f>Data__2[[#This Row],[2003 to 2015 Median Patent Applications]]-Data__2[[#This Row],[1990 to 2002 Median Patent Applications ]]</f>
        <v>0</v>
      </c>
    </row>
    <row r="148" spans="1:65">
      <c r="A148" s="1" t="s">
        <v>141</v>
      </c>
      <c r="B148" s="1" t="s">
        <v>142</v>
      </c>
      <c r="C148" s="1" t="s">
        <v>673</v>
      </c>
      <c r="D148" s="1" t="s">
        <v>674</v>
      </c>
      <c r="BJ148">
        <f>IF(ISNUMBER(MEDIAN(Data__2[[#This Row],[1990]:[2002]])),MEDIAN(Data__2[[#This Row],[1990]:[2015]]),0)</f>
        <v>0</v>
      </c>
      <c r="BK148">
        <f>IF(ISNUMBER(MEDIAN(Data__2[[#This Row],[2003]:[2015]])),MEDIAN(Data__2[[#This Row],[2002]:[2015]]),0)</f>
        <v>0</v>
      </c>
      <c r="BL148">
        <f>IF(ISNUMBER(MEDIAN(Data__2[[#This Row],[1990]:[2015]])),MEDIAN(Data__2[[#This Row],[1990]:[2015]]),0)</f>
        <v>0</v>
      </c>
      <c r="BM148">
        <f>Data__2[[#This Row],[2003 to 2015 Median Patent Applications]]-Data__2[[#This Row],[1990 to 2002 Median Patent Applications ]]</f>
        <v>0</v>
      </c>
    </row>
    <row r="149" spans="1:65">
      <c r="A149" s="1" t="s">
        <v>143</v>
      </c>
      <c r="B149" s="1" t="s">
        <v>144</v>
      </c>
      <c r="C149" s="1" t="s">
        <v>673</v>
      </c>
      <c r="D149" s="1" t="s">
        <v>674</v>
      </c>
      <c r="BJ149">
        <f>IF(ISNUMBER(MEDIAN(Data__2[[#This Row],[1990]:[2002]])),MEDIAN(Data__2[[#This Row],[1990]:[2015]]),0)</f>
        <v>0</v>
      </c>
      <c r="BK149">
        <f>IF(ISNUMBER(MEDIAN(Data__2[[#This Row],[2003]:[2015]])),MEDIAN(Data__2[[#This Row],[2002]:[2015]]),0)</f>
        <v>0</v>
      </c>
      <c r="BL149">
        <f>IF(ISNUMBER(MEDIAN(Data__2[[#This Row],[1990]:[2015]])),MEDIAN(Data__2[[#This Row],[1990]:[2015]]),0)</f>
        <v>0</v>
      </c>
      <c r="BM149">
        <f>Data__2[[#This Row],[2003 to 2015 Median Patent Applications]]-Data__2[[#This Row],[1990 to 2002 Median Patent Applications ]]</f>
        <v>0</v>
      </c>
    </row>
    <row r="150" spans="1:65">
      <c r="A150" s="1" t="s">
        <v>151</v>
      </c>
      <c r="B150" s="1" t="s">
        <v>152</v>
      </c>
      <c r="C150" s="1" t="s">
        <v>673</v>
      </c>
      <c r="D150" s="1" t="s">
        <v>674</v>
      </c>
      <c r="BJ150">
        <f>IF(ISNUMBER(MEDIAN(Data__2[[#This Row],[1990]:[2002]])),MEDIAN(Data__2[[#This Row],[1990]:[2015]]),0)</f>
        <v>0</v>
      </c>
      <c r="BK150">
        <f>IF(ISNUMBER(MEDIAN(Data__2[[#This Row],[2003]:[2015]])),MEDIAN(Data__2[[#This Row],[2002]:[2015]]),0)</f>
        <v>0</v>
      </c>
      <c r="BL150">
        <f>IF(ISNUMBER(MEDIAN(Data__2[[#This Row],[1990]:[2015]])),MEDIAN(Data__2[[#This Row],[1990]:[2015]]),0)</f>
        <v>0</v>
      </c>
      <c r="BM150">
        <f>Data__2[[#This Row],[2003 to 2015 Median Patent Applications]]-Data__2[[#This Row],[1990 to 2002 Median Patent Applications ]]</f>
        <v>0</v>
      </c>
    </row>
    <row r="151" spans="1:65">
      <c r="A151" s="1" t="s">
        <v>153</v>
      </c>
      <c r="B151" s="1" t="s">
        <v>154</v>
      </c>
      <c r="C151" s="1" t="s">
        <v>673</v>
      </c>
      <c r="D151" s="1" t="s">
        <v>674</v>
      </c>
      <c r="N151">
        <v>2</v>
      </c>
      <c r="P151">
        <v>1</v>
      </c>
      <c r="Q151">
        <v>2</v>
      </c>
      <c r="R151">
        <v>7</v>
      </c>
      <c r="S151">
        <v>1</v>
      </c>
      <c r="T151">
        <v>11</v>
      </c>
      <c r="U151">
        <v>2</v>
      </c>
      <c r="V151">
        <v>4</v>
      </c>
      <c r="W151">
        <v>3</v>
      </c>
      <c r="X151">
        <v>11</v>
      </c>
      <c r="Y151">
        <v>3</v>
      </c>
      <c r="Z151">
        <v>8</v>
      </c>
      <c r="AA151">
        <v>6</v>
      </c>
      <c r="AB151">
        <v>6</v>
      </c>
      <c r="AC151">
        <v>8</v>
      </c>
      <c r="BJ151">
        <f>IF(ISNUMBER(MEDIAN(Data__2[[#This Row],[1990]:[2002]])),MEDIAN(Data__2[[#This Row],[1990]:[2015]]),0)</f>
        <v>0</v>
      </c>
      <c r="BK151">
        <f>IF(ISNUMBER(MEDIAN(Data__2[[#This Row],[2003]:[2015]])),MEDIAN(Data__2[[#This Row],[2002]:[2015]]),0)</f>
        <v>0</v>
      </c>
      <c r="BL151">
        <f>IF(ISNUMBER(MEDIAN(Data__2[[#This Row],[1990]:[2015]])),MEDIAN(Data__2[[#This Row],[1990]:[2015]]),0)</f>
        <v>0</v>
      </c>
      <c r="BM151">
        <f>Data__2[[#This Row],[2003 to 2015 Median Patent Applications]]-Data__2[[#This Row],[1990 to 2002 Median Patent Applications ]]</f>
        <v>0</v>
      </c>
    </row>
    <row r="152" spans="1:65">
      <c r="A152" s="1" t="s">
        <v>155</v>
      </c>
      <c r="B152" s="1" t="s">
        <v>156</v>
      </c>
      <c r="C152" s="1" t="s">
        <v>673</v>
      </c>
      <c r="D152" s="1" t="s">
        <v>674</v>
      </c>
      <c r="AE152">
        <v>5</v>
      </c>
      <c r="AG152">
        <v>19</v>
      </c>
      <c r="BJ152">
        <f>IF(ISNUMBER(MEDIAN(Data__2[[#This Row],[1990]:[2002]])),MEDIAN(Data__2[[#This Row],[1990]:[2015]]),0)</f>
        <v>0</v>
      </c>
      <c r="BK152">
        <f>IF(ISNUMBER(MEDIAN(Data__2[[#This Row],[2003]:[2015]])),MEDIAN(Data__2[[#This Row],[2002]:[2015]]),0)</f>
        <v>0</v>
      </c>
      <c r="BL152">
        <f>IF(ISNUMBER(MEDIAN(Data__2[[#This Row],[1990]:[2015]])),MEDIAN(Data__2[[#This Row],[1990]:[2015]]),0)</f>
        <v>0</v>
      </c>
      <c r="BM152">
        <f>Data__2[[#This Row],[2003 to 2015 Median Patent Applications]]-Data__2[[#This Row],[1990 to 2002 Median Patent Applications ]]</f>
        <v>0</v>
      </c>
    </row>
    <row r="153" spans="1:65">
      <c r="A153" s="1" t="s">
        <v>165</v>
      </c>
      <c r="B153" s="1" t="s">
        <v>166</v>
      </c>
      <c r="C153" s="1" t="s">
        <v>673</v>
      </c>
      <c r="D153" s="1" t="s">
        <v>674</v>
      </c>
      <c r="BJ153">
        <f>IF(ISNUMBER(MEDIAN(Data__2[[#This Row],[1990]:[2002]])),MEDIAN(Data__2[[#This Row],[1990]:[2015]]),0)</f>
        <v>0</v>
      </c>
      <c r="BK153">
        <f>IF(ISNUMBER(MEDIAN(Data__2[[#This Row],[2003]:[2015]])),MEDIAN(Data__2[[#This Row],[2002]:[2015]]),0)</f>
        <v>0</v>
      </c>
      <c r="BL153">
        <f>IF(ISNUMBER(MEDIAN(Data__2[[#This Row],[1990]:[2015]])),MEDIAN(Data__2[[#This Row],[1990]:[2015]]),0)</f>
        <v>0</v>
      </c>
      <c r="BM153">
        <f>Data__2[[#This Row],[2003 to 2015 Median Patent Applications]]-Data__2[[#This Row],[1990 to 2002 Median Patent Applications ]]</f>
        <v>0</v>
      </c>
    </row>
    <row r="154" spans="1:65">
      <c r="A154" s="1" t="s">
        <v>175</v>
      </c>
      <c r="B154" s="1" t="s">
        <v>176</v>
      </c>
      <c r="C154" s="1" t="s">
        <v>673</v>
      </c>
      <c r="D154" s="1" t="s">
        <v>674</v>
      </c>
      <c r="BJ154">
        <f>IF(ISNUMBER(MEDIAN(Data__2[[#This Row],[1990]:[2002]])),MEDIAN(Data__2[[#This Row],[1990]:[2015]]),0)</f>
        <v>0</v>
      </c>
      <c r="BK154">
        <f>IF(ISNUMBER(MEDIAN(Data__2[[#This Row],[2003]:[2015]])),MEDIAN(Data__2[[#This Row],[2002]:[2015]]),0)</f>
        <v>0</v>
      </c>
      <c r="BL154">
        <f>IF(ISNUMBER(MEDIAN(Data__2[[#This Row],[1990]:[2015]])),MEDIAN(Data__2[[#This Row],[1990]:[2015]]),0)</f>
        <v>0</v>
      </c>
      <c r="BM154">
        <f>Data__2[[#This Row],[2003 to 2015 Median Patent Applications]]-Data__2[[#This Row],[1990 to 2002 Median Patent Applications ]]</f>
        <v>0</v>
      </c>
    </row>
    <row r="155" spans="1:65">
      <c r="A155" s="1" t="s">
        <v>193</v>
      </c>
      <c r="B155" s="1" t="s">
        <v>194</v>
      </c>
      <c r="C155" s="1" t="s">
        <v>673</v>
      </c>
      <c r="D155" s="1" t="s">
        <v>674</v>
      </c>
      <c r="BJ155">
        <f>IF(ISNUMBER(MEDIAN(Data__2[[#This Row],[1990]:[2002]])),MEDIAN(Data__2[[#This Row],[1990]:[2015]]),0)</f>
        <v>0</v>
      </c>
      <c r="BK155">
        <f>IF(ISNUMBER(MEDIAN(Data__2[[#This Row],[2003]:[2015]])),MEDIAN(Data__2[[#This Row],[2002]:[2015]]),0)</f>
        <v>0</v>
      </c>
      <c r="BL155">
        <f>IF(ISNUMBER(MEDIAN(Data__2[[#This Row],[1990]:[2015]])),MEDIAN(Data__2[[#This Row],[1990]:[2015]]),0)</f>
        <v>0</v>
      </c>
      <c r="BM155">
        <f>Data__2[[#This Row],[2003 to 2015 Median Patent Applications]]-Data__2[[#This Row],[1990 to 2002 Median Patent Applications ]]</f>
        <v>0</v>
      </c>
    </row>
    <row r="156" spans="1:65">
      <c r="A156" s="1" t="s">
        <v>195</v>
      </c>
      <c r="B156" s="1" t="s">
        <v>196</v>
      </c>
      <c r="C156" s="1" t="s">
        <v>673</v>
      </c>
      <c r="D156" s="1" t="s">
        <v>674</v>
      </c>
      <c r="BJ156">
        <f>IF(ISNUMBER(MEDIAN(Data__2[[#This Row],[1990]:[2002]])),MEDIAN(Data__2[[#This Row],[1990]:[2015]]),0)</f>
        <v>0</v>
      </c>
      <c r="BK156">
        <f>IF(ISNUMBER(MEDIAN(Data__2[[#This Row],[2003]:[2015]])),MEDIAN(Data__2[[#This Row],[2002]:[2015]]),0)</f>
        <v>0</v>
      </c>
      <c r="BL156">
        <f>IF(ISNUMBER(MEDIAN(Data__2[[#This Row],[1990]:[2015]])),MEDIAN(Data__2[[#This Row],[1990]:[2015]]),0)</f>
        <v>0</v>
      </c>
      <c r="BM156">
        <f>Data__2[[#This Row],[2003 to 2015 Median Patent Applications]]-Data__2[[#This Row],[1990 to 2002 Median Patent Applications ]]</f>
        <v>0</v>
      </c>
    </row>
    <row r="157" spans="1:65">
      <c r="A157" s="1" t="s">
        <v>211</v>
      </c>
      <c r="B157" s="1" t="s">
        <v>212</v>
      </c>
      <c r="C157" s="1" t="s">
        <v>673</v>
      </c>
      <c r="D157" s="1" t="s">
        <v>674</v>
      </c>
      <c r="AI157" s="20"/>
      <c r="BJ157">
        <f>IF(ISNUMBER(MEDIAN(Data__2[[#This Row],[1990]:[2002]])),MEDIAN(Data__2[[#This Row],[1990]:[2015]]),0)</f>
        <v>0</v>
      </c>
      <c r="BK157">
        <f>IF(ISNUMBER(MEDIAN(Data__2[[#This Row],[2003]:[2015]])),MEDIAN(Data__2[[#This Row],[2002]:[2015]]),0)</f>
        <v>0</v>
      </c>
      <c r="BL157">
        <f>IF(ISNUMBER(MEDIAN(Data__2[[#This Row],[1990]:[2015]])),MEDIAN(Data__2[[#This Row],[1990]:[2015]]),0)</f>
        <v>0</v>
      </c>
      <c r="BM157">
        <f>Data__2[[#This Row],[2003 to 2015 Median Patent Applications]]-Data__2[[#This Row],[1990 to 2002 Median Patent Applications ]]</f>
        <v>0</v>
      </c>
    </row>
    <row r="158" spans="1:65">
      <c r="A158" s="1" t="s">
        <v>213</v>
      </c>
      <c r="B158" s="1" t="s">
        <v>214</v>
      </c>
      <c r="C158" s="1" t="s">
        <v>673</v>
      </c>
      <c r="D158" s="1" t="s">
        <v>674</v>
      </c>
      <c r="S158">
        <v>1</v>
      </c>
      <c r="T158">
        <v>1</v>
      </c>
      <c r="V158">
        <v>1</v>
      </c>
      <c r="W158">
        <v>3</v>
      </c>
      <c r="X158">
        <v>1</v>
      </c>
      <c r="Y158">
        <v>2</v>
      </c>
      <c r="BJ158">
        <f>IF(ISNUMBER(MEDIAN(Data__2[[#This Row],[1990]:[2002]])),MEDIAN(Data__2[[#This Row],[1990]:[2015]]),0)</f>
        <v>0</v>
      </c>
      <c r="BK158">
        <f>IF(ISNUMBER(MEDIAN(Data__2[[#This Row],[2003]:[2015]])),MEDIAN(Data__2[[#This Row],[2002]:[2015]]),0)</f>
        <v>0</v>
      </c>
      <c r="BL158">
        <f>IF(ISNUMBER(MEDIAN(Data__2[[#This Row],[1990]:[2015]])),MEDIAN(Data__2[[#This Row],[1990]:[2015]]),0)</f>
        <v>0</v>
      </c>
      <c r="BM158">
        <f>Data__2[[#This Row],[2003 to 2015 Median Patent Applications]]-Data__2[[#This Row],[1990 to 2002 Median Patent Applications ]]</f>
        <v>0</v>
      </c>
    </row>
    <row r="159" spans="1:65">
      <c r="A159" s="1" t="s">
        <v>221</v>
      </c>
      <c r="B159" s="1" t="s">
        <v>222</v>
      </c>
      <c r="C159" s="1" t="s">
        <v>673</v>
      </c>
      <c r="D159" s="1" t="s">
        <v>674</v>
      </c>
      <c r="AI159" s="20"/>
      <c r="BJ159">
        <f>IF(ISNUMBER(MEDIAN(Data__2[[#This Row],[1990]:[2002]])),MEDIAN(Data__2[[#This Row],[1990]:[2015]]),0)</f>
        <v>0</v>
      </c>
      <c r="BK159">
        <f>IF(ISNUMBER(MEDIAN(Data__2[[#This Row],[2003]:[2015]])),MEDIAN(Data__2[[#This Row],[2002]:[2015]]),0)</f>
        <v>0</v>
      </c>
      <c r="BL159">
        <f>IF(ISNUMBER(MEDIAN(Data__2[[#This Row],[1990]:[2015]])),MEDIAN(Data__2[[#This Row],[1990]:[2015]]),0)</f>
        <v>0</v>
      </c>
      <c r="BM159">
        <f>Data__2[[#This Row],[2003 to 2015 Median Patent Applications]]-Data__2[[#This Row],[1990 to 2002 Median Patent Applications ]]</f>
        <v>0</v>
      </c>
    </row>
    <row r="160" spans="1:65">
      <c r="A160" s="1" t="s">
        <v>223</v>
      </c>
      <c r="B160" s="1" t="s">
        <v>224</v>
      </c>
      <c r="C160" s="1" t="s">
        <v>673</v>
      </c>
      <c r="D160" s="1" t="s">
        <v>674</v>
      </c>
      <c r="BJ160">
        <f>IF(ISNUMBER(MEDIAN(Data__2[[#This Row],[1990]:[2002]])),MEDIAN(Data__2[[#This Row],[1990]:[2015]]),0)</f>
        <v>0</v>
      </c>
      <c r="BK160">
        <f>IF(ISNUMBER(MEDIAN(Data__2[[#This Row],[2003]:[2015]])),MEDIAN(Data__2[[#This Row],[2002]:[2015]]),0)</f>
        <v>0</v>
      </c>
      <c r="BL160">
        <f>IF(ISNUMBER(MEDIAN(Data__2[[#This Row],[1990]:[2015]])),MEDIAN(Data__2[[#This Row],[1990]:[2015]]),0)</f>
        <v>0</v>
      </c>
      <c r="BM160">
        <f>Data__2[[#This Row],[2003 to 2015 Median Patent Applications]]-Data__2[[#This Row],[1990 to 2002 Median Patent Applications ]]</f>
        <v>0</v>
      </c>
    </row>
    <row r="161" spans="1:65">
      <c r="A161" s="1" t="s">
        <v>225</v>
      </c>
      <c r="B161" s="1" t="s">
        <v>226</v>
      </c>
      <c r="C161" s="1" t="s">
        <v>673</v>
      </c>
      <c r="D161" s="1" t="s">
        <v>674</v>
      </c>
      <c r="BJ161">
        <f>IF(ISNUMBER(MEDIAN(Data__2[[#This Row],[1990]:[2002]])),MEDIAN(Data__2[[#This Row],[1990]:[2015]]),0)</f>
        <v>0</v>
      </c>
      <c r="BK161">
        <f>IF(ISNUMBER(MEDIAN(Data__2[[#This Row],[2003]:[2015]])),MEDIAN(Data__2[[#This Row],[2002]:[2015]]),0)</f>
        <v>0</v>
      </c>
      <c r="BL161">
        <f>IF(ISNUMBER(MEDIAN(Data__2[[#This Row],[1990]:[2015]])),MEDIAN(Data__2[[#This Row],[1990]:[2015]]),0)</f>
        <v>0</v>
      </c>
      <c r="BM161">
        <f>Data__2[[#This Row],[2003 to 2015 Median Patent Applications]]-Data__2[[#This Row],[1990 to 2002 Median Patent Applications ]]</f>
        <v>0</v>
      </c>
    </row>
    <row r="162" spans="1:65">
      <c r="A162" s="1" t="s">
        <v>231</v>
      </c>
      <c r="B162" s="1" t="s">
        <v>232</v>
      </c>
      <c r="C162" s="1" t="s">
        <v>673</v>
      </c>
      <c r="D162" s="1" t="s">
        <v>674</v>
      </c>
      <c r="AI162" s="20"/>
      <c r="BJ162">
        <f>IF(ISNUMBER(MEDIAN(Data__2[[#This Row],[1990]:[2002]])),MEDIAN(Data__2[[#This Row],[1990]:[2015]]),0)</f>
        <v>0</v>
      </c>
      <c r="BK162">
        <f>IF(ISNUMBER(MEDIAN(Data__2[[#This Row],[2003]:[2015]])),MEDIAN(Data__2[[#This Row],[2002]:[2015]]),0)</f>
        <v>0</v>
      </c>
      <c r="BL162">
        <f>IF(ISNUMBER(MEDIAN(Data__2[[#This Row],[1990]:[2015]])),MEDIAN(Data__2[[#This Row],[1990]:[2015]]),0)</f>
        <v>0</v>
      </c>
      <c r="BM162">
        <f>Data__2[[#This Row],[2003 to 2015 Median Patent Applications]]-Data__2[[#This Row],[1990 to 2002 Median Patent Applications ]]</f>
        <v>0</v>
      </c>
    </row>
    <row r="163" spans="1:65">
      <c r="A163" s="1" t="s">
        <v>233</v>
      </c>
      <c r="B163" s="1" t="s">
        <v>234</v>
      </c>
      <c r="C163" s="1" t="s">
        <v>673</v>
      </c>
      <c r="D163" s="1" t="s">
        <v>674</v>
      </c>
      <c r="BJ163">
        <f>IF(ISNUMBER(MEDIAN(Data__2[[#This Row],[1990]:[2002]])),MEDIAN(Data__2[[#This Row],[1990]:[2015]]),0)</f>
        <v>0</v>
      </c>
      <c r="BK163">
        <f>IF(ISNUMBER(MEDIAN(Data__2[[#This Row],[2003]:[2015]])),MEDIAN(Data__2[[#This Row],[2002]:[2015]]),0)</f>
        <v>0</v>
      </c>
      <c r="BL163">
        <f>IF(ISNUMBER(MEDIAN(Data__2[[#This Row],[1990]:[2015]])),MEDIAN(Data__2[[#This Row],[1990]:[2015]]),0)</f>
        <v>0</v>
      </c>
      <c r="BM163">
        <f>Data__2[[#This Row],[2003 to 2015 Median Patent Applications]]-Data__2[[#This Row],[1990 to 2002 Median Patent Applications ]]</f>
        <v>0</v>
      </c>
    </row>
    <row r="164" spans="1:65">
      <c r="A164" s="1" t="s">
        <v>237</v>
      </c>
      <c r="B164" s="1" t="s">
        <v>238</v>
      </c>
      <c r="C164" s="1" t="s">
        <v>673</v>
      </c>
      <c r="D164" s="1" t="s">
        <v>674</v>
      </c>
      <c r="BJ164">
        <f>IF(ISNUMBER(MEDIAN(Data__2[[#This Row],[1990]:[2002]])),MEDIAN(Data__2[[#This Row],[1990]:[2015]]),0)</f>
        <v>0</v>
      </c>
      <c r="BK164">
        <f>IF(ISNUMBER(MEDIAN(Data__2[[#This Row],[2003]:[2015]])),MEDIAN(Data__2[[#This Row],[2002]:[2015]]),0)</f>
        <v>0</v>
      </c>
      <c r="BL164">
        <f>IF(ISNUMBER(MEDIAN(Data__2[[#This Row],[1990]:[2015]])),MEDIAN(Data__2[[#This Row],[1990]:[2015]]),0)</f>
        <v>0</v>
      </c>
      <c r="BM164">
        <f>Data__2[[#This Row],[2003 to 2015 Median Patent Applications]]-Data__2[[#This Row],[1990 to 2002 Median Patent Applications ]]</f>
        <v>0</v>
      </c>
    </row>
    <row r="165" spans="1:65">
      <c r="A165" s="1" t="s">
        <v>239</v>
      </c>
      <c r="B165" s="1" t="s">
        <v>240</v>
      </c>
      <c r="C165" s="1" t="s">
        <v>673</v>
      </c>
      <c r="D165" s="1" t="s">
        <v>674</v>
      </c>
      <c r="BJ165">
        <f>IF(ISNUMBER(MEDIAN(Data__2[[#This Row],[1990]:[2002]])),MEDIAN(Data__2[[#This Row],[1990]:[2015]]),0)</f>
        <v>0</v>
      </c>
      <c r="BK165">
        <f>IF(ISNUMBER(MEDIAN(Data__2[[#This Row],[2003]:[2015]])),MEDIAN(Data__2[[#This Row],[2002]:[2015]]),0)</f>
        <v>0</v>
      </c>
      <c r="BL165">
        <f>IF(ISNUMBER(MEDIAN(Data__2[[#This Row],[1990]:[2015]])),MEDIAN(Data__2[[#This Row],[1990]:[2015]]),0)</f>
        <v>0</v>
      </c>
      <c r="BM165">
        <f>Data__2[[#This Row],[2003 to 2015 Median Patent Applications]]-Data__2[[#This Row],[1990 to 2002 Median Patent Applications ]]</f>
        <v>0</v>
      </c>
    </row>
    <row r="166" spans="1:65">
      <c r="A166" s="1" t="s">
        <v>241</v>
      </c>
      <c r="B166" s="1" t="s">
        <v>242</v>
      </c>
      <c r="C166" s="1" t="s">
        <v>673</v>
      </c>
      <c r="D166" s="1" t="s">
        <v>674</v>
      </c>
      <c r="BJ166">
        <f>IF(ISNUMBER(MEDIAN(Data__2[[#This Row],[1990]:[2002]])),MEDIAN(Data__2[[#This Row],[1990]:[2015]]),0)</f>
        <v>0</v>
      </c>
      <c r="BK166">
        <f>IF(ISNUMBER(MEDIAN(Data__2[[#This Row],[2003]:[2015]])),MEDIAN(Data__2[[#This Row],[2002]:[2015]]),0)</f>
        <v>0</v>
      </c>
      <c r="BL166">
        <f>IF(ISNUMBER(MEDIAN(Data__2[[#This Row],[1990]:[2015]])),MEDIAN(Data__2[[#This Row],[1990]:[2015]]),0)</f>
        <v>0</v>
      </c>
      <c r="BM166">
        <f>Data__2[[#This Row],[2003 to 2015 Median Patent Applications]]-Data__2[[#This Row],[1990 to 2002 Median Patent Applications ]]</f>
        <v>0</v>
      </c>
    </row>
    <row r="167" spans="1:65">
      <c r="A167" s="1" t="s">
        <v>245</v>
      </c>
      <c r="B167" s="1" t="s">
        <v>246</v>
      </c>
      <c r="C167" s="1" t="s">
        <v>673</v>
      </c>
      <c r="D167" s="1" t="s">
        <v>674</v>
      </c>
      <c r="BJ167">
        <f>IF(ISNUMBER(MEDIAN(Data__2[[#This Row],[1990]:[2002]])),MEDIAN(Data__2[[#This Row],[1990]:[2015]]),0)</f>
        <v>0</v>
      </c>
      <c r="BK167">
        <f>IF(ISNUMBER(MEDIAN(Data__2[[#This Row],[2003]:[2015]])),MEDIAN(Data__2[[#This Row],[2002]:[2015]]),0)</f>
        <v>0</v>
      </c>
      <c r="BL167">
        <f>IF(ISNUMBER(MEDIAN(Data__2[[#This Row],[1990]:[2015]])),MEDIAN(Data__2[[#This Row],[1990]:[2015]]),0)</f>
        <v>0</v>
      </c>
      <c r="BM167">
        <f>Data__2[[#This Row],[2003 to 2015 Median Patent Applications]]-Data__2[[#This Row],[1990 to 2002 Median Patent Applications ]]</f>
        <v>0</v>
      </c>
    </row>
    <row r="168" spans="1:65">
      <c r="A168" s="1" t="s">
        <v>247</v>
      </c>
      <c r="B168" s="1" t="s">
        <v>248</v>
      </c>
      <c r="C168" s="1" t="s">
        <v>673</v>
      </c>
      <c r="D168" s="1" t="s">
        <v>674</v>
      </c>
      <c r="BJ168">
        <f>IF(ISNUMBER(MEDIAN(Data__2[[#This Row],[1990]:[2002]])),MEDIAN(Data__2[[#This Row],[1990]:[2015]]),0)</f>
        <v>0</v>
      </c>
      <c r="BK168">
        <f>IF(ISNUMBER(MEDIAN(Data__2[[#This Row],[2003]:[2015]])),MEDIAN(Data__2[[#This Row],[2002]:[2015]]),0)</f>
        <v>0</v>
      </c>
      <c r="BL168">
        <f>IF(ISNUMBER(MEDIAN(Data__2[[#This Row],[1990]:[2015]])),MEDIAN(Data__2[[#This Row],[1990]:[2015]]),0)</f>
        <v>0</v>
      </c>
      <c r="BM168">
        <f>Data__2[[#This Row],[2003 to 2015 Median Patent Applications]]-Data__2[[#This Row],[1990 to 2002 Median Patent Applications ]]</f>
        <v>0</v>
      </c>
    </row>
    <row r="169" spans="1:65">
      <c r="A169" s="1" t="s">
        <v>249</v>
      </c>
      <c r="B169" s="1" t="s">
        <v>250</v>
      </c>
      <c r="C169" s="1" t="s">
        <v>673</v>
      </c>
      <c r="D169" s="1" t="s">
        <v>674</v>
      </c>
      <c r="AB169">
        <v>1</v>
      </c>
      <c r="AD169">
        <v>1</v>
      </c>
      <c r="AE169">
        <v>9</v>
      </c>
      <c r="BJ169">
        <f>IF(ISNUMBER(MEDIAN(Data__2[[#This Row],[1990]:[2002]])),MEDIAN(Data__2[[#This Row],[1990]:[2015]]),0)</f>
        <v>0</v>
      </c>
      <c r="BK169">
        <f>IF(ISNUMBER(MEDIAN(Data__2[[#This Row],[2003]:[2015]])),MEDIAN(Data__2[[#This Row],[2002]:[2015]]),0)</f>
        <v>0</v>
      </c>
      <c r="BL169">
        <f>IF(ISNUMBER(MEDIAN(Data__2[[#This Row],[1990]:[2015]])),MEDIAN(Data__2[[#This Row],[1990]:[2015]]),0)</f>
        <v>0</v>
      </c>
      <c r="BM169">
        <f>Data__2[[#This Row],[2003 to 2015 Median Patent Applications]]-Data__2[[#This Row],[1990 to 2002 Median Patent Applications ]]</f>
        <v>0</v>
      </c>
    </row>
    <row r="170" spans="1:65">
      <c r="A170" s="1" t="s">
        <v>251</v>
      </c>
      <c r="B170" s="1" t="s">
        <v>252</v>
      </c>
      <c r="C170" s="1" t="s">
        <v>673</v>
      </c>
      <c r="D170" s="1" t="s">
        <v>674</v>
      </c>
      <c r="H170">
        <v>1</v>
      </c>
      <c r="I170">
        <v>3</v>
      </c>
      <c r="U170">
        <v>1</v>
      </c>
      <c r="V170">
        <v>1</v>
      </c>
      <c r="W170">
        <v>9</v>
      </c>
      <c r="Y170">
        <v>4</v>
      </c>
      <c r="AA170">
        <v>2</v>
      </c>
      <c r="AB170">
        <v>1</v>
      </c>
      <c r="AC170">
        <v>2</v>
      </c>
      <c r="AD170">
        <v>6</v>
      </c>
      <c r="AE170">
        <v>4</v>
      </c>
      <c r="AF170">
        <v>9</v>
      </c>
      <c r="AG170">
        <v>1</v>
      </c>
      <c r="AJ170">
        <v>3</v>
      </c>
      <c r="AO170">
        <v>3</v>
      </c>
      <c r="AR170">
        <v>1</v>
      </c>
      <c r="BD170">
        <v>1</v>
      </c>
      <c r="BE170">
        <v>2</v>
      </c>
      <c r="BG170">
        <v>2</v>
      </c>
      <c r="BJ170">
        <f>IF(ISNUMBER(MEDIAN(Data__2[[#This Row],[1990]:[2002]])),MEDIAN(Data__2[[#This Row],[1990]:[2015]]),0)</f>
        <v>2</v>
      </c>
      <c r="BK170">
        <f>IF(ISNUMBER(MEDIAN(Data__2[[#This Row],[2003]:[2015]])),MEDIAN(Data__2[[#This Row],[2002]:[2015]]),0)</f>
        <v>2</v>
      </c>
      <c r="BL170">
        <f>IF(ISNUMBER(MEDIAN(Data__2[[#This Row],[1990]:[2015]])),MEDIAN(Data__2[[#This Row],[1990]:[2015]]),0)</f>
        <v>2</v>
      </c>
      <c r="BM170">
        <f>Data__2[[#This Row],[2003 to 2015 Median Patent Applications]]-Data__2[[#This Row],[1990 to 2002 Median Patent Applications ]]</f>
        <v>0</v>
      </c>
    </row>
    <row r="171" spans="1:65">
      <c r="A171" s="1" t="s">
        <v>285</v>
      </c>
      <c r="B171" s="1" t="s">
        <v>286</v>
      </c>
      <c r="C171" s="1" t="s">
        <v>673</v>
      </c>
      <c r="D171" s="1" t="s">
        <v>674</v>
      </c>
      <c r="BJ171">
        <f>IF(ISNUMBER(MEDIAN(Data__2[[#This Row],[1990]:[2002]])),MEDIAN(Data__2[[#This Row],[1990]:[2015]]),0)</f>
        <v>0</v>
      </c>
      <c r="BK171">
        <f>IF(ISNUMBER(MEDIAN(Data__2[[#This Row],[2003]:[2015]])),MEDIAN(Data__2[[#This Row],[2002]:[2015]]),0)</f>
        <v>0</v>
      </c>
      <c r="BL171">
        <f>IF(ISNUMBER(MEDIAN(Data__2[[#This Row],[1990]:[2015]])),MEDIAN(Data__2[[#This Row],[1990]:[2015]]),0)</f>
        <v>0</v>
      </c>
      <c r="BM171">
        <f>Data__2[[#This Row],[2003 to 2015 Median Patent Applications]]-Data__2[[#This Row],[1990 to 2002 Median Patent Applications ]]</f>
        <v>0</v>
      </c>
    </row>
    <row r="172" spans="1:65">
      <c r="A172" s="1" t="s">
        <v>307</v>
      </c>
      <c r="B172" s="1" t="s">
        <v>308</v>
      </c>
      <c r="C172" s="1" t="s">
        <v>673</v>
      </c>
      <c r="D172" s="1" t="s">
        <v>674</v>
      </c>
      <c r="BJ172">
        <f>IF(ISNUMBER(MEDIAN(Data__2[[#This Row],[1990]:[2002]])),MEDIAN(Data__2[[#This Row],[1990]:[2015]]),0)</f>
        <v>0</v>
      </c>
      <c r="BK172">
        <f>IF(ISNUMBER(MEDIAN(Data__2[[#This Row],[2003]:[2015]])),MEDIAN(Data__2[[#This Row],[2002]:[2015]]),0)</f>
        <v>0</v>
      </c>
      <c r="BL172">
        <f>IF(ISNUMBER(MEDIAN(Data__2[[#This Row],[1990]:[2015]])),MEDIAN(Data__2[[#This Row],[1990]:[2015]]),0)</f>
        <v>0</v>
      </c>
      <c r="BM172">
        <f>Data__2[[#This Row],[2003 to 2015 Median Patent Applications]]-Data__2[[#This Row],[1990 to 2002 Median Patent Applications ]]</f>
        <v>0</v>
      </c>
    </row>
    <row r="173" spans="1:65">
      <c r="A173" s="1" t="s">
        <v>309</v>
      </c>
      <c r="B173" s="1" t="s">
        <v>310</v>
      </c>
      <c r="C173" s="1" t="s">
        <v>673</v>
      </c>
      <c r="D173" s="1" t="s">
        <v>674</v>
      </c>
      <c r="Q173">
        <v>2</v>
      </c>
      <c r="R173">
        <v>5</v>
      </c>
      <c r="S173">
        <v>4</v>
      </c>
      <c r="BJ173">
        <f>IF(ISNUMBER(MEDIAN(Data__2[[#This Row],[1990]:[2002]])),MEDIAN(Data__2[[#This Row],[1990]:[2015]]),0)</f>
        <v>0</v>
      </c>
      <c r="BK173">
        <f>IF(ISNUMBER(MEDIAN(Data__2[[#This Row],[2003]:[2015]])),MEDIAN(Data__2[[#This Row],[2002]:[2015]]),0)</f>
        <v>0</v>
      </c>
      <c r="BL173">
        <f>IF(ISNUMBER(MEDIAN(Data__2[[#This Row],[1990]:[2015]])),MEDIAN(Data__2[[#This Row],[1990]:[2015]]),0)</f>
        <v>0</v>
      </c>
      <c r="BM173">
        <f>Data__2[[#This Row],[2003 to 2015 Median Patent Applications]]-Data__2[[#This Row],[1990 to 2002 Median Patent Applications ]]</f>
        <v>0</v>
      </c>
    </row>
    <row r="174" spans="1:65">
      <c r="A174" s="1" t="s">
        <v>313</v>
      </c>
      <c r="B174" s="1" t="s">
        <v>314</v>
      </c>
      <c r="C174" s="1" t="s">
        <v>673</v>
      </c>
      <c r="D174" s="1" t="s">
        <v>674</v>
      </c>
      <c r="Q174">
        <v>1</v>
      </c>
      <c r="R174">
        <v>1</v>
      </c>
      <c r="BJ174">
        <f>IF(ISNUMBER(MEDIAN(Data__2[[#This Row],[1990]:[2002]])),MEDIAN(Data__2[[#This Row],[1990]:[2015]]),0)</f>
        <v>0</v>
      </c>
      <c r="BK174">
        <f>IF(ISNUMBER(MEDIAN(Data__2[[#This Row],[2003]:[2015]])),MEDIAN(Data__2[[#This Row],[2002]:[2015]]),0)</f>
        <v>0</v>
      </c>
      <c r="BL174">
        <f>IF(ISNUMBER(MEDIAN(Data__2[[#This Row],[1990]:[2015]])),MEDIAN(Data__2[[#This Row],[1990]:[2015]]),0)</f>
        <v>0</v>
      </c>
      <c r="BM174">
        <f>Data__2[[#This Row],[2003 to 2015 Median Patent Applications]]-Data__2[[#This Row],[1990 to 2002 Median Patent Applications ]]</f>
        <v>0</v>
      </c>
    </row>
    <row r="175" spans="1:65">
      <c r="A175" s="1" t="s">
        <v>335</v>
      </c>
      <c r="B175" s="1" t="s">
        <v>336</v>
      </c>
      <c r="C175" s="1" t="s">
        <v>673</v>
      </c>
      <c r="D175" s="1" t="s">
        <v>674</v>
      </c>
      <c r="BJ175">
        <f>IF(ISNUMBER(MEDIAN(Data__2[[#This Row],[1990]:[2002]])),MEDIAN(Data__2[[#This Row],[1990]:[2015]]),0)</f>
        <v>0</v>
      </c>
      <c r="BK175">
        <f>IF(ISNUMBER(MEDIAN(Data__2[[#This Row],[2003]:[2015]])),MEDIAN(Data__2[[#This Row],[2002]:[2015]]),0)</f>
        <v>0</v>
      </c>
      <c r="BL175">
        <f>IF(ISNUMBER(MEDIAN(Data__2[[#This Row],[1990]:[2015]])),MEDIAN(Data__2[[#This Row],[1990]:[2015]]),0)</f>
        <v>0</v>
      </c>
      <c r="BM175">
        <f>Data__2[[#This Row],[2003 to 2015 Median Patent Applications]]-Data__2[[#This Row],[1990 to 2002 Median Patent Applications ]]</f>
        <v>0</v>
      </c>
    </row>
    <row r="176" spans="1:65">
      <c r="A176" s="1" t="s">
        <v>357</v>
      </c>
      <c r="B176" s="1" t="s">
        <v>358</v>
      </c>
      <c r="C176" s="1" t="s">
        <v>673</v>
      </c>
      <c r="D176" s="1" t="s">
        <v>674</v>
      </c>
      <c r="BJ176">
        <f>IF(ISNUMBER(MEDIAN(Data__2[[#This Row],[1990]:[2002]])),MEDIAN(Data__2[[#This Row],[1990]:[2015]]),0)</f>
        <v>0</v>
      </c>
      <c r="BK176">
        <f>IF(ISNUMBER(MEDIAN(Data__2[[#This Row],[2003]:[2015]])),MEDIAN(Data__2[[#This Row],[2002]:[2015]]),0)</f>
        <v>0</v>
      </c>
      <c r="BL176">
        <f>IF(ISNUMBER(MEDIAN(Data__2[[#This Row],[1990]:[2015]])),MEDIAN(Data__2[[#This Row],[1990]:[2015]]),0)</f>
        <v>0</v>
      </c>
      <c r="BM176">
        <f>Data__2[[#This Row],[2003 to 2015 Median Patent Applications]]-Data__2[[#This Row],[1990 to 2002 Median Patent Applications ]]</f>
        <v>0</v>
      </c>
    </row>
    <row r="177" spans="1:65">
      <c r="A177" s="1" t="s">
        <v>359</v>
      </c>
      <c r="B177" s="1" t="s">
        <v>360</v>
      </c>
      <c r="C177" s="1" t="s">
        <v>673</v>
      </c>
      <c r="D177" s="1" t="s">
        <v>674</v>
      </c>
      <c r="Z177">
        <v>1</v>
      </c>
      <c r="BJ177">
        <f>IF(ISNUMBER(MEDIAN(Data__2[[#This Row],[1990]:[2002]])),MEDIAN(Data__2[[#This Row],[1990]:[2015]]),0)</f>
        <v>0</v>
      </c>
      <c r="BK177">
        <f>IF(ISNUMBER(MEDIAN(Data__2[[#This Row],[2003]:[2015]])),MEDIAN(Data__2[[#This Row],[2002]:[2015]]),0)</f>
        <v>0</v>
      </c>
      <c r="BL177">
        <f>IF(ISNUMBER(MEDIAN(Data__2[[#This Row],[1990]:[2015]])),MEDIAN(Data__2[[#This Row],[1990]:[2015]]),0)</f>
        <v>0</v>
      </c>
      <c r="BM177">
        <f>Data__2[[#This Row],[2003 to 2015 Median Patent Applications]]-Data__2[[#This Row],[1990 to 2002 Median Patent Applications ]]</f>
        <v>0</v>
      </c>
    </row>
    <row r="178" spans="1:65">
      <c r="A178" s="1" t="s">
        <v>361</v>
      </c>
      <c r="B178" s="1" t="s">
        <v>362</v>
      </c>
      <c r="C178" s="1" t="s">
        <v>673</v>
      </c>
      <c r="D178" s="1" t="s">
        <v>674</v>
      </c>
      <c r="H178">
        <v>1</v>
      </c>
      <c r="I178">
        <v>2</v>
      </c>
      <c r="M178">
        <v>4</v>
      </c>
      <c r="N178">
        <v>1</v>
      </c>
      <c r="P178">
        <v>4</v>
      </c>
      <c r="Q178">
        <v>3</v>
      </c>
      <c r="S178">
        <v>1</v>
      </c>
      <c r="T178">
        <v>1</v>
      </c>
      <c r="U178">
        <v>3</v>
      </c>
      <c r="V178">
        <v>2</v>
      </c>
      <c r="W178">
        <v>5</v>
      </c>
      <c r="X178">
        <v>2</v>
      </c>
      <c r="Y178">
        <v>7</v>
      </c>
      <c r="Z178">
        <v>6</v>
      </c>
      <c r="AA178">
        <v>3</v>
      </c>
      <c r="AB178">
        <v>4</v>
      </c>
      <c r="AE178">
        <v>5</v>
      </c>
      <c r="AF178">
        <v>5</v>
      </c>
      <c r="AG178">
        <v>3</v>
      </c>
      <c r="AH178">
        <v>2</v>
      </c>
      <c r="AI178">
        <v>2</v>
      </c>
      <c r="AJ178">
        <v>6</v>
      </c>
      <c r="AK178">
        <v>3</v>
      </c>
      <c r="AL178">
        <v>8</v>
      </c>
      <c r="AM178">
        <v>21</v>
      </c>
      <c r="AN178">
        <v>11</v>
      </c>
      <c r="AO178">
        <v>6</v>
      </c>
      <c r="AP178">
        <v>22</v>
      </c>
      <c r="AQ178">
        <v>8</v>
      </c>
      <c r="AR178">
        <v>11</v>
      </c>
      <c r="AS178">
        <v>23</v>
      </c>
      <c r="AT178">
        <v>26</v>
      </c>
      <c r="AU178">
        <v>22</v>
      </c>
      <c r="AZ178">
        <v>10</v>
      </c>
      <c r="BA178">
        <v>14</v>
      </c>
      <c r="BB178">
        <v>8</v>
      </c>
      <c r="BC178">
        <v>12</v>
      </c>
      <c r="BD178">
        <v>9</v>
      </c>
      <c r="BE178">
        <v>11</v>
      </c>
      <c r="BF178">
        <v>13</v>
      </c>
      <c r="BG178">
        <v>5</v>
      </c>
      <c r="BH178">
        <v>9</v>
      </c>
      <c r="BJ178">
        <f>IF(ISNUMBER(MEDIAN(Data__2[[#This Row],[1990]:[2002]])),MEDIAN(Data__2[[#This Row],[1990]:[2015]]),0)</f>
        <v>10.5</v>
      </c>
      <c r="BK178">
        <f>IF(ISNUMBER(MEDIAN(Data__2[[#This Row],[2003]:[2015]])),MEDIAN(Data__2[[#This Row],[2002]:[2015]]),0)</f>
        <v>10.5</v>
      </c>
      <c r="BL178">
        <f>IF(ISNUMBER(MEDIAN(Data__2[[#This Row],[1990]:[2015]])),MEDIAN(Data__2[[#This Row],[1990]:[2015]]),0)</f>
        <v>10.5</v>
      </c>
      <c r="BM178">
        <f>Data__2[[#This Row],[2003 to 2015 Median Patent Applications]]-Data__2[[#This Row],[1990 to 2002 Median Patent Applications ]]</f>
        <v>0</v>
      </c>
    </row>
    <row r="179" spans="1:65">
      <c r="A179" s="1" t="s">
        <v>363</v>
      </c>
      <c r="B179" s="1" t="s">
        <v>364</v>
      </c>
      <c r="C179" s="1" t="s">
        <v>673</v>
      </c>
      <c r="D179" s="1" t="s">
        <v>674</v>
      </c>
      <c r="BJ179">
        <f>IF(ISNUMBER(MEDIAN(Data__2[[#This Row],[1990]:[2002]])),MEDIAN(Data__2[[#This Row],[1990]:[2015]]),0)</f>
        <v>0</v>
      </c>
      <c r="BK179">
        <f>IF(ISNUMBER(MEDIAN(Data__2[[#This Row],[2003]:[2015]])),MEDIAN(Data__2[[#This Row],[2002]:[2015]]),0)</f>
        <v>0</v>
      </c>
      <c r="BL179">
        <f>IF(ISNUMBER(MEDIAN(Data__2[[#This Row],[1990]:[2015]])),MEDIAN(Data__2[[#This Row],[1990]:[2015]]),0)</f>
        <v>0</v>
      </c>
      <c r="BM179">
        <f>Data__2[[#This Row],[2003 to 2015 Median Patent Applications]]-Data__2[[#This Row],[1990 to 2002 Median Patent Applications ]]</f>
        <v>0</v>
      </c>
    </row>
    <row r="180" spans="1:65">
      <c r="A180" s="1" t="s">
        <v>365</v>
      </c>
      <c r="B180" s="1" t="s">
        <v>366</v>
      </c>
      <c r="C180" s="1" t="s">
        <v>673</v>
      </c>
      <c r="D180" s="1" t="s">
        <v>674</v>
      </c>
      <c r="BJ180">
        <f>IF(ISNUMBER(MEDIAN(Data__2[[#This Row],[1990]:[2002]])),MEDIAN(Data__2[[#This Row],[1990]:[2015]]),0)</f>
        <v>0</v>
      </c>
      <c r="BK180">
        <f>IF(ISNUMBER(MEDIAN(Data__2[[#This Row],[2003]:[2015]])),MEDIAN(Data__2[[#This Row],[2002]:[2015]]),0)</f>
        <v>0</v>
      </c>
      <c r="BL180">
        <f>IF(ISNUMBER(MEDIAN(Data__2[[#This Row],[1990]:[2015]])),MEDIAN(Data__2[[#This Row],[1990]:[2015]]),0)</f>
        <v>0</v>
      </c>
      <c r="BM180">
        <f>Data__2[[#This Row],[2003 to 2015 Median Patent Applications]]-Data__2[[#This Row],[1990 to 2002 Median Patent Applications ]]</f>
        <v>0</v>
      </c>
    </row>
    <row r="181" spans="1:65">
      <c r="A181" s="1" t="s">
        <v>371</v>
      </c>
      <c r="B181" s="1" t="s">
        <v>372</v>
      </c>
      <c r="C181" s="1" t="s">
        <v>673</v>
      </c>
      <c r="D181" s="1" t="s">
        <v>674</v>
      </c>
      <c r="BJ181">
        <f>IF(ISNUMBER(MEDIAN(Data__2[[#This Row],[1990]:[2002]])),MEDIAN(Data__2[[#This Row],[1990]:[2015]]),0)</f>
        <v>0</v>
      </c>
      <c r="BK181">
        <f>IF(ISNUMBER(MEDIAN(Data__2[[#This Row],[2003]:[2015]])),MEDIAN(Data__2[[#This Row],[2002]:[2015]]),0)</f>
        <v>0</v>
      </c>
      <c r="BL181">
        <f>IF(ISNUMBER(MEDIAN(Data__2[[#This Row],[1990]:[2015]])),MEDIAN(Data__2[[#This Row],[1990]:[2015]]),0)</f>
        <v>0</v>
      </c>
      <c r="BM181">
        <f>Data__2[[#This Row],[2003 to 2015 Median Patent Applications]]-Data__2[[#This Row],[1990 to 2002 Median Patent Applications ]]</f>
        <v>0</v>
      </c>
    </row>
    <row r="182" spans="1:65">
      <c r="A182" s="1" t="s">
        <v>393</v>
      </c>
      <c r="B182" s="1" t="s">
        <v>394</v>
      </c>
      <c r="C182" s="1" t="s">
        <v>673</v>
      </c>
      <c r="D182" s="1" t="s">
        <v>674</v>
      </c>
      <c r="BJ182">
        <f>IF(ISNUMBER(MEDIAN(Data__2[[#This Row],[1990]:[2002]])),MEDIAN(Data__2[[#This Row],[1990]:[2015]]),0)</f>
        <v>0</v>
      </c>
      <c r="BK182">
        <f>IF(ISNUMBER(MEDIAN(Data__2[[#This Row],[2003]:[2015]])),MEDIAN(Data__2[[#This Row],[2002]:[2015]]),0)</f>
        <v>0</v>
      </c>
      <c r="BL182">
        <f>IF(ISNUMBER(MEDIAN(Data__2[[#This Row],[1990]:[2015]])),MEDIAN(Data__2[[#This Row],[1990]:[2015]]),0)</f>
        <v>0</v>
      </c>
      <c r="BM182">
        <f>Data__2[[#This Row],[2003 to 2015 Median Patent Applications]]-Data__2[[#This Row],[1990 to 2002 Median Patent Applications ]]</f>
        <v>0</v>
      </c>
    </row>
    <row r="183" spans="1:65">
      <c r="A183" s="1" t="s">
        <v>397</v>
      </c>
      <c r="B183" s="1" t="s">
        <v>398</v>
      </c>
      <c r="C183" s="1" t="s">
        <v>673</v>
      </c>
      <c r="D183" s="1" t="s">
        <v>674</v>
      </c>
      <c r="BJ183">
        <f>IF(ISNUMBER(MEDIAN(Data__2[[#This Row],[1990]:[2002]])),MEDIAN(Data__2[[#This Row],[1990]:[2015]]),0)</f>
        <v>0</v>
      </c>
      <c r="BK183">
        <f>IF(ISNUMBER(MEDIAN(Data__2[[#This Row],[2003]:[2015]])),MEDIAN(Data__2[[#This Row],[2002]:[2015]]),0)</f>
        <v>0</v>
      </c>
      <c r="BL183">
        <f>IF(ISNUMBER(MEDIAN(Data__2[[#This Row],[1990]:[2015]])),MEDIAN(Data__2[[#This Row],[1990]:[2015]]),0)</f>
        <v>0</v>
      </c>
      <c r="BM183">
        <f>Data__2[[#This Row],[2003 to 2015 Median Patent Applications]]-Data__2[[#This Row],[1990 to 2002 Median Patent Applications ]]</f>
        <v>0</v>
      </c>
    </row>
    <row r="184" spans="1:65">
      <c r="A184" s="1" t="s">
        <v>403</v>
      </c>
      <c r="B184" s="1" t="s">
        <v>404</v>
      </c>
      <c r="C184" s="1" t="s">
        <v>673</v>
      </c>
      <c r="D184" s="1" t="s">
        <v>674</v>
      </c>
      <c r="BJ184">
        <f>IF(ISNUMBER(MEDIAN(Data__2[[#This Row],[1990]:[2002]])),MEDIAN(Data__2[[#This Row],[1990]:[2015]]),0)</f>
        <v>0</v>
      </c>
      <c r="BK184">
        <f>IF(ISNUMBER(MEDIAN(Data__2[[#This Row],[2003]:[2015]])),MEDIAN(Data__2[[#This Row],[2002]:[2015]]),0)</f>
        <v>0</v>
      </c>
      <c r="BL184">
        <f>IF(ISNUMBER(MEDIAN(Data__2[[#This Row],[1990]:[2015]])),MEDIAN(Data__2[[#This Row],[1990]:[2015]]),0)</f>
        <v>0</v>
      </c>
      <c r="BM184">
        <f>Data__2[[#This Row],[2003 to 2015 Median Patent Applications]]-Data__2[[#This Row],[1990 to 2002 Median Patent Applications ]]</f>
        <v>0</v>
      </c>
    </row>
    <row r="185" spans="1:65">
      <c r="A185" s="1" t="s">
        <v>409</v>
      </c>
      <c r="B185" s="1" t="s">
        <v>410</v>
      </c>
      <c r="C185" s="1" t="s">
        <v>673</v>
      </c>
      <c r="D185" s="1" t="s">
        <v>674</v>
      </c>
      <c r="BJ185">
        <f>IF(ISNUMBER(MEDIAN(Data__2[[#This Row],[1990]:[2002]])),MEDIAN(Data__2[[#This Row],[1990]:[2015]]),0)</f>
        <v>0</v>
      </c>
      <c r="BK185">
        <f>IF(ISNUMBER(MEDIAN(Data__2[[#This Row],[2003]:[2015]])),MEDIAN(Data__2[[#This Row],[2002]:[2015]]),0)</f>
        <v>0</v>
      </c>
      <c r="BL185">
        <f>IF(ISNUMBER(MEDIAN(Data__2[[#This Row],[1990]:[2015]])),MEDIAN(Data__2[[#This Row],[1990]:[2015]]),0)</f>
        <v>0</v>
      </c>
      <c r="BM185">
        <f>Data__2[[#This Row],[2003 to 2015 Median Patent Applications]]-Data__2[[#This Row],[1990 to 2002 Median Patent Applications ]]</f>
        <v>0</v>
      </c>
    </row>
    <row r="186" spans="1:65">
      <c r="A186" s="1" t="s">
        <v>415</v>
      </c>
      <c r="B186" s="1" t="s">
        <v>416</v>
      </c>
      <c r="C186" s="1" t="s">
        <v>673</v>
      </c>
      <c r="D186" s="1" t="s">
        <v>674</v>
      </c>
      <c r="BJ186">
        <f>IF(ISNUMBER(MEDIAN(Data__2[[#This Row],[1990]:[2002]])),MEDIAN(Data__2[[#This Row],[1990]:[2015]]),0)</f>
        <v>0</v>
      </c>
      <c r="BK186">
        <f>IF(ISNUMBER(MEDIAN(Data__2[[#This Row],[2003]:[2015]])),MEDIAN(Data__2[[#This Row],[2002]:[2015]]),0)</f>
        <v>0</v>
      </c>
      <c r="BL186">
        <f>IF(ISNUMBER(MEDIAN(Data__2[[#This Row],[1990]:[2015]])),MEDIAN(Data__2[[#This Row],[1990]:[2015]]),0)</f>
        <v>0</v>
      </c>
      <c r="BM186">
        <f>Data__2[[#This Row],[2003 to 2015 Median Patent Applications]]-Data__2[[#This Row],[1990 to 2002 Median Patent Applications ]]</f>
        <v>0</v>
      </c>
    </row>
    <row r="187" spans="1:65">
      <c r="A187" s="1" t="s">
        <v>421</v>
      </c>
      <c r="B187" s="1" t="s">
        <v>422</v>
      </c>
      <c r="C187" s="1" t="s">
        <v>673</v>
      </c>
      <c r="D187" s="1" t="s">
        <v>674</v>
      </c>
      <c r="BJ187">
        <f>IF(ISNUMBER(MEDIAN(Data__2[[#This Row],[1990]:[2002]])),MEDIAN(Data__2[[#This Row],[1990]:[2015]]),0)</f>
        <v>0</v>
      </c>
      <c r="BK187">
        <f>IF(ISNUMBER(MEDIAN(Data__2[[#This Row],[2003]:[2015]])),MEDIAN(Data__2[[#This Row],[2002]:[2015]]),0)</f>
        <v>0</v>
      </c>
      <c r="BL187">
        <f>IF(ISNUMBER(MEDIAN(Data__2[[#This Row],[1990]:[2015]])),MEDIAN(Data__2[[#This Row],[1990]:[2015]]),0)</f>
        <v>0</v>
      </c>
      <c r="BM187">
        <f>Data__2[[#This Row],[2003 to 2015 Median Patent Applications]]-Data__2[[#This Row],[1990 to 2002 Median Patent Applications ]]</f>
        <v>0</v>
      </c>
    </row>
    <row r="188" spans="1:65">
      <c r="A188" s="1" t="s">
        <v>429</v>
      </c>
      <c r="B188" s="1" t="s">
        <v>430</v>
      </c>
      <c r="C188" s="1" t="s">
        <v>673</v>
      </c>
      <c r="D188" s="1" t="s">
        <v>674</v>
      </c>
      <c r="BJ188">
        <f>IF(ISNUMBER(MEDIAN(Data__2[[#This Row],[1990]:[2002]])),MEDIAN(Data__2[[#This Row],[1990]:[2015]]),0)</f>
        <v>0</v>
      </c>
      <c r="BK188">
        <f>IF(ISNUMBER(MEDIAN(Data__2[[#This Row],[2003]:[2015]])),MEDIAN(Data__2[[#This Row],[2002]:[2015]]),0)</f>
        <v>0</v>
      </c>
      <c r="BL188">
        <f>IF(ISNUMBER(MEDIAN(Data__2[[#This Row],[1990]:[2015]])),MEDIAN(Data__2[[#This Row],[1990]:[2015]]),0)</f>
        <v>0</v>
      </c>
      <c r="BM188">
        <f>Data__2[[#This Row],[2003 to 2015 Median Patent Applications]]-Data__2[[#This Row],[1990 to 2002 Median Patent Applications ]]</f>
        <v>0</v>
      </c>
    </row>
    <row r="189" spans="1:65">
      <c r="A189" s="1" t="s">
        <v>437</v>
      </c>
      <c r="B189" s="1" t="s">
        <v>438</v>
      </c>
      <c r="C189" s="1" t="s">
        <v>673</v>
      </c>
      <c r="D189" s="1" t="s">
        <v>674</v>
      </c>
      <c r="Q189">
        <v>60</v>
      </c>
      <c r="R189">
        <v>72</v>
      </c>
      <c r="T189">
        <v>67</v>
      </c>
      <c r="V189">
        <v>86</v>
      </c>
      <c r="W189">
        <v>113</v>
      </c>
      <c r="X189">
        <v>102</v>
      </c>
      <c r="Y189">
        <v>82</v>
      </c>
      <c r="Z189">
        <v>50</v>
      </c>
      <c r="AA189">
        <v>56</v>
      </c>
      <c r="AB189">
        <v>77</v>
      </c>
      <c r="AD189">
        <v>41</v>
      </c>
      <c r="AE189">
        <v>48</v>
      </c>
      <c r="AF189">
        <v>43</v>
      </c>
      <c r="AG189">
        <v>53</v>
      </c>
      <c r="AI189">
        <v>49</v>
      </c>
      <c r="AJ189">
        <v>31</v>
      </c>
      <c r="AK189">
        <v>21</v>
      </c>
      <c r="AL189">
        <v>34</v>
      </c>
      <c r="AM189">
        <v>29</v>
      </c>
      <c r="AO189">
        <v>52</v>
      </c>
      <c r="AP189">
        <v>48</v>
      </c>
      <c r="AR189">
        <v>48</v>
      </c>
      <c r="AS189">
        <v>40</v>
      </c>
      <c r="AT189">
        <v>36</v>
      </c>
      <c r="AU189">
        <v>29</v>
      </c>
      <c r="AV189">
        <v>32</v>
      </c>
      <c r="AW189">
        <v>38</v>
      </c>
      <c r="AX189">
        <v>27</v>
      </c>
      <c r="AY189">
        <v>39</v>
      </c>
      <c r="AZ189">
        <v>28</v>
      </c>
      <c r="BA189">
        <v>31</v>
      </c>
      <c r="BB189">
        <v>37</v>
      </c>
      <c r="BC189">
        <v>39</v>
      </c>
      <c r="BD189">
        <v>39</v>
      </c>
      <c r="BE189">
        <v>54</v>
      </c>
      <c r="BF189">
        <v>73</v>
      </c>
      <c r="BG189">
        <v>83</v>
      </c>
      <c r="BH189">
        <v>67</v>
      </c>
      <c r="BJ189">
        <f>IF(ISNUMBER(MEDIAN(Data__2[[#This Row],[1990]:[2002]])),MEDIAN(Data__2[[#This Row],[1990]:[2015]]),0)</f>
        <v>38.5</v>
      </c>
      <c r="BK189">
        <f>IF(ISNUMBER(MEDIAN(Data__2[[#This Row],[2003]:[2015]])),MEDIAN(Data__2[[#This Row],[2002]:[2015]]),0)</f>
        <v>38.5</v>
      </c>
      <c r="BL189">
        <f>IF(ISNUMBER(MEDIAN(Data__2[[#This Row],[1990]:[2015]])),MEDIAN(Data__2[[#This Row],[1990]:[2015]]),0)</f>
        <v>38.5</v>
      </c>
      <c r="BM189">
        <f>Data__2[[#This Row],[2003 to 2015 Median Patent Applications]]-Data__2[[#This Row],[1990 to 2002 Median Patent Applications ]]</f>
        <v>0</v>
      </c>
    </row>
    <row r="190" spans="1:65">
      <c r="A190" s="1" t="s">
        <v>449</v>
      </c>
      <c r="B190" s="1" t="s">
        <v>450</v>
      </c>
      <c r="C190" s="1" t="s">
        <v>673</v>
      </c>
      <c r="D190" s="1" t="s">
        <v>674</v>
      </c>
      <c r="BJ190">
        <f>IF(ISNUMBER(MEDIAN(Data__2[[#This Row],[1990]:[2002]])),MEDIAN(Data__2[[#This Row],[1990]:[2015]]),0)</f>
        <v>0</v>
      </c>
      <c r="BK190">
        <f>IF(ISNUMBER(MEDIAN(Data__2[[#This Row],[2003]:[2015]])),MEDIAN(Data__2[[#This Row],[2002]:[2015]]),0)</f>
        <v>0</v>
      </c>
      <c r="BL190">
        <f>IF(ISNUMBER(MEDIAN(Data__2[[#This Row],[1990]:[2015]])),MEDIAN(Data__2[[#This Row],[1990]:[2015]]),0)</f>
        <v>0</v>
      </c>
      <c r="BM190">
        <f>Data__2[[#This Row],[2003 to 2015 Median Patent Applications]]-Data__2[[#This Row],[1990 to 2002 Median Patent Applications ]]</f>
        <v>0</v>
      </c>
    </row>
    <row r="191" spans="1:65">
      <c r="A191" s="1" t="s">
        <v>461</v>
      </c>
      <c r="B191" s="1" t="s">
        <v>462</v>
      </c>
      <c r="C191" s="1" t="s">
        <v>673</v>
      </c>
      <c r="D191" s="1" t="s">
        <v>674</v>
      </c>
      <c r="BJ191">
        <f>IF(ISNUMBER(MEDIAN(Data__2[[#This Row],[1990]:[2002]])),MEDIAN(Data__2[[#This Row],[1990]:[2015]]),0)</f>
        <v>0</v>
      </c>
      <c r="BK191">
        <f>IF(ISNUMBER(MEDIAN(Data__2[[#This Row],[2003]:[2015]])),MEDIAN(Data__2[[#This Row],[2002]:[2015]]),0)</f>
        <v>0</v>
      </c>
      <c r="BL191">
        <f>IF(ISNUMBER(MEDIAN(Data__2[[#This Row],[1990]:[2015]])),MEDIAN(Data__2[[#This Row],[1990]:[2015]]),0)</f>
        <v>0</v>
      </c>
      <c r="BM191">
        <f>Data__2[[#This Row],[2003 to 2015 Median Patent Applications]]-Data__2[[#This Row],[1990 to 2002 Median Patent Applications ]]</f>
        <v>0</v>
      </c>
    </row>
    <row r="192" spans="1:65">
      <c r="A192" s="1" t="s">
        <v>463</v>
      </c>
      <c r="B192" s="1" t="s">
        <v>464</v>
      </c>
      <c r="C192" s="1" t="s">
        <v>673</v>
      </c>
      <c r="D192" s="1" t="s">
        <v>674</v>
      </c>
      <c r="BJ192">
        <f>IF(ISNUMBER(MEDIAN(Data__2[[#This Row],[1990]:[2002]])),MEDIAN(Data__2[[#This Row],[1990]:[2015]]),0)</f>
        <v>0</v>
      </c>
      <c r="BK192">
        <f>IF(ISNUMBER(MEDIAN(Data__2[[#This Row],[2003]:[2015]])),MEDIAN(Data__2[[#This Row],[2002]:[2015]]),0)</f>
        <v>0</v>
      </c>
      <c r="BL192">
        <f>IF(ISNUMBER(MEDIAN(Data__2[[#This Row],[1990]:[2015]])),MEDIAN(Data__2[[#This Row],[1990]:[2015]]),0)</f>
        <v>0</v>
      </c>
      <c r="BM192">
        <f>Data__2[[#This Row],[2003 to 2015 Median Patent Applications]]-Data__2[[#This Row],[1990 to 2002 Median Patent Applications ]]</f>
        <v>0</v>
      </c>
    </row>
    <row r="193" spans="1:65">
      <c r="A193" s="1" t="s">
        <v>467</v>
      </c>
      <c r="B193" s="1" t="s">
        <v>468</v>
      </c>
      <c r="C193" s="1" t="s">
        <v>673</v>
      </c>
      <c r="D193" s="1" t="s">
        <v>674</v>
      </c>
      <c r="BJ193">
        <f>IF(ISNUMBER(MEDIAN(Data__2[[#This Row],[1990]:[2002]])),MEDIAN(Data__2[[#This Row],[1990]:[2015]]),0)</f>
        <v>0</v>
      </c>
      <c r="BK193">
        <f>IF(ISNUMBER(MEDIAN(Data__2[[#This Row],[2003]:[2015]])),MEDIAN(Data__2[[#This Row],[2002]:[2015]]),0)</f>
        <v>0</v>
      </c>
      <c r="BL193">
        <f>IF(ISNUMBER(MEDIAN(Data__2[[#This Row],[1990]:[2015]])),MEDIAN(Data__2[[#This Row],[1990]:[2015]]),0)</f>
        <v>0</v>
      </c>
      <c r="BM193">
        <f>Data__2[[#This Row],[2003 to 2015 Median Patent Applications]]-Data__2[[#This Row],[1990 to 2002 Median Patent Applications ]]</f>
        <v>0</v>
      </c>
    </row>
    <row r="194" spans="1:65">
      <c r="A194" s="1" t="s">
        <v>471</v>
      </c>
      <c r="B194" s="1" t="s">
        <v>472</v>
      </c>
      <c r="C194" s="1" t="s">
        <v>673</v>
      </c>
      <c r="D194" s="1" t="s">
        <v>674</v>
      </c>
      <c r="BJ194">
        <f>IF(ISNUMBER(MEDIAN(Data__2[[#This Row],[1990]:[2002]])),MEDIAN(Data__2[[#This Row],[1990]:[2015]]),0)</f>
        <v>0</v>
      </c>
      <c r="BK194">
        <f>IF(ISNUMBER(MEDIAN(Data__2[[#This Row],[2003]:[2015]])),MEDIAN(Data__2[[#This Row],[2002]:[2015]]),0)</f>
        <v>0</v>
      </c>
      <c r="BL194">
        <f>IF(ISNUMBER(MEDIAN(Data__2[[#This Row],[1990]:[2015]])),MEDIAN(Data__2[[#This Row],[1990]:[2015]]),0)</f>
        <v>0</v>
      </c>
      <c r="BM194">
        <f>Data__2[[#This Row],[2003 to 2015 Median Patent Applications]]-Data__2[[#This Row],[1990 to 2002 Median Patent Applications ]]</f>
        <v>0</v>
      </c>
    </row>
    <row r="195" spans="1:65">
      <c r="A195" s="1" t="s">
        <v>473</v>
      </c>
      <c r="B195" s="1" t="s">
        <v>474</v>
      </c>
      <c r="C195" s="1" t="s">
        <v>673</v>
      </c>
      <c r="D195" s="1" t="s">
        <v>674</v>
      </c>
      <c r="L195">
        <v>1</v>
      </c>
      <c r="BJ195">
        <f>IF(ISNUMBER(MEDIAN(Data__2[[#This Row],[1990]:[2002]])),MEDIAN(Data__2[[#This Row],[1990]:[2015]]),0)</f>
        <v>0</v>
      </c>
      <c r="BK195">
        <f>IF(ISNUMBER(MEDIAN(Data__2[[#This Row],[2003]:[2015]])),MEDIAN(Data__2[[#This Row],[2002]:[2015]]),0)</f>
        <v>0</v>
      </c>
      <c r="BL195">
        <f>IF(ISNUMBER(MEDIAN(Data__2[[#This Row],[1990]:[2015]])),MEDIAN(Data__2[[#This Row],[1990]:[2015]]),0)</f>
        <v>0</v>
      </c>
      <c r="BM195">
        <f>Data__2[[#This Row],[2003 to 2015 Median Patent Applications]]-Data__2[[#This Row],[1990 to 2002 Median Patent Applications ]]</f>
        <v>0</v>
      </c>
    </row>
    <row r="196" spans="1:65">
      <c r="A196" s="1" t="s">
        <v>477</v>
      </c>
      <c r="B196" s="1" t="s">
        <v>478</v>
      </c>
      <c r="C196" s="1" t="s">
        <v>673</v>
      </c>
      <c r="D196" s="1" t="s">
        <v>674</v>
      </c>
      <c r="BJ196">
        <f>IF(ISNUMBER(MEDIAN(Data__2[[#This Row],[1990]:[2002]])),MEDIAN(Data__2[[#This Row],[1990]:[2015]]),0)</f>
        <v>0</v>
      </c>
      <c r="BK196">
        <f>IF(ISNUMBER(MEDIAN(Data__2[[#This Row],[2003]:[2015]])),MEDIAN(Data__2[[#This Row],[2002]:[2015]]),0)</f>
        <v>0</v>
      </c>
      <c r="BL196">
        <f>IF(ISNUMBER(MEDIAN(Data__2[[#This Row],[1990]:[2015]])),MEDIAN(Data__2[[#This Row],[1990]:[2015]]),0)</f>
        <v>0</v>
      </c>
      <c r="BM196">
        <f>Data__2[[#This Row],[2003 to 2015 Median Patent Applications]]-Data__2[[#This Row],[1990 to 2002 Median Patent Applications ]]</f>
        <v>0</v>
      </c>
    </row>
    <row r="197" spans="1:65">
      <c r="A197" s="1" t="s">
        <v>485</v>
      </c>
      <c r="B197" s="1" t="s">
        <v>486</v>
      </c>
      <c r="C197" s="1" t="s">
        <v>673</v>
      </c>
      <c r="D197" s="1" t="s">
        <v>674</v>
      </c>
      <c r="BJ197">
        <f>IF(ISNUMBER(MEDIAN(Data__2[[#This Row],[1990]:[2002]])),MEDIAN(Data__2[[#This Row],[1990]:[2015]]),0)</f>
        <v>0</v>
      </c>
      <c r="BK197">
        <f>IF(ISNUMBER(MEDIAN(Data__2[[#This Row],[2003]:[2015]])),MEDIAN(Data__2[[#This Row],[2002]:[2015]]),0)</f>
        <v>0</v>
      </c>
      <c r="BL197">
        <f>IF(ISNUMBER(MEDIAN(Data__2[[#This Row],[1990]:[2015]])),MEDIAN(Data__2[[#This Row],[1990]:[2015]]),0)</f>
        <v>0</v>
      </c>
      <c r="BM197">
        <f>Data__2[[#This Row],[2003 to 2015 Median Patent Applications]]-Data__2[[#This Row],[1990 to 2002 Median Patent Applications ]]</f>
        <v>0</v>
      </c>
    </row>
    <row r="198" spans="1:65">
      <c r="A198" s="1" t="s">
        <v>487</v>
      </c>
      <c r="B198" s="1" t="s">
        <v>488</v>
      </c>
      <c r="C198" s="1" t="s">
        <v>673</v>
      </c>
      <c r="D198" s="1" t="s">
        <v>674</v>
      </c>
      <c r="M198">
        <v>5</v>
      </c>
      <c r="W198">
        <v>2</v>
      </c>
      <c r="AC198">
        <v>1</v>
      </c>
      <c r="BJ198">
        <f>IF(ISNUMBER(MEDIAN(Data__2[[#This Row],[1990]:[2002]])),MEDIAN(Data__2[[#This Row],[1990]:[2015]]),0)</f>
        <v>0</v>
      </c>
      <c r="BK198">
        <f>IF(ISNUMBER(MEDIAN(Data__2[[#This Row],[2003]:[2015]])),MEDIAN(Data__2[[#This Row],[2002]:[2015]]),0)</f>
        <v>0</v>
      </c>
      <c r="BL198">
        <f>IF(ISNUMBER(MEDIAN(Data__2[[#This Row],[1990]:[2015]])),MEDIAN(Data__2[[#This Row],[1990]:[2015]]),0)</f>
        <v>0</v>
      </c>
      <c r="BM198">
        <f>Data__2[[#This Row],[2003 to 2015 Median Patent Applications]]-Data__2[[#This Row],[1990 to 2002 Median Patent Applications ]]</f>
        <v>0</v>
      </c>
    </row>
    <row r="199" spans="1:65">
      <c r="A199" s="1" t="s">
        <v>495</v>
      </c>
      <c r="B199" s="1" t="s">
        <v>496</v>
      </c>
      <c r="C199" s="1" t="s">
        <v>673</v>
      </c>
      <c r="D199" s="1" t="s">
        <v>674</v>
      </c>
      <c r="BJ199">
        <f>IF(ISNUMBER(MEDIAN(Data__2[[#This Row],[1990]:[2002]])),MEDIAN(Data__2[[#This Row],[1990]:[2015]]),0)</f>
        <v>0</v>
      </c>
      <c r="BK199">
        <f>IF(ISNUMBER(MEDIAN(Data__2[[#This Row],[2003]:[2015]])),MEDIAN(Data__2[[#This Row],[2002]:[2015]]),0)</f>
        <v>0</v>
      </c>
      <c r="BL199">
        <f>IF(ISNUMBER(MEDIAN(Data__2[[#This Row],[1990]:[2015]])),MEDIAN(Data__2[[#This Row],[1990]:[2015]]),0)</f>
        <v>0</v>
      </c>
      <c r="BM199">
        <f>Data__2[[#This Row],[2003 to 2015 Median Patent Applications]]-Data__2[[#This Row],[1990 to 2002 Median Patent Applications ]]</f>
        <v>0</v>
      </c>
    </row>
    <row r="200" spans="1:65">
      <c r="A200" s="1" t="s">
        <v>501</v>
      </c>
      <c r="B200" s="1" t="s">
        <v>502</v>
      </c>
      <c r="C200" s="1" t="s">
        <v>673</v>
      </c>
      <c r="D200" s="1" t="s">
        <v>674</v>
      </c>
      <c r="BJ200">
        <f>IF(ISNUMBER(MEDIAN(Data__2[[#This Row],[1990]:[2002]])),MEDIAN(Data__2[[#This Row],[1990]:[2015]]),0)</f>
        <v>0</v>
      </c>
      <c r="BK200">
        <f>IF(ISNUMBER(MEDIAN(Data__2[[#This Row],[2003]:[2015]])),MEDIAN(Data__2[[#This Row],[2002]:[2015]]),0)</f>
        <v>0</v>
      </c>
      <c r="BL200">
        <f>IF(ISNUMBER(MEDIAN(Data__2[[#This Row],[1990]:[2015]])),MEDIAN(Data__2[[#This Row],[1990]:[2015]]),0)</f>
        <v>0</v>
      </c>
      <c r="BM200">
        <f>Data__2[[#This Row],[2003 to 2015 Median Patent Applications]]-Data__2[[#This Row],[1990 to 2002 Median Patent Applications ]]</f>
        <v>0</v>
      </c>
    </row>
    <row r="201" spans="1:65">
      <c r="A201" s="1" t="s">
        <v>503</v>
      </c>
      <c r="B201" s="1" t="s">
        <v>504</v>
      </c>
      <c r="C201" s="1" t="s">
        <v>673</v>
      </c>
      <c r="D201" s="1" t="s">
        <v>674</v>
      </c>
      <c r="BJ201">
        <f>IF(ISNUMBER(MEDIAN(Data__2[[#This Row],[1990]:[2002]])),MEDIAN(Data__2[[#This Row],[1990]:[2015]]),0)</f>
        <v>0</v>
      </c>
      <c r="BK201">
        <f>IF(ISNUMBER(MEDIAN(Data__2[[#This Row],[2003]:[2015]])),MEDIAN(Data__2[[#This Row],[2002]:[2015]]),0)</f>
        <v>0</v>
      </c>
      <c r="BL201">
        <f>IF(ISNUMBER(MEDIAN(Data__2[[#This Row],[1990]:[2015]])),MEDIAN(Data__2[[#This Row],[1990]:[2015]]),0)</f>
        <v>0</v>
      </c>
      <c r="BM201">
        <f>Data__2[[#This Row],[2003 to 2015 Median Patent Applications]]-Data__2[[#This Row],[1990 to 2002 Median Patent Applications ]]</f>
        <v>0</v>
      </c>
    </row>
    <row r="202" spans="1:65">
      <c r="A202" s="1" t="s">
        <v>505</v>
      </c>
      <c r="B202" s="1" t="s">
        <v>506</v>
      </c>
      <c r="C202" s="1" t="s">
        <v>673</v>
      </c>
      <c r="D202" s="1" t="s">
        <v>674</v>
      </c>
      <c r="AI202" s="20"/>
      <c r="BJ202">
        <f>IF(ISNUMBER(MEDIAN(Data__2[[#This Row],[1990]:[2002]])),MEDIAN(Data__2[[#This Row],[1990]:[2015]]),0)</f>
        <v>0</v>
      </c>
      <c r="BK202">
        <f>IF(ISNUMBER(MEDIAN(Data__2[[#This Row],[2003]:[2015]])),MEDIAN(Data__2[[#This Row],[2002]:[2015]]),0)</f>
        <v>0</v>
      </c>
      <c r="BL202">
        <f>IF(ISNUMBER(MEDIAN(Data__2[[#This Row],[1990]:[2015]])),MEDIAN(Data__2[[#This Row],[1990]:[2015]]),0)</f>
        <v>0</v>
      </c>
      <c r="BM202">
        <f>Data__2[[#This Row],[2003 to 2015 Median Patent Applications]]-Data__2[[#This Row],[1990 to 2002 Median Patent Applications ]]</f>
        <v>0</v>
      </c>
    </row>
    <row r="203" spans="1:65">
      <c r="A203" s="1" t="s">
        <v>507</v>
      </c>
      <c r="B203" s="1" t="s">
        <v>508</v>
      </c>
      <c r="C203" s="1" t="s">
        <v>673</v>
      </c>
      <c r="D203" s="1" t="s">
        <v>674</v>
      </c>
      <c r="BJ203">
        <f>IF(ISNUMBER(MEDIAN(Data__2[[#This Row],[1990]:[2002]])),MEDIAN(Data__2[[#This Row],[1990]:[2015]]),0)</f>
        <v>0</v>
      </c>
      <c r="BK203">
        <f>IF(ISNUMBER(MEDIAN(Data__2[[#This Row],[2003]:[2015]])),MEDIAN(Data__2[[#This Row],[2002]:[2015]]),0)</f>
        <v>0</v>
      </c>
      <c r="BL203">
        <f>IF(ISNUMBER(MEDIAN(Data__2[[#This Row],[1990]:[2015]])),MEDIAN(Data__2[[#This Row],[1990]:[2015]]),0)</f>
        <v>0</v>
      </c>
      <c r="BM203">
        <f>Data__2[[#This Row],[2003 to 2015 Median Patent Applications]]-Data__2[[#This Row],[1990 to 2002 Median Patent Applications ]]</f>
        <v>0</v>
      </c>
    </row>
    <row r="204" spans="1:65">
      <c r="A204" s="1" t="s">
        <v>517</v>
      </c>
      <c r="B204" s="1" t="s">
        <v>518</v>
      </c>
      <c r="C204" s="1" t="s">
        <v>673</v>
      </c>
      <c r="D204" s="1" t="s">
        <v>674</v>
      </c>
      <c r="BJ204">
        <f>IF(ISNUMBER(MEDIAN(Data__2[[#This Row],[1990]:[2002]])),MEDIAN(Data__2[[#This Row],[1990]:[2015]]),0)</f>
        <v>0</v>
      </c>
      <c r="BK204">
        <f>IF(ISNUMBER(MEDIAN(Data__2[[#This Row],[2003]:[2015]])),MEDIAN(Data__2[[#This Row],[2002]:[2015]]),0)</f>
        <v>0</v>
      </c>
      <c r="BL204">
        <f>IF(ISNUMBER(MEDIAN(Data__2[[#This Row],[1990]:[2015]])),MEDIAN(Data__2[[#This Row],[1990]:[2015]]),0)</f>
        <v>0</v>
      </c>
      <c r="BM204">
        <f>Data__2[[#This Row],[2003 to 2015 Median Patent Applications]]-Data__2[[#This Row],[1990 to 2002 Median Patent Applications ]]</f>
        <v>0</v>
      </c>
    </row>
    <row r="205" spans="1:65">
      <c r="A205" s="1" t="s">
        <v>519</v>
      </c>
      <c r="B205" s="1" t="s">
        <v>520</v>
      </c>
      <c r="C205" s="1" t="s">
        <v>673</v>
      </c>
      <c r="D205" s="1" t="s">
        <v>674</v>
      </c>
      <c r="BJ205">
        <f>IF(ISNUMBER(MEDIAN(Data__2[[#This Row],[1990]:[2002]])),MEDIAN(Data__2[[#This Row],[1990]:[2015]]),0)</f>
        <v>0</v>
      </c>
      <c r="BK205">
        <f>IF(ISNUMBER(MEDIAN(Data__2[[#This Row],[2003]:[2015]])),MEDIAN(Data__2[[#This Row],[2002]:[2015]]),0)</f>
        <v>0</v>
      </c>
      <c r="BL205">
        <f>IF(ISNUMBER(MEDIAN(Data__2[[#This Row],[1990]:[2015]])),MEDIAN(Data__2[[#This Row],[1990]:[2015]]),0)</f>
        <v>0</v>
      </c>
      <c r="BM205">
        <f>Data__2[[#This Row],[2003 to 2015 Median Patent Applications]]-Data__2[[#This Row],[1990 to 2002 Median Patent Applications ]]</f>
        <v>0</v>
      </c>
    </row>
    <row r="206" spans="1:65">
      <c r="A206" s="1" t="s">
        <v>533</v>
      </c>
      <c r="B206" s="1" t="s">
        <v>534</v>
      </c>
      <c r="C206" s="1" t="s">
        <v>673</v>
      </c>
      <c r="D206" s="1" t="s">
        <v>674</v>
      </c>
      <c r="BJ206">
        <f>IF(ISNUMBER(MEDIAN(Data__2[[#This Row],[1990]:[2002]])),MEDIAN(Data__2[[#This Row],[1990]:[2015]]),0)</f>
        <v>0</v>
      </c>
      <c r="BK206">
        <f>IF(ISNUMBER(MEDIAN(Data__2[[#This Row],[2003]:[2015]])),MEDIAN(Data__2[[#This Row],[2002]:[2015]]),0)</f>
        <v>0</v>
      </c>
      <c r="BL206">
        <f>IF(ISNUMBER(MEDIAN(Data__2[[#This Row],[1990]:[2015]])),MEDIAN(Data__2[[#This Row],[1990]:[2015]]),0)</f>
        <v>0</v>
      </c>
      <c r="BM206">
        <f>Data__2[[#This Row],[2003 to 2015 Median Patent Applications]]-Data__2[[#This Row],[1990 to 2002 Median Patent Applications ]]</f>
        <v>0</v>
      </c>
    </row>
    <row r="207" spans="1:65">
      <c r="A207" s="1" t="s">
        <v>535</v>
      </c>
      <c r="B207" s="1" t="s">
        <v>536</v>
      </c>
      <c r="C207" s="1" t="s">
        <v>673</v>
      </c>
      <c r="D207" s="1" t="s">
        <v>674</v>
      </c>
      <c r="BJ207">
        <f>IF(ISNUMBER(MEDIAN(Data__2[[#This Row],[1990]:[2002]])),MEDIAN(Data__2[[#This Row],[1990]:[2015]]),0)</f>
        <v>0</v>
      </c>
      <c r="BK207">
        <f>IF(ISNUMBER(MEDIAN(Data__2[[#This Row],[2003]:[2015]])),MEDIAN(Data__2[[#This Row],[2002]:[2015]]),0)</f>
        <v>0</v>
      </c>
      <c r="BL207">
        <f>IF(ISNUMBER(MEDIAN(Data__2[[#This Row],[1990]:[2015]])),MEDIAN(Data__2[[#This Row],[1990]:[2015]]),0)</f>
        <v>0</v>
      </c>
      <c r="BM207">
        <f>Data__2[[#This Row],[2003 to 2015 Median Patent Applications]]-Data__2[[#This Row],[1990 to 2002 Median Patent Applications ]]</f>
        <v>0</v>
      </c>
    </row>
    <row r="208" spans="1:65">
      <c r="A208" s="1" t="s">
        <v>537</v>
      </c>
      <c r="B208" s="1" t="s">
        <v>538</v>
      </c>
      <c r="C208" s="1" t="s">
        <v>673</v>
      </c>
      <c r="D208" s="1" t="s">
        <v>674</v>
      </c>
      <c r="BJ208">
        <f>IF(ISNUMBER(MEDIAN(Data__2[[#This Row],[1990]:[2002]])),MEDIAN(Data__2[[#This Row],[1990]:[2015]]),0)</f>
        <v>0</v>
      </c>
      <c r="BK208">
        <f>IF(ISNUMBER(MEDIAN(Data__2[[#This Row],[2003]:[2015]])),MEDIAN(Data__2[[#This Row],[2002]:[2015]]),0)</f>
        <v>0</v>
      </c>
      <c r="BL208">
        <f>IF(ISNUMBER(MEDIAN(Data__2[[#This Row],[1990]:[2015]])),MEDIAN(Data__2[[#This Row],[1990]:[2015]]),0)</f>
        <v>0</v>
      </c>
      <c r="BM208">
        <f>Data__2[[#This Row],[2003 to 2015 Median Patent Applications]]-Data__2[[#This Row],[1990 to 2002 Median Patent Applications ]]</f>
        <v>0</v>
      </c>
    </row>
    <row r="209" spans="1:65">
      <c r="A209" s="1" t="s">
        <v>547</v>
      </c>
      <c r="B209" s="1" t="s">
        <v>548</v>
      </c>
      <c r="C209" s="1" t="s">
        <v>673</v>
      </c>
      <c r="D209" s="1" t="s">
        <v>674</v>
      </c>
      <c r="BJ209">
        <f>IF(ISNUMBER(MEDIAN(Data__2[[#This Row],[1990]:[2002]])),MEDIAN(Data__2[[#This Row],[1990]:[2015]]),0)</f>
        <v>0</v>
      </c>
      <c r="BK209">
        <f>IF(ISNUMBER(MEDIAN(Data__2[[#This Row],[2003]:[2015]])),MEDIAN(Data__2[[#This Row],[2002]:[2015]]),0)</f>
        <v>0</v>
      </c>
      <c r="BL209">
        <f>IF(ISNUMBER(MEDIAN(Data__2[[#This Row],[1990]:[2015]])),MEDIAN(Data__2[[#This Row],[1990]:[2015]]),0)</f>
        <v>0</v>
      </c>
      <c r="BM209">
        <f>Data__2[[#This Row],[2003 to 2015 Median Patent Applications]]-Data__2[[#This Row],[1990 to 2002 Median Patent Applications ]]</f>
        <v>0</v>
      </c>
    </row>
    <row r="210" spans="1:65">
      <c r="A210" s="1" t="s">
        <v>549</v>
      </c>
      <c r="B210" s="1" t="s">
        <v>550</v>
      </c>
      <c r="C210" s="1" t="s">
        <v>673</v>
      </c>
      <c r="D210" s="1" t="s">
        <v>674</v>
      </c>
      <c r="BJ210">
        <f>IF(ISNUMBER(MEDIAN(Data__2[[#This Row],[1990]:[2002]])),MEDIAN(Data__2[[#This Row],[1990]:[2015]]),0)</f>
        <v>0</v>
      </c>
      <c r="BK210">
        <f>IF(ISNUMBER(MEDIAN(Data__2[[#This Row],[2003]:[2015]])),MEDIAN(Data__2[[#This Row],[2002]:[2015]]),0)</f>
        <v>0</v>
      </c>
      <c r="BL210">
        <f>IF(ISNUMBER(MEDIAN(Data__2[[#This Row],[1990]:[2015]])),MEDIAN(Data__2[[#This Row],[1990]:[2015]]),0)</f>
        <v>0</v>
      </c>
      <c r="BM210">
        <f>Data__2[[#This Row],[2003 to 2015 Median Patent Applications]]-Data__2[[#This Row],[1990 to 2002 Median Patent Applications ]]</f>
        <v>0</v>
      </c>
    </row>
    <row r="211" spans="1:65">
      <c r="A211" s="1" t="s">
        <v>567</v>
      </c>
      <c r="B211" s="1" t="s">
        <v>568</v>
      </c>
      <c r="C211" s="1" t="s">
        <v>673</v>
      </c>
      <c r="D211" s="1" t="s">
        <v>674</v>
      </c>
      <c r="BJ211">
        <f>IF(ISNUMBER(MEDIAN(Data__2[[#This Row],[1990]:[2002]])),MEDIAN(Data__2[[#This Row],[1990]:[2015]]),0)</f>
        <v>0</v>
      </c>
      <c r="BK211">
        <f>IF(ISNUMBER(MEDIAN(Data__2[[#This Row],[2003]:[2015]])),MEDIAN(Data__2[[#This Row],[2002]:[2015]]),0)</f>
        <v>0</v>
      </c>
      <c r="BL211">
        <f>IF(ISNUMBER(MEDIAN(Data__2[[#This Row],[1990]:[2015]])),MEDIAN(Data__2[[#This Row],[1990]:[2015]]),0)</f>
        <v>0</v>
      </c>
      <c r="BM211">
        <f>Data__2[[#This Row],[2003 to 2015 Median Patent Applications]]-Data__2[[#This Row],[1990 to 2002 Median Patent Applications ]]</f>
        <v>0</v>
      </c>
    </row>
    <row r="212" spans="1:65">
      <c r="A212" s="1" t="s">
        <v>573</v>
      </c>
      <c r="B212" s="1" t="s">
        <v>574</v>
      </c>
      <c r="C212" s="1" t="s">
        <v>673</v>
      </c>
      <c r="D212" s="1" t="s">
        <v>674</v>
      </c>
      <c r="BJ212">
        <f>IF(ISNUMBER(MEDIAN(Data__2[[#This Row],[1990]:[2002]])),MEDIAN(Data__2[[#This Row],[1990]:[2015]]),0)</f>
        <v>0</v>
      </c>
      <c r="BK212">
        <f>IF(ISNUMBER(MEDIAN(Data__2[[#This Row],[2003]:[2015]])),MEDIAN(Data__2[[#This Row],[2002]:[2015]]),0)</f>
        <v>0</v>
      </c>
      <c r="BL212">
        <f>IF(ISNUMBER(MEDIAN(Data__2[[#This Row],[1990]:[2015]])),MEDIAN(Data__2[[#This Row],[1990]:[2015]]),0)</f>
        <v>0</v>
      </c>
      <c r="BM212">
        <f>Data__2[[#This Row],[2003 to 2015 Median Patent Applications]]-Data__2[[#This Row],[1990 to 2002 Median Patent Applications ]]</f>
        <v>0</v>
      </c>
    </row>
    <row r="213" spans="1:65">
      <c r="A213" s="1" t="s">
        <v>575</v>
      </c>
      <c r="B213" s="1" t="s">
        <v>576</v>
      </c>
      <c r="C213" s="1" t="s">
        <v>673</v>
      </c>
      <c r="D213" s="1" t="s">
        <v>674</v>
      </c>
      <c r="BJ213">
        <f>IF(ISNUMBER(MEDIAN(Data__2[[#This Row],[1990]:[2002]])),MEDIAN(Data__2[[#This Row],[1990]:[2015]]),0)</f>
        <v>0</v>
      </c>
      <c r="BK213">
        <f>IF(ISNUMBER(MEDIAN(Data__2[[#This Row],[2003]:[2015]])),MEDIAN(Data__2[[#This Row],[2002]:[2015]]),0)</f>
        <v>0</v>
      </c>
      <c r="BL213">
        <f>IF(ISNUMBER(MEDIAN(Data__2[[#This Row],[1990]:[2015]])),MEDIAN(Data__2[[#This Row],[1990]:[2015]]),0)</f>
        <v>0</v>
      </c>
      <c r="BM213">
        <f>Data__2[[#This Row],[2003 to 2015 Median Patent Applications]]-Data__2[[#This Row],[1990 to 2002 Median Patent Applications ]]</f>
        <v>0</v>
      </c>
    </row>
    <row r="214" spans="1:65">
      <c r="A214" s="1" t="s">
        <v>581</v>
      </c>
      <c r="B214" s="1" t="s">
        <v>582</v>
      </c>
      <c r="C214" s="1" t="s">
        <v>673</v>
      </c>
      <c r="D214" s="1" t="s">
        <v>674</v>
      </c>
      <c r="K214">
        <v>1</v>
      </c>
      <c r="L214">
        <v>5</v>
      </c>
      <c r="M214">
        <v>3</v>
      </c>
      <c r="N214">
        <v>2</v>
      </c>
      <c r="O214">
        <v>1</v>
      </c>
      <c r="P214">
        <v>2</v>
      </c>
      <c r="R214">
        <v>1</v>
      </c>
      <c r="S214">
        <v>1</v>
      </c>
      <c r="T214">
        <v>2</v>
      </c>
      <c r="U214">
        <v>8</v>
      </c>
      <c r="W214">
        <v>1</v>
      </c>
      <c r="X214">
        <v>1</v>
      </c>
      <c r="Y214">
        <v>2</v>
      </c>
      <c r="Z214">
        <v>1</v>
      </c>
      <c r="AA214">
        <v>1</v>
      </c>
      <c r="AB214">
        <v>1</v>
      </c>
      <c r="AG214">
        <v>7</v>
      </c>
      <c r="AH214">
        <v>3</v>
      </c>
      <c r="AI214">
        <v>7</v>
      </c>
      <c r="AJ214">
        <v>1</v>
      </c>
      <c r="AK214">
        <v>7</v>
      </c>
      <c r="AL214">
        <v>4</v>
      </c>
      <c r="AN214">
        <v>4</v>
      </c>
      <c r="AO214">
        <v>6</v>
      </c>
      <c r="AR214">
        <v>5</v>
      </c>
      <c r="AT214">
        <v>6</v>
      </c>
      <c r="AU214">
        <v>3</v>
      </c>
      <c r="AV214">
        <v>3</v>
      </c>
      <c r="AW214">
        <v>1</v>
      </c>
      <c r="AX214">
        <v>5</v>
      </c>
      <c r="AY214">
        <v>4</v>
      </c>
      <c r="AZ214">
        <v>19</v>
      </c>
      <c r="BA214">
        <v>26</v>
      </c>
      <c r="BB214">
        <v>9</v>
      </c>
      <c r="BC214">
        <v>5</v>
      </c>
      <c r="BD214">
        <v>3</v>
      </c>
      <c r="BE214">
        <v>7</v>
      </c>
      <c r="BF214">
        <v>13</v>
      </c>
      <c r="BG214">
        <v>14</v>
      </c>
      <c r="BJ214">
        <f>IF(ISNUMBER(MEDIAN(Data__2[[#This Row],[1990]:[2002]])),MEDIAN(Data__2[[#This Row],[1990]:[2015]]),0)</f>
        <v>5</v>
      </c>
      <c r="BK214">
        <f>IF(ISNUMBER(MEDIAN(Data__2[[#This Row],[2003]:[2015]])),MEDIAN(Data__2[[#This Row],[2002]:[2015]]),0)</f>
        <v>5</v>
      </c>
      <c r="BL214">
        <f>IF(ISNUMBER(MEDIAN(Data__2[[#This Row],[1990]:[2015]])),MEDIAN(Data__2[[#This Row],[1990]:[2015]]),0)</f>
        <v>5</v>
      </c>
      <c r="BM214">
        <f>Data__2[[#This Row],[2003 to 2015 Median Patent Applications]]-Data__2[[#This Row],[1990 to 2002 Median Patent Applications ]]</f>
        <v>0</v>
      </c>
    </row>
    <row r="215" spans="1:65">
      <c r="A215" s="1" t="s">
        <v>77</v>
      </c>
      <c r="B215" s="1" t="s">
        <v>78</v>
      </c>
      <c r="C215" s="1" t="s">
        <v>673</v>
      </c>
      <c r="D215" s="1" t="s">
        <v>674</v>
      </c>
      <c r="AL215">
        <v>184</v>
      </c>
      <c r="AM215">
        <v>154</v>
      </c>
      <c r="AN215">
        <v>187</v>
      </c>
      <c r="AO215">
        <v>162</v>
      </c>
      <c r="AP215">
        <v>62</v>
      </c>
      <c r="AQ215">
        <v>75</v>
      </c>
      <c r="AR215">
        <v>109</v>
      </c>
      <c r="AS215">
        <v>119</v>
      </c>
      <c r="AT215">
        <v>140</v>
      </c>
      <c r="AU215">
        <v>200</v>
      </c>
      <c r="AV215">
        <v>151</v>
      </c>
      <c r="AX215">
        <v>206</v>
      </c>
      <c r="AY215">
        <v>192</v>
      </c>
      <c r="AZ215">
        <v>135</v>
      </c>
      <c r="BA215">
        <v>226</v>
      </c>
      <c r="BB215">
        <v>116</v>
      </c>
      <c r="BC215">
        <v>136</v>
      </c>
      <c r="BD215">
        <v>121</v>
      </c>
      <c r="BE215">
        <v>137</v>
      </c>
      <c r="BF215">
        <v>125</v>
      </c>
      <c r="BG215">
        <v>121</v>
      </c>
      <c r="BH215">
        <v>113</v>
      </c>
      <c r="BJ215">
        <f>IF(ISNUMBER(MEDIAN(Data__2[[#This Row],[1990]:[2002]])),MEDIAN(Data__2[[#This Row],[1990]:[2015]]),0)</f>
        <v>136.5</v>
      </c>
      <c r="BK215">
        <f>IF(ISNUMBER(MEDIAN(Data__2[[#This Row],[2003]:[2015]])),MEDIAN(Data__2[[#This Row],[2002]:[2015]]),0)</f>
        <v>136</v>
      </c>
      <c r="BL215">
        <f>IF(ISNUMBER(MEDIAN(Data__2[[#This Row],[1990]:[2015]])),MEDIAN(Data__2[[#This Row],[1990]:[2015]]),0)</f>
        <v>136.5</v>
      </c>
      <c r="BM215">
        <f>Data__2[[#This Row],[2003 to 2015 Median Patent Applications]]-Data__2[[#This Row],[1990 to 2002 Median Patent Applications ]]</f>
        <v>-0.5</v>
      </c>
    </row>
    <row r="216" spans="1:65">
      <c r="A216" s="1" t="s">
        <v>121</v>
      </c>
      <c r="B216" s="1" t="s">
        <v>122</v>
      </c>
      <c r="C216" s="1" t="s">
        <v>673</v>
      </c>
      <c r="D216" s="1" t="s">
        <v>674</v>
      </c>
      <c r="AQ216">
        <v>2</v>
      </c>
      <c r="AR216">
        <v>4</v>
      </c>
      <c r="AS216">
        <v>2</v>
      </c>
      <c r="AV216">
        <v>1</v>
      </c>
      <c r="AW216">
        <v>2</v>
      </c>
      <c r="AX216">
        <v>1</v>
      </c>
      <c r="BC216">
        <v>2</v>
      </c>
      <c r="BJ216">
        <f>IF(ISNUMBER(MEDIAN(Data__2[[#This Row],[1990]:[2002]])),MEDIAN(Data__2[[#This Row],[1990]:[2015]]),0)</f>
        <v>2</v>
      </c>
      <c r="BK216">
        <f>IF(ISNUMBER(MEDIAN(Data__2[[#This Row],[2003]:[2015]])),MEDIAN(Data__2[[#This Row],[2002]:[2015]]),0)</f>
        <v>1.5</v>
      </c>
      <c r="BL216">
        <f>IF(ISNUMBER(MEDIAN(Data__2[[#This Row],[1990]:[2015]])),MEDIAN(Data__2[[#This Row],[1990]:[2015]]),0)</f>
        <v>2</v>
      </c>
      <c r="BM216">
        <f>Data__2[[#This Row],[2003 to 2015 Median Patent Applications]]-Data__2[[#This Row],[1990 to 2002 Median Patent Applications ]]</f>
        <v>-0.5</v>
      </c>
    </row>
    <row r="217" spans="1:65">
      <c r="A217" s="1" t="s">
        <v>367</v>
      </c>
      <c r="B217" s="1" t="s">
        <v>368</v>
      </c>
      <c r="C217" s="1" t="s">
        <v>673</v>
      </c>
      <c r="D217" s="1" t="s">
        <v>674</v>
      </c>
      <c r="O217">
        <v>2</v>
      </c>
      <c r="Q217">
        <v>3</v>
      </c>
      <c r="R217">
        <v>4</v>
      </c>
      <c r="S217">
        <v>2</v>
      </c>
      <c r="T217">
        <v>2</v>
      </c>
      <c r="W217">
        <v>3</v>
      </c>
      <c r="Z217">
        <v>2</v>
      </c>
      <c r="AD217">
        <v>4</v>
      </c>
      <c r="AG217">
        <v>3</v>
      </c>
      <c r="AI217">
        <v>1</v>
      </c>
      <c r="AJ217">
        <v>2</v>
      </c>
      <c r="AL217">
        <v>2</v>
      </c>
      <c r="AM217">
        <v>5</v>
      </c>
      <c r="AN217">
        <v>3</v>
      </c>
      <c r="AO217">
        <v>3</v>
      </c>
      <c r="AP217">
        <v>3</v>
      </c>
      <c r="AQ217">
        <v>3</v>
      </c>
      <c r="BA217">
        <v>2</v>
      </c>
      <c r="BD217">
        <v>1</v>
      </c>
      <c r="BE217">
        <v>4</v>
      </c>
      <c r="BF217">
        <v>2</v>
      </c>
      <c r="BG217">
        <v>3</v>
      </c>
      <c r="BH217">
        <v>1</v>
      </c>
      <c r="BJ217">
        <f>IF(ISNUMBER(MEDIAN(Data__2[[#This Row],[1990]:[2002]])),MEDIAN(Data__2[[#This Row],[1990]:[2015]]),0)</f>
        <v>2.5</v>
      </c>
      <c r="BK217">
        <f>IF(ISNUMBER(MEDIAN(Data__2[[#This Row],[2003]:[2015]])),MEDIAN(Data__2[[#This Row],[2002]:[2015]]),0)</f>
        <v>2</v>
      </c>
      <c r="BL217">
        <f>IF(ISNUMBER(MEDIAN(Data__2[[#This Row],[1990]:[2015]])),MEDIAN(Data__2[[#This Row],[1990]:[2015]]),0)</f>
        <v>2.5</v>
      </c>
      <c r="BM217">
        <f>Data__2[[#This Row],[2003 to 2015 Median Patent Applications]]-Data__2[[#This Row],[1990 to 2002 Median Patent Applications ]]</f>
        <v>-0.5</v>
      </c>
    </row>
    <row r="218" spans="1:65">
      <c r="A218" s="1" t="s">
        <v>383</v>
      </c>
      <c r="B218" s="1" t="s">
        <v>384</v>
      </c>
      <c r="C218" s="1" t="s">
        <v>673</v>
      </c>
      <c r="D218" s="1" t="s">
        <v>674</v>
      </c>
      <c r="H218">
        <v>23</v>
      </c>
      <c r="I218">
        <v>13</v>
      </c>
      <c r="J218">
        <v>12</v>
      </c>
      <c r="K218">
        <v>20</v>
      </c>
      <c r="L218">
        <v>22</v>
      </c>
      <c r="M218">
        <v>10</v>
      </c>
      <c r="N218">
        <v>15</v>
      </c>
      <c r="O218">
        <v>31</v>
      </c>
      <c r="P218">
        <v>12</v>
      </c>
      <c r="Q218">
        <v>14</v>
      </c>
      <c r="R218">
        <v>6</v>
      </c>
      <c r="S218">
        <v>5</v>
      </c>
      <c r="T218">
        <v>21</v>
      </c>
      <c r="U218">
        <v>8</v>
      </c>
      <c r="V218">
        <v>5</v>
      </c>
      <c r="W218">
        <v>30</v>
      </c>
      <c r="X218">
        <v>17</v>
      </c>
      <c r="Y218">
        <v>14</v>
      </c>
      <c r="Z218">
        <v>20</v>
      </c>
      <c r="AA218">
        <v>9</v>
      </c>
      <c r="AB218">
        <v>19</v>
      </c>
      <c r="AC218">
        <v>11</v>
      </c>
      <c r="AD218">
        <v>15</v>
      </c>
      <c r="AE218">
        <v>10</v>
      </c>
      <c r="AF218">
        <v>19</v>
      </c>
      <c r="AG218">
        <v>16</v>
      </c>
      <c r="AH218">
        <v>9</v>
      </c>
      <c r="AI218">
        <v>21</v>
      </c>
      <c r="AJ218">
        <v>12</v>
      </c>
      <c r="AK218">
        <v>9</v>
      </c>
      <c r="AL218">
        <v>10</v>
      </c>
      <c r="AM218">
        <v>21</v>
      </c>
      <c r="AN218">
        <v>13</v>
      </c>
      <c r="AO218">
        <v>16</v>
      </c>
      <c r="AP218">
        <v>20</v>
      </c>
      <c r="AQ218">
        <v>4</v>
      </c>
      <c r="AR218">
        <v>15</v>
      </c>
      <c r="AS218">
        <v>6</v>
      </c>
      <c r="AT218">
        <v>6</v>
      </c>
      <c r="AU218">
        <v>8</v>
      </c>
      <c r="AV218">
        <v>5</v>
      </c>
      <c r="AW218">
        <v>7</v>
      </c>
      <c r="AX218">
        <v>2</v>
      </c>
      <c r="AY218">
        <v>6</v>
      </c>
      <c r="AZ218">
        <v>11</v>
      </c>
      <c r="BA218">
        <v>7</v>
      </c>
      <c r="BB218">
        <v>3</v>
      </c>
      <c r="BC218">
        <v>6</v>
      </c>
      <c r="BD218">
        <v>6</v>
      </c>
      <c r="BE218">
        <v>4</v>
      </c>
      <c r="BF218">
        <v>5</v>
      </c>
      <c r="BG218">
        <v>6</v>
      </c>
      <c r="BH218">
        <v>5</v>
      </c>
      <c r="BJ218">
        <f>IF(ISNUMBER(MEDIAN(Data__2[[#This Row],[1990]:[2002]])),MEDIAN(Data__2[[#This Row],[1990]:[2015]]),0)</f>
        <v>6.5</v>
      </c>
      <c r="BK218">
        <f>IF(ISNUMBER(MEDIAN(Data__2[[#This Row],[2003]:[2015]])),MEDIAN(Data__2[[#This Row],[2002]:[2015]]),0)</f>
        <v>6</v>
      </c>
      <c r="BL218">
        <f>IF(ISNUMBER(MEDIAN(Data__2[[#This Row],[1990]:[2015]])),MEDIAN(Data__2[[#This Row],[1990]:[2015]]),0)</f>
        <v>6.5</v>
      </c>
      <c r="BM218">
        <f>Data__2[[#This Row],[2003 to 2015 Median Patent Applications]]-Data__2[[#This Row],[1990 to 2002 Median Patent Applications ]]</f>
        <v>-0.5</v>
      </c>
    </row>
    <row r="219" spans="1:65">
      <c r="A219" s="1" t="s">
        <v>407</v>
      </c>
      <c r="B219" s="1" t="s">
        <v>408</v>
      </c>
      <c r="C219" s="1" t="s">
        <v>673</v>
      </c>
      <c r="D219" s="1" t="s">
        <v>674</v>
      </c>
      <c r="H219">
        <v>2</v>
      </c>
      <c r="O219">
        <v>5</v>
      </c>
      <c r="U219">
        <v>6</v>
      </c>
      <c r="V219">
        <v>4</v>
      </c>
      <c r="W219">
        <v>3</v>
      </c>
      <c r="AD219">
        <v>2</v>
      </c>
      <c r="AK219">
        <v>3</v>
      </c>
      <c r="AL219">
        <v>2</v>
      </c>
      <c r="AP219">
        <v>3</v>
      </c>
      <c r="AQ219">
        <v>12</v>
      </c>
      <c r="AR219">
        <v>9</v>
      </c>
      <c r="AS219">
        <v>14</v>
      </c>
      <c r="BD219">
        <v>2</v>
      </c>
      <c r="BE219">
        <v>4</v>
      </c>
      <c r="BF219">
        <v>3</v>
      </c>
      <c r="BG219">
        <v>1</v>
      </c>
      <c r="BJ219">
        <f>IF(ISNUMBER(MEDIAN(Data__2[[#This Row],[1990]:[2002]])),MEDIAN(Data__2[[#This Row],[1990]:[2015]]),0)</f>
        <v>3</v>
      </c>
      <c r="BK219">
        <f>IF(ISNUMBER(MEDIAN(Data__2[[#This Row],[2003]:[2015]])),MEDIAN(Data__2[[#This Row],[2002]:[2015]]),0)</f>
        <v>2.5</v>
      </c>
      <c r="BL219">
        <f>IF(ISNUMBER(MEDIAN(Data__2[[#This Row],[1990]:[2015]])),MEDIAN(Data__2[[#This Row],[1990]:[2015]]),0)</f>
        <v>3</v>
      </c>
      <c r="BM219">
        <f>Data__2[[#This Row],[2003 to 2015 Median Patent Applications]]-Data__2[[#This Row],[1990 to 2002 Median Patent Applications ]]</f>
        <v>-0.5</v>
      </c>
    </row>
    <row r="220" spans="1:65">
      <c r="A220" s="1" t="s">
        <v>563</v>
      </c>
      <c r="B220" s="1" t="s">
        <v>564</v>
      </c>
      <c r="C220" s="1" t="s">
        <v>673</v>
      </c>
      <c r="D220" s="1" t="s">
        <v>674</v>
      </c>
      <c r="I220">
        <v>114</v>
      </c>
      <c r="K220">
        <v>224</v>
      </c>
      <c r="M220">
        <v>234</v>
      </c>
      <c r="N220">
        <v>246</v>
      </c>
      <c r="O220">
        <v>219</v>
      </c>
      <c r="P220">
        <v>190</v>
      </c>
      <c r="Q220">
        <v>150</v>
      </c>
      <c r="R220">
        <v>88</v>
      </c>
      <c r="S220">
        <v>95</v>
      </c>
      <c r="T220">
        <v>132</v>
      </c>
      <c r="U220">
        <v>119</v>
      </c>
      <c r="V220">
        <v>59</v>
      </c>
      <c r="W220">
        <v>45</v>
      </c>
      <c r="X220">
        <v>43</v>
      </c>
      <c r="Y220">
        <v>70</v>
      </c>
      <c r="Z220">
        <v>71</v>
      </c>
      <c r="AA220">
        <v>49</v>
      </c>
      <c r="AB220">
        <v>40</v>
      </c>
      <c r="AC220">
        <v>43</v>
      </c>
      <c r="AD220">
        <v>63</v>
      </c>
      <c r="AE220">
        <v>39</v>
      </c>
      <c r="AF220">
        <v>34</v>
      </c>
      <c r="AG220">
        <v>28</v>
      </c>
      <c r="AH220">
        <v>23</v>
      </c>
      <c r="AJ220">
        <v>34</v>
      </c>
      <c r="AK220">
        <v>39</v>
      </c>
      <c r="AL220">
        <v>29</v>
      </c>
      <c r="AM220">
        <v>18</v>
      </c>
      <c r="AN220">
        <v>35</v>
      </c>
      <c r="AO220">
        <v>25</v>
      </c>
      <c r="AP220">
        <v>32</v>
      </c>
      <c r="AQ220">
        <v>27</v>
      </c>
      <c r="AR220">
        <v>27</v>
      </c>
      <c r="AS220">
        <v>44</v>
      </c>
      <c r="AT220">
        <v>52</v>
      </c>
      <c r="AU220">
        <v>30</v>
      </c>
      <c r="AV220">
        <v>45</v>
      </c>
      <c r="AW220">
        <v>37</v>
      </c>
      <c r="AX220">
        <v>24</v>
      </c>
      <c r="AY220">
        <v>31</v>
      </c>
      <c r="AZ220">
        <v>35</v>
      </c>
      <c r="BA220">
        <v>33</v>
      </c>
      <c r="BB220">
        <v>30</v>
      </c>
      <c r="BC220">
        <v>23</v>
      </c>
      <c r="BD220">
        <v>20</v>
      </c>
      <c r="BE220">
        <v>22</v>
      </c>
      <c r="BG220">
        <v>37</v>
      </c>
      <c r="BH220">
        <v>26</v>
      </c>
      <c r="BJ220">
        <f>IF(ISNUMBER(MEDIAN(Data__2[[#This Row],[1990]:[2002]])),MEDIAN(Data__2[[#This Row],[1990]:[2015]]),0)</f>
        <v>30.5</v>
      </c>
      <c r="BK220">
        <f>IF(ISNUMBER(MEDIAN(Data__2[[#This Row],[2003]:[2015]])),MEDIAN(Data__2[[#This Row],[2002]:[2015]]),0)</f>
        <v>30</v>
      </c>
      <c r="BL220">
        <f>IF(ISNUMBER(MEDIAN(Data__2[[#This Row],[1990]:[2015]])),MEDIAN(Data__2[[#This Row],[1990]:[2015]]),0)</f>
        <v>30.5</v>
      </c>
      <c r="BM220">
        <f>Data__2[[#This Row],[2003 to 2015 Median Patent Applications]]-Data__2[[#This Row],[1990 to 2002 Median Patent Applications ]]</f>
        <v>-0.5</v>
      </c>
    </row>
    <row r="221" spans="1:65">
      <c r="A221" s="1" t="s">
        <v>79</v>
      </c>
      <c r="B221" s="1" t="s">
        <v>80</v>
      </c>
      <c r="C221" s="1" t="s">
        <v>673</v>
      </c>
      <c r="D221" s="1" t="s">
        <v>674</v>
      </c>
      <c r="AU221">
        <v>1</v>
      </c>
      <c r="BJ221">
        <f>IF(ISNUMBER(MEDIAN(Data__2[[#This Row],[1990]:[2002]])),MEDIAN(Data__2[[#This Row],[1990]:[2015]]),0)</f>
        <v>1</v>
      </c>
      <c r="BK221">
        <f>IF(ISNUMBER(MEDIAN(Data__2[[#This Row],[2003]:[2015]])),MEDIAN(Data__2[[#This Row],[2002]:[2015]]),0)</f>
        <v>0</v>
      </c>
      <c r="BL221">
        <f>IF(ISNUMBER(MEDIAN(Data__2[[#This Row],[1990]:[2015]])),MEDIAN(Data__2[[#This Row],[1990]:[2015]]),0)</f>
        <v>1</v>
      </c>
      <c r="BM221">
        <f>Data__2[[#This Row],[2003 to 2015 Median Patent Applications]]-Data__2[[#This Row],[1990 to 2002 Median Patent Applications ]]</f>
        <v>-1</v>
      </c>
    </row>
    <row r="222" spans="1:65">
      <c r="A222" s="1" t="s">
        <v>123</v>
      </c>
      <c r="B222" s="1" t="s">
        <v>124</v>
      </c>
      <c r="C222" s="1" t="s">
        <v>673</v>
      </c>
      <c r="D222" s="1" t="s">
        <v>674</v>
      </c>
      <c r="J222">
        <v>1</v>
      </c>
      <c r="K222">
        <v>1</v>
      </c>
      <c r="N222">
        <v>1</v>
      </c>
      <c r="Q222">
        <v>1</v>
      </c>
      <c r="AH222">
        <v>1</v>
      </c>
      <c r="AO222">
        <v>1</v>
      </c>
      <c r="BJ222">
        <f>IF(ISNUMBER(MEDIAN(Data__2[[#This Row],[1990]:[2002]])),MEDIAN(Data__2[[#This Row],[1990]:[2015]]),0)</f>
        <v>1</v>
      </c>
      <c r="BK222">
        <f>IF(ISNUMBER(MEDIAN(Data__2[[#This Row],[2003]:[2015]])),MEDIAN(Data__2[[#This Row],[2002]:[2015]]),0)</f>
        <v>0</v>
      </c>
      <c r="BL222">
        <f>IF(ISNUMBER(MEDIAN(Data__2[[#This Row],[1990]:[2015]])),MEDIAN(Data__2[[#This Row],[1990]:[2015]]),0)</f>
        <v>1</v>
      </c>
      <c r="BM222">
        <f>Data__2[[#This Row],[2003 to 2015 Median Patent Applications]]-Data__2[[#This Row],[1990 to 2002 Median Patent Applications ]]</f>
        <v>-1</v>
      </c>
    </row>
    <row r="223" spans="1:65">
      <c r="A223" s="1" t="s">
        <v>187</v>
      </c>
      <c r="B223" s="1" t="s">
        <v>188</v>
      </c>
      <c r="C223" s="1" t="s">
        <v>673</v>
      </c>
      <c r="D223" s="1" t="s">
        <v>674</v>
      </c>
      <c r="M223">
        <v>33</v>
      </c>
      <c r="N223">
        <v>38</v>
      </c>
      <c r="O223">
        <v>34</v>
      </c>
      <c r="P223">
        <v>26</v>
      </c>
      <c r="Q223">
        <v>32</v>
      </c>
      <c r="R223">
        <v>36</v>
      </c>
      <c r="S223">
        <v>39</v>
      </c>
      <c r="T223">
        <v>24</v>
      </c>
      <c r="V223">
        <v>27</v>
      </c>
      <c r="W223">
        <v>34</v>
      </c>
      <c r="X223">
        <v>23</v>
      </c>
      <c r="Y223">
        <v>35</v>
      </c>
      <c r="Z223">
        <v>14</v>
      </c>
      <c r="AA223">
        <v>22</v>
      </c>
      <c r="AB223">
        <v>24</v>
      </c>
      <c r="AC223">
        <v>24</v>
      </c>
      <c r="AE223">
        <v>27</v>
      </c>
      <c r="AF223">
        <v>21</v>
      </c>
      <c r="AG223">
        <v>24</v>
      </c>
      <c r="AH223">
        <v>26</v>
      </c>
      <c r="AJ223">
        <v>13</v>
      </c>
      <c r="AK223">
        <v>23</v>
      </c>
      <c r="AL223">
        <v>21</v>
      </c>
      <c r="AM223">
        <v>4</v>
      </c>
      <c r="AN223">
        <v>8</v>
      </c>
      <c r="AO223">
        <v>7</v>
      </c>
      <c r="AP223">
        <v>8</v>
      </c>
      <c r="AR223">
        <v>15</v>
      </c>
      <c r="AS223">
        <v>10</v>
      </c>
      <c r="AT223">
        <v>7</v>
      </c>
      <c r="AU223">
        <v>13</v>
      </c>
      <c r="AV223">
        <v>7</v>
      </c>
      <c r="AW223">
        <v>14</v>
      </c>
      <c r="AX223">
        <v>11</v>
      </c>
      <c r="AY223">
        <v>8</v>
      </c>
      <c r="AZ223">
        <v>4</v>
      </c>
      <c r="BA223">
        <v>2</v>
      </c>
      <c r="BB223">
        <v>6</v>
      </c>
      <c r="BC223">
        <v>4</v>
      </c>
      <c r="BJ223">
        <f>IF(ISNUMBER(MEDIAN(Data__2[[#This Row],[1990]:[2002]])),MEDIAN(Data__2[[#This Row],[1990]:[2015]]),0)</f>
        <v>8</v>
      </c>
      <c r="BK223">
        <f>IF(ISNUMBER(MEDIAN(Data__2[[#This Row],[2003]:[2015]])),MEDIAN(Data__2[[#This Row],[2002]:[2015]]),0)</f>
        <v>7</v>
      </c>
      <c r="BL223">
        <f>IF(ISNUMBER(MEDIAN(Data__2[[#This Row],[1990]:[2015]])),MEDIAN(Data__2[[#This Row],[1990]:[2015]]),0)</f>
        <v>8</v>
      </c>
      <c r="BM223">
        <f>Data__2[[#This Row],[2003 to 2015 Median Patent Applications]]-Data__2[[#This Row],[1990 to 2002 Median Patent Applications ]]</f>
        <v>-1</v>
      </c>
    </row>
    <row r="224" spans="1:65">
      <c r="A224" s="1" t="s">
        <v>199</v>
      </c>
      <c r="B224" s="1" t="s">
        <v>200</v>
      </c>
      <c r="C224" s="1" t="s">
        <v>673</v>
      </c>
      <c r="D224" s="1" t="s">
        <v>674</v>
      </c>
      <c r="AO224">
        <v>3</v>
      </c>
      <c r="AS224">
        <v>3</v>
      </c>
      <c r="AU224">
        <v>1</v>
      </c>
      <c r="AV224">
        <v>3</v>
      </c>
      <c r="AW224">
        <v>1</v>
      </c>
      <c r="AX224">
        <v>1</v>
      </c>
      <c r="AY224">
        <v>5</v>
      </c>
      <c r="AZ224">
        <v>12</v>
      </c>
      <c r="BJ224">
        <f>IF(ISNUMBER(MEDIAN(Data__2[[#This Row],[1990]:[2002]])),MEDIAN(Data__2[[#This Row],[1990]:[2015]]),0)</f>
        <v>3</v>
      </c>
      <c r="BK224">
        <f>IF(ISNUMBER(MEDIAN(Data__2[[#This Row],[2003]:[2015]])),MEDIAN(Data__2[[#This Row],[2002]:[2015]]),0)</f>
        <v>2</v>
      </c>
      <c r="BL224">
        <f>IF(ISNUMBER(MEDIAN(Data__2[[#This Row],[1990]:[2015]])),MEDIAN(Data__2[[#This Row],[1990]:[2015]]),0)</f>
        <v>3</v>
      </c>
      <c r="BM224">
        <f>Data__2[[#This Row],[2003 to 2015 Median Patent Applications]]-Data__2[[#This Row],[1990 to 2002 Median Patent Applications ]]</f>
        <v>-1</v>
      </c>
    </row>
    <row r="225" spans="1:65">
      <c r="A225" s="1" t="s">
        <v>257</v>
      </c>
      <c r="B225" s="1" t="s">
        <v>258</v>
      </c>
      <c r="C225" s="1" t="s">
        <v>673</v>
      </c>
      <c r="D225" s="1" t="s">
        <v>674</v>
      </c>
      <c r="P225">
        <v>6</v>
      </c>
      <c r="Q225">
        <v>2</v>
      </c>
      <c r="R225">
        <v>2</v>
      </c>
      <c r="S225">
        <v>1</v>
      </c>
      <c r="U225">
        <v>26</v>
      </c>
      <c r="V225">
        <v>5</v>
      </c>
      <c r="W225">
        <v>11</v>
      </c>
      <c r="Y225">
        <v>6</v>
      </c>
      <c r="AA225">
        <v>63</v>
      </c>
      <c r="AB225">
        <v>16</v>
      </c>
      <c r="AC225">
        <v>4</v>
      </c>
      <c r="AD225">
        <v>12</v>
      </c>
      <c r="AF225">
        <v>12</v>
      </c>
      <c r="AI225">
        <v>6</v>
      </c>
      <c r="AN225">
        <v>7</v>
      </c>
      <c r="AO225">
        <v>10</v>
      </c>
      <c r="AQ225">
        <v>11</v>
      </c>
      <c r="AR225">
        <v>8</v>
      </c>
      <c r="AS225">
        <v>4</v>
      </c>
      <c r="AT225">
        <v>7</v>
      </c>
      <c r="AU225">
        <v>7</v>
      </c>
      <c r="BD225">
        <v>2</v>
      </c>
      <c r="BE225">
        <v>8</v>
      </c>
      <c r="BF225">
        <v>6</v>
      </c>
      <c r="BH225">
        <v>4</v>
      </c>
      <c r="BJ225">
        <f>IF(ISNUMBER(MEDIAN(Data__2[[#This Row],[1990]:[2002]])),MEDIAN(Data__2[[#This Row],[1990]:[2015]]),0)</f>
        <v>7</v>
      </c>
      <c r="BK225">
        <f>IF(ISNUMBER(MEDIAN(Data__2[[#This Row],[2003]:[2015]])),MEDIAN(Data__2[[#This Row],[2002]:[2015]]),0)</f>
        <v>6</v>
      </c>
      <c r="BL225">
        <f>IF(ISNUMBER(MEDIAN(Data__2[[#This Row],[1990]:[2015]])),MEDIAN(Data__2[[#This Row],[1990]:[2015]]),0)</f>
        <v>7</v>
      </c>
      <c r="BM225">
        <f>Data__2[[#This Row],[2003 to 2015 Median Patent Applications]]-Data__2[[#This Row],[1990 to 2002 Median Patent Applications ]]</f>
        <v>-1</v>
      </c>
    </row>
    <row r="226" spans="1:65">
      <c r="A226" s="1" t="s">
        <v>157</v>
      </c>
      <c r="B226" s="1" t="s">
        <v>158</v>
      </c>
      <c r="C226" s="1" t="s">
        <v>673</v>
      </c>
      <c r="D226" s="1" t="s">
        <v>674</v>
      </c>
      <c r="L226">
        <v>17</v>
      </c>
      <c r="M226">
        <v>14</v>
      </c>
      <c r="N226">
        <v>20</v>
      </c>
      <c r="O226">
        <v>40</v>
      </c>
      <c r="R226">
        <v>30</v>
      </c>
      <c r="S226">
        <v>38</v>
      </c>
      <c r="T226">
        <v>21</v>
      </c>
      <c r="U226">
        <v>15</v>
      </c>
      <c r="V226">
        <v>9</v>
      </c>
      <c r="W226">
        <v>27</v>
      </c>
      <c r="X226">
        <v>30</v>
      </c>
      <c r="Y226">
        <v>30</v>
      </c>
      <c r="Z226">
        <v>41</v>
      </c>
      <c r="AA226">
        <v>38</v>
      </c>
      <c r="AB226">
        <v>16</v>
      </c>
      <c r="AE226">
        <v>19</v>
      </c>
      <c r="AF226">
        <v>12</v>
      </c>
      <c r="AG226">
        <v>10</v>
      </c>
      <c r="AH226">
        <v>14</v>
      </c>
      <c r="AI226">
        <v>25</v>
      </c>
      <c r="AL226">
        <v>29</v>
      </c>
      <c r="BC226">
        <v>8</v>
      </c>
      <c r="BD226">
        <v>14</v>
      </c>
      <c r="BE226">
        <v>10</v>
      </c>
      <c r="BF226">
        <v>21</v>
      </c>
      <c r="BG226">
        <v>16</v>
      </c>
      <c r="BH226">
        <v>17</v>
      </c>
      <c r="BJ226">
        <f>IF(ISNUMBER(MEDIAN(Data__2[[#This Row],[1990]:[2002]])),MEDIAN(Data__2[[#This Row],[1990]:[2015]]),0)</f>
        <v>16.5</v>
      </c>
      <c r="BK226">
        <f>IF(ISNUMBER(MEDIAN(Data__2[[#This Row],[2003]:[2015]])),MEDIAN(Data__2[[#This Row],[2002]:[2015]]),0)</f>
        <v>15</v>
      </c>
      <c r="BL226">
        <f>IF(ISNUMBER(MEDIAN(Data__2[[#This Row],[1990]:[2015]])),MEDIAN(Data__2[[#This Row],[1990]:[2015]]),0)</f>
        <v>16.5</v>
      </c>
      <c r="BM226">
        <f>Data__2[[#This Row],[2003 to 2015 Median Patent Applications]]-Data__2[[#This Row],[1990 to 2002 Median Patent Applications ]]</f>
        <v>-1.5</v>
      </c>
    </row>
    <row r="227" spans="1:65">
      <c r="A227" s="1" t="s">
        <v>539</v>
      </c>
      <c r="B227" s="1" t="s">
        <v>540</v>
      </c>
      <c r="C227" s="1" t="s">
        <v>673</v>
      </c>
      <c r="D227" s="1" t="s">
        <v>674</v>
      </c>
      <c r="H227">
        <v>3</v>
      </c>
      <c r="I227">
        <v>3</v>
      </c>
      <c r="J227">
        <v>2</v>
      </c>
      <c r="K227">
        <v>10</v>
      </c>
      <c r="L227">
        <v>5</v>
      </c>
      <c r="M227">
        <v>2</v>
      </c>
      <c r="N227">
        <v>8</v>
      </c>
      <c r="O227">
        <v>4</v>
      </c>
      <c r="P227">
        <v>4</v>
      </c>
      <c r="Q227">
        <v>8</v>
      </c>
      <c r="R227">
        <v>6</v>
      </c>
      <c r="S227">
        <v>1</v>
      </c>
      <c r="T227">
        <v>9</v>
      </c>
      <c r="U227">
        <v>7</v>
      </c>
      <c r="V227">
        <v>14</v>
      </c>
      <c r="W227">
        <v>4</v>
      </c>
      <c r="X227">
        <v>4</v>
      </c>
      <c r="Y227">
        <v>7</v>
      </c>
      <c r="AA227">
        <v>10</v>
      </c>
      <c r="AK227">
        <v>13</v>
      </c>
      <c r="AL227">
        <v>29</v>
      </c>
      <c r="AM227">
        <v>13</v>
      </c>
      <c r="AN227">
        <v>24</v>
      </c>
      <c r="AO227">
        <v>9</v>
      </c>
      <c r="AP227">
        <v>17</v>
      </c>
      <c r="AU227">
        <v>2</v>
      </c>
      <c r="AW227">
        <v>3</v>
      </c>
      <c r="AX227">
        <v>1</v>
      </c>
      <c r="AZ227">
        <v>2</v>
      </c>
      <c r="BA227">
        <v>1</v>
      </c>
      <c r="BE227">
        <v>2</v>
      </c>
      <c r="BG227">
        <v>4</v>
      </c>
      <c r="BH227">
        <v>3</v>
      </c>
      <c r="BJ227">
        <f>IF(ISNUMBER(MEDIAN(Data__2[[#This Row],[1990]:[2002]])),MEDIAN(Data__2[[#This Row],[1990]:[2015]]),0)</f>
        <v>3.5</v>
      </c>
      <c r="BK227">
        <f>IF(ISNUMBER(MEDIAN(Data__2[[#This Row],[2003]:[2015]])),MEDIAN(Data__2[[#This Row],[2002]:[2015]]),0)</f>
        <v>2</v>
      </c>
      <c r="BL227">
        <f>IF(ISNUMBER(MEDIAN(Data__2[[#This Row],[1990]:[2015]])),MEDIAN(Data__2[[#This Row],[1990]:[2015]]),0)</f>
        <v>3.5</v>
      </c>
      <c r="BM227">
        <f>Data__2[[#This Row],[2003 to 2015 Median Patent Applications]]-Data__2[[#This Row],[1990 to 2002 Median Patent Applications ]]</f>
        <v>-1.5</v>
      </c>
    </row>
    <row r="228" spans="1:65">
      <c r="A228" s="1" t="s">
        <v>431</v>
      </c>
      <c r="B228" s="1" t="s">
        <v>432</v>
      </c>
      <c r="C228" s="1" t="s">
        <v>673</v>
      </c>
      <c r="D228" s="1" t="s">
        <v>674</v>
      </c>
      <c r="V228">
        <v>12</v>
      </c>
      <c r="W228">
        <v>9</v>
      </c>
      <c r="Y228">
        <v>15</v>
      </c>
      <c r="Z228">
        <v>8</v>
      </c>
      <c r="AA228">
        <v>7</v>
      </c>
      <c r="AB228">
        <v>16</v>
      </c>
      <c r="AC228">
        <v>15</v>
      </c>
      <c r="AD228">
        <v>14</v>
      </c>
      <c r="AE228">
        <v>11</v>
      </c>
      <c r="AF228">
        <v>3</v>
      </c>
      <c r="AG228">
        <v>9</v>
      </c>
      <c r="AH228">
        <v>6</v>
      </c>
      <c r="AI228">
        <v>15</v>
      </c>
      <c r="AJ228">
        <v>19</v>
      </c>
      <c r="AK228">
        <v>18</v>
      </c>
      <c r="AL228">
        <v>20</v>
      </c>
      <c r="AM228">
        <v>11</v>
      </c>
      <c r="AN228">
        <v>16</v>
      </c>
      <c r="AO228">
        <v>31</v>
      </c>
      <c r="AS228">
        <v>7</v>
      </c>
      <c r="BD228">
        <v>21</v>
      </c>
      <c r="BF228">
        <v>9</v>
      </c>
      <c r="BG228">
        <v>13</v>
      </c>
      <c r="BH228">
        <v>14</v>
      </c>
      <c r="BJ228">
        <f>IF(ISNUMBER(MEDIAN(Data__2[[#This Row],[1990]:[2002]])),MEDIAN(Data__2[[#This Row],[1990]:[2015]]),0)</f>
        <v>15.5</v>
      </c>
      <c r="BK228">
        <f>IF(ISNUMBER(MEDIAN(Data__2[[#This Row],[2003]:[2015]])),MEDIAN(Data__2[[#This Row],[2002]:[2015]]),0)</f>
        <v>13.5</v>
      </c>
      <c r="BL228">
        <f>IF(ISNUMBER(MEDIAN(Data__2[[#This Row],[1990]:[2015]])),MEDIAN(Data__2[[#This Row],[1990]:[2015]]),0)</f>
        <v>15.5</v>
      </c>
      <c r="BM228">
        <f>Data__2[[#This Row],[2003 to 2015 Median Patent Applications]]-Data__2[[#This Row],[1990 to 2002 Median Patent Applications ]]</f>
        <v>-2</v>
      </c>
    </row>
    <row r="229" spans="1:65">
      <c r="A229" s="1" t="s">
        <v>191</v>
      </c>
      <c r="B229" s="1" t="s">
        <v>192</v>
      </c>
      <c r="C229" s="1" t="s">
        <v>673</v>
      </c>
      <c r="D229" s="1" t="s">
        <v>674</v>
      </c>
      <c r="U229">
        <v>7</v>
      </c>
      <c r="V229">
        <v>8</v>
      </c>
      <c r="W229">
        <v>21</v>
      </c>
      <c r="X229">
        <v>16</v>
      </c>
      <c r="Y229">
        <v>12</v>
      </c>
      <c r="AA229">
        <v>22</v>
      </c>
      <c r="AB229">
        <v>39</v>
      </c>
      <c r="AC229">
        <v>31</v>
      </c>
      <c r="AD229">
        <v>16</v>
      </c>
      <c r="AH229">
        <v>19</v>
      </c>
      <c r="AI229">
        <v>10</v>
      </c>
      <c r="AJ229">
        <v>10</v>
      </c>
      <c r="AK229">
        <v>11</v>
      </c>
      <c r="AL229">
        <v>10</v>
      </c>
      <c r="AM229">
        <v>10</v>
      </c>
      <c r="AN229">
        <v>3</v>
      </c>
      <c r="BH229">
        <v>7</v>
      </c>
      <c r="BJ229">
        <f>IF(ISNUMBER(MEDIAN(Data__2[[#This Row],[1990]:[2002]])),MEDIAN(Data__2[[#This Row],[1990]:[2015]]),0)</f>
        <v>10</v>
      </c>
      <c r="BK229">
        <f>IF(ISNUMBER(MEDIAN(Data__2[[#This Row],[2003]:[2015]])),MEDIAN(Data__2[[#This Row],[2002]:[2015]]),0)</f>
        <v>7</v>
      </c>
      <c r="BL229">
        <f>IF(ISNUMBER(MEDIAN(Data__2[[#This Row],[1990]:[2015]])),MEDIAN(Data__2[[#This Row],[1990]:[2015]]),0)</f>
        <v>10</v>
      </c>
      <c r="BM229">
        <f>Data__2[[#This Row],[2003 to 2015 Median Patent Applications]]-Data__2[[#This Row],[1990 to 2002 Median Patent Applications ]]</f>
        <v>-3</v>
      </c>
    </row>
    <row r="230" spans="1:65">
      <c r="A230" s="1" t="s">
        <v>295</v>
      </c>
      <c r="B230" s="1" t="s">
        <v>296</v>
      </c>
      <c r="C230" s="1" t="s">
        <v>673</v>
      </c>
      <c r="D230" s="1" t="s">
        <v>674</v>
      </c>
      <c r="H230">
        <v>1</v>
      </c>
      <c r="N230">
        <v>1</v>
      </c>
      <c r="Q230">
        <v>3</v>
      </c>
      <c r="R230">
        <v>5</v>
      </c>
      <c r="S230">
        <v>1</v>
      </c>
      <c r="U230">
        <v>2</v>
      </c>
      <c r="V230">
        <v>1</v>
      </c>
      <c r="AH230">
        <v>11</v>
      </c>
      <c r="AS230">
        <v>71</v>
      </c>
      <c r="AT230">
        <v>52</v>
      </c>
      <c r="AU230">
        <v>21</v>
      </c>
      <c r="AV230">
        <v>25</v>
      </c>
      <c r="AW230">
        <v>42</v>
      </c>
      <c r="AX230">
        <v>49</v>
      </c>
      <c r="AY230">
        <v>75</v>
      </c>
      <c r="AZ230">
        <v>59</v>
      </c>
      <c r="BA230">
        <v>50</v>
      </c>
      <c r="BB230">
        <v>60</v>
      </c>
      <c r="BC230">
        <v>45</v>
      </c>
      <c r="BD230">
        <v>40</v>
      </c>
      <c r="BE230">
        <v>48</v>
      </c>
      <c r="BF230">
        <v>35</v>
      </c>
      <c r="BG230">
        <v>40</v>
      </c>
      <c r="BH230">
        <v>41</v>
      </c>
      <c r="BJ230">
        <f>IF(ISNUMBER(MEDIAN(Data__2[[#This Row],[1990]:[2002]])),MEDIAN(Data__2[[#This Row],[1990]:[2015]]),0)</f>
        <v>46.5</v>
      </c>
      <c r="BK230">
        <f>IF(ISNUMBER(MEDIAN(Data__2[[#This Row],[2003]:[2015]])),MEDIAN(Data__2[[#This Row],[2002]:[2015]]),0)</f>
        <v>43.5</v>
      </c>
      <c r="BL230">
        <f>IF(ISNUMBER(MEDIAN(Data__2[[#This Row],[1990]:[2015]])),MEDIAN(Data__2[[#This Row],[1990]:[2015]]),0)</f>
        <v>46.5</v>
      </c>
      <c r="BM230">
        <f>Data__2[[#This Row],[2003 to 2015 Median Patent Applications]]-Data__2[[#This Row],[1990 to 2002 Median Patent Applications ]]</f>
        <v>-3</v>
      </c>
    </row>
    <row r="231" spans="1:65">
      <c r="A231" s="1" t="s">
        <v>351</v>
      </c>
      <c r="B231" s="1" t="s">
        <v>352</v>
      </c>
      <c r="C231" s="1" t="s">
        <v>673</v>
      </c>
      <c r="D231" s="1" t="s">
        <v>674</v>
      </c>
      <c r="AM231">
        <v>9</v>
      </c>
      <c r="AN231">
        <v>22</v>
      </c>
      <c r="AO231">
        <v>7</v>
      </c>
      <c r="AP231">
        <v>9</v>
      </c>
      <c r="AQ231">
        <v>14</v>
      </c>
      <c r="AR231">
        <v>10</v>
      </c>
      <c r="AS231">
        <v>7</v>
      </c>
      <c r="AU231">
        <v>4</v>
      </c>
      <c r="AV231">
        <v>3</v>
      </c>
      <c r="AW231">
        <v>16</v>
      </c>
      <c r="AX231">
        <v>7</v>
      </c>
      <c r="AY231">
        <v>4</v>
      </c>
      <c r="AZ231">
        <v>9</v>
      </c>
      <c r="BA231">
        <v>14</v>
      </c>
      <c r="BB231">
        <v>1</v>
      </c>
      <c r="BC231">
        <v>9</v>
      </c>
      <c r="BD231">
        <v>3</v>
      </c>
      <c r="BE231">
        <v>4</v>
      </c>
      <c r="BF231">
        <v>4</v>
      </c>
      <c r="BG231">
        <v>5</v>
      </c>
      <c r="BH231">
        <v>3</v>
      </c>
      <c r="BJ231">
        <f>IF(ISNUMBER(MEDIAN(Data__2[[#This Row],[1990]:[2002]])),MEDIAN(Data__2[[#This Row],[1990]:[2015]]),0)</f>
        <v>7</v>
      </c>
      <c r="BK231">
        <f>IF(ISNUMBER(MEDIAN(Data__2[[#This Row],[2003]:[2015]])),MEDIAN(Data__2[[#This Row],[2002]:[2015]]),0)</f>
        <v>4</v>
      </c>
      <c r="BL231">
        <f>IF(ISNUMBER(MEDIAN(Data__2[[#This Row],[1990]:[2015]])),MEDIAN(Data__2[[#This Row],[1990]:[2015]]),0)</f>
        <v>7</v>
      </c>
      <c r="BM231">
        <f>Data__2[[#This Row],[2003 to 2015 Median Patent Applications]]-Data__2[[#This Row],[1990 to 2002 Median Patent Applications ]]</f>
        <v>-3</v>
      </c>
    </row>
    <row r="232" spans="1:65">
      <c r="A232" s="1" t="s">
        <v>417</v>
      </c>
      <c r="B232" s="1" t="s">
        <v>418</v>
      </c>
      <c r="C232" s="1" t="s">
        <v>673</v>
      </c>
      <c r="D232" s="1" t="s">
        <v>674</v>
      </c>
      <c r="H232">
        <v>992</v>
      </c>
      <c r="I232">
        <v>918</v>
      </c>
      <c r="J232">
        <v>870</v>
      </c>
      <c r="K232">
        <v>906</v>
      </c>
      <c r="L232">
        <v>961</v>
      </c>
      <c r="M232">
        <v>987</v>
      </c>
      <c r="N232">
        <v>876</v>
      </c>
      <c r="O232">
        <v>938</v>
      </c>
      <c r="P232">
        <v>856</v>
      </c>
      <c r="Q232">
        <v>855</v>
      </c>
      <c r="R232">
        <v>800</v>
      </c>
      <c r="S232">
        <v>741</v>
      </c>
      <c r="T232">
        <v>752</v>
      </c>
      <c r="U232">
        <v>801</v>
      </c>
      <c r="V232">
        <v>817</v>
      </c>
      <c r="W232">
        <v>774</v>
      </c>
      <c r="X232">
        <v>793</v>
      </c>
      <c r="Y232">
        <v>716</v>
      </c>
      <c r="Z232">
        <v>714</v>
      </c>
      <c r="AA232">
        <v>693</v>
      </c>
      <c r="AB232">
        <v>825</v>
      </c>
      <c r="AC232">
        <v>961</v>
      </c>
      <c r="AD232">
        <v>923</v>
      </c>
      <c r="AE232">
        <v>903</v>
      </c>
      <c r="AF232">
        <v>884</v>
      </c>
      <c r="AG232">
        <v>904</v>
      </c>
      <c r="AH232">
        <v>1015</v>
      </c>
      <c r="AI232">
        <v>899</v>
      </c>
      <c r="AJ232">
        <v>924</v>
      </c>
      <c r="AK232">
        <v>941</v>
      </c>
      <c r="AL232">
        <v>1031</v>
      </c>
      <c r="AM232">
        <v>1074</v>
      </c>
      <c r="AN232">
        <v>1128</v>
      </c>
      <c r="AO232">
        <v>1291</v>
      </c>
      <c r="AP232">
        <v>1256</v>
      </c>
      <c r="AQ232">
        <v>1213</v>
      </c>
      <c r="AR232">
        <v>1335</v>
      </c>
      <c r="AS232">
        <v>1311</v>
      </c>
      <c r="AT232">
        <v>1189</v>
      </c>
      <c r="AU232">
        <v>1178</v>
      </c>
      <c r="AV232">
        <v>1079</v>
      </c>
      <c r="AW232">
        <v>1142</v>
      </c>
      <c r="AX232">
        <v>1143</v>
      </c>
      <c r="AY232">
        <v>1119</v>
      </c>
      <c r="AZ232">
        <v>1225</v>
      </c>
      <c r="BA232">
        <v>1150</v>
      </c>
      <c r="BB232">
        <v>1246</v>
      </c>
      <c r="BC232">
        <v>1117</v>
      </c>
      <c r="BD232">
        <v>1122</v>
      </c>
      <c r="BE232">
        <v>1009</v>
      </c>
      <c r="BF232">
        <v>1101</v>
      </c>
      <c r="BG232">
        <v>1106</v>
      </c>
      <c r="BH232">
        <v>1153</v>
      </c>
      <c r="BJ232">
        <f>IF(ISNUMBER(MEDIAN(Data__2[[#This Row],[1990]:[2002]])),MEDIAN(Data__2[[#This Row],[1990]:[2015]]),0)</f>
        <v>1135</v>
      </c>
      <c r="BK232">
        <f>IF(ISNUMBER(MEDIAN(Data__2[[#This Row],[2003]:[2015]])),MEDIAN(Data__2[[#This Row],[2002]:[2015]]),0)</f>
        <v>1132</v>
      </c>
      <c r="BL232">
        <f>IF(ISNUMBER(MEDIAN(Data__2[[#This Row],[1990]:[2015]])),MEDIAN(Data__2[[#This Row],[1990]:[2015]]),0)</f>
        <v>1135</v>
      </c>
      <c r="BM232">
        <f>Data__2[[#This Row],[2003 to 2015 Median Patent Applications]]-Data__2[[#This Row],[1990 to 2002 Median Patent Applications ]]</f>
        <v>-3</v>
      </c>
    </row>
    <row r="233" spans="1:65">
      <c r="A233" s="1" t="s">
        <v>69</v>
      </c>
      <c r="B233" s="1" t="s">
        <v>70</v>
      </c>
      <c r="C233" s="1" t="s">
        <v>673</v>
      </c>
      <c r="D233" s="1" t="s">
        <v>674</v>
      </c>
      <c r="AK233">
        <v>4</v>
      </c>
      <c r="BJ233">
        <f>IF(ISNUMBER(MEDIAN(Data__2[[#This Row],[1990]:[2002]])),MEDIAN(Data__2[[#This Row],[1990]:[2015]]),0)</f>
        <v>4</v>
      </c>
      <c r="BK233">
        <f>IF(ISNUMBER(MEDIAN(Data__2[[#This Row],[2003]:[2015]])),MEDIAN(Data__2[[#This Row],[2002]:[2015]]),0)</f>
        <v>0</v>
      </c>
      <c r="BL233">
        <f>IF(ISNUMBER(MEDIAN(Data__2[[#This Row],[1990]:[2015]])),MEDIAN(Data__2[[#This Row],[1990]:[2015]]),0)</f>
        <v>4</v>
      </c>
      <c r="BM233">
        <f>Data__2[[#This Row],[2003 to 2015 Median Patent Applications]]-Data__2[[#This Row],[1990 to 2002 Median Patent Applications ]]</f>
        <v>-4</v>
      </c>
    </row>
    <row r="234" spans="1:65">
      <c r="A234" s="1" t="s">
        <v>337</v>
      </c>
      <c r="B234" s="1" t="s">
        <v>338</v>
      </c>
      <c r="C234" s="1" t="s">
        <v>673</v>
      </c>
      <c r="D234" s="1" t="s">
        <v>674</v>
      </c>
      <c r="AJ234">
        <v>29</v>
      </c>
      <c r="AK234">
        <v>134</v>
      </c>
      <c r="AL234">
        <v>413</v>
      </c>
      <c r="AM234">
        <v>112</v>
      </c>
      <c r="AN234">
        <v>106</v>
      </c>
      <c r="AO234">
        <v>100</v>
      </c>
      <c r="AP234">
        <v>125</v>
      </c>
      <c r="AQ234">
        <v>134</v>
      </c>
      <c r="AR234">
        <v>86</v>
      </c>
      <c r="AS234">
        <v>66</v>
      </c>
      <c r="AT234">
        <v>68</v>
      </c>
      <c r="AU234">
        <v>85</v>
      </c>
      <c r="AV234">
        <v>64</v>
      </c>
      <c r="AW234">
        <v>70</v>
      </c>
      <c r="AX234">
        <v>68</v>
      </c>
      <c r="AY234">
        <v>65</v>
      </c>
      <c r="AZ234">
        <v>62</v>
      </c>
      <c r="BA234">
        <v>87</v>
      </c>
      <c r="BB234">
        <v>91</v>
      </c>
      <c r="BC234">
        <v>108</v>
      </c>
      <c r="BD234">
        <v>93</v>
      </c>
      <c r="BE234">
        <v>109</v>
      </c>
      <c r="BF234">
        <v>117</v>
      </c>
      <c r="BG234">
        <v>123</v>
      </c>
      <c r="BH234">
        <v>101</v>
      </c>
      <c r="BJ234">
        <f>IF(ISNUMBER(MEDIAN(Data__2[[#This Row],[1990]:[2002]])),MEDIAN(Data__2[[#This Row],[1990]:[2015]]),0)</f>
        <v>93</v>
      </c>
      <c r="BK234">
        <f>IF(ISNUMBER(MEDIAN(Data__2[[#This Row],[2003]:[2015]])),MEDIAN(Data__2[[#This Row],[2002]:[2015]]),0)</f>
        <v>89</v>
      </c>
      <c r="BL234">
        <f>IF(ISNUMBER(MEDIAN(Data__2[[#This Row],[1990]:[2015]])),MEDIAN(Data__2[[#This Row],[1990]:[2015]]),0)</f>
        <v>93</v>
      </c>
      <c r="BM234">
        <f>Data__2[[#This Row],[2003 to 2015 Median Patent Applications]]-Data__2[[#This Row],[1990 to 2002 Median Patent Applications ]]</f>
        <v>-4</v>
      </c>
    </row>
    <row r="235" spans="1:65">
      <c r="A235" s="1" t="s">
        <v>329</v>
      </c>
      <c r="B235" s="1" t="s">
        <v>330</v>
      </c>
      <c r="C235" s="1" t="s">
        <v>673</v>
      </c>
      <c r="D235" s="1" t="s">
        <v>674</v>
      </c>
      <c r="AN235">
        <v>8</v>
      </c>
      <c r="AO235">
        <v>1</v>
      </c>
      <c r="BJ235">
        <f>IF(ISNUMBER(MEDIAN(Data__2[[#This Row],[1990]:[2002]])),MEDIAN(Data__2[[#This Row],[1990]:[2015]]),0)</f>
        <v>4.5</v>
      </c>
      <c r="BK235">
        <f>IF(ISNUMBER(MEDIAN(Data__2[[#This Row],[2003]:[2015]])),MEDIAN(Data__2[[#This Row],[2002]:[2015]]),0)</f>
        <v>0</v>
      </c>
      <c r="BL235">
        <f>IF(ISNUMBER(MEDIAN(Data__2[[#This Row],[1990]:[2015]])),MEDIAN(Data__2[[#This Row],[1990]:[2015]]),0)</f>
        <v>4.5</v>
      </c>
      <c r="BM235">
        <f>Data__2[[#This Row],[2003 to 2015 Median Patent Applications]]-Data__2[[#This Row],[1990 to 2002 Median Patent Applications ]]</f>
        <v>-4.5</v>
      </c>
    </row>
    <row r="236" spans="1:65">
      <c r="A236" s="1" t="s">
        <v>479</v>
      </c>
      <c r="B236" s="1" t="s">
        <v>480</v>
      </c>
      <c r="C236" s="1" t="s">
        <v>673</v>
      </c>
      <c r="D236" s="1" t="s">
        <v>674</v>
      </c>
      <c r="AL236">
        <v>282</v>
      </c>
      <c r="AM236">
        <v>248</v>
      </c>
      <c r="AN236">
        <v>269</v>
      </c>
      <c r="AO236">
        <v>195</v>
      </c>
      <c r="AP236">
        <v>224</v>
      </c>
      <c r="AQ236">
        <v>213</v>
      </c>
      <c r="AR236">
        <v>213</v>
      </c>
      <c r="AS236">
        <v>236</v>
      </c>
      <c r="AT236">
        <v>246</v>
      </c>
      <c r="AU236">
        <v>259</v>
      </c>
      <c r="AV236">
        <v>210</v>
      </c>
      <c r="AW236">
        <v>215</v>
      </c>
      <c r="AX236">
        <v>155</v>
      </c>
      <c r="AY236">
        <v>193</v>
      </c>
      <c r="AZ236">
        <v>239</v>
      </c>
      <c r="BA236">
        <v>167</v>
      </c>
      <c r="BB236">
        <v>176</v>
      </c>
      <c r="BC236">
        <v>234</v>
      </c>
      <c r="BD236">
        <v>224</v>
      </c>
      <c r="BE236">
        <v>168</v>
      </c>
      <c r="BF236">
        <v>184</v>
      </c>
      <c r="BG236">
        <v>211</v>
      </c>
      <c r="BH236">
        <v>228</v>
      </c>
      <c r="BJ236">
        <f>IF(ISNUMBER(MEDIAN(Data__2[[#This Row],[1990]:[2002]])),MEDIAN(Data__2[[#This Row],[1990]:[2015]]),0)</f>
        <v>215</v>
      </c>
      <c r="BK236">
        <f>IF(ISNUMBER(MEDIAN(Data__2[[#This Row],[2003]:[2015]])),MEDIAN(Data__2[[#This Row],[2002]:[2015]]),0)</f>
        <v>210.5</v>
      </c>
      <c r="BL236">
        <f>IF(ISNUMBER(MEDIAN(Data__2[[#This Row],[1990]:[2015]])),MEDIAN(Data__2[[#This Row],[1990]:[2015]]),0)</f>
        <v>215</v>
      </c>
      <c r="BM236">
        <f>Data__2[[#This Row],[2003 to 2015 Median Patent Applications]]-Data__2[[#This Row],[1990 to 2002 Median Patent Applications ]]</f>
        <v>-4.5</v>
      </c>
    </row>
    <row r="237" spans="1:65">
      <c r="A237" s="1" t="s">
        <v>395</v>
      </c>
      <c r="B237" s="1" t="s">
        <v>396</v>
      </c>
      <c r="C237" s="1" t="s">
        <v>673</v>
      </c>
      <c r="D237" s="1" t="s">
        <v>674</v>
      </c>
      <c r="AI237">
        <v>5</v>
      </c>
      <c r="AJ237">
        <v>3</v>
      </c>
      <c r="AL237">
        <v>13</v>
      </c>
      <c r="BJ237">
        <f>IF(ISNUMBER(MEDIAN(Data__2[[#This Row],[1990]:[2002]])),MEDIAN(Data__2[[#This Row],[1990]:[2015]]),0)</f>
        <v>5</v>
      </c>
      <c r="BK237">
        <f>IF(ISNUMBER(MEDIAN(Data__2[[#This Row],[2003]:[2015]])),MEDIAN(Data__2[[#This Row],[2002]:[2015]]),0)</f>
        <v>0</v>
      </c>
      <c r="BL237">
        <f>IF(ISNUMBER(MEDIAN(Data__2[[#This Row],[1990]:[2015]])),MEDIAN(Data__2[[#This Row],[1990]:[2015]]),0)</f>
        <v>5</v>
      </c>
      <c r="BM237">
        <f>Data__2[[#This Row],[2003 to 2015 Median Patent Applications]]-Data__2[[#This Row],[1990 to 2002 Median Patent Applications ]]</f>
        <v>-5</v>
      </c>
    </row>
    <row r="238" spans="1:65">
      <c r="A238" s="1" t="s">
        <v>283</v>
      </c>
      <c r="B238" s="1" t="s">
        <v>284</v>
      </c>
      <c r="C238" s="1" t="s">
        <v>673</v>
      </c>
      <c r="D238" s="1" t="s">
        <v>674</v>
      </c>
      <c r="H238">
        <v>99</v>
      </c>
      <c r="I238">
        <v>117</v>
      </c>
      <c r="J238">
        <v>157</v>
      </c>
      <c r="K238">
        <v>130</v>
      </c>
      <c r="L238">
        <v>152</v>
      </c>
      <c r="M238">
        <v>168</v>
      </c>
      <c r="N238">
        <v>195</v>
      </c>
      <c r="O238">
        <v>205</v>
      </c>
      <c r="P238">
        <v>219</v>
      </c>
      <c r="Q238">
        <v>249</v>
      </c>
      <c r="R238">
        <v>264</v>
      </c>
      <c r="S238">
        <v>266</v>
      </c>
      <c r="T238">
        <v>339</v>
      </c>
      <c r="U238">
        <v>363</v>
      </c>
      <c r="V238">
        <v>348</v>
      </c>
      <c r="W238">
        <v>333</v>
      </c>
      <c r="X238">
        <v>352</v>
      </c>
      <c r="Y238">
        <v>394</v>
      </c>
      <c r="Z238">
        <v>461</v>
      </c>
      <c r="AA238">
        <v>434</v>
      </c>
      <c r="AB238">
        <v>567</v>
      </c>
      <c r="AC238">
        <v>651</v>
      </c>
      <c r="AD238">
        <v>726</v>
      </c>
      <c r="AE238">
        <v>743</v>
      </c>
      <c r="AF238">
        <v>719</v>
      </c>
      <c r="AG238">
        <v>727</v>
      </c>
      <c r="AH238">
        <v>736</v>
      </c>
      <c r="AI238">
        <v>734</v>
      </c>
      <c r="AJ238">
        <v>786</v>
      </c>
      <c r="AK238">
        <v>752</v>
      </c>
      <c r="AL238">
        <v>788</v>
      </c>
      <c r="AM238">
        <v>811</v>
      </c>
      <c r="AN238">
        <v>840</v>
      </c>
      <c r="AO238">
        <v>793</v>
      </c>
      <c r="AP238">
        <v>796</v>
      </c>
      <c r="AQ238">
        <v>985</v>
      </c>
      <c r="AR238">
        <v>996</v>
      </c>
      <c r="AS238">
        <v>925</v>
      </c>
      <c r="AT238">
        <v>1019</v>
      </c>
      <c r="AU238">
        <v>914</v>
      </c>
      <c r="AV238">
        <v>862</v>
      </c>
      <c r="AW238">
        <v>787</v>
      </c>
      <c r="AX238">
        <v>789</v>
      </c>
      <c r="AY238">
        <v>838</v>
      </c>
      <c r="AZ238">
        <v>847</v>
      </c>
      <c r="BA238">
        <v>931</v>
      </c>
      <c r="BB238">
        <v>908</v>
      </c>
      <c r="BC238">
        <v>733</v>
      </c>
      <c r="BD238">
        <v>494</v>
      </c>
      <c r="BE238">
        <v>492</v>
      </c>
      <c r="BF238">
        <v>333</v>
      </c>
      <c r="BG238">
        <v>263</v>
      </c>
      <c r="BH238">
        <v>250</v>
      </c>
      <c r="BJ238">
        <f>IF(ISNUMBER(MEDIAN(Data__2[[#This Row],[1990]:[2002]])),MEDIAN(Data__2[[#This Row],[1990]:[2015]]),0)</f>
        <v>794.5</v>
      </c>
      <c r="BK238">
        <f>IF(ISNUMBER(MEDIAN(Data__2[[#This Row],[2003]:[2015]])),MEDIAN(Data__2[[#This Row],[2002]:[2015]]),0)</f>
        <v>788</v>
      </c>
      <c r="BL238">
        <f>IF(ISNUMBER(MEDIAN(Data__2[[#This Row],[1990]:[2015]])),MEDIAN(Data__2[[#This Row],[1990]:[2015]]),0)</f>
        <v>794.5</v>
      </c>
      <c r="BM238">
        <f>Data__2[[#This Row],[2003 to 2015 Median Patent Applications]]-Data__2[[#This Row],[1990 to 2002 Median Patent Applications ]]</f>
        <v>-6.5</v>
      </c>
    </row>
    <row r="239" spans="1:65">
      <c r="A239" s="1" t="s">
        <v>323</v>
      </c>
      <c r="B239" s="1" t="s">
        <v>324</v>
      </c>
      <c r="C239" s="1" t="s">
        <v>673</v>
      </c>
      <c r="D239" s="1" t="s">
        <v>674</v>
      </c>
      <c r="AK239">
        <v>73</v>
      </c>
      <c r="AL239">
        <v>155</v>
      </c>
      <c r="AM239">
        <v>179</v>
      </c>
      <c r="AN239">
        <v>210</v>
      </c>
      <c r="AO239">
        <v>196</v>
      </c>
      <c r="AP239">
        <v>162</v>
      </c>
      <c r="AQ239">
        <v>195</v>
      </c>
      <c r="AR239">
        <v>91</v>
      </c>
      <c r="AS239">
        <v>98</v>
      </c>
      <c r="AT239">
        <v>117</v>
      </c>
      <c r="AU239">
        <v>150</v>
      </c>
      <c r="AV239">
        <v>91</v>
      </c>
      <c r="AW239">
        <v>108</v>
      </c>
      <c r="AX239">
        <v>112</v>
      </c>
      <c r="AY239">
        <v>114</v>
      </c>
      <c r="AZ239">
        <v>139</v>
      </c>
      <c r="BA239">
        <v>206</v>
      </c>
      <c r="BB239">
        <v>240</v>
      </c>
      <c r="BC239">
        <v>178</v>
      </c>
      <c r="BD239">
        <v>173</v>
      </c>
      <c r="BE239">
        <v>193</v>
      </c>
      <c r="BF239">
        <v>225</v>
      </c>
      <c r="BG239">
        <v>103</v>
      </c>
      <c r="BH239">
        <v>136</v>
      </c>
      <c r="BJ239">
        <f>IF(ISNUMBER(MEDIAN(Data__2[[#This Row],[1990]:[2002]])),MEDIAN(Data__2[[#This Row],[1990]:[2015]]),0)</f>
        <v>152.5</v>
      </c>
      <c r="BK239">
        <f>IF(ISNUMBER(MEDIAN(Data__2[[#This Row],[2003]:[2015]])),MEDIAN(Data__2[[#This Row],[2002]:[2015]]),0)</f>
        <v>144.5</v>
      </c>
      <c r="BL239">
        <f>IF(ISNUMBER(MEDIAN(Data__2[[#This Row],[1990]:[2015]])),MEDIAN(Data__2[[#This Row],[1990]:[2015]]),0)</f>
        <v>152.5</v>
      </c>
      <c r="BM239">
        <f>Data__2[[#This Row],[2003 to 2015 Median Patent Applications]]-Data__2[[#This Row],[1990 to 2002 Median Patent Applications ]]</f>
        <v>-8</v>
      </c>
    </row>
    <row r="240" spans="1:65">
      <c r="A240" s="1" t="s">
        <v>163</v>
      </c>
      <c r="B240" s="1" t="s">
        <v>164</v>
      </c>
      <c r="C240" s="1" t="s">
        <v>673</v>
      </c>
      <c r="D240" s="1" t="s">
        <v>674</v>
      </c>
      <c r="H240">
        <v>8</v>
      </c>
      <c r="I240">
        <v>7</v>
      </c>
      <c r="J240">
        <v>10</v>
      </c>
      <c r="K240">
        <v>17</v>
      </c>
      <c r="L240">
        <v>26</v>
      </c>
      <c r="M240">
        <v>14</v>
      </c>
      <c r="N240">
        <v>12</v>
      </c>
      <c r="O240">
        <v>9</v>
      </c>
      <c r="P240">
        <v>73</v>
      </c>
      <c r="Q240">
        <v>144</v>
      </c>
      <c r="R240">
        <v>105</v>
      </c>
      <c r="S240">
        <v>97</v>
      </c>
      <c r="T240">
        <v>156</v>
      </c>
      <c r="U240">
        <v>110</v>
      </c>
      <c r="V240">
        <v>152</v>
      </c>
      <c r="W240">
        <v>90</v>
      </c>
      <c r="X240">
        <v>119</v>
      </c>
      <c r="Y240">
        <v>129</v>
      </c>
      <c r="Z240">
        <v>122</v>
      </c>
      <c r="AA240">
        <v>183</v>
      </c>
      <c r="AB240">
        <v>166</v>
      </c>
      <c r="AC240">
        <v>214</v>
      </c>
      <c r="AK240">
        <v>1</v>
      </c>
      <c r="AL240">
        <v>1</v>
      </c>
      <c r="AM240">
        <v>121</v>
      </c>
      <c r="AN240">
        <v>104</v>
      </c>
      <c r="AO240">
        <v>83</v>
      </c>
      <c r="AP240">
        <v>109</v>
      </c>
      <c r="AR240">
        <v>110</v>
      </c>
      <c r="AX240">
        <v>105</v>
      </c>
      <c r="AY240">
        <v>94</v>
      </c>
      <c r="AZ240">
        <v>74</v>
      </c>
      <c r="BA240">
        <v>69</v>
      </c>
      <c r="BB240">
        <v>59</v>
      </c>
      <c r="BD240">
        <v>62</v>
      </c>
      <c r="BE240">
        <v>38</v>
      </c>
      <c r="BF240">
        <v>27</v>
      </c>
      <c r="BG240">
        <v>24</v>
      </c>
      <c r="BJ240">
        <f>IF(ISNUMBER(MEDIAN(Data__2[[#This Row],[1990]:[2002]])),MEDIAN(Data__2[[#This Row],[1990]:[2015]]),0)</f>
        <v>71.5</v>
      </c>
      <c r="BK240">
        <f>IF(ISNUMBER(MEDIAN(Data__2[[#This Row],[2003]:[2015]])),MEDIAN(Data__2[[#This Row],[2002]:[2015]]),0)</f>
        <v>62</v>
      </c>
      <c r="BL240">
        <f>IF(ISNUMBER(MEDIAN(Data__2[[#This Row],[1990]:[2015]])),MEDIAN(Data__2[[#This Row],[1990]:[2015]]),0)</f>
        <v>71.5</v>
      </c>
      <c r="BM240">
        <f>Data__2[[#This Row],[2003 to 2015 Median Patent Applications]]-Data__2[[#This Row],[1990 to 2002 Median Patent Applications ]]</f>
        <v>-9.5</v>
      </c>
    </row>
    <row r="241" spans="1:65">
      <c r="A241" s="1" t="s">
        <v>331</v>
      </c>
      <c r="B241" s="1" t="s">
        <v>332</v>
      </c>
      <c r="C241" s="1" t="s">
        <v>673</v>
      </c>
      <c r="D241" s="1" t="s">
        <v>674</v>
      </c>
      <c r="AJ241">
        <v>6</v>
      </c>
      <c r="AL241">
        <v>14</v>
      </c>
      <c r="BJ241">
        <f>IF(ISNUMBER(MEDIAN(Data__2[[#This Row],[1990]:[2002]])),MEDIAN(Data__2[[#This Row],[1990]:[2015]]),0)</f>
        <v>10</v>
      </c>
      <c r="BK241">
        <f>IF(ISNUMBER(MEDIAN(Data__2[[#This Row],[2003]:[2015]])),MEDIAN(Data__2[[#This Row],[2002]:[2015]]),0)</f>
        <v>0</v>
      </c>
      <c r="BL241">
        <f>IF(ISNUMBER(MEDIAN(Data__2[[#This Row],[1990]:[2015]])),MEDIAN(Data__2[[#This Row],[1990]:[2015]]),0)</f>
        <v>10</v>
      </c>
      <c r="BM241">
        <f>Data__2[[#This Row],[2003 to 2015 Median Patent Applications]]-Data__2[[#This Row],[1990 to 2002 Median Patent Applications ]]</f>
        <v>-10</v>
      </c>
    </row>
    <row r="242" spans="1:65">
      <c r="A242" s="1" t="s">
        <v>349</v>
      </c>
      <c r="B242" s="1" t="s">
        <v>350</v>
      </c>
      <c r="C242" s="1" t="s">
        <v>673</v>
      </c>
      <c r="D242" s="1" t="s">
        <v>674</v>
      </c>
      <c r="AL242">
        <v>78</v>
      </c>
      <c r="AM242">
        <v>58</v>
      </c>
      <c r="AN242">
        <v>100</v>
      </c>
      <c r="AO242">
        <v>52</v>
      </c>
      <c r="AP242">
        <v>66</v>
      </c>
      <c r="AQ242">
        <v>84</v>
      </c>
      <c r="AR242">
        <v>64</v>
      </c>
      <c r="AS242">
        <v>71</v>
      </c>
      <c r="AT242">
        <v>66</v>
      </c>
      <c r="AU242">
        <v>42</v>
      </c>
      <c r="AV242">
        <v>48</v>
      </c>
      <c r="AW242">
        <v>44</v>
      </c>
      <c r="AX242">
        <v>53</v>
      </c>
      <c r="AY242">
        <v>55</v>
      </c>
      <c r="AZ242">
        <v>105</v>
      </c>
      <c r="BA242">
        <v>34</v>
      </c>
      <c r="BB242">
        <v>39</v>
      </c>
      <c r="BC242">
        <v>27</v>
      </c>
      <c r="BD242">
        <v>37</v>
      </c>
      <c r="BE242">
        <v>50</v>
      </c>
      <c r="BF242">
        <v>42</v>
      </c>
      <c r="BJ242">
        <f>IF(ISNUMBER(MEDIAN(Data__2[[#This Row],[1990]:[2002]])),MEDIAN(Data__2[[#This Row],[1990]:[2015]]),0)</f>
        <v>53</v>
      </c>
      <c r="BK242">
        <f>IF(ISNUMBER(MEDIAN(Data__2[[#This Row],[2003]:[2015]])),MEDIAN(Data__2[[#This Row],[2002]:[2015]]),0)</f>
        <v>43</v>
      </c>
      <c r="BL242">
        <f>IF(ISNUMBER(MEDIAN(Data__2[[#This Row],[1990]:[2015]])),MEDIAN(Data__2[[#This Row],[1990]:[2015]]),0)</f>
        <v>53</v>
      </c>
      <c r="BM242">
        <f>Data__2[[#This Row],[2003 to 2015 Median Patent Applications]]-Data__2[[#This Row],[1990 to 2002 Median Patent Applications ]]</f>
        <v>-10</v>
      </c>
    </row>
    <row r="243" spans="1:65">
      <c r="A243" s="1" t="s">
        <v>333</v>
      </c>
      <c r="B243" s="1" t="s">
        <v>334</v>
      </c>
      <c r="C243" s="1" t="s">
        <v>673</v>
      </c>
      <c r="D243" s="1" t="s">
        <v>674</v>
      </c>
      <c r="I243">
        <v>1</v>
      </c>
      <c r="J243">
        <v>2</v>
      </c>
      <c r="K243">
        <v>2</v>
      </c>
      <c r="M243">
        <v>1</v>
      </c>
      <c r="R243">
        <v>2</v>
      </c>
      <c r="S243">
        <v>3</v>
      </c>
      <c r="T243">
        <v>6</v>
      </c>
      <c r="AH243">
        <v>3</v>
      </c>
      <c r="AI243">
        <v>10</v>
      </c>
      <c r="AJ243">
        <v>25</v>
      </c>
      <c r="AL243">
        <v>15</v>
      </c>
      <c r="AM243">
        <v>10</v>
      </c>
      <c r="AN243">
        <v>6</v>
      </c>
      <c r="AO243">
        <v>12</v>
      </c>
      <c r="BJ243">
        <f>IF(ISNUMBER(MEDIAN(Data__2[[#This Row],[1990]:[2002]])),MEDIAN(Data__2[[#This Row],[1990]:[2015]]),0)</f>
        <v>11</v>
      </c>
      <c r="BK243">
        <f>IF(ISNUMBER(MEDIAN(Data__2[[#This Row],[2003]:[2015]])),MEDIAN(Data__2[[#This Row],[2002]:[2015]]),0)</f>
        <v>0</v>
      </c>
      <c r="BL243">
        <f>IF(ISNUMBER(MEDIAN(Data__2[[#This Row],[1990]:[2015]])),MEDIAN(Data__2[[#This Row],[1990]:[2015]]),0)</f>
        <v>11</v>
      </c>
      <c r="BM243">
        <f>Data__2[[#This Row],[2003 to 2015 Median Patent Applications]]-Data__2[[#This Row],[1990 to 2002 Median Patent Applications ]]</f>
        <v>-11</v>
      </c>
    </row>
    <row r="244" spans="1:65">
      <c r="A244" s="1" t="s">
        <v>527</v>
      </c>
      <c r="B244" s="1" t="s">
        <v>528</v>
      </c>
      <c r="C244" s="1" t="s">
        <v>673</v>
      </c>
      <c r="D244" s="1" t="s">
        <v>674</v>
      </c>
      <c r="AL244">
        <v>5</v>
      </c>
      <c r="AM244">
        <v>24</v>
      </c>
      <c r="AN244">
        <v>35</v>
      </c>
      <c r="AO244">
        <v>30</v>
      </c>
      <c r="AP244">
        <v>23</v>
      </c>
      <c r="AQ244">
        <v>37</v>
      </c>
      <c r="AR244">
        <v>38</v>
      </c>
      <c r="AS244">
        <v>45</v>
      </c>
      <c r="AT244">
        <v>83</v>
      </c>
      <c r="AU244">
        <v>39</v>
      </c>
      <c r="AV244">
        <v>30</v>
      </c>
      <c r="AW244">
        <v>32</v>
      </c>
      <c r="AX244">
        <v>30</v>
      </c>
      <c r="AY244">
        <v>26</v>
      </c>
      <c r="BB244">
        <v>11</v>
      </c>
      <c r="BC244">
        <v>7</v>
      </c>
      <c r="BD244">
        <v>4</v>
      </c>
      <c r="BE244">
        <v>3</v>
      </c>
      <c r="BF244">
        <v>2</v>
      </c>
      <c r="BJ244">
        <f>IF(ISNUMBER(MEDIAN(Data__2[[#This Row],[1990]:[2002]])),MEDIAN(Data__2[[#This Row],[1990]:[2015]]),0)</f>
        <v>30</v>
      </c>
      <c r="BK244">
        <f>IF(ISNUMBER(MEDIAN(Data__2[[#This Row],[2003]:[2015]])),MEDIAN(Data__2[[#This Row],[2002]:[2015]]),0)</f>
        <v>18.5</v>
      </c>
      <c r="BL244">
        <f>IF(ISNUMBER(MEDIAN(Data__2[[#This Row],[1990]:[2015]])),MEDIAN(Data__2[[#This Row],[1990]:[2015]]),0)</f>
        <v>30</v>
      </c>
      <c r="BM244">
        <f>Data__2[[#This Row],[2003 to 2015 Median Patent Applications]]-Data__2[[#This Row],[1990 to 2002 Median Patent Applications ]]</f>
        <v>-11.5</v>
      </c>
    </row>
    <row r="245" spans="1:65">
      <c r="A245" s="1" t="s">
        <v>243</v>
      </c>
      <c r="B245" s="1" t="s">
        <v>244</v>
      </c>
      <c r="C245" s="1" t="s">
        <v>673</v>
      </c>
      <c r="D245" s="1" t="s">
        <v>674</v>
      </c>
      <c r="H245">
        <v>74</v>
      </c>
      <c r="I245">
        <v>50</v>
      </c>
      <c r="J245">
        <v>24</v>
      </c>
      <c r="K245">
        <v>20</v>
      </c>
      <c r="L245">
        <v>18</v>
      </c>
      <c r="M245">
        <v>21</v>
      </c>
      <c r="N245">
        <v>23</v>
      </c>
      <c r="O245">
        <v>50</v>
      </c>
      <c r="P245">
        <v>45</v>
      </c>
      <c r="Q245">
        <v>57</v>
      </c>
      <c r="R245">
        <v>43</v>
      </c>
      <c r="S245">
        <v>49</v>
      </c>
      <c r="T245">
        <v>62</v>
      </c>
      <c r="U245">
        <v>41</v>
      </c>
      <c r="AA245">
        <v>17</v>
      </c>
      <c r="AD245">
        <v>72</v>
      </c>
      <c r="AE245">
        <v>25</v>
      </c>
      <c r="AF245">
        <v>8</v>
      </c>
      <c r="AG245">
        <v>16</v>
      </c>
      <c r="AH245">
        <v>5</v>
      </c>
      <c r="AI245">
        <v>27</v>
      </c>
      <c r="AJ245">
        <v>31</v>
      </c>
      <c r="AK245">
        <v>27</v>
      </c>
      <c r="AL245">
        <v>40</v>
      </c>
      <c r="AM245">
        <v>21</v>
      </c>
      <c r="AN245">
        <v>32</v>
      </c>
      <c r="AO245">
        <v>22</v>
      </c>
      <c r="AP245">
        <v>36</v>
      </c>
      <c r="AQ245">
        <v>26</v>
      </c>
      <c r="AR245">
        <v>28</v>
      </c>
      <c r="AS245">
        <v>54</v>
      </c>
      <c r="AT245">
        <v>30</v>
      </c>
      <c r="AU245">
        <v>8</v>
      </c>
      <c r="AV245">
        <v>6</v>
      </c>
      <c r="AW245">
        <v>9</v>
      </c>
      <c r="AX245">
        <v>17</v>
      </c>
      <c r="AY245">
        <v>28</v>
      </c>
      <c r="AZ245">
        <v>9</v>
      </c>
      <c r="BA245">
        <v>5</v>
      </c>
      <c r="BB245">
        <v>7</v>
      </c>
      <c r="BC245">
        <v>7</v>
      </c>
      <c r="BD245">
        <v>4</v>
      </c>
      <c r="BE245">
        <v>7</v>
      </c>
      <c r="BF245">
        <v>4</v>
      </c>
      <c r="BG245">
        <v>10</v>
      </c>
      <c r="BH245">
        <v>7</v>
      </c>
      <c r="BJ245">
        <f>IF(ISNUMBER(MEDIAN(Data__2[[#This Row],[1990]:[2002]])),MEDIAN(Data__2[[#This Row],[1990]:[2015]]),0)</f>
        <v>19</v>
      </c>
      <c r="BK245">
        <f>IF(ISNUMBER(MEDIAN(Data__2[[#This Row],[2003]:[2015]])),MEDIAN(Data__2[[#This Row],[2002]:[2015]]),0)</f>
        <v>7</v>
      </c>
      <c r="BL245">
        <f>IF(ISNUMBER(MEDIAN(Data__2[[#This Row],[1990]:[2015]])),MEDIAN(Data__2[[#This Row],[1990]:[2015]]),0)</f>
        <v>19</v>
      </c>
      <c r="BM245">
        <f>Data__2[[#This Row],[2003 to 2015 Median Patent Applications]]-Data__2[[#This Row],[1990 to 2002 Median Patent Applications ]]</f>
        <v>-12</v>
      </c>
    </row>
    <row r="246" spans="1:65">
      <c r="A246" s="1" t="s">
        <v>107</v>
      </c>
      <c r="B246" s="1" t="s">
        <v>108</v>
      </c>
      <c r="C246" s="1" t="s">
        <v>673</v>
      </c>
      <c r="D246" s="1" t="s">
        <v>674</v>
      </c>
      <c r="N246">
        <v>20</v>
      </c>
      <c r="O246">
        <v>20</v>
      </c>
      <c r="P246">
        <v>21</v>
      </c>
      <c r="Q246">
        <v>32</v>
      </c>
      <c r="R246">
        <v>16</v>
      </c>
      <c r="S246">
        <v>20</v>
      </c>
      <c r="T246">
        <v>25</v>
      </c>
      <c r="U246">
        <v>21</v>
      </c>
      <c r="V246">
        <v>26</v>
      </c>
      <c r="W246">
        <v>28</v>
      </c>
      <c r="X246">
        <v>15</v>
      </c>
      <c r="Y246">
        <v>8</v>
      </c>
      <c r="Z246">
        <v>12</v>
      </c>
      <c r="AA246">
        <v>18</v>
      </c>
      <c r="AB246">
        <v>11</v>
      </c>
      <c r="AC246">
        <v>4</v>
      </c>
      <c r="AD246">
        <v>5</v>
      </c>
      <c r="AL246">
        <v>26</v>
      </c>
      <c r="AM246">
        <v>28</v>
      </c>
      <c r="AN246">
        <v>17</v>
      </c>
      <c r="BG246">
        <v>9</v>
      </c>
      <c r="BJ246">
        <f>IF(ISNUMBER(MEDIAN(Data__2[[#This Row],[1990]:[2002]])),MEDIAN(Data__2[[#This Row],[1990]:[2015]]),0)</f>
        <v>21.5</v>
      </c>
      <c r="BK246">
        <f>IF(ISNUMBER(MEDIAN(Data__2[[#This Row],[2003]:[2015]])),MEDIAN(Data__2[[#This Row],[2002]:[2015]]),0)</f>
        <v>9</v>
      </c>
      <c r="BL246">
        <f>IF(ISNUMBER(MEDIAN(Data__2[[#This Row],[1990]:[2015]])),MEDIAN(Data__2[[#This Row],[1990]:[2015]]),0)</f>
        <v>21.5</v>
      </c>
      <c r="BM246">
        <f>Data__2[[#This Row],[2003 to 2015 Median Patent Applications]]-Data__2[[#This Row],[1990 to 2002 Median Patent Applications ]]</f>
        <v>-12.5</v>
      </c>
    </row>
    <row r="247" spans="1:65">
      <c r="A247" s="1" t="s">
        <v>119</v>
      </c>
      <c r="B247" s="1" t="s">
        <v>120</v>
      </c>
      <c r="C247" s="1" t="s">
        <v>673</v>
      </c>
      <c r="D247" s="1" t="s">
        <v>674</v>
      </c>
      <c r="H247">
        <v>788</v>
      </c>
      <c r="I247">
        <v>947</v>
      </c>
      <c r="J247">
        <v>1029</v>
      </c>
      <c r="K247">
        <v>1084</v>
      </c>
      <c r="L247">
        <v>1169</v>
      </c>
      <c r="M247">
        <v>1435</v>
      </c>
      <c r="N247">
        <v>1365</v>
      </c>
      <c r="O247">
        <v>1908</v>
      </c>
      <c r="P247">
        <v>2014</v>
      </c>
      <c r="Q247">
        <v>2071</v>
      </c>
      <c r="R247">
        <v>2168</v>
      </c>
      <c r="S247">
        <v>2336</v>
      </c>
      <c r="T247">
        <v>2481</v>
      </c>
      <c r="U247">
        <v>2371</v>
      </c>
      <c r="V247">
        <v>2559</v>
      </c>
      <c r="W247">
        <v>2949</v>
      </c>
      <c r="X247">
        <v>3431</v>
      </c>
      <c r="Y247">
        <v>3297</v>
      </c>
      <c r="Z247">
        <v>3673</v>
      </c>
      <c r="AA247">
        <v>3628</v>
      </c>
      <c r="AB247">
        <v>3811</v>
      </c>
      <c r="AC247">
        <v>3843</v>
      </c>
      <c r="AD247">
        <v>2</v>
      </c>
      <c r="AE247">
        <v>1</v>
      </c>
      <c r="AF247">
        <v>3</v>
      </c>
      <c r="AG247">
        <v>6</v>
      </c>
      <c r="AH247">
        <v>63</v>
      </c>
      <c r="AI247">
        <v>198</v>
      </c>
      <c r="AJ247">
        <v>422</v>
      </c>
      <c r="AK247">
        <v>329</v>
      </c>
      <c r="AL247">
        <v>412</v>
      </c>
      <c r="AM247">
        <v>319</v>
      </c>
      <c r="AN247">
        <v>368</v>
      </c>
      <c r="AO247">
        <v>316</v>
      </c>
      <c r="AP247">
        <v>394</v>
      </c>
      <c r="AQ247">
        <v>274</v>
      </c>
      <c r="AR247">
        <v>282</v>
      </c>
      <c r="AS247">
        <v>231</v>
      </c>
      <c r="AT247">
        <v>283</v>
      </c>
      <c r="AU247">
        <v>289</v>
      </c>
      <c r="AV247">
        <v>278</v>
      </c>
      <c r="AW247">
        <v>263</v>
      </c>
      <c r="AX247">
        <v>261</v>
      </c>
      <c r="AY247">
        <v>243</v>
      </c>
      <c r="AZ247">
        <v>211</v>
      </c>
      <c r="BA247">
        <v>249</v>
      </c>
      <c r="BB247">
        <v>242</v>
      </c>
      <c r="BC247">
        <v>243</v>
      </c>
      <c r="BD247">
        <v>262</v>
      </c>
      <c r="BE247">
        <v>245</v>
      </c>
      <c r="BF247">
        <v>282</v>
      </c>
      <c r="BG247">
        <v>218</v>
      </c>
      <c r="BH247">
        <v>280</v>
      </c>
      <c r="BJ247">
        <f>IF(ISNUMBER(MEDIAN(Data__2[[#This Row],[1990]:[2002]])),MEDIAN(Data__2[[#This Row],[1990]:[2015]]),0)</f>
        <v>276</v>
      </c>
      <c r="BK247">
        <f>IF(ISNUMBER(MEDIAN(Data__2[[#This Row],[2003]:[2015]])),MEDIAN(Data__2[[#This Row],[2002]:[2015]]),0)</f>
        <v>255</v>
      </c>
      <c r="BL247">
        <f>IF(ISNUMBER(MEDIAN(Data__2[[#This Row],[1990]:[2015]])),MEDIAN(Data__2[[#This Row],[1990]:[2015]]),0)</f>
        <v>276</v>
      </c>
      <c r="BM247">
        <f>Data__2[[#This Row],[2003 to 2015 Median Patent Applications]]-Data__2[[#This Row],[1990 to 2002 Median Patent Applications ]]</f>
        <v>-21</v>
      </c>
    </row>
    <row r="248" spans="1:65">
      <c r="A248" s="1" t="s">
        <v>489</v>
      </c>
      <c r="B248" s="1" t="s">
        <v>490</v>
      </c>
      <c r="C248" s="1" t="s">
        <v>673</v>
      </c>
      <c r="D248" s="1" t="s">
        <v>674</v>
      </c>
      <c r="H248">
        <v>1654</v>
      </c>
      <c r="I248">
        <v>1785</v>
      </c>
      <c r="J248">
        <v>2015</v>
      </c>
      <c r="K248">
        <v>2466</v>
      </c>
      <c r="M248">
        <v>2392</v>
      </c>
      <c r="O248">
        <v>2428</v>
      </c>
      <c r="P248">
        <v>2592</v>
      </c>
      <c r="Q248">
        <v>2649</v>
      </c>
      <c r="R248">
        <v>2683</v>
      </c>
      <c r="S248">
        <v>2490</v>
      </c>
      <c r="T248">
        <v>2546</v>
      </c>
      <c r="U248">
        <v>2442</v>
      </c>
      <c r="V248">
        <v>2966</v>
      </c>
      <c r="W248">
        <v>2965</v>
      </c>
      <c r="X248">
        <v>2535</v>
      </c>
      <c r="Y248">
        <v>3092</v>
      </c>
      <c r="Z248">
        <v>3340</v>
      </c>
      <c r="AA248">
        <v>3017</v>
      </c>
      <c r="AB248">
        <v>4240</v>
      </c>
      <c r="AC248">
        <v>3874</v>
      </c>
      <c r="AD248">
        <v>4051</v>
      </c>
      <c r="AE248">
        <v>4730</v>
      </c>
      <c r="AF248">
        <v>4922</v>
      </c>
      <c r="AG248">
        <v>4829</v>
      </c>
      <c r="AH248">
        <v>5134</v>
      </c>
      <c r="AI248">
        <v>1093</v>
      </c>
      <c r="AJ248">
        <v>1023</v>
      </c>
      <c r="AK248">
        <v>888</v>
      </c>
      <c r="AL248">
        <v>904</v>
      </c>
      <c r="AM248">
        <v>935</v>
      </c>
      <c r="AN248">
        <v>883</v>
      </c>
      <c r="AO248">
        <v>757</v>
      </c>
      <c r="AP248">
        <v>355</v>
      </c>
      <c r="AQ248">
        <v>200</v>
      </c>
      <c r="AR248">
        <v>138</v>
      </c>
      <c r="AS248">
        <v>895</v>
      </c>
      <c r="AT248">
        <v>966</v>
      </c>
      <c r="AU248">
        <v>983</v>
      </c>
      <c r="AV248">
        <v>922</v>
      </c>
      <c r="AW248">
        <v>956</v>
      </c>
      <c r="AX248">
        <v>1003</v>
      </c>
      <c r="AY248">
        <v>866</v>
      </c>
      <c r="AZ248">
        <v>915</v>
      </c>
      <c r="BA248">
        <v>860</v>
      </c>
      <c r="BB248">
        <v>822</v>
      </c>
      <c r="BC248">
        <v>821</v>
      </c>
      <c r="BD248">
        <v>656</v>
      </c>
      <c r="BE248">
        <v>608</v>
      </c>
      <c r="BF248">
        <v>638</v>
      </c>
      <c r="BG248">
        <v>802</v>
      </c>
      <c r="BH248">
        <v>889</v>
      </c>
      <c r="BJ248">
        <f>IF(ISNUMBER(MEDIAN(Data__2[[#This Row],[1990]:[2002]])),MEDIAN(Data__2[[#This Row],[1990]:[2015]]),0)</f>
        <v>885.5</v>
      </c>
      <c r="BK248">
        <f>IF(ISNUMBER(MEDIAN(Data__2[[#This Row],[2003]:[2015]])),MEDIAN(Data__2[[#This Row],[2002]:[2015]]),0)</f>
        <v>863</v>
      </c>
      <c r="BL248">
        <f>IF(ISNUMBER(MEDIAN(Data__2[[#This Row],[1990]:[2015]])),MEDIAN(Data__2[[#This Row],[1990]:[2015]]),0)</f>
        <v>885.5</v>
      </c>
      <c r="BM248">
        <f>Data__2[[#This Row],[2003 to 2015 Median Patent Applications]]-Data__2[[#This Row],[1990 to 2002 Median Patent Applications ]]</f>
        <v>-22.5</v>
      </c>
    </row>
    <row r="249" spans="1:65">
      <c r="A249" s="1" t="s">
        <v>97</v>
      </c>
      <c r="B249" s="1" t="s">
        <v>98</v>
      </c>
      <c r="C249" s="1" t="s">
        <v>673</v>
      </c>
      <c r="D249" s="1" t="s">
        <v>674</v>
      </c>
      <c r="J249">
        <v>1766</v>
      </c>
      <c r="K249">
        <v>1671</v>
      </c>
      <c r="L249">
        <v>1607</v>
      </c>
      <c r="M249">
        <v>1466</v>
      </c>
      <c r="N249">
        <v>1456</v>
      </c>
      <c r="O249">
        <v>1339</v>
      </c>
      <c r="P249">
        <v>1359</v>
      </c>
      <c r="Q249">
        <v>1342</v>
      </c>
      <c r="R249">
        <v>1242</v>
      </c>
      <c r="S249">
        <v>1109</v>
      </c>
      <c r="T249">
        <v>1060</v>
      </c>
      <c r="U249">
        <v>1038</v>
      </c>
      <c r="V249">
        <v>1073</v>
      </c>
      <c r="W249">
        <v>1000</v>
      </c>
      <c r="X249">
        <v>853</v>
      </c>
      <c r="Y249">
        <v>865</v>
      </c>
      <c r="Z249">
        <v>806</v>
      </c>
      <c r="AA249">
        <v>914</v>
      </c>
      <c r="AB249">
        <v>805</v>
      </c>
      <c r="AC249">
        <v>869</v>
      </c>
      <c r="AD249">
        <v>771</v>
      </c>
      <c r="AE249">
        <v>794</v>
      </c>
      <c r="AF249">
        <v>548</v>
      </c>
      <c r="AG249">
        <v>636</v>
      </c>
      <c r="AH249">
        <v>681</v>
      </c>
      <c r="AI249">
        <v>643</v>
      </c>
      <c r="AJ249">
        <v>625</v>
      </c>
      <c r="AK249">
        <v>675</v>
      </c>
      <c r="AL249">
        <v>809</v>
      </c>
      <c r="AM249">
        <v>744</v>
      </c>
      <c r="AN249">
        <v>732</v>
      </c>
      <c r="AO249">
        <v>776</v>
      </c>
      <c r="AP249">
        <v>792</v>
      </c>
      <c r="AQ249">
        <v>690</v>
      </c>
      <c r="AR249">
        <v>591</v>
      </c>
      <c r="AS249">
        <v>577</v>
      </c>
      <c r="AT249">
        <v>571</v>
      </c>
      <c r="AU249">
        <v>601</v>
      </c>
      <c r="AV249">
        <v>519</v>
      </c>
      <c r="AW249">
        <v>514</v>
      </c>
      <c r="AX249">
        <v>517</v>
      </c>
      <c r="AY249">
        <v>490</v>
      </c>
      <c r="AZ249">
        <v>454</v>
      </c>
      <c r="BA249">
        <v>575</v>
      </c>
      <c r="BB249">
        <v>669</v>
      </c>
      <c r="BC249">
        <v>620</v>
      </c>
      <c r="BD249">
        <v>636</v>
      </c>
      <c r="BE249">
        <v>755</v>
      </c>
      <c r="BF249">
        <v>715</v>
      </c>
      <c r="BG249">
        <v>889</v>
      </c>
      <c r="BH249">
        <v>949</v>
      </c>
      <c r="BJ249">
        <f>IF(ISNUMBER(MEDIAN(Data__2[[#This Row],[1990]:[2002]])),MEDIAN(Data__2[[#This Row],[1990]:[2015]]),0)</f>
        <v>639.5</v>
      </c>
      <c r="BK249">
        <f>IF(ISNUMBER(MEDIAN(Data__2[[#This Row],[2003]:[2015]])),MEDIAN(Data__2[[#This Row],[2002]:[2015]]),0)</f>
        <v>610.5</v>
      </c>
      <c r="BL249">
        <f>IF(ISNUMBER(MEDIAN(Data__2[[#This Row],[1990]:[2015]])),MEDIAN(Data__2[[#This Row],[1990]:[2015]]),0)</f>
        <v>639.5</v>
      </c>
      <c r="BM249">
        <f>Data__2[[#This Row],[2003 to 2015 Median Patent Applications]]-Data__2[[#This Row],[1990 to 2002 Median Patent Applications ]]</f>
        <v>-29</v>
      </c>
    </row>
    <row r="250" spans="1:65">
      <c r="A250" s="1" t="s">
        <v>583</v>
      </c>
      <c r="B250" s="1" t="s">
        <v>584</v>
      </c>
      <c r="C250" s="1" t="s">
        <v>673</v>
      </c>
      <c r="D250" s="1" t="s">
        <v>674</v>
      </c>
      <c r="H250">
        <v>117</v>
      </c>
      <c r="I250">
        <v>69</v>
      </c>
      <c r="J250">
        <v>69</v>
      </c>
      <c r="K250">
        <v>64</v>
      </c>
      <c r="L250">
        <v>104</v>
      </c>
      <c r="M250">
        <v>115</v>
      </c>
      <c r="N250">
        <v>70</v>
      </c>
      <c r="O250">
        <v>77</v>
      </c>
      <c r="P250">
        <v>107</v>
      </c>
      <c r="Q250">
        <v>83</v>
      </c>
      <c r="R250">
        <v>88</v>
      </c>
      <c r="S250">
        <v>68</v>
      </c>
      <c r="X250">
        <v>55</v>
      </c>
      <c r="Y250">
        <v>39</v>
      </c>
      <c r="Z250">
        <v>35</v>
      </c>
      <c r="AA250">
        <v>41</v>
      </c>
      <c r="AB250">
        <v>40</v>
      </c>
      <c r="AC250">
        <v>34</v>
      </c>
      <c r="AD250">
        <v>38</v>
      </c>
      <c r="AE250">
        <v>47</v>
      </c>
      <c r="AF250">
        <v>41</v>
      </c>
      <c r="AG250">
        <v>38</v>
      </c>
      <c r="AH250">
        <v>39</v>
      </c>
      <c r="AI250">
        <v>44</v>
      </c>
      <c r="AJ250">
        <v>60</v>
      </c>
      <c r="AK250">
        <v>42</v>
      </c>
      <c r="AL250">
        <v>44</v>
      </c>
      <c r="AN250">
        <v>55</v>
      </c>
      <c r="AO250">
        <v>28</v>
      </c>
      <c r="BH250">
        <v>9</v>
      </c>
      <c r="BJ250">
        <f>IF(ISNUMBER(MEDIAN(Data__2[[#This Row],[1990]:[2002]])),MEDIAN(Data__2[[#This Row],[1990]:[2015]]),0)</f>
        <v>44</v>
      </c>
      <c r="BK250">
        <f>IF(ISNUMBER(MEDIAN(Data__2[[#This Row],[2003]:[2015]])),MEDIAN(Data__2[[#This Row],[2002]:[2015]]),0)</f>
        <v>9</v>
      </c>
      <c r="BL250">
        <f>IF(ISNUMBER(MEDIAN(Data__2[[#This Row],[1990]:[2015]])),MEDIAN(Data__2[[#This Row],[1990]:[2015]]),0)</f>
        <v>44</v>
      </c>
      <c r="BM250">
        <f>Data__2[[#This Row],[2003 to 2015 Median Patent Applications]]-Data__2[[#This Row],[1990 to 2002 Median Patent Applications ]]</f>
        <v>-35</v>
      </c>
    </row>
    <row r="251" spans="1:65">
      <c r="A251" s="1" t="s">
        <v>227</v>
      </c>
      <c r="B251" s="1" t="s">
        <v>228</v>
      </c>
      <c r="C251" s="1" t="s">
        <v>673</v>
      </c>
      <c r="D251" s="1" t="s">
        <v>674</v>
      </c>
      <c r="AI251" s="20"/>
      <c r="AK251">
        <v>365</v>
      </c>
      <c r="AL251">
        <v>502</v>
      </c>
      <c r="AM251">
        <v>386</v>
      </c>
      <c r="AN251">
        <v>287</v>
      </c>
      <c r="AO251">
        <v>288</v>
      </c>
      <c r="AP251">
        <v>263</v>
      </c>
      <c r="AQ251">
        <v>277</v>
      </c>
      <c r="AR251">
        <v>265</v>
      </c>
      <c r="AS251">
        <v>232</v>
      </c>
      <c r="AT251">
        <v>254</v>
      </c>
      <c r="AU251">
        <v>194</v>
      </c>
      <c r="AV251">
        <v>195</v>
      </c>
      <c r="AW251">
        <v>249</v>
      </c>
      <c r="AX251">
        <v>225</v>
      </c>
      <c r="AY251">
        <v>236</v>
      </c>
      <c r="AZ251">
        <v>248</v>
      </c>
      <c r="BA251">
        <v>222</v>
      </c>
      <c r="BB251">
        <v>256</v>
      </c>
      <c r="BC251">
        <v>183</v>
      </c>
      <c r="BD251">
        <v>138</v>
      </c>
      <c r="BE251">
        <v>139</v>
      </c>
      <c r="BF251">
        <v>114</v>
      </c>
      <c r="BG251">
        <v>110</v>
      </c>
      <c r="BH251">
        <v>99</v>
      </c>
      <c r="BJ251">
        <f>IF(ISNUMBER(MEDIAN(Data__2[[#This Row],[1990]:[2002]])),MEDIAN(Data__2[[#This Row],[1990]:[2015]]),0)</f>
        <v>242</v>
      </c>
      <c r="BK251">
        <f>IF(ISNUMBER(MEDIAN(Data__2[[#This Row],[2003]:[2015]])),MEDIAN(Data__2[[#This Row],[2002]:[2015]]),0)</f>
        <v>194.5</v>
      </c>
      <c r="BL251">
        <f>IF(ISNUMBER(MEDIAN(Data__2[[#This Row],[1990]:[2015]])),MEDIAN(Data__2[[#This Row],[1990]:[2015]]),0)</f>
        <v>242</v>
      </c>
      <c r="BM251">
        <f>Data__2[[#This Row],[2003 to 2015 Median Patent Applications]]-Data__2[[#This Row],[1990 to 2002 Median Patent Applications ]]</f>
        <v>-47.5</v>
      </c>
    </row>
    <row r="252" spans="1:65">
      <c r="A252" s="1" t="s">
        <v>545</v>
      </c>
      <c r="B252" s="1" t="s">
        <v>546</v>
      </c>
      <c r="C252" s="1" t="s">
        <v>673</v>
      </c>
      <c r="D252" s="1" t="s">
        <v>674</v>
      </c>
      <c r="AO252">
        <v>66</v>
      </c>
      <c r="AP252">
        <v>52</v>
      </c>
      <c r="AQ252">
        <v>41</v>
      </c>
      <c r="AR252">
        <v>44</v>
      </c>
      <c r="BJ252">
        <f>IF(ISNUMBER(MEDIAN(Data__2[[#This Row],[1990]:[2002]])),MEDIAN(Data__2[[#This Row],[1990]:[2015]]),0)</f>
        <v>48</v>
      </c>
      <c r="BK252">
        <f>IF(ISNUMBER(MEDIAN(Data__2[[#This Row],[2003]:[2015]])),MEDIAN(Data__2[[#This Row],[2002]:[2015]]),0)</f>
        <v>0</v>
      </c>
      <c r="BL252">
        <f>IF(ISNUMBER(MEDIAN(Data__2[[#This Row],[1990]:[2015]])),MEDIAN(Data__2[[#This Row],[1990]:[2015]]),0)</f>
        <v>48</v>
      </c>
      <c r="BM252">
        <f>Data__2[[#This Row],[2003 to 2015 Median Patent Applications]]-Data__2[[#This Row],[1990 to 2002 Median Patent Applications ]]</f>
        <v>-48</v>
      </c>
    </row>
    <row r="253" spans="1:65">
      <c r="A253" s="1" t="s">
        <v>261</v>
      </c>
      <c r="B253" s="1" t="s">
        <v>262</v>
      </c>
      <c r="C253" s="1" t="s">
        <v>673</v>
      </c>
      <c r="D253" s="1" t="s">
        <v>674</v>
      </c>
      <c r="H253">
        <v>1556</v>
      </c>
      <c r="I253">
        <v>1355</v>
      </c>
      <c r="J253">
        <v>1438</v>
      </c>
      <c r="K253">
        <v>1448</v>
      </c>
      <c r="L253">
        <v>1433</v>
      </c>
      <c r="M253">
        <v>1555</v>
      </c>
      <c r="N253">
        <v>1516</v>
      </c>
      <c r="O253">
        <v>1241</v>
      </c>
      <c r="P253">
        <v>1214</v>
      </c>
      <c r="Q253">
        <v>1343</v>
      </c>
      <c r="R253">
        <v>1170</v>
      </c>
      <c r="S253">
        <v>1184</v>
      </c>
      <c r="T253">
        <v>1093</v>
      </c>
      <c r="U253">
        <v>1149</v>
      </c>
      <c r="V253">
        <v>1140</v>
      </c>
      <c r="W253">
        <v>1272</v>
      </c>
      <c r="X253">
        <v>1346</v>
      </c>
      <c r="Y253">
        <v>1601</v>
      </c>
      <c r="Z253">
        <v>2124</v>
      </c>
      <c r="AA253">
        <v>2344</v>
      </c>
      <c r="AB253">
        <v>2760</v>
      </c>
      <c r="AC253">
        <v>2869</v>
      </c>
      <c r="AD253">
        <v>2904</v>
      </c>
      <c r="AE253">
        <v>2847</v>
      </c>
      <c r="AF253">
        <v>3229</v>
      </c>
      <c r="AG253">
        <v>3262</v>
      </c>
      <c r="AH253">
        <v>2657</v>
      </c>
      <c r="AI253">
        <v>2477</v>
      </c>
      <c r="AJ253">
        <v>2210</v>
      </c>
      <c r="AK253">
        <v>1497</v>
      </c>
      <c r="AL253">
        <v>1139</v>
      </c>
      <c r="AM253">
        <v>1162</v>
      </c>
      <c r="AN253">
        <v>1096</v>
      </c>
      <c r="AO253">
        <v>803</v>
      </c>
      <c r="AP253">
        <v>737</v>
      </c>
      <c r="AQ253">
        <v>690</v>
      </c>
      <c r="AR253">
        <v>729</v>
      </c>
      <c r="AS253">
        <v>810</v>
      </c>
      <c r="AT253">
        <v>919</v>
      </c>
      <c r="AU253">
        <v>842</v>
      </c>
      <c r="AV253">
        <v>756</v>
      </c>
      <c r="AW253">
        <v>748</v>
      </c>
      <c r="AX253">
        <v>705</v>
      </c>
      <c r="AY253">
        <v>718</v>
      </c>
      <c r="AZ253">
        <v>689</v>
      </c>
      <c r="BA253">
        <v>683</v>
      </c>
      <c r="BB253">
        <v>757</v>
      </c>
      <c r="BC253">
        <v>649</v>
      </c>
      <c r="BD253">
        <v>662</v>
      </c>
      <c r="BE253">
        <v>692</v>
      </c>
      <c r="BF253">
        <v>642</v>
      </c>
      <c r="BG253">
        <v>546</v>
      </c>
      <c r="BH253">
        <v>569</v>
      </c>
      <c r="BJ253">
        <f>IF(ISNUMBER(MEDIAN(Data__2[[#This Row],[1990]:[2002]])),MEDIAN(Data__2[[#This Row],[1990]:[2015]]),0)</f>
        <v>742.5</v>
      </c>
      <c r="BK253">
        <f>IF(ISNUMBER(MEDIAN(Data__2[[#This Row],[2003]:[2015]])),MEDIAN(Data__2[[#This Row],[2002]:[2015]]),0)</f>
        <v>690.5</v>
      </c>
      <c r="BL253">
        <f>IF(ISNUMBER(MEDIAN(Data__2[[#This Row],[1990]:[2015]])),MEDIAN(Data__2[[#This Row],[1990]:[2015]]),0)</f>
        <v>742.5</v>
      </c>
      <c r="BM253">
        <f>Data__2[[#This Row],[2003 to 2015 Median Patent Applications]]-Data__2[[#This Row],[1990 to 2002 Median Patent Applications ]]</f>
        <v>-52</v>
      </c>
    </row>
    <row r="254" spans="1:65">
      <c r="A254" s="1" t="s">
        <v>75</v>
      </c>
      <c r="B254" s="1" t="s">
        <v>76</v>
      </c>
      <c r="C254" s="1" t="s">
        <v>673</v>
      </c>
      <c r="D254" s="1" t="s">
        <v>674</v>
      </c>
      <c r="N254">
        <v>1830</v>
      </c>
      <c r="O254">
        <v>1982</v>
      </c>
      <c r="P254">
        <v>1081</v>
      </c>
      <c r="Q254">
        <v>1824</v>
      </c>
      <c r="R254">
        <v>1756</v>
      </c>
      <c r="S254">
        <v>1686</v>
      </c>
      <c r="T254">
        <v>1616</v>
      </c>
      <c r="U254">
        <v>1715</v>
      </c>
      <c r="V254">
        <v>1704</v>
      </c>
      <c r="W254">
        <v>1574</v>
      </c>
      <c r="X254">
        <v>1314</v>
      </c>
      <c r="Y254">
        <v>1269</v>
      </c>
      <c r="Z254">
        <v>954</v>
      </c>
      <c r="AA254">
        <v>951</v>
      </c>
      <c r="AB254">
        <v>1102</v>
      </c>
      <c r="AC254">
        <v>1182</v>
      </c>
      <c r="AI254">
        <v>955</v>
      </c>
      <c r="AJ254">
        <v>943</v>
      </c>
      <c r="AK254">
        <v>503</v>
      </c>
      <c r="AL254">
        <v>787</v>
      </c>
      <c r="AM254">
        <v>694</v>
      </c>
      <c r="AN254">
        <v>676</v>
      </c>
      <c r="AO254">
        <v>1097</v>
      </c>
      <c r="AP254">
        <v>824</v>
      </c>
      <c r="AQ254">
        <v>861</v>
      </c>
      <c r="AR254">
        <v>899</v>
      </c>
      <c r="AS254">
        <v>1062</v>
      </c>
      <c r="AT254">
        <v>691</v>
      </c>
      <c r="AU254">
        <v>718</v>
      </c>
      <c r="AV254">
        <v>792</v>
      </c>
      <c r="AW254">
        <v>786</v>
      </c>
      <c r="AX254">
        <v>1054</v>
      </c>
      <c r="AY254">
        <v>1020</v>
      </c>
      <c r="AZ254">
        <v>937</v>
      </c>
      <c r="BA254">
        <v>801</v>
      </c>
      <c r="BB254">
        <v>640</v>
      </c>
      <c r="BC254">
        <v>552</v>
      </c>
      <c r="BD254">
        <v>688</v>
      </c>
      <c r="BE254">
        <v>735</v>
      </c>
      <c r="BF254">
        <v>643</v>
      </c>
      <c r="BG254">
        <v>509</v>
      </c>
      <c r="BH254">
        <v>546</v>
      </c>
      <c r="BJ254">
        <f>IF(ISNUMBER(MEDIAN(Data__2[[#This Row],[1990]:[2002]])),MEDIAN(Data__2[[#This Row],[1990]:[2015]]),0)</f>
        <v>786.5</v>
      </c>
      <c r="BK254">
        <f>IF(ISNUMBER(MEDIAN(Data__2[[#This Row],[2003]:[2015]])),MEDIAN(Data__2[[#This Row],[2002]:[2015]]),0)</f>
        <v>726.5</v>
      </c>
      <c r="BL254">
        <f>IF(ISNUMBER(MEDIAN(Data__2[[#This Row],[1990]:[2015]])),MEDIAN(Data__2[[#This Row],[1990]:[2015]]),0)</f>
        <v>786.5</v>
      </c>
      <c r="BM254">
        <f>Data__2[[#This Row],[2003 to 2015 Median Patent Applications]]-Data__2[[#This Row],[1990 to 2002 Median Patent Applications ]]</f>
        <v>-60</v>
      </c>
    </row>
    <row r="255" spans="1:65">
      <c r="A255" s="1" t="s">
        <v>381</v>
      </c>
      <c r="B255" s="1" t="s">
        <v>382</v>
      </c>
      <c r="C255" s="1" t="s">
        <v>673</v>
      </c>
      <c r="D255" s="1" t="s">
        <v>674</v>
      </c>
      <c r="AL255">
        <v>67</v>
      </c>
      <c r="AM255">
        <v>237</v>
      </c>
      <c r="AN255">
        <v>270</v>
      </c>
      <c r="AO255">
        <v>289</v>
      </c>
      <c r="AP255">
        <v>295</v>
      </c>
      <c r="AQ255">
        <v>257</v>
      </c>
      <c r="AR255">
        <v>256</v>
      </c>
      <c r="AS255">
        <v>240</v>
      </c>
      <c r="AT255">
        <v>437</v>
      </c>
      <c r="AU255">
        <v>239</v>
      </c>
      <c r="AV255">
        <v>293</v>
      </c>
      <c r="AW255">
        <v>297</v>
      </c>
      <c r="AX255">
        <v>377</v>
      </c>
      <c r="AY255">
        <v>303</v>
      </c>
      <c r="AZ255">
        <v>333</v>
      </c>
      <c r="BA255">
        <v>273</v>
      </c>
      <c r="BB255">
        <v>134</v>
      </c>
      <c r="BC255">
        <v>139</v>
      </c>
      <c r="BD255">
        <v>97</v>
      </c>
      <c r="BE255">
        <v>93</v>
      </c>
      <c r="BF255">
        <v>67</v>
      </c>
      <c r="BG255">
        <v>67</v>
      </c>
      <c r="BH255">
        <v>64</v>
      </c>
      <c r="BJ255">
        <f>IF(ISNUMBER(MEDIAN(Data__2[[#This Row],[1990]:[2002]])),MEDIAN(Data__2[[#This Row],[1990]:[2015]]),0)</f>
        <v>256</v>
      </c>
      <c r="BK255">
        <f>IF(ISNUMBER(MEDIAN(Data__2[[#This Row],[2003]:[2015]])),MEDIAN(Data__2[[#This Row],[2002]:[2015]]),0)</f>
        <v>189</v>
      </c>
      <c r="BL255">
        <f>IF(ISNUMBER(MEDIAN(Data__2[[#This Row],[1990]:[2015]])),MEDIAN(Data__2[[#This Row],[1990]:[2015]]),0)</f>
        <v>256</v>
      </c>
      <c r="BM255">
        <f>Data__2[[#This Row],[2003 to 2015 Median Patent Applications]]-Data__2[[#This Row],[1990 to 2002 Median Patent Applications ]]</f>
        <v>-67</v>
      </c>
    </row>
    <row r="256" spans="1:65">
      <c r="A256" s="1" t="s">
        <v>565</v>
      </c>
      <c r="B256" s="1" t="s">
        <v>566</v>
      </c>
      <c r="C256" s="1" t="s">
        <v>673</v>
      </c>
      <c r="D256" s="1" t="s">
        <v>674</v>
      </c>
      <c r="AL256">
        <v>2136</v>
      </c>
      <c r="AM256">
        <v>1061</v>
      </c>
      <c r="AN256">
        <v>1039</v>
      </c>
      <c r="AO256">
        <v>914</v>
      </c>
      <c r="AP256">
        <v>815</v>
      </c>
      <c r="AQ256">
        <v>721</v>
      </c>
      <c r="AR256">
        <v>767</v>
      </c>
      <c r="AS256">
        <v>755</v>
      </c>
      <c r="AT256">
        <v>803</v>
      </c>
      <c r="AU256">
        <v>715</v>
      </c>
      <c r="AV256">
        <v>931</v>
      </c>
      <c r="AW256">
        <v>273</v>
      </c>
      <c r="AX256">
        <v>264</v>
      </c>
      <c r="AY256">
        <v>323</v>
      </c>
      <c r="AZ256">
        <v>324</v>
      </c>
      <c r="BA256">
        <v>262</v>
      </c>
      <c r="BB256">
        <v>238</v>
      </c>
      <c r="BC256">
        <v>370</v>
      </c>
      <c r="BD256">
        <v>282</v>
      </c>
      <c r="BE256">
        <v>257</v>
      </c>
      <c r="BF256">
        <v>299</v>
      </c>
      <c r="BG256">
        <v>345</v>
      </c>
      <c r="BH256">
        <v>288</v>
      </c>
      <c r="BJ256">
        <f>IF(ISNUMBER(MEDIAN(Data__2[[#This Row],[1990]:[2002]])),MEDIAN(Data__2[[#This Row],[1990]:[2015]]),0)</f>
        <v>370</v>
      </c>
      <c r="BK256">
        <f>IF(ISNUMBER(MEDIAN(Data__2[[#This Row],[2003]:[2015]])),MEDIAN(Data__2[[#This Row],[2002]:[2015]]),0)</f>
        <v>293.5</v>
      </c>
      <c r="BL256">
        <f>IF(ISNUMBER(MEDIAN(Data__2[[#This Row],[1990]:[2015]])),MEDIAN(Data__2[[#This Row],[1990]:[2015]]),0)</f>
        <v>370</v>
      </c>
      <c r="BM256">
        <f>Data__2[[#This Row],[2003 to 2015 Median Patent Applications]]-Data__2[[#This Row],[1990 to 2002 Median Patent Applications ]]</f>
        <v>-76.5</v>
      </c>
    </row>
    <row r="257" spans="1:65">
      <c r="A257" s="1" t="s">
        <v>453</v>
      </c>
      <c r="B257" s="1" t="s">
        <v>454</v>
      </c>
      <c r="C257" s="1" t="s">
        <v>673</v>
      </c>
      <c r="D257" s="1" t="s">
        <v>674</v>
      </c>
      <c r="H257">
        <v>1138</v>
      </c>
      <c r="I257">
        <v>13</v>
      </c>
      <c r="J257">
        <v>21</v>
      </c>
      <c r="K257">
        <v>1322</v>
      </c>
      <c r="L257">
        <v>1658</v>
      </c>
      <c r="M257">
        <v>1993</v>
      </c>
      <c r="N257">
        <v>1976</v>
      </c>
      <c r="O257">
        <v>55</v>
      </c>
      <c r="P257">
        <v>2479</v>
      </c>
      <c r="Q257">
        <v>2732</v>
      </c>
      <c r="R257">
        <v>2557</v>
      </c>
      <c r="S257">
        <v>2521</v>
      </c>
      <c r="T257">
        <v>2173</v>
      </c>
      <c r="U257">
        <v>3625</v>
      </c>
      <c r="V257">
        <v>3056</v>
      </c>
      <c r="W257">
        <v>2568</v>
      </c>
      <c r="X257">
        <v>2751</v>
      </c>
      <c r="Y257">
        <v>2569</v>
      </c>
      <c r="Z257">
        <v>2481</v>
      </c>
      <c r="AA257">
        <v>2724</v>
      </c>
      <c r="AB257">
        <v>3108</v>
      </c>
      <c r="AC257">
        <v>3446</v>
      </c>
      <c r="AD257">
        <v>4201</v>
      </c>
      <c r="AE257">
        <v>4394</v>
      </c>
      <c r="AF257">
        <v>4821</v>
      </c>
      <c r="AG257">
        <v>5615</v>
      </c>
      <c r="AH257">
        <v>5868</v>
      </c>
      <c r="AI257">
        <v>2752</v>
      </c>
      <c r="AJ257">
        <v>2015</v>
      </c>
      <c r="AK257">
        <v>1457</v>
      </c>
      <c r="AL257">
        <v>1414</v>
      </c>
      <c r="AM257">
        <v>1633</v>
      </c>
      <c r="AN257">
        <v>1811</v>
      </c>
      <c r="AO257">
        <v>1831</v>
      </c>
      <c r="AP257">
        <v>1708</v>
      </c>
      <c r="AQ257">
        <v>1299</v>
      </c>
      <c r="AR257">
        <v>1061</v>
      </c>
      <c r="AS257">
        <v>1003</v>
      </c>
      <c r="AT257">
        <v>1128</v>
      </c>
      <c r="AU257">
        <v>1478</v>
      </c>
      <c r="AV257">
        <v>881</v>
      </c>
      <c r="AW257">
        <v>937</v>
      </c>
      <c r="AX257">
        <v>916</v>
      </c>
      <c r="AY257">
        <v>814</v>
      </c>
      <c r="AZ257">
        <v>827</v>
      </c>
      <c r="BA257">
        <v>995</v>
      </c>
      <c r="BB257">
        <v>1054</v>
      </c>
      <c r="BC257">
        <v>1382</v>
      </c>
      <c r="BD257">
        <v>1424</v>
      </c>
      <c r="BE257">
        <v>1022</v>
      </c>
      <c r="BF257">
        <v>993</v>
      </c>
      <c r="BG257">
        <v>952</v>
      </c>
      <c r="BH257">
        <v>975</v>
      </c>
      <c r="BJ257">
        <f>IF(ISNUMBER(MEDIAN(Data__2[[#This Row],[1990]:[2002]])),MEDIAN(Data__2[[#This Row],[1990]:[2015]]),0)</f>
        <v>1094.5</v>
      </c>
      <c r="BK257">
        <f>IF(ISNUMBER(MEDIAN(Data__2[[#This Row],[2003]:[2015]])),MEDIAN(Data__2[[#This Row],[2002]:[2015]]),0)</f>
        <v>984</v>
      </c>
      <c r="BL257">
        <f>IF(ISNUMBER(MEDIAN(Data__2[[#This Row],[1990]:[2015]])),MEDIAN(Data__2[[#This Row],[1990]:[2015]]),0)</f>
        <v>1094.5</v>
      </c>
      <c r="BM257">
        <f>Data__2[[#This Row],[2003 to 2015 Median Patent Applications]]-Data__2[[#This Row],[1990 to 2002 Median Patent Applications ]]</f>
        <v>-110.5</v>
      </c>
    </row>
    <row r="258" spans="1:65">
      <c r="A258" s="1" t="s">
        <v>569</v>
      </c>
      <c r="B258" s="1" t="s">
        <v>570</v>
      </c>
      <c r="C258" s="1" t="s">
        <v>673</v>
      </c>
      <c r="D258" s="1" t="s">
        <v>674</v>
      </c>
      <c r="I258">
        <v>104</v>
      </c>
      <c r="J258">
        <v>200</v>
      </c>
      <c r="K258">
        <v>238</v>
      </c>
      <c r="L258">
        <v>178</v>
      </c>
      <c r="M258">
        <v>325</v>
      </c>
      <c r="N258">
        <v>214</v>
      </c>
      <c r="O258">
        <v>306</v>
      </c>
      <c r="P258">
        <v>314</v>
      </c>
      <c r="Q258">
        <v>208</v>
      </c>
      <c r="R258">
        <v>252</v>
      </c>
      <c r="S258">
        <v>241</v>
      </c>
      <c r="T258">
        <v>674</v>
      </c>
      <c r="U258">
        <v>183</v>
      </c>
      <c r="V258">
        <v>440</v>
      </c>
      <c r="W258">
        <v>194</v>
      </c>
      <c r="X258">
        <v>192</v>
      </c>
      <c r="Y258">
        <v>236</v>
      </c>
      <c r="Z258">
        <v>176</v>
      </c>
      <c r="AA258">
        <v>174</v>
      </c>
      <c r="AB258">
        <v>625</v>
      </c>
      <c r="AC258">
        <v>875</v>
      </c>
      <c r="AD258">
        <v>227</v>
      </c>
      <c r="AE258">
        <v>282</v>
      </c>
      <c r="AF258">
        <v>312</v>
      </c>
      <c r="AH258">
        <v>183</v>
      </c>
      <c r="AI258">
        <v>262</v>
      </c>
      <c r="AJ258">
        <v>233</v>
      </c>
      <c r="AK258">
        <v>202</v>
      </c>
      <c r="AL258">
        <v>186</v>
      </c>
      <c r="AM258">
        <v>224</v>
      </c>
      <c r="AO258">
        <v>182</v>
      </c>
      <c r="AP258">
        <v>201</v>
      </c>
      <c r="AS258">
        <v>56</v>
      </c>
      <c r="BD258">
        <v>33</v>
      </c>
      <c r="BJ258">
        <f>IF(ISNUMBER(MEDIAN(Data__2[[#This Row],[1990]:[2002]])),MEDIAN(Data__2[[#This Row],[1990]:[2015]]),0)</f>
        <v>201</v>
      </c>
      <c r="BK258">
        <f>IF(ISNUMBER(MEDIAN(Data__2[[#This Row],[2003]:[2015]])),MEDIAN(Data__2[[#This Row],[2002]:[2015]]),0)</f>
        <v>33</v>
      </c>
      <c r="BL258">
        <f>IF(ISNUMBER(MEDIAN(Data__2[[#This Row],[1990]:[2015]])),MEDIAN(Data__2[[#This Row],[1990]:[2015]]),0)</f>
        <v>201</v>
      </c>
      <c r="BM258">
        <f>Data__2[[#This Row],[2003 to 2015 Median Patent Applications]]-Data__2[[#This Row],[1990 to 2002 Median Patent Applications ]]</f>
        <v>-168</v>
      </c>
    </row>
    <row r="259" spans="1:65">
      <c r="A259" s="1" t="s">
        <v>523</v>
      </c>
      <c r="B259" s="1" t="s">
        <v>524</v>
      </c>
      <c r="C259" s="1" t="s">
        <v>673</v>
      </c>
      <c r="D259" s="1" t="s">
        <v>674</v>
      </c>
      <c r="E259">
        <v>4874</v>
      </c>
      <c r="F259">
        <v>4821</v>
      </c>
      <c r="H259">
        <v>5108</v>
      </c>
      <c r="I259">
        <v>5188</v>
      </c>
      <c r="J259">
        <v>5721</v>
      </c>
      <c r="K259">
        <v>5581</v>
      </c>
      <c r="L259">
        <v>5591</v>
      </c>
      <c r="M259">
        <v>5928</v>
      </c>
      <c r="N259">
        <v>5850</v>
      </c>
      <c r="O259">
        <v>5927</v>
      </c>
      <c r="P259">
        <v>6141</v>
      </c>
      <c r="Q259">
        <v>6139</v>
      </c>
      <c r="R259">
        <v>5517</v>
      </c>
      <c r="S259">
        <v>5396</v>
      </c>
      <c r="T259">
        <v>5834</v>
      </c>
      <c r="U259">
        <v>5693</v>
      </c>
      <c r="V259">
        <v>5542</v>
      </c>
      <c r="W259">
        <v>4555</v>
      </c>
      <c r="X259">
        <v>4441</v>
      </c>
      <c r="Y259">
        <v>4049</v>
      </c>
      <c r="Z259">
        <v>3712</v>
      </c>
      <c r="AA259">
        <v>3845</v>
      </c>
      <c r="AB259">
        <v>3817</v>
      </c>
      <c r="AC259">
        <v>3393</v>
      </c>
      <c r="AD259">
        <v>3191</v>
      </c>
      <c r="AE259">
        <v>3199</v>
      </c>
      <c r="AF259">
        <v>3298</v>
      </c>
      <c r="AG259">
        <v>3236</v>
      </c>
      <c r="AH259">
        <v>3247</v>
      </c>
      <c r="AI259">
        <v>2987</v>
      </c>
      <c r="AJ259">
        <v>2949</v>
      </c>
      <c r="AK259">
        <v>3068</v>
      </c>
      <c r="AL259">
        <v>2999</v>
      </c>
      <c r="AM259">
        <v>3033</v>
      </c>
      <c r="AN259">
        <v>2890</v>
      </c>
      <c r="AO259">
        <v>2504</v>
      </c>
      <c r="AP259">
        <v>2408</v>
      </c>
      <c r="AQ259">
        <v>2025</v>
      </c>
      <c r="AR259">
        <v>1916</v>
      </c>
      <c r="AS259">
        <v>2083</v>
      </c>
      <c r="AT259">
        <v>1859</v>
      </c>
      <c r="AU259">
        <v>1827</v>
      </c>
      <c r="AV259">
        <v>1831</v>
      </c>
      <c r="AW259">
        <v>1742</v>
      </c>
      <c r="AX259">
        <v>1643</v>
      </c>
      <c r="AY259">
        <v>1740</v>
      </c>
      <c r="AZ259">
        <v>1692</v>
      </c>
      <c r="BA259">
        <v>1594</v>
      </c>
      <c r="BB259">
        <v>1684</v>
      </c>
      <c r="BC259">
        <v>1622</v>
      </c>
      <c r="BD259">
        <v>1597</v>
      </c>
      <c r="BE259">
        <v>1480</v>
      </c>
      <c r="BF259">
        <v>1525</v>
      </c>
      <c r="BG259">
        <v>1480</v>
      </c>
      <c r="BH259">
        <v>1477</v>
      </c>
      <c r="BJ259">
        <f>IF(ISNUMBER(MEDIAN(Data__2[[#This Row],[1990]:[2002]])),MEDIAN(Data__2[[#This Row],[1990]:[2015]]),0)</f>
        <v>1829</v>
      </c>
      <c r="BK259">
        <f>IF(ISNUMBER(MEDIAN(Data__2[[#This Row],[2003]:[2015]])),MEDIAN(Data__2[[#This Row],[2002]:[2015]]),0)</f>
        <v>1632.5</v>
      </c>
      <c r="BL259">
        <f>IF(ISNUMBER(MEDIAN(Data__2[[#This Row],[1990]:[2015]])),MEDIAN(Data__2[[#This Row],[1990]:[2015]]),0)</f>
        <v>1829</v>
      </c>
      <c r="BM259">
        <f>Data__2[[#This Row],[2003 to 2015 Median Patent Applications]]-Data__2[[#This Row],[1990 to 2002 Median Patent Applications ]]</f>
        <v>-196.5</v>
      </c>
    </row>
    <row r="260" spans="1:65">
      <c r="A260" s="1" t="s">
        <v>139</v>
      </c>
      <c r="B260" s="1" t="s">
        <v>140</v>
      </c>
      <c r="C260" s="1" t="s">
        <v>673</v>
      </c>
      <c r="D260" s="1" t="s">
        <v>674</v>
      </c>
      <c r="H260">
        <v>5837</v>
      </c>
      <c r="I260">
        <v>4961</v>
      </c>
      <c r="J260">
        <v>6605</v>
      </c>
      <c r="K260">
        <v>8381</v>
      </c>
      <c r="L260">
        <v>8795</v>
      </c>
      <c r="M260">
        <v>9568</v>
      </c>
      <c r="N260">
        <v>9753</v>
      </c>
      <c r="O260">
        <v>8697</v>
      </c>
      <c r="P260">
        <v>11129</v>
      </c>
      <c r="Q260">
        <v>11423</v>
      </c>
      <c r="R260">
        <v>11588</v>
      </c>
      <c r="S260">
        <v>12713</v>
      </c>
      <c r="T260">
        <v>12438</v>
      </c>
      <c r="U260">
        <v>13738</v>
      </c>
      <c r="V260">
        <v>13396</v>
      </c>
      <c r="W260">
        <v>13819</v>
      </c>
      <c r="X260">
        <v>14316</v>
      </c>
      <c r="Y260">
        <v>13665</v>
      </c>
      <c r="Z260">
        <v>12648</v>
      </c>
      <c r="AA260">
        <v>13178</v>
      </c>
      <c r="AB260">
        <v>14420</v>
      </c>
      <c r="AC260">
        <v>15248</v>
      </c>
      <c r="AD260">
        <v>12231</v>
      </c>
      <c r="AE260">
        <v>12728</v>
      </c>
      <c r="AF260">
        <v>13735</v>
      </c>
      <c r="AG260">
        <v>15163</v>
      </c>
      <c r="AH260">
        <v>13882</v>
      </c>
      <c r="AI260">
        <v>9533</v>
      </c>
      <c r="AJ260">
        <v>8086</v>
      </c>
      <c r="AK260">
        <v>7048</v>
      </c>
      <c r="AL260">
        <v>8147</v>
      </c>
      <c r="AM260">
        <v>7664</v>
      </c>
      <c r="AN260">
        <v>7676</v>
      </c>
      <c r="AO260">
        <v>7025</v>
      </c>
      <c r="AP260">
        <v>6882</v>
      </c>
      <c r="AQ260">
        <v>6411</v>
      </c>
      <c r="AR260">
        <v>5863</v>
      </c>
      <c r="AS260">
        <v>6060</v>
      </c>
      <c r="AT260">
        <v>6212</v>
      </c>
      <c r="AU260">
        <v>6589</v>
      </c>
      <c r="AV260">
        <v>5888</v>
      </c>
      <c r="AW260">
        <v>6099</v>
      </c>
      <c r="AX260">
        <v>5561</v>
      </c>
      <c r="AY260">
        <v>5585</v>
      </c>
      <c r="AZ260">
        <v>5994</v>
      </c>
      <c r="BA260">
        <v>6280</v>
      </c>
      <c r="BB260">
        <v>6947</v>
      </c>
      <c r="BC260">
        <v>7648</v>
      </c>
      <c r="BD260">
        <v>8262</v>
      </c>
      <c r="BE260">
        <v>7943</v>
      </c>
      <c r="BF260">
        <v>7919</v>
      </c>
      <c r="BG260">
        <v>7218</v>
      </c>
      <c r="BH260">
        <v>8044</v>
      </c>
      <c r="BJ260">
        <f>IF(ISNUMBER(MEDIAN(Data__2[[#This Row],[1990]:[2002]])),MEDIAN(Data__2[[#This Row],[1990]:[2015]]),0)</f>
        <v>6986</v>
      </c>
      <c r="BK260">
        <f>IF(ISNUMBER(MEDIAN(Data__2[[#This Row],[2003]:[2015]])),MEDIAN(Data__2[[#This Row],[2002]:[2015]]),0)</f>
        <v>6768</v>
      </c>
      <c r="BL260">
        <f>IF(ISNUMBER(MEDIAN(Data__2[[#This Row],[1990]:[2015]])),MEDIAN(Data__2[[#This Row],[1990]:[2015]]),0)</f>
        <v>6986</v>
      </c>
      <c r="BM260">
        <f>Data__2[[#This Row],[2003 to 2015 Median Patent Applications]]-Data__2[[#This Row],[1990 to 2002 Median Patent Applications ]]</f>
        <v>-218</v>
      </c>
    </row>
    <row r="261" spans="1:65">
      <c r="A261" s="1" t="s">
        <v>215</v>
      </c>
      <c r="B261" s="1" t="s">
        <v>216</v>
      </c>
      <c r="C261" s="1" t="s">
        <v>673</v>
      </c>
      <c r="D261" s="1" t="s">
        <v>674</v>
      </c>
      <c r="H261">
        <v>686</v>
      </c>
      <c r="I261">
        <v>726</v>
      </c>
      <c r="J261">
        <v>819</v>
      </c>
      <c r="K261">
        <v>872</v>
      </c>
      <c r="L261">
        <v>926</v>
      </c>
      <c r="M261">
        <v>958</v>
      </c>
      <c r="N261">
        <v>888</v>
      </c>
      <c r="O261">
        <v>861</v>
      </c>
      <c r="P261">
        <v>938</v>
      </c>
      <c r="Q261">
        <v>942</v>
      </c>
      <c r="R261">
        <v>996</v>
      </c>
      <c r="S261">
        <v>986</v>
      </c>
      <c r="T261">
        <v>1164</v>
      </c>
      <c r="U261">
        <v>1270</v>
      </c>
      <c r="V261">
        <v>1240</v>
      </c>
      <c r="W261">
        <v>1329</v>
      </c>
      <c r="X261">
        <v>1384</v>
      </c>
      <c r="Y261">
        <v>1356</v>
      </c>
      <c r="Z261">
        <v>1423</v>
      </c>
      <c r="AA261">
        <v>1638</v>
      </c>
      <c r="AB261">
        <v>1719</v>
      </c>
      <c r="AC261">
        <v>1775</v>
      </c>
      <c r="AD261">
        <v>1727</v>
      </c>
      <c r="AE261">
        <v>1754</v>
      </c>
      <c r="AF261">
        <v>1859</v>
      </c>
      <c r="AG261">
        <v>1981</v>
      </c>
      <c r="AH261">
        <v>1948</v>
      </c>
      <c r="AI261">
        <v>2059</v>
      </c>
      <c r="AJ261">
        <v>2123</v>
      </c>
      <c r="AK261">
        <v>2052</v>
      </c>
      <c r="AL261">
        <v>2166</v>
      </c>
      <c r="AM261">
        <v>2306</v>
      </c>
      <c r="AN261">
        <v>2058</v>
      </c>
      <c r="AO261">
        <v>2179</v>
      </c>
      <c r="AP261">
        <v>2355</v>
      </c>
      <c r="AQ261">
        <v>2471</v>
      </c>
      <c r="AR261">
        <v>2511</v>
      </c>
      <c r="AS261">
        <v>2579</v>
      </c>
      <c r="AT261">
        <v>2390</v>
      </c>
      <c r="AU261">
        <v>2162</v>
      </c>
      <c r="AV261">
        <v>1972</v>
      </c>
      <c r="AW261">
        <v>2011</v>
      </c>
      <c r="AX261">
        <v>1830</v>
      </c>
      <c r="AY261">
        <v>1816</v>
      </c>
      <c r="AZ261">
        <v>1804</v>
      </c>
      <c r="BA261">
        <v>1799</v>
      </c>
      <c r="BB261">
        <v>1806</v>
      </c>
      <c r="BC261">
        <v>1731</v>
      </c>
      <c r="BD261">
        <v>1650</v>
      </c>
      <c r="BE261">
        <v>1698</v>
      </c>
      <c r="BF261">
        <v>1596</v>
      </c>
      <c r="BG261">
        <v>1419</v>
      </c>
      <c r="BH261">
        <v>1289</v>
      </c>
      <c r="BJ261">
        <f>IF(ISNUMBER(MEDIAN(Data__2[[#This Row],[1990]:[2002]])),MEDIAN(Data__2[[#This Row],[1990]:[2015]]),0)</f>
        <v>2031.5</v>
      </c>
      <c r="BK261">
        <f>IF(ISNUMBER(MEDIAN(Data__2[[#This Row],[2003]:[2015]])),MEDIAN(Data__2[[#This Row],[2002]:[2015]]),0)</f>
        <v>1801.5</v>
      </c>
      <c r="BL261">
        <f>IF(ISNUMBER(MEDIAN(Data__2[[#This Row],[1990]:[2015]])),MEDIAN(Data__2[[#This Row],[1990]:[2015]]),0)</f>
        <v>2031.5</v>
      </c>
      <c r="BM261">
        <f>Data__2[[#This Row],[2003 to 2015 Median Patent Applications]]-Data__2[[#This Row],[1990 to 2002 Median Patent Applications ]]</f>
        <v>-230</v>
      </c>
    </row>
    <row r="262" spans="1:65">
      <c r="A262" s="1" t="s">
        <v>521</v>
      </c>
      <c r="B262" s="1" t="s">
        <v>522</v>
      </c>
      <c r="C262" s="1" t="s">
        <v>673</v>
      </c>
      <c r="D262" s="1" t="s">
        <v>674</v>
      </c>
      <c r="H262">
        <v>4293</v>
      </c>
      <c r="I262">
        <v>4422</v>
      </c>
      <c r="J262">
        <v>4814</v>
      </c>
      <c r="K262">
        <v>4857</v>
      </c>
      <c r="L262">
        <v>5309</v>
      </c>
      <c r="M262">
        <v>4742</v>
      </c>
      <c r="N262">
        <v>4333</v>
      </c>
      <c r="O262">
        <v>4343</v>
      </c>
      <c r="P262">
        <v>4397</v>
      </c>
      <c r="Q262">
        <v>4484</v>
      </c>
      <c r="R262">
        <v>4865</v>
      </c>
      <c r="S262">
        <v>4460</v>
      </c>
      <c r="T262">
        <v>4042</v>
      </c>
      <c r="U262">
        <v>4141</v>
      </c>
      <c r="V262">
        <v>4503</v>
      </c>
      <c r="W262">
        <v>4556</v>
      </c>
      <c r="X262">
        <v>4116</v>
      </c>
      <c r="Y262">
        <v>4106</v>
      </c>
      <c r="Z262">
        <v>3914</v>
      </c>
      <c r="AA262">
        <v>4087</v>
      </c>
      <c r="AB262">
        <v>4283</v>
      </c>
      <c r="AC262">
        <v>3969</v>
      </c>
      <c r="AD262">
        <v>3840</v>
      </c>
      <c r="AE262">
        <v>3685</v>
      </c>
      <c r="AF262">
        <v>3521</v>
      </c>
      <c r="AG262">
        <v>3260</v>
      </c>
      <c r="AH262">
        <v>3147</v>
      </c>
      <c r="AI262">
        <v>3108</v>
      </c>
      <c r="AJ262">
        <v>3154</v>
      </c>
      <c r="AK262">
        <v>3291</v>
      </c>
      <c r="AL262">
        <v>3760</v>
      </c>
      <c r="AM262">
        <v>3953</v>
      </c>
      <c r="AN262">
        <v>3941</v>
      </c>
      <c r="AO262">
        <v>4111</v>
      </c>
      <c r="AP262">
        <v>4130</v>
      </c>
      <c r="AQ262">
        <v>3972</v>
      </c>
      <c r="AR262">
        <v>4142</v>
      </c>
      <c r="AS262">
        <v>4224</v>
      </c>
      <c r="AT262">
        <v>3926</v>
      </c>
      <c r="AU262">
        <v>3358</v>
      </c>
      <c r="AV262">
        <v>3025</v>
      </c>
      <c r="AW262">
        <v>2768</v>
      </c>
      <c r="AX262">
        <v>2522</v>
      </c>
      <c r="AY262">
        <v>2446</v>
      </c>
      <c r="AZ262">
        <v>2527</v>
      </c>
      <c r="BA262">
        <v>2549</v>
      </c>
      <c r="BB262">
        <v>2186</v>
      </c>
      <c r="BC262">
        <v>2196</v>
      </c>
      <c r="BD262">
        <v>2004</v>
      </c>
      <c r="BE262">
        <v>2288</v>
      </c>
      <c r="BF262">
        <v>2332</v>
      </c>
      <c r="BG262">
        <v>1984</v>
      </c>
      <c r="BH262">
        <v>2038</v>
      </c>
      <c r="BJ262">
        <f>IF(ISNUMBER(MEDIAN(Data__2[[#This Row],[1990]:[2002]])),MEDIAN(Data__2[[#This Row],[1990]:[2015]]),0)</f>
        <v>3066.5</v>
      </c>
      <c r="BK262">
        <f>IF(ISNUMBER(MEDIAN(Data__2[[#This Row],[2003]:[2015]])),MEDIAN(Data__2[[#This Row],[2002]:[2015]]),0)</f>
        <v>2389</v>
      </c>
      <c r="BL262">
        <f>IF(ISNUMBER(MEDIAN(Data__2[[#This Row],[1990]:[2015]])),MEDIAN(Data__2[[#This Row],[1990]:[2015]]),0)</f>
        <v>3066.5</v>
      </c>
      <c r="BM262">
        <f>Data__2[[#This Row],[2003 to 2015 Median Patent Applications]]-Data__2[[#This Row],[1990 to 2002 Median Patent Applications ]]</f>
        <v>-677.5</v>
      </c>
    </row>
    <row r="263" spans="1:65">
      <c r="A263" s="1" t="s">
        <v>553</v>
      </c>
      <c r="B263" s="1" t="s">
        <v>554</v>
      </c>
      <c r="C263" s="1" t="s">
        <v>673</v>
      </c>
      <c r="D263" s="1" t="s">
        <v>674</v>
      </c>
      <c r="AK263">
        <v>309</v>
      </c>
      <c r="AL263">
        <v>8687</v>
      </c>
      <c r="AM263">
        <v>5355</v>
      </c>
      <c r="AN263">
        <v>4804</v>
      </c>
      <c r="AO263">
        <v>3636</v>
      </c>
      <c r="AP263">
        <v>4688</v>
      </c>
      <c r="AQ263">
        <v>5319</v>
      </c>
      <c r="AR263">
        <v>5401</v>
      </c>
      <c r="AS263">
        <v>5620</v>
      </c>
      <c r="AT263">
        <v>7208</v>
      </c>
      <c r="AU263">
        <v>1601</v>
      </c>
      <c r="AV263">
        <v>1635</v>
      </c>
      <c r="AW263">
        <v>4090</v>
      </c>
      <c r="AX263">
        <v>3538</v>
      </c>
      <c r="AY263">
        <v>3474</v>
      </c>
      <c r="AZ263">
        <v>3440</v>
      </c>
      <c r="BA263">
        <v>2825</v>
      </c>
      <c r="BB263">
        <v>2434</v>
      </c>
      <c r="BC263">
        <v>2556</v>
      </c>
      <c r="BD263">
        <v>2649</v>
      </c>
      <c r="BE263">
        <v>2491</v>
      </c>
      <c r="BF263">
        <v>2856</v>
      </c>
      <c r="BG263">
        <v>2457</v>
      </c>
      <c r="BH263">
        <v>2271</v>
      </c>
      <c r="BJ263">
        <f>IF(ISNUMBER(MEDIAN(Data__2[[#This Row],[1990]:[2002]])),MEDIAN(Data__2[[#This Row],[1990]:[2015]]),0)</f>
        <v>3457</v>
      </c>
      <c r="BK263">
        <f>IF(ISNUMBER(MEDIAN(Data__2[[#This Row],[2003]:[2015]])),MEDIAN(Data__2[[#This Row],[2002]:[2015]]),0)</f>
        <v>2602.5</v>
      </c>
      <c r="BL263">
        <f>IF(ISNUMBER(MEDIAN(Data__2[[#This Row],[1990]:[2015]])),MEDIAN(Data__2[[#This Row],[1990]:[2015]]),0)</f>
        <v>3457</v>
      </c>
      <c r="BM263">
        <f>Data__2[[#This Row],[2003 to 2015 Median Patent Applications]]-Data__2[[#This Row],[1990 to 2002 Median Patent Applications ]]</f>
        <v>-854.5</v>
      </c>
    </row>
    <row r="264" spans="1:65">
      <c r="A264" s="1" t="s">
        <v>557</v>
      </c>
      <c r="B264" s="1" t="s">
        <v>558</v>
      </c>
      <c r="C264" s="1" t="s">
        <v>673</v>
      </c>
      <c r="D264" s="1" t="s">
        <v>674</v>
      </c>
      <c r="H264">
        <v>24300</v>
      </c>
      <c r="I264">
        <v>23963</v>
      </c>
      <c r="J264">
        <v>24274</v>
      </c>
      <c r="K264">
        <v>14206</v>
      </c>
      <c r="L264">
        <v>25786</v>
      </c>
      <c r="M264">
        <v>26711</v>
      </c>
      <c r="N264">
        <v>25904</v>
      </c>
      <c r="O264">
        <v>25227</v>
      </c>
      <c r="P264">
        <v>24771</v>
      </c>
      <c r="Q264">
        <v>24337</v>
      </c>
      <c r="R264">
        <v>22472</v>
      </c>
      <c r="S264">
        <v>20545</v>
      </c>
      <c r="T264">
        <v>20842</v>
      </c>
      <c r="U264">
        <v>21797</v>
      </c>
      <c r="V264">
        <v>21114</v>
      </c>
      <c r="W264">
        <v>19384</v>
      </c>
      <c r="X264">
        <v>19468</v>
      </c>
      <c r="Y264">
        <v>19612</v>
      </c>
      <c r="Z264">
        <v>20808</v>
      </c>
      <c r="AA264">
        <v>20530</v>
      </c>
      <c r="AB264">
        <v>19893</v>
      </c>
      <c r="AC264">
        <v>19093</v>
      </c>
      <c r="AD264">
        <v>19672</v>
      </c>
      <c r="AE264">
        <v>20040</v>
      </c>
      <c r="AF264">
        <v>19945</v>
      </c>
      <c r="AG264">
        <v>20536</v>
      </c>
      <c r="AH264">
        <v>19732</v>
      </c>
      <c r="AI264">
        <v>19310</v>
      </c>
      <c r="AJ264">
        <v>19230</v>
      </c>
      <c r="AK264">
        <v>18848</v>
      </c>
      <c r="AL264">
        <v>18727</v>
      </c>
      <c r="AM264">
        <v>18384</v>
      </c>
      <c r="AN264">
        <v>18630</v>
      </c>
      <c r="AO264">
        <v>18184</v>
      </c>
      <c r="AP264">
        <v>17938</v>
      </c>
      <c r="AQ264">
        <v>19530</v>
      </c>
      <c r="AR264">
        <v>21333</v>
      </c>
      <c r="AS264">
        <v>22050</v>
      </c>
      <c r="AT264">
        <v>21423</v>
      </c>
      <c r="AU264">
        <v>20624</v>
      </c>
      <c r="AV264">
        <v>20426</v>
      </c>
      <c r="AW264">
        <v>19178</v>
      </c>
      <c r="AX264">
        <v>17833</v>
      </c>
      <c r="AY264">
        <v>17484</v>
      </c>
      <c r="AZ264">
        <v>17375</v>
      </c>
      <c r="BA264">
        <v>16523</v>
      </c>
      <c r="BB264">
        <v>15985</v>
      </c>
      <c r="BC264">
        <v>15490</v>
      </c>
      <c r="BD264">
        <v>15343</v>
      </c>
      <c r="BE264">
        <v>15370</v>
      </c>
      <c r="BF264">
        <v>14972</v>
      </c>
      <c r="BG264">
        <v>15196</v>
      </c>
      <c r="BH264">
        <v>14867</v>
      </c>
      <c r="BJ264">
        <f>IF(ISNUMBER(MEDIAN(Data__2[[#This Row],[1990]:[2002]])),MEDIAN(Data__2[[#This Row],[1990]:[2015]]),0)</f>
        <v>18284</v>
      </c>
      <c r="BK264">
        <f>IF(ISNUMBER(MEDIAN(Data__2[[#This Row],[2003]:[2015]])),MEDIAN(Data__2[[#This Row],[2002]:[2015]]),0)</f>
        <v>16254</v>
      </c>
      <c r="BL264">
        <f>IF(ISNUMBER(MEDIAN(Data__2[[#This Row],[1990]:[2015]])),MEDIAN(Data__2[[#This Row],[1990]:[2015]]),0)</f>
        <v>18284</v>
      </c>
      <c r="BM264">
        <f>Data__2[[#This Row],[2003 to 2015 Median Patent Applications]]-Data__2[[#This Row],[1990 to 2002 Median Patent Applications ]]</f>
        <v>-2030</v>
      </c>
    </row>
    <row r="265" spans="1:65">
      <c r="A265" s="1" t="s">
        <v>293</v>
      </c>
      <c r="B265" s="1" t="s">
        <v>294</v>
      </c>
      <c r="C265" s="1" t="s">
        <v>673</v>
      </c>
      <c r="D265" s="1" t="s">
        <v>674</v>
      </c>
      <c r="H265">
        <v>53876</v>
      </c>
      <c r="I265">
        <v>55556</v>
      </c>
      <c r="J265">
        <v>60796</v>
      </c>
      <c r="K265">
        <v>62962</v>
      </c>
      <c r="L265">
        <v>61721</v>
      </c>
      <c r="M265">
        <v>71114</v>
      </c>
      <c r="N265">
        <v>77132</v>
      </c>
      <c r="O265">
        <v>100513</v>
      </c>
      <c r="P265">
        <v>78425</v>
      </c>
      <c r="Q265">
        <v>101328</v>
      </c>
      <c r="R265">
        <v>115221</v>
      </c>
      <c r="S265">
        <v>121509</v>
      </c>
      <c r="T265">
        <v>135118</v>
      </c>
      <c r="U265">
        <v>135762</v>
      </c>
      <c r="V265">
        <v>135991</v>
      </c>
      <c r="W265">
        <v>141517</v>
      </c>
      <c r="X265">
        <v>150623</v>
      </c>
      <c r="Y265">
        <v>165730</v>
      </c>
      <c r="AB265">
        <v>227708</v>
      </c>
      <c r="AC265">
        <v>256195</v>
      </c>
      <c r="AD265">
        <v>274348</v>
      </c>
      <c r="AE265">
        <v>290132</v>
      </c>
      <c r="AF265">
        <v>310908</v>
      </c>
      <c r="AG265">
        <v>308775</v>
      </c>
      <c r="AH265">
        <v>317353</v>
      </c>
      <c r="AI265">
        <v>332952</v>
      </c>
      <c r="AJ265">
        <v>335564</v>
      </c>
      <c r="AK265">
        <v>337498</v>
      </c>
      <c r="AL265">
        <v>331774</v>
      </c>
      <c r="AM265">
        <v>319261</v>
      </c>
      <c r="AN265">
        <v>333770</v>
      </c>
      <c r="AO265">
        <v>339045</v>
      </c>
      <c r="AP265">
        <v>349211</v>
      </c>
      <c r="AQ265">
        <v>357379</v>
      </c>
      <c r="AR265">
        <v>357531</v>
      </c>
      <c r="AS265">
        <v>384201</v>
      </c>
      <c r="AT265">
        <v>382815</v>
      </c>
      <c r="AU265">
        <v>365204</v>
      </c>
      <c r="AV265">
        <v>358184</v>
      </c>
      <c r="AW265">
        <v>368416</v>
      </c>
      <c r="AX265">
        <v>367960</v>
      </c>
      <c r="AY265">
        <v>347060</v>
      </c>
      <c r="AZ265">
        <v>333498</v>
      </c>
      <c r="BA265">
        <v>330110</v>
      </c>
      <c r="BB265">
        <v>295315</v>
      </c>
      <c r="BC265">
        <v>290081</v>
      </c>
      <c r="BD265">
        <v>287580</v>
      </c>
      <c r="BE265">
        <v>287013</v>
      </c>
      <c r="BF265">
        <v>271731</v>
      </c>
      <c r="BG265">
        <v>265959</v>
      </c>
      <c r="BH265">
        <v>258839</v>
      </c>
      <c r="BJ265">
        <f>IF(ISNUMBER(MEDIAN(Data__2[[#This Row],[1990]:[2002]])),MEDIAN(Data__2[[#This Row],[1990]:[2015]]),0)</f>
        <v>334667</v>
      </c>
      <c r="BK265">
        <f>IF(ISNUMBER(MEDIAN(Data__2[[#This Row],[2003]:[2015]])),MEDIAN(Data__2[[#This Row],[2002]:[2015]]),0)</f>
        <v>312712.5</v>
      </c>
      <c r="BL265">
        <f>IF(ISNUMBER(MEDIAN(Data__2[[#This Row],[1990]:[2015]])),MEDIAN(Data__2[[#This Row],[1990]:[2015]]),0)</f>
        <v>334667</v>
      </c>
      <c r="BM265">
        <f>Data__2[[#This Row],[2003 to 2015 Median Patent Applications]]-Data__2[[#This Row],[1990 to 2002 Median Patent Applications ]]</f>
        <v>-21954.5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75A3-69FD-46BF-9825-8EC4792F8328}">
  <sheetPr>
    <tabColor theme="7"/>
  </sheetPr>
  <dimension ref="A1:S195"/>
  <sheetViews>
    <sheetView topLeftCell="A175" workbookViewId="0">
      <selection activeCell="S1" sqref="A1:S195"/>
    </sheetView>
  </sheetViews>
  <sheetFormatPr defaultRowHeight="15"/>
  <cols>
    <col min="1" max="1" width="28.85546875" bestFit="1" customWidth="1"/>
    <col min="2" max="2" width="18.28515625" style="9" bestFit="1" customWidth="1"/>
    <col min="3" max="4" width="13.7109375" bestFit="1" customWidth="1"/>
    <col min="5" max="5" width="17.7109375" bestFit="1" customWidth="1"/>
    <col min="6" max="6" width="20.7109375" style="9" bestFit="1" customWidth="1"/>
    <col min="7" max="7" width="5.85546875" bestFit="1" customWidth="1"/>
    <col min="8" max="9" width="5.7109375" bestFit="1" customWidth="1"/>
    <col min="10" max="13" width="5.5703125" bestFit="1" customWidth="1"/>
    <col min="14" max="16" width="5.7109375" bestFit="1" customWidth="1"/>
    <col min="17" max="17" width="5.85546875" bestFit="1" customWidth="1"/>
    <col min="18" max="18" width="23.5703125" customWidth="1"/>
    <col min="19" max="19" width="23.42578125" customWidth="1"/>
  </cols>
  <sheetData>
    <row r="1" spans="1:19">
      <c r="A1" s="12" t="s">
        <v>635</v>
      </c>
      <c r="B1" s="8" t="s">
        <v>636</v>
      </c>
      <c r="C1" s="13" t="s">
        <v>637</v>
      </c>
      <c r="D1" s="13" t="s">
        <v>638</v>
      </c>
      <c r="E1" t="s">
        <v>639</v>
      </c>
      <c r="F1" s="9" t="s">
        <v>651</v>
      </c>
      <c r="G1" s="12" t="s">
        <v>640</v>
      </c>
      <c r="H1" s="12" t="s">
        <v>641</v>
      </c>
      <c r="I1" s="12" t="s">
        <v>642</v>
      </c>
      <c r="J1" s="12" t="s">
        <v>643</v>
      </c>
      <c r="K1" s="12" t="s">
        <v>644</v>
      </c>
      <c r="L1" s="12" t="s">
        <v>645</v>
      </c>
      <c r="M1" s="12" t="s">
        <v>646</v>
      </c>
      <c r="N1" s="12" t="s">
        <v>647</v>
      </c>
      <c r="O1" s="12" t="s">
        <v>648</v>
      </c>
      <c r="P1" s="12" t="s">
        <v>649</v>
      </c>
      <c r="Q1" s="12" t="s">
        <v>650</v>
      </c>
      <c r="R1" s="13" t="s">
        <v>679</v>
      </c>
      <c r="S1" s="13" t="s">
        <v>680</v>
      </c>
    </row>
    <row r="2" spans="1:19">
      <c r="A2" s="1" t="s">
        <v>147</v>
      </c>
      <c r="B2" s="10" t="s">
        <v>148</v>
      </c>
      <c r="C2" s="1" t="s">
        <v>664</v>
      </c>
      <c r="D2" s="1" t="s">
        <v>656</v>
      </c>
      <c r="E2" s="1" t="s">
        <v>665</v>
      </c>
      <c r="F2" s="9" t="s">
        <v>645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48287.5</v>
      </c>
      <c r="S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163550</v>
      </c>
    </row>
    <row r="3" spans="1:19">
      <c r="A3" s="1" t="s">
        <v>559</v>
      </c>
      <c r="B3" s="10" t="s">
        <v>560</v>
      </c>
      <c r="C3" s="1" t="s">
        <v>658</v>
      </c>
      <c r="D3" s="1" t="s">
        <v>659</v>
      </c>
      <c r="E3" s="1" t="s">
        <v>660</v>
      </c>
      <c r="F3" s="9" t="s">
        <v>640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186593</v>
      </c>
      <c r="S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49874.5</v>
      </c>
    </row>
    <row r="4" spans="1:19">
      <c r="A4" s="1" t="s">
        <v>595</v>
      </c>
      <c r="B4" s="10" t="s">
        <v>306</v>
      </c>
      <c r="C4" s="1" t="s">
        <v>655</v>
      </c>
      <c r="D4" s="1" t="s">
        <v>659</v>
      </c>
      <c r="E4" s="1" t="s">
        <v>668</v>
      </c>
      <c r="F4" s="9" t="s">
        <v>642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83441.5</v>
      </c>
      <c r="S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44567</v>
      </c>
    </row>
    <row r="5" spans="1:19">
      <c r="A5" s="1" t="s">
        <v>593</v>
      </c>
      <c r="B5" s="10" t="s">
        <v>280</v>
      </c>
      <c r="C5" s="1" t="s">
        <v>655</v>
      </c>
      <c r="D5" s="1" t="s">
        <v>656</v>
      </c>
      <c r="E5" s="1" t="s">
        <v>657</v>
      </c>
      <c r="F5" s="9" t="s">
        <v>643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910</v>
      </c>
      <c r="S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9738</v>
      </c>
    </row>
    <row r="6" spans="1:19">
      <c r="A6" s="1" t="s">
        <v>275</v>
      </c>
      <c r="B6" s="10" t="s">
        <v>276</v>
      </c>
      <c r="C6" s="1" t="s">
        <v>664</v>
      </c>
      <c r="D6" s="1" t="s">
        <v>661</v>
      </c>
      <c r="E6" s="1" t="s">
        <v>666</v>
      </c>
      <c r="F6" s="9" t="s">
        <v>646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3059</v>
      </c>
      <c r="S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3784.5</v>
      </c>
    </row>
    <row r="7" spans="1:19">
      <c r="A7" s="1" t="s">
        <v>602</v>
      </c>
      <c r="B7" s="10" t="s">
        <v>456</v>
      </c>
      <c r="C7" s="1" t="s">
        <v>655</v>
      </c>
      <c r="D7" s="1" t="s">
        <v>656</v>
      </c>
      <c r="E7" s="1" t="s">
        <v>657</v>
      </c>
      <c r="F7" s="9" t="s">
        <v>643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24873</v>
      </c>
      <c r="S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2127</v>
      </c>
    </row>
    <row r="8" spans="1:19">
      <c r="A8" s="1" t="s">
        <v>543</v>
      </c>
      <c r="B8" s="10" t="s">
        <v>544</v>
      </c>
      <c r="C8" s="1" t="s">
        <v>655</v>
      </c>
      <c r="D8" s="1" t="s">
        <v>656</v>
      </c>
      <c r="E8" s="1" t="s">
        <v>657</v>
      </c>
      <c r="F8" s="9" t="s">
        <v>643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451.5</v>
      </c>
      <c r="S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1936.5</v>
      </c>
    </row>
    <row r="9" spans="1:19">
      <c r="A9" s="1" t="s">
        <v>219</v>
      </c>
      <c r="B9" s="10" t="s">
        <v>220</v>
      </c>
      <c r="C9" s="1" t="s">
        <v>658</v>
      </c>
      <c r="D9" s="1" t="s">
        <v>659</v>
      </c>
      <c r="E9" s="1" t="s">
        <v>660</v>
      </c>
      <c r="F9" s="9" t="s">
        <v>640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13731</v>
      </c>
      <c r="S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783.5</v>
      </c>
    </row>
    <row r="10" spans="1:19">
      <c r="A10" s="1" t="s">
        <v>131</v>
      </c>
      <c r="B10" s="10" t="s">
        <v>132</v>
      </c>
      <c r="C10" s="1" t="s">
        <v>658</v>
      </c>
      <c r="D10" s="1" t="s">
        <v>659</v>
      </c>
      <c r="E10" s="1" t="s">
        <v>660</v>
      </c>
      <c r="F10" s="9" t="s">
        <v>640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4124</v>
      </c>
      <c r="S1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607.5</v>
      </c>
    </row>
    <row r="11" spans="1:19">
      <c r="A11" s="1" t="s">
        <v>355</v>
      </c>
      <c r="B11" s="10" t="s">
        <v>356</v>
      </c>
      <c r="C11" s="1" t="s">
        <v>655</v>
      </c>
      <c r="D11" s="1" t="s">
        <v>656</v>
      </c>
      <c r="E11" s="1" t="s">
        <v>657</v>
      </c>
      <c r="F11" s="9" t="s">
        <v>643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349</v>
      </c>
      <c r="S1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598</v>
      </c>
    </row>
    <row r="12" spans="1:19">
      <c r="A12" s="1" t="s">
        <v>113</v>
      </c>
      <c r="B12" s="10" t="s">
        <v>114</v>
      </c>
      <c r="C12" s="1" t="s">
        <v>655</v>
      </c>
      <c r="D12" s="1" t="s">
        <v>656</v>
      </c>
      <c r="E12" s="1" t="s">
        <v>657</v>
      </c>
      <c r="F12" s="9" t="s">
        <v>643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3673.5</v>
      </c>
      <c r="S1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576</v>
      </c>
    </row>
    <row r="13" spans="1:19">
      <c r="A13" s="1" t="s">
        <v>229</v>
      </c>
      <c r="B13" s="10" t="s">
        <v>230</v>
      </c>
      <c r="C13" s="1" t="s">
        <v>658</v>
      </c>
      <c r="D13" s="1" t="s">
        <v>659</v>
      </c>
      <c r="E13" s="1" t="s">
        <v>660</v>
      </c>
      <c r="F13" s="9" t="s">
        <v>640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47368.5</v>
      </c>
      <c r="S1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467</v>
      </c>
    </row>
    <row r="14" spans="1:19">
      <c r="A14" s="1" t="s">
        <v>289</v>
      </c>
      <c r="B14" s="10" t="s">
        <v>290</v>
      </c>
      <c r="C14" s="1" t="s">
        <v>658</v>
      </c>
      <c r="D14" s="1" t="s">
        <v>659</v>
      </c>
      <c r="E14" s="1" t="s">
        <v>660</v>
      </c>
      <c r="F14" s="9" t="s">
        <v>640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8373</v>
      </c>
      <c r="S1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324.5</v>
      </c>
    </row>
    <row r="15" spans="1:19">
      <c r="A15" s="1" t="s">
        <v>443</v>
      </c>
      <c r="B15" s="10" t="s">
        <v>444</v>
      </c>
      <c r="C15" s="1" t="s">
        <v>658</v>
      </c>
      <c r="D15" s="1" t="s">
        <v>659</v>
      </c>
      <c r="E15" s="1" t="s">
        <v>660</v>
      </c>
      <c r="F15" s="9" t="s">
        <v>640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124</v>
      </c>
      <c r="S1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316</v>
      </c>
    </row>
    <row r="16" spans="1:19">
      <c r="A16" s="1" t="s">
        <v>469</v>
      </c>
      <c r="B16" s="10" t="s">
        <v>470</v>
      </c>
      <c r="C16" s="1" t="s">
        <v>655</v>
      </c>
      <c r="D16" s="1" t="s">
        <v>656</v>
      </c>
      <c r="E16" s="1" t="s">
        <v>657</v>
      </c>
      <c r="F16" s="9" t="s">
        <v>643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304.5</v>
      </c>
      <c r="S1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304.5</v>
      </c>
    </row>
    <row r="17" spans="1:19">
      <c r="A17" s="1" t="s">
        <v>95</v>
      </c>
      <c r="B17" s="10" t="s">
        <v>96</v>
      </c>
      <c r="C17" s="1" t="s">
        <v>655</v>
      </c>
      <c r="D17" s="1" t="s">
        <v>656</v>
      </c>
      <c r="E17" s="1" t="s">
        <v>657</v>
      </c>
      <c r="F17" s="9" t="s">
        <v>643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994</v>
      </c>
      <c r="S1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302.5</v>
      </c>
    </row>
    <row r="18" spans="1:19">
      <c r="A18" s="1" t="s">
        <v>497</v>
      </c>
      <c r="B18" s="10" t="s">
        <v>498</v>
      </c>
      <c r="C18" s="1" t="s">
        <v>658</v>
      </c>
      <c r="D18" s="1" t="s">
        <v>659</v>
      </c>
      <c r="E18" s="1" t="s">
        <v>660</v>
      </c>
      <c r="F18" s="9" t="s">
        <v>640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2781</v>
      </c>
      <c r="S1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294.5</v>
      </c>
    </row>
    <row r="19" spans="1:19">
      <c r="A19" s="1" t="s">
        <v>235</v>
      </c>
      <c r="B19" s="10" t="s">
        <v>236</v>
      </c>
      <c r="C19" s="1" t="s">
        <v>658</v>
      </c>
      <c r="D19" s="1" t="s">
        <v>659</v>
      </c>
      <c r="E19" s="1" t="s">
        <v>660</v>
      </c>
      <c r="F19" s="9" t="s">
        <v>640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382</v>
      </c>
      <c r="S1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219.5</v>
      </c>
    </row>
    <row r="20" spans="1:19">
      <c r="A20" s="1" t="s">
        <v>531</v>
      </c>
      <c r="B20" s="10" t="s">
        <v>532</v>
      </c>
      <c r="C20" s="1" t="s">
        <v>655</v>
      </c>
      <c r="D20" s="1" t="s">
        <v>656</v>
      </c>
      <c r="E20" s="1" t="s">
        <v>657</v>
      </c>
      <c r="F20" s="9" t="s">
        <v>643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738</v>
      </c>
      <c r="S2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207</v>
      </c>
    </row>
    <row r="21" spans="1:19">
      <c r="A21" s="1" t="s">
        <v>281</v>
      </c>
      <c r="B21" s="10" t="s">
        <v>282</v>
      </c>
      <c r="C21" s="1" t="s">
        <v>655</v>
      </c>
      <c r="D21" s="1" t="s">
        <v>656</v>
      </c>
      <c r="E21" s="1" t="s">
        <v>657</v>
      </c>
      <c r="F21" s="9" t="s">
        <v>643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130.5</v>
      </c>
      <c r="S2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204.5</v>
      </c>
    </row>
    <row r="22" spans="1:19">
      <c r="A22" s="1" t="s">
        <v>369</v>
      </c>
      <c r="B22" s="10" t="s">
        <v>370</v>
      </c>
      <c r="C22" s="1" t="s">
        <v>655</v>
      </c>
      <c r="D22" s="1" t="s">
        <v>656</v>
      </c>
      <c r="E22" s="1" t="s">
        <v>657</v>
      </c>
      <c r="F22" s="9" t="s">
        <v>643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565</v>
      </c>
      <c r="S2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188.5</v>
      </c>
    </row>
    <row r="23" spans="1:19">
      <c r="A23" s="1" t="s">
        <v>277</v>
      </c>
      <c r="B23" s="10" t="s">
        <v>278</v>
      </c>
      <c r="C23" s="1" t="s">
        <v>664</v>
      </c>
      <c r="D23" s="1" t="s">
        <v>656</v>
      </c>
      <c r="E23" s="1" t="s">
        <v>665</v>
      </c>
      <c r="F23" s="9" t="s">
        <v>645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219.5</v>
      </c>
      <c r="S2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166.5</v>
      </c>
    </row>
    <row r="24" spans="1:19">
      <c r="A24" s="1" t="s">
        <v>571</v>
      </c>
      <c r="B24" s="10" t="s">
        <v>572</v>
      </c>
      <c r="C24" s="1" t="s">
        <v>664</v>
      </c>
      <c r="D24" s="1" t="s">
        <v>656</v>
      </c>
      <c r="E24" s="1" t="s">
        <v>665</v>
      </c>
      <c r="F24" s="9" t="s">
        <v>645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73.5</v>
      </c>
      <c r="S2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165</v>
      </c>
    </row>
    <row r="25" spans="1:19">
      <c r="A25" s="1" t="s">
        <v>441</v>
      </c>
      <c r="B25" s="10" t="s">
        <v>442</v>
      </c>
      <c r="C25" s="1" t="s">
        <v>655</v>
      </c>
      <c r="D25" s="1" t="s">
        <v>659</v>
      </c>
      <c r="E25" s="1" t="s">
        <v>668</v>
      </c>
      <c r="F25" s="9" t="s">
        <v>642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2541.5</v>
      </c>
      <c r="S2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152</v>
      </c>
    </row>
    <row r="26" spans="1:19">
      <c r="A26" s="1" t="s">
        <v>475</v>
      </c>
      <c r="B26" s="10" t="s">
        <v>476</v>
      </c>
      <c r="C26" s="1" t="s">
        <v>658</v>
      </c>
      <c r="D26" s="1" t="s">
        <v>659</v>
      </c>
      <c r="E26" s="1" t="s">
        <v>660</v>
      </c>
      <c r="F26" s="9" t="s">
        <v>640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626</v>
      </c>
      <c r="S2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145.5</v>
      </c>
    </row>
    <row r="27" spans="1:19">
      <c r="A27" s="1" t="s">
        <v>81</v>
      </c>
      <c r="B27" s="10" t="s">
        <v>82</v>
      </c>
      <c r="C27" s="1" t="s">
        <v>658</v>
      </c>
      <c r="D27" s="1" t="s">
        <v>659</v>
      </c>
      <c r="E27" s="1" t="s">
        <v>660</v>
      </c>
      <c r="F27" s="9" t="s">
        <v>640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2383</v>
      </c>
      <c r="S2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141.5</v>
      </c>
    </row>
    <row r="28" spans="1:19">
      <c r="A28" s="1" t="s">
        <v>405</v>
      </c>
      <c r="B28" s="10" t="s">
        <v>406</v>
      </c>
      <c r="C28" s="1" t="s">
        <v>658</v>
      </c>
      <c r="D28" s="1" t="s">
        <v>659</v>
      </c>
      <c r="E28" s="1" t="s">
        <v>660</v>
      </c>
      <c r="F28" s="9" t="s">
        <v>640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1482</v>
      </c>
      <c r="S2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140.5</v>
      </c>
    </row>
    <row r="29" spans="1:19">
      <c r="A29" s="1" t="s">
        <v>83</v>
      </c>
      <c r="B29" s="10" t="s">
        <v>84</v>
      </c>
      <c r="C29" s="1" t="s">
        <v>658</v>
      </c>
      <c r="D29" s="1" t="s">
        <v>659</v>
      </c>
      <c r="E29" s="1" t="s">
        <v>660</v>
      </c>
      <c r="F29" s="9" t="s">
        <v>640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2118.5</v>
      </c>
      <c r="S2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134.5</v>
      </c>
    </row>
    <row r="30" spans="1:19">
      <c r="A30" s="1" t="s">
        <v>515</v>
      </c>
      <c r="B30" s="10" t="s">
        <v>516</v>
      </c>
      <c r="C30" s="1" t="s">
        <v>664</v>
      </c>
      <c r="D30" s="1" t="s">
        <v>661</v>
      </c>
      <c r="E30" s="1" t="s">
        <v>666</v>
      </c>
      <c r="F30" s="9" t="s">
        <v>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6</v>
      </c>
      <c r="S3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121.5</v>
      </c>
    </row>
    <row r="31" spans="1:19">
      <c r="A31" s="1" t="s">
        <v>297</v>
      </c>
      <c r="B31" s="10" t="s">
        <v>298</v>
      </c>
      <c r="C31" s="1" t="s">
        <v>655</v>
      </c>
      <c r="D31" s="1" t="s">
        <v>656</v>
      </c>
      <c r="E31" s="1" t="s">
        <v>657</v>
      </c>
      <c r="F31" s="9" t="s">
        <v>643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1483</v>
      </c>
      <c r="S3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111</v>
      </c>
    </row>
    <row r="32" spans="1:19">
      <c r="A32" s="1" t="s">
        <v>169</v>
      </c>
      <c r="B32" s="10" t="s">
        <v>170</v>
      </c>
      <c r="C32" s="1" t="s">
        <v>658</v>
      </c>
      <c r="D32" s="1" t="s">
        <v>659</v>
      </c>
      <c r="E32" s="1" t="s">
        <v>660</v>
      </c>
      <c r="F32" s="9" t="s">
        <v>640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641</v>
      </c>
      <c r="S3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108.5</v>
      </c>
    </row>
    <row r="33" spans="1:19">
      <c r="A33" s="1" t="s">
        <v>327</v>
      </c>
      <c r="B33" s="10" t="s">
        <v>328</v>
      </c>
      <c r="C33" s="1" t="s">
        <v>655</v>
      </c>
      <c r="D33" s="1" t="s">
        <v>656</v>
      </c>
      <c r="E33" s="1" t="s">
        <v>657</v>
      </c>
      <c r="F33" s="9" t="s">
        <v>643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105</v>
      </c>
      <c r="S3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105</v>
      </c>
    </row>
    <row r="34" spans="1:19">
      <c r="A34" s="1" t="s">
        <v>171</v>
      </c>
      <c r="B34" s="10" t="s">
        <v>172</v>
      </c>
      <c r="C34" s="1" t="s">
        <v>658</v>
      </c>
      <c r="D34" s="1" t="s">
        <v>659</v>
      </c>
      <c r="E34" s="1" t="s">
        <v>660</v>
      </c>
      <c r="F34" s="9" t="s">
        <v>640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1510.5</v>
      </c>
      <c r="S3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89.5</v>
      </c>
    </row>
    <row r="35" spans="1:19">
      <c r="A35" s="1" t="s">
        <v>603</v>
      </c>
      <c r="B35" s="10" t="s">
        <v>526</v>
      </c>
      <c r="C35" s="1" t="s">
        <v>655</v>
      </c>
      <c r="D35" s="1" t="s">
        <v>661</v>
      </c>
      <c r="E35" s="1" t="s">
        <v>670</v>
      </c>
      <c r="F35" s="9" t="s">
        <v>644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120</v>
      </c>
      <c r="S3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70.5</v>
      </c>
    </row>
    <row r="36" spans="1:19">
      <c r="A36" s="1" t="s">
        <v>588</v>
      </c>
      <c r="B36" s="10" t="s">
        <v>190</v>
      </c>
      <c r="C36" s="1" t="s">
        <v>664</v>
      </c>
      <c r="D36" s="1" t="s">
        <v>656</v>
      </c>
      <c r="E36" s="1" t="s">
        <v>665</v>
      </c>
      <c r="F36" s="9" t="s">
        <v>645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493</v>
      </c>
      <c r="S3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67.5</v>
      </c>
    </row>
    <row r="37" spans="1:19">
      <c r="A37" s="1" t="s">
        <v>465</v>
      </c>
      <c r="B37" s="10" t="s">
        <v>466</v>
      </c>
      <c r="C37" s="1" t="s">
        <v>658</v>
      </c>
      <c r="D37" s="1" t="s">
        <v>659</v>
      </c>
      <c r="E37" s="1" t="s">
        <v>660</v>
      </c>
      <c r="F37" s="9" t="s">
        <v>640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61</v>
      </c>
      <c r="S3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67</v>
      </c>
    </row>
    <row r="38" spans="1:19">
      <c r="A38" s="1" t="s">
        <v>499</v>
      </c>
      <c r="B38" s="10" t="s">
        <v>500</v>
      </c>
      <c r="C38" s="1" t="s">
        <v>655</v>
      </c>
      <c r="D38" s="1" t="s">
        <v>656</v>
      </c>
      <c r="E38" s="1" t="s">
        <v>657</v>
      </c>
      <c r="F38" s="9" t="s">
        <v>643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119.5</v>
      </c>
      <c r="S3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54</v>
      </c>
    </row>
    <row r="39" spans="1:19">
      <c r="A39" s="1" t="s">
        <v>427</v>
      </c>
      <c r="B39" s="10" t="s">
        <v>428</v>
      </c>
      <c r="C39" s="1" t="s">
        <v>664</v>
      </c>
      <c r="D39" s="1" t="s">
        <v>661</v>
      </c>
      <c r="E39" s="1" t="s">
        <v>666</v>
      </c>
      <c r="F39" s="9" t="s">
        <v>646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57</v>
      </c>
      <c r="S3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52</v>
      </c>
    </row>
    <row r="40" spans="1:19">
      <c r="A40" s="1" t="s">
        <v>592</v>
      </c>
      <c r="B40" s="11" t="s">
        <v>260</v>
      </c>
      <c r="C40" s="1" t="s">
        <v>658</v>
      </c>
      <c r="D40" s="1" t="s">
        <v>659</v>
      </c>
      <c r="E40" s="1" t="s">
        <v>660</v>
      </c>
      <c r="F40" s="9" t="s">
        <v>640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119.5</v>
      </c>
      <c r="S4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46</v>
      </c>
    </row>
    <row r="41" spans="1:19">
      <c r="A41" s="1" t="s">
        <v>541</v>
      </c>
      <c r="B41" s="10" t="s">
        <v>542</v>
      </c>
      <c r="C41" s="1" t="s">
        <v>655</v>
      </c>
      <c r="D41" s="1" t="s">
        <v>656</v>
      </c>
      <c r="E41" s="1" t="s">
        <v>657</v>
      </c>
      <c r="F41" s="9" t="s">
        <v>643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46.5</v>
      </c>
      <c r="S4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44.5</v>
      </c>
    </row>
    <row r="42" spans="1:19">
      <c r="A42" s="1" t="s">
        <v>145</v>
      </c>
      <c r="B42" s="10" t="s">
        <v>146</v>
      </c>
      <c r="C42" s="1" t="s">
        <v>655</v>
      </c>
      <c r="D42" s="1" t="s">
        <v>659</v>
      </c>
      <c r="E42" s="1" t="s">
        <v>668</v>
      </c>
      <c r="F42" s="9" t="s">
        <v>642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309.5</v>
      </c>
      <c r="S4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42.5</v>
      </c>
    </row>
    <row r="43" spans="1:19">
      <c r="A43" s="1" t="s">
        <v>401</v>
      </c>
      <c r="B43" s="10" t="s">
        <v>402</v>
      </c>
      <c r="C43" s="1" t="s">
        <v>658</v>
      </c>
      <c r="D43" s="1" t="s">
        <v>659</v>
      </c>
      <c r="E43" s="1" t="s">
        <v>660</v>
      </c>
      <c r="F43" s="9" t="s">
        <v>640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2252.5</v>
      </c>
      <c r="S4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38.5</v>
      </c>
    </row>
    <row r="44" spans="1:19">
      <c r="A44" s="1" t="s">
        <v>389</v>
      </c>
      <c r="B44" s="10" t="s">
        <v>390</v>
      </c>
      <c r="C44" s="1" t="s">
        <v>655</v>
      </c>
      <c r="D44" s="1" t="s">
        <v>656</v>
      </c>
      <c r="E44" s="1" t="s">
        <v>657</v>
      </c>
      <c r="F44" s="9" t="s">
        <v>643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137.5</v>
      </c>
      <c r="S4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35.5</v>
      </c>
    </row>
    <row r="45" spans="1:19">
      <c r="A45" s="1" t="s">
        <v>481</v>
      </c>
      <c r="B45" s="10" t="s">
        <v>482</v>
      </c>
      <c r="C45" s="1" t="s">
        <v>658</v>
      </c>
      <c r="D45" s="1" t="s">
        <v>659</v>
      </c>
      <c r="E45" s="1" t="s">
        <v>660</v>
      </c>
      <c r="F45" s="9" t="s">
        <v>640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301</v>
      </c>
      <c r="S4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35.5</v>
      </c>
    </row>
    <row r="46" spans="1:19">
      <c r="A46" s="1" t="s">
        <v>63</v>
      </c>
      <c r="B46" s="10" t="s">
        <v>64</v>
      </c>
      <c r="C46" s="1" t="s">
        <v>655</v>
      </c>
      <c r="D46" s="1" t="s">
        <v>656</v>
      </c>
      <c r="E46" s="1" t="s">
        <v>657</v>
      </c>
      <c r="F46" s="9" t="s">
        <v>643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46.5</v>
      </c>
      <c r="S4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33.5</v>
      </c>
    </row>
    <row r="47" spans="1:19">
      <c r="A47" s="1" t="s">
        <v>439</v>
      </c>
      <c r="B47" s="10" t="s">
        <v>440</v>
      </c>
      <c r="C47" s="1" t="s">
        <v>655</v>
      </c>
      <c r="D47" s="1" t="s">
        <v>656</v>
      </c>
      <c r="E47" s="1" t="s">
        <v>657</v>
      </c>
      <c r="F47" s="9" t="s">
        <v>643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166</v>
      </c>
      <c r="S4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32</v>
      </c>
    </row>
    <row r="48" spans="1:19">
      <c r="A48" s="1" t="s">
        <v>159</v>
      </c>
      <c r="B48" s="10" t="s">
        <v>160</v>
      </c>
      <c r="C48" s="1" t="s">
        <v>664</v>
      </c>
      <c r="D48" s="1" t="s">
        <v>653</v>
      </c>
      <c r="E48" s="1" t="s">
        <v>667</v>
      </c>
      <c r="F48" s="9" t="s">
        <v>647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26</v>
      </c>
      <c r="S4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26</v>
      </c>
    </row>
    <row r="49" spans="1:19">
      <c r="A49" s="1" t="s">
        <v>387</v>
      </c>
      <c r="B49" s="10" t="s">
        <v>388</v>
      </c>
      <c r="C49" s="1" t="s">
        <v>658</v>
      </c>
      <c r="D49" s="1" t="s">
        <v>656</v>
      </c>
      <c r="E49" s="1" t="s">
        <v>663</v>
      </c>
      <c r="F49" s="9" t="s">
        <v>641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23</v>
      </c>
      <c r="S4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23</v>
      </c>
    </row>
    <row r="50" spans="1:19">
      <c r="A50" s="1" t="s">
        <v>586</v>
      </c>
      <c r="B50" s="10" t="s">
        <v>118</v>
      </c>
      <c r="C50" s="1" t="s">
        <v>658</v>
      </c>
      <c r="D50" s="1" t="s">
        <v>659</v>
      </c>
      <c r="E50" s="1" t="s">
        <v>660</v>
      </c>
      <c r="F50" s="9" t="s">
        <v>640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20</v>
      </c>
      <c r="S5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20</v>
      </c>
    </row>
    <row r="51" spans="1:19">
      <c r="A51" s="1" t="s">
        <v>555</v>
      </c>
      <c r="B51" s="10" t="s">
        <v>556</v>
      </c>
      <c r="C51" s="1" t="s">
        <v>658</v>
      </c>
      <c r="D51" s="1" t="s">
        <v>659</v>
      </c>
      <c r="E51" s="1" t="s">
        <v>660</v>
      </c>
      <c r="F51" s="9" t="s">
        <v>640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20</v>
      </c>
      <c r="S5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20</v>
      </c>
    </row>
    <row r="52" spans="1:19">
      <c r="A52" s="1" t="s">
        <v>299</v>
      </c>
      <c r="B52" s="10" t="s">
        <v>300</v>
      </c>
      <c r="C52" s="1" t="s">
        <v>664</v>
      </c>
      <c r="D52" s="1" t="s">
        <v>661</v>
      </c>
      <c r="E52" s="1" t="s">
        <v>666</v>
      </c>
      <c r="F52" s="9" t="s">
        <v>646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37.5</v>
      </c>
      <c r="S5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18</v>
      </c>
    </row>
    <row r="53" spans="1:19">
      <c r="A53" s="1" t="s">
        <v>301</v>
      </c>
      <c r="B53" s="10" t="s">
        <v>302</v>
      </c>
      <c r="C53" s="1" t="s">
        <v>652</v>
      </c>
      <c r="D53" s="1" t="s">
        <v>653</v>
      </c>
      <c r="E53" s="1" t="s">
        <v>654</v>
      </c>
      <c r="F53" s="9" t="s">
        <v>650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18</v>
      </c>
      <c r="S5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18</v>
      </c>
    </row>
    <row r="54" spans="1:19">
      <c r="A54" s="1" t="s">
        <v>177</v>
      </c>
      <c r="B54" s="10" t="s">
        <v>178</v>
      </c>
      <c r="C54" s="1" t="s">
        <v>655</v>
      </c>
      <c r="D54" s="1" t="s">
        <v>656</v>
      </c>
      <c r="E54" s="1" t="s">
        <v>657</v>
      </c>
      <c r="F54" s="9" t="s">
        <v>643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15.5</v>
      </c>
      <c r="S5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15.5</v>
      </c>
    </row>
    <row r="55" spans="1:19">
      <c r="A55" s="1" t="s">
        <v>287</v>
      </c>
      <c r="B55" s="10" t="s">
        <v>288</v>
      </c>
      <c r="C55" s="1" t="s">
        <v>658</v>
      </c>
      <c r="D55" s="1" t="s">
        <v>659</v>
      </c>
      <c r="E55" s="1" t="s">
        <v>660</v>
      </c>
      <c r="F55" s="9" t="s">
        <v>640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1335.5</v>
      </c>
      <c r="S5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15.5</v>
      </c>
    </row>
    <row r="56" spans="1:19">
      <c r="A56" s="1" t="s">
        <v>85</v>
      </c>
      <c r="B56" s="10" t="s">
        <v>86</v>
      </c>
      <c r="C56" s="1" t="s">
        <v>655</v>
      </c>
      <c r="D56" s="1" t="s">
        <v>656</v>
      </c>
      <c r="E56" s="1" t="s">
        <v>657</v>
      </c>
      <c r="F56" s="9" t="s">
        <v>643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226</v>
      </c>
      <c r="S5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14</v>
      </c>
    </row>
    <row r="57" spans="1:19">
      <c r="A57" s="1" t="s">
        <v>161</v>
      </c>
      <c r="B57" s="10" t="s">
        <v>162</v>
      </c>
      <c r="C57" s="1" t="s">
        <v>658</v>
      </c>
      <c r="D57" s="1" t="s">
        <v>656</v>
      </c>
      <c r="E57" s="1" t="s">
        <v>663</v>
      </c>
      <c r="F57" s="9" t="s">
        <v>641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275</v>
      </c>
      <c r="S5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12</v>
      </c>
    </row>
    <row r="58" spans="1:19">
      <c r="A58" s="1" t="s">
        <v>197</v>
      </c>
      <c r="B58" s="10" t="s">
        <v>198</v>
      </c>
      <c r="C58" s="1" t="s">
        <v>655</v>
      </c>
      <c r="D58" s="1" t="s">
        <v>659</v>
      </c>
      <c r="E58" s="1" t="s">
        <v>668</v>
      </c>
      <c r="F58" s="9" t="s">
        <v>642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21.5</v>
      </c>
      <c r="S5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11.5</v>
      </c>
    </row>
    <row r="59" spans="1:19">
      <c r="A59" s="1" t="s">
        <v>61</v>
      </c>
      <c r="B59" s="10" t="s">
        <v>62</v>
      </c>
      <c r="C59" s="1" t="s">
        <v>655</v>
      </c>
      <c r="D59" s="1" t="s">
        <v>656</v>
      </c>
      <c r="E59" s="1" t="s">
        <v>657</v>
      </c>
      <c r="F59" s="9" t="s">
        <v>643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10</v>
      </c>
      <c r="S5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10</v>
      </c>
    </row>
    <row r="60" spans="1:19">
      <c r="A60" s="1" t="s">
        <v>311</v>
      </c>
      <c r="B60" s="10" t="s">
        <v>312</v>
      </c>
      <c r="C60" s="1" t="s">
        <v>664</v>
      </c>
      <c r="D60" s="1" t="s">
        <v>661</v>
      </c>
      <c r="E60" s="1" t="s">
        <v>666</v>
      </c>
      <c r="F60" s="9" t="s">
        <v>646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124</v>
      </c>
      <c r="S6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8</v>
      </c>
    </row>
    <row r="61" spans="1:19">
      <c r="A61" s="1" t="s">
        <v>273</v>
      </c>
      <c r="B61" s="10" t="s">
        <v>274</v>
      </c>
      <c r="C61" s="1" t="s">
        <v>658</v>
      </c>
      <c r="D61" s="1" t="s">
        <v>659</v>
      </c>
      <c r="E61" s="1" t="s">
        <v>660</v>
      </c>
      <c r="F61" s="9" t="s">
        <v>640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43</v>
      </c>
      <c r="S6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7.5</v>
      </c>
    </row>
    <row r="62" spans="1:19">
      <c r="A62" s="1" t="s">
        <v>551</v>
      </c>
      <c r="B62" s="10" t="s">
        <v>552</v>
      </c>
      <c r="C62" s="1" t="s">
        <v>652</v>
      </c>
      <c r="D62" s="1" t="s">
        <v>653</v>
      </c>
      <c r="E62" s="1" t="s">
        <v>654</v>
      </c>
      <c r="F62" s="9" t="s">
        <v>650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7.5</v>
      </c>
      <c r="S6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7.5</v>
      </c>
    </row>
    <row r="63" spans="1:19">
      <c r="A63" s="1" t="s">
        <v>167</v>
      </c>
      <c r="B63" s="10" t="s">
        <v>168</v>
      </c>
      <c r="C63" s="1" t="s">
        <v>658</v>
      </c>
      <c r="D63" s="1" t="s">
        <v>659</v>
      </c>
      <c r="E63" s="1" t="s">
        <v>660</v>
      </c>
      <c r="F63" s="9" t="s">
        <v>640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6</v>
      </c>
      <c r="S6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6</v>
      </c>
    </row>
    <row r="64" spans="1:19">
      <c r="A64" s="1" t="s">
        <v>291</v>
      </c>
      <c r="B64" s="10" t="s">
        <v>292</v>
      </c>
      <c r="C64" s="1" t="s">
        <v>655</v>
      </c>
      <c r="D64" s="1" t="s">
        <v>656</v>
      </c>
      <c r="E64" s="1" t="s">
        <v>657</v>
      </c>
      <c r="F64" s="9" t="s">
        <v>643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9.5</v>
      </c>
      <c r="S6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5.5</v>
      </c>
    </row>
    <row r="65" spans="1:19">
      <c r="A65" s="1" t="s">
        <v>451</v>
      </c>
      <c r="B65" s="10" t="s">
        <v>452</v>
      </c>
      <c r="C65" s="1" t="s">
        <v>658</v>
      </c>
      <c r="D65" s="1" t="s">
        <v>659</v>
      </c>
      <c r="E65" s="1" t="s">
        <v>660</v>
      </c>
      <c r="F65" s="9" t="s">
        <v>640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5</v>
      </c>
      <c r="S6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5</v>
      </c>
    </row>
    <row r="66" spans="1:19">
      <c r="A66" s="1" t="s">
        <v>457</v>
      </c>
      <c r="B66" s="10" t="s">
        <v>458</v>
      </c>
      <c r="C66" s="1" t="s">
        <v>652</v>
      </c>
      <c r="D66" s="1" t="s">
        <v>661</v>
      </c>
      <c r="E66" s="1" t="s">
        <v>662</v>
      </c>
      <c r="F66" s="9" t="s">
        <v>649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5</v>
      </c>
      <c r="S6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5</v>
      </c>
    </row>
    <row r="67" spans="1:19">
      <c r="A67" s="1" t="s">
        <v>111</v>
      </c>
      <c r="B67" s="10" t="s">
        <v>112</v>
      </c>
      <c r="C67" s="1" t="s">
        <v>664</v>
      </c>
      <c r="D67" s="1" t="s">
        <v>661</v>
      </c>
      <c r="E67" s="1" t="s">
        <v>666</v>
      </c>
      <c r="F67" s="9" t="s">
        <v>646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4.5</v>
      </c>
      <c r="S6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4.5</v>
      </c>
    </row>
    <row r="68" spans="1:19">
      <c r="A68" s="1" t="s">
        <v>149</v>
      </c>
      <c r="B68" s="10" t="s">
        <v>150</v>
      </c>
      <c r="C68" s="1" t="s">
        <v>655</v>
      </c>
      <c r="D68" s="1" t="s">
        <v>656</v>
      </c>
      <c r="E68" s="1" t="s">
        <v>657</v>
      </c>
      <c r="F68" s="9" t="s">
        <v>643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126</v>
      </c>
      <c r="S6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4.5</v>
      </c>
    </row>
    <row r="69" spans="1:19">
      <c r="A69" s="1" t="s">
        <v>399</v>
      </c>
      <c r="B69" s="10" t="s">
        <v>400</v>
      </c>
      <c r="C69" s="1" t="s">
        <v>652</v>
      </c>
      <c r="D69" s="1" t="s">
        <v>661</v>
      </c>
      <c r="E69" s="1" t="s">
        <v>662</v>
      </c>
      <c r="F69" s="9" t="s">
        <v>649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5</v>
      </c>
      <c r="S6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4.5</v>
      </c>
    </row>
    <row r="70" spans="1:19">
      <c r="A70" s="1" t="s">
        <v>607</v>
      </c>
      <c r="B70" s="10" t="s">
        <v>580</v>
      </c>
      <c r="C70" s="1" t="s">
        <v>664</v>
      </c>
      <c r="D70" s="1" t="s">
        <v>661</v>
      </c>
      <c r="E70" s="1" t="s">
        <v>666</v>
      </c>
      <c r="F70" s="9" t="s">
        <v>646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10.5</v>
      </c>
      <c r="S7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4.5</v>
      </c>
    </row>
    <row r="71" spans="1:19">
      <c r="A71" s="1" t="s">
        <v>345</v>
      </c>
      <c r="B71" s="10" t="s">
        <v>346</v>
      </c>
      <c r="C71" s="1" t="s">
        <v>658</v>
      </c>
      <c r="D71" s="1" t="s">
        <v>659</v>
      </c>
      <c r="E71" s="1" t="s">
        <v>660</v>
      </c>
      <c r="F71" s="9" t="s">
        <v>640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50</v>
      </c>
      <c r="S7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</v>
      </c>
    </row>
    <row r="72" spans="1:19">
      <c r="A72" s="1" t="s">
        <v>411</v>
      </c>
      <c r="B72" s="10" t="s">
        <v>412</v>
      </c>
      <c r="C72" s="1" t="s">
        <v>652</v>
      </c>
      <c r="D72" s="1" t="s">
        <v>661</v>
      </c>
      <c r="E72" s="1" t="s">
        <v>662</v>
      </c>
      <c r="F72" s="9" t="s">
        <v>649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46</v>
      </c>
      <c r="S7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4</v>
      </c>
    </row>
    <row r="73" spans="1:19">
      <c r="A73" s="1" t="s">
        <v>109</v>
      </c>
      <c r="B73" s="10" t="s">
        <v>110</v>
      </c>
      <c r="C73" s="1" t="s">
        <v>655</v>
      </c>
      <c r="D73" s="1" t="s">
        <v>656</v>
      </c>
      <c r="E73" s="1" t="s">
        <v>657</v>
      </c>
      <c r="F73" s="9" t="s">
        <v>643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43</v>
      </c>
      <c r="S7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3.5</v>
      </c>
    </row>
    <row r="74" spans="1:19">
      <c r="A74" s="1" t="s">
        <v>89</v>
      </c>
      <c r="B74" s="10" t="s">
        <v>90</v>
      </c>
      <c r="C74" s="1" t="s">
        <v>658</v>
      </c>
      <c r="D74" s="1" t="s">
        <v>659</v>
      </c>
      <c r="E74" s="1" t="s">
        <v>660</v>
      </c>
      <c r="F74" s="9" t="s">
        <v>640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</v>
      </c>
      <c r="S7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</v>
      </c>
    </row>
    <row r="75" spans="1:19">
      <c r="A75" s="1" t="s">
        <v>105</v>
      </c>
      <c r="B75" s="10" t="s">
        <v>106</v>
      </c>
      <c r="C75" s="1" t="s">
        <v>664</v>
      </c>
      <c r="D75" s="1" t="s">
        <v>656</v>
      </c>
      <c r="E75" s="1" t="s">
        <v>665</v>
      </c>
      <c r="F75" s="9" t="s">
        <v>645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</v>
      </c>
      <c r="S7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</v>
      </c>
    </row>
    <row r="76" spans="1:19">
      <c r="A76" s="1" t="s">
        <v>597</v>
      </c>
      <c r="B76" s="11" t="s">
        <v>348</v>
      </c>
      <c r="C76" s="1" t="s">
        <v>658</v>
      </c>
      <c r="D76" s="1" t="s">
        <v>659</v>
      </c>
      <c r="E76" s="1" t="s">
        <v>660</v>
      </c>
      <c r="F76" s="9" t="s">
        <v>640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</v>
      </c>
      <c r="S7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3</v>
      </c>
    </row>
    <row r="77" spans="1:19">
      <c r="A77" s="1" t="s">
        <v>353</v>
      </c>
      <c r="B77" s="10" t="s">
        <v>354</v>
      </c>
      <c r="C77" s="1" t="s">
        <v>652</v>
      </c>
      <c r="D77" s="1" t="s">
        <v>653</v>
      </c>
      <c r="E77" s="1" t="s">
        <v>654</v>
      </c>
      <c r="F77" s="9" t="s">
        <v>650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</v>
      </c>
      <c r="S7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2.5</v>
      </c>
    </row>
    <row r="78" spans="1:19">
      <c r="A78" s="1" t="s">
        <v>91</v>
      </c>
      <c r="B78" s="10" t="s">
        <v>92</v>
      </c>
      <c r="C78" s="1" t="s">
        <v>652</v>
      </c>
      <c r="D78" s="1" t="s">
        <v>661</v>
      </c>
      <c r="E78" s="1" t="s">
        <v>662</v>
      </c>
      <c r="F78" s="9" t="s">
        <v>649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47</v>
      </c>
      <c r="S7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</v>
      </c>
    </row>
    <row r="79" spans="1:19">
      <c r="A79" s="1" t="s">
        <v>93</v>
      </c>
      <c r="B79" s="10" t="s">
        <v>94</v>
      </c>
      <c r="C79" s="1" t="s">
        <v>655</v>
      </c>
      <c r="D79" s="1" t="s">
        <v>656</v>
      </c>
      <c r="E79" s="1" t="s">
        <v>657</v>
      </c>
      <c r="F79" s="9" t="s">
        <v>643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</v>
      </c>
      <c r="S7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2</v>
      </c>
    </row>
    <row r="80" spans="1:19">
      <c r="A80" s="1" t="s">
        <v>127</v>
      </c>
      <c r="B80" s="10" t="s">
        <v>128</v>
      </c>
      <c r="C80" s="1" t="s">
        <v>652</v>
      </c>
      <c r="D80" s="1" t="s">
        <v>661</v>
      </c>
      <c r="E80" s="1" t="s">
        <v>662</v>
      </c>
      <c r="F80" s="9" t="s">
        <v>649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1.5</v>
      </c>
      <c r="S8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1.5</v>
      </c>
    </row>
    <row r="81" spans="1:19">
      <c r="A81" s="1" t="s">
        <v>385</v>
      </c>
      <c r="B81" s="10" t="s">
        <v>386</v>
      </c>
      <c r="C81" s="1" t="s">
        <v>664</v>
      </c>
      <c r="D81" s="1" t="s">
        <v>656</v>
      </c>
      <c r="E81" s="1" t="s">
        <v>665</v>
      </c>
      <c r="F81" s="9" t="s">
        <v>645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114</v>
      </c>
      <c r="S8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1.5</v>
      </c>
    </row>
    <row r="82" spans="1:19">
      <c r="A82" s="1" t="s">
        <v>99</v>
      </c>
      <c r="B82" s="10" t="s">
        <v>100</v>
      </c>
      <c r="C82" s="1" t="s">
        <v>655</v>
      </c>
      <c r="D82" s="1" t="s">
        <v>656</v>
      </c>
      <c r="E82" s="1" t="s">
        <v>657</v>
      </c>
      <c r="F82" s="9" t="s">
        <v>643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</v>
      </c>
      <c r="S8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</v>
      </c>
    </row>
    <row r="83" spans="1:19">
      <c r="A83" s="1" t="s">
        <v>173</v>
      </c>
      <c r="B83" s="10" t="s">
        <v>174</v>
      </c>
      <c r="C83" s="1" t="s">
        <v>664</v>
      </c>
      <c r="D83" s="1" t="s">
        <v>661</v>
      </c>
      <c r="E83" s="1" t="s">
        <v>666</v>
      </c>
      <c r="F83" s="9" t="s">
        <v>646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</v>
      </c>
      <c r="S8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</v>
      </c>
    </row>
    <row r="84" spans="1:19">
      <c r="A84" s="1" t="s">
        <v>433</v>
      </c>
      <c r="B84" s="10" t="s">
        <v>434</v>
      </c>
      <c r="C84" s="1" t="s">
        <v>652</v>
      </c>
      <c r="D84" s="1" t="s">
        <v>653</v>
      </c>
      <c r="E84" s="1" t="s">
        <v>654</v>
      </c>
      <c r="F84" s="9" t="s">
        <v>650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</v>
      </c>
      <c r="S8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</v>
      </c>
    </row>
    <row r="85" spans="1:19">
      <c r="A85" s="1" t="s">
        <v>435</v>
      </c>
      <c r="B85" s="10" t="s">
        <v>436</v>
      </c>
      <c r="C85" s="1" t="s">
        <v>655</v>
      </c>
      <c r="D85" s="1" t="s">
        <v>656</v>
      </c>
      <c r="E85" s="1" t="s">
        <v>657</v>
      </c>
      <c r="F85" s="9" t="s">
        <v>643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17</v>
      </c>
      <c r="S8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</v>
      </c>
    </row>
    <row r="86" spans="1:19">
      <c r="A86" s="1" t="s">
        <v>459</v>
      </c>
      <c r="B86" s="10" t="s">
        <v>460</v>
      </c>
      <c r="C86" s="1" t="s">
        <v>655</v>
      </c>
      <c r="D86" s="1" t="s">
        <v>656</v>
      </c>
      <c r="E86" s="1" t="s">
        <v>657</v>
      </c>
      <c r="F86" s="9" t="s">
        <v>643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</v>
      </c>
      <c r="S8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</v>
      </c>
    </row>
    <row r="87" spans="1:19">
      <c r="A87" s="1" t="s">
        <v>529</v>
      </c>
      <c r="B87" s="10" t="s">
        <v>530</v>
      </c>
      <c r="C87" s="1" t="s">
        <v>652</v>
      </c>
      <c r="D87" s="1" t="s">
        <v>661</v>
      </c>
      <c r="E87" s="1" t="s">
        <v>662</v>
      </c>
      <c r="F87" s="9" t="s">
        <v>649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</v>
      </c>
      <c r="S8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1</v>
      </c>
    </row>
    <row r="88" spans="1:19">
      <c r="A88" s="1" t="s">
        <v>391</v>
      </c>
      <c r="B88" s="10" t="s">
        <v>392</v>
      </c>
      <c r="C88" s="1" t="s">
        <v>652</v>
      </c>
      <c r="D88" s="1" t="s">
        <v>653</v>
      </c>
      <c r="E88" s="1" t="s">
        <v>654</v>
      </c>
      <c r="F88" s="9" t="s">
        <v>650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13</v>
      </c>
      <c r="S8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0.5</v>
      </c>
    </row>
    <row r="89" spans="1:19">
      <c r="A89" s="1" t="s">
        <v>604</v>
      </c>
      <c r="B89" s="11" t="s">
        <v>634</v>
      </c>
      <c r="C89" s="1" t="s">
        <v>658</v>
      </c>
      <c r="D89" s="1" t="s">
        <v>659</v>
      </c>
      <c r="E89" s="1" t="s">
        <v>660</v>
      </c>
      <c r="F89" s="9" t="s">
        <v>640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8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90" spans="1:19">
      <c r="A90" s="1" t="s">
        <v>2</v>
      </c>
      <c r="B90" s="10" t="s">
        <v>3</v>
      </c>
      <c r="C90" s="1" t="s">
        <v>652</v>
      </c>
      <c r="D90" s="1" t="s">
        <v>653</v>
      </c>
      <c r="E90" s="1" t="s">
        <v>654</v>
      </c>
      <c r="F90" s="9" t="s">
        <v>650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9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91" spans="1:19">
      <c r="A91" s="1" t="s">
        <v>67</v>
      </c>
      <c r="B91" s="10" t="s">
        <v>68</v>
      </c>
      <c r="C91" s="1" t="s">
        <v>658</v>
      </c>
      <c r="D91" s="1" t="s">
        <v>659</v>
      </c>
      <c r="E91" s="1" t="s">
        <v>660</v>
      </c>
      <c r="F91" s="9" t="s">
        <v>640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9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92" spans="1:19">
      <c r="A92" s="1" t="s">
        <v>71</v>
      </c>
      <c r="B92" s="10" t="s">
        <v>72</v>
      </c>
      <c r="C92" s="1" t="s">
        <v>658</v>
      </c>
      <c r="D92" s="1" t="s">
        <v>656</v>
      </c>
      <c r="E92" s="1" t="s">
        <v>663</v>
      </c>
      <c r="F92" s="9" t="s">
        <v>641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9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93" spans="1:19">
      <c r="A93" s="1" t="s">
        <v>585</v>
      </c>
      <c r="B93" s="10" t="s">
        <v>88</v>
      </c>
      <c r="C93" s="1" t="s">
        <v>658</v>
      </c>
      <c r="D93" s="1" t="s">
        <v>656</v>
      </c>
      <c r="E93" s="1" t="s">
        <v>663</v>
      </c>
      <c r="F93" s="9" t="s">
        <v>641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</v>
      </c>
      <c r="S9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94" spans="1:19">
      <c r="A94" s="1" t="s">
        <v>101</v>
      </c>
      <c r="B94" s="10" t="s">
        <v>102</v>
      </c>
      <c r="C94" s="1" t="s">
        <v>652</v>
      </c>
      <c r="D94" s="1" t="s">
        <v>653</v>
      </c>
      <c r="E94" s="1" t="s">
        <v>654</v>
      </c>
      <c r="F94" s="9" t="s">
        <v>650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9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95" spans="1:19">
      <c r="A95" s="1" t="s">
        <v>103</v>
      </c>
      <c r="B95" s="10" t="s">
        <v>104</v>
      </c>
      <c r="C95" s="1" t="s">
        <v>658</v>
      </c>
      <c r="D95" s="1" t="s">
        <v>659</v>
      </c>
      <c r="E95" s="1" t="s">
        <v>660</v>
      </c>
      <c r="F95" s="9" t="s">
        <v>640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9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96" spans="1:19">
      <c r="A96" s="1" t="s">
        <v>129</v>
      </c>
      <c r="B96" s="10" t="s">
        <v>130</v>
      </c>
      <c r="C96" s="1" t="s">
        <v>664</v>
      </c>
      <c r="D96" s="1" t="s">
        <v>653</v>
      </c>
      <c r="E96" s="1" t="s">
        <v>667</v>
      </c>
      <c r="F96" s="9" t="s">
        <v>647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9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97" spans="1:19">
      <c r="A97" s="1" t="s">
        <v>587</v>
      </c>
      <c r="B97" s="10" t="s">
        <v>126</v>
      </c>
      <c r="C97" s="1" t="s">
        <v>664</v>
      </c>
      <c r="D97" s="1" t="s">
        <v>656</v>
      </c>
      <c r="E97" s="1" t="s">
        <v>665</v>
      </c>
      <c r="F97" s="9" t="s">
        <v>645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9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98" spans="1:19">
      <c r="A98" s="1" t="s">
        <v>137</v>
      </c>
      <c r="B98" s="10" t="s">
        <v>138</v>
      </c>
      <c r="C98" s="1" t="s">
        <v>652</v>
      </c>
      <c r="D98" s="1" t="s">
        <v>653</v>
      </c>
      <c r="E98" s="1" t="s">
        <v>654</v>
      </c>
      <c r="F98" s="9" t="s">
        <v>650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9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99" spans="1:19">
      <c r="A99" s="1" t="s">
        <v>141</v>
      </c>
      <c r="B99" s="10" t="s">
        <v>142</v>
      </c>
      <c r="C99" s="1" t="s">
        <v>652</v>
      </c>
      <c r="D99" s="1" t="s">
        <v>653</v>
      </c>
      <c r="E99" s="1" t="s">
        <v>654</v>
      </c>
      <c r="F99" s="9" t="s">
        <v>650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9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00" spans="1:19">
      <c r="A100" s="1" t="s">
        <v>151</v>
      </c>
      <c r="B100" s="10" t="s">
        <v>152</v>
      </c>
      <c r="C100" s="1" t="s">
        <v>652</v>
      </c>
      <c r="D100" s="1" t="s">
        <v>661</v>
      </c>
      <c r="E100" s="1" t="s">
        <v>662</v>
      </c>
      <c r="F100" s="9" t="s">
        <v>649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0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01" spans="1:19">
      <c r="A101" s="1" t="s">
        <v>153</v>
      </c>
      <c r="B101" s="10" t="s">
        <v>154</v>
      </c>
      <c r="C101" s="1" t="s">
        <v>652</v>
      </c>
      <c r="D101" s="1" t="s">
        <v>653</v>
      </c>
      <c r="E101" s="1" t="s">
        <v>654</v>
      </c>
      <c r="F101" s="9" t="s">
        <v>650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0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02" spans="1:19">
      <c r="A102" s="1" t="s">
        <v>155</v>
      </c>
      <c r="B102" s="10" t="s">
        <v>156</v>
      </c>
      <c r="C102" s="1" t="s">
        <v>664</v>
      </c>
      <c r="D102" s="1" t="s">
        <v>661</v>
      </c>
      <c r="E102" s="1" t="s">
        <v>666</v>
      </c>
      <c r="F102" s="9" t="s">
        <v>646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0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03" spans="1:19">
      <c r="A103" s="1" t="s">
        <v>175</v>
      </c>
      <c r="B103" s="10" t="s">
        <v>176</v>
      </c>
      <c r="C103" s="1" t="s">
        <v>655</v>
      </c>
      <c r="D103" s="1" t="s">
        <v>656</v>
      </c>
      <c r="E103" s="1" t="s">
        <v>657</v>
      </c>
      <c r="F103" s="9" t="s">
        <v>643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0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04" spans="1:19">
      <c r="A104" s="1" t="s">
        <v>193</v>
      </c>
      <c r="B104" s="10" t="s">
        <v>194</v>
      </c>
      <c r="C104" s="1" t="s">
        <v>652</v>
      </c>
      <c r="D104" s="1" t="s">
        <v>656</v>
      </c>
      <c r="E104" s="1" t="s">
        <v>669</v>
      </c>
      <c r="F104" s="9" t="s">
        <v>648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0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05" spans="1:19">
      <c r="A105" s="1" t="s">
        <v>195</v>
      </c>
      <c r="B105" s="10" t="s">
        <v>196</v>
      </c>
      <c r="C105" s="1" t="s">
        <v>652</v>
      </c>
      <c r="D105" s="1" t="s">
        <v>653</v>
      </c>
      <c r="E105" s="1" t="s">
        <v>654</v>
      </c>
      <c r="F105" s="9" t="s">
        <v>650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0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06" spans="1:19">
      <c r="A106" s="1" t="s">
        <v>213</v>
      </c>
      <c r="B106" s="10" t="s">
        <v>214</v>
      </c>
      <c r="C106" s="1" t="s">
        <v>664</v>
      </c>
      <c r="D106" s="1" t="s">
        <v>661</v>
      </c>
      <c r="E106" s="1" t="s">
        <v>666</v>
      </c>
      <c r="F106" s="9" t="s">
        <v>646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0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07" spans="1:19">
      <c r="A107" s="1" t="s">
        <v>223</v>
      </c>
      <c r="B107" s="10" t="s">
        <v>224</v>
      </c>
      <c r="C107" s="1" t="s">
        <v>664</v>
      </c>
      <c r="D107" s="1" t="s">
        <v>656</v>
      </c>
      <c r="E107" s="1" t="s">
        <v>665</v>
      </c>
      <c r="F107" s="9" t="s">
        <v>645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0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08" spans="1:19">
      <c r="A108" s="1" t="s">
        <v>590</v>
      </c>
      <c r="B108" s="10" t="s">
        <v>226</v>
      </c>
      <c r="C108" s="1" t="s">
        <v>664</v>
      </c>
      <c r="D108" s="1" t="s">
        <v>661</v>
      </c>
      <c r="E108" s="1" t="s">
        <v>666</v>
      </c>
      <c r="F108" s="9" t="s">
        <v>646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0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09" spans="1:19">
      <c r="A109" s="1" t="s">
        <v>231</v>
      </c>
      <c r="B109" s="10" t="s">
        <v>232</v>
      </c>
      <c r="C109" s="1" t="s">
        <v>664</v>
      </c>
      <c r="D109" s="1" t="s">
        <v>661</v>
      </c>
      <c r="E109" s="1" t="s">
        <v>666</v>
      </c>
      <c r="F109" s="9" t="s">
        <v>646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0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10" spans="1:19">
      <c r="A110" s="1" t="s">
        <v>237</v>
      </c>
      <c r="B110" s="10" t="s">
        <v>238</v>
      </c>
      <c r="C110" s="1" t="s">
        <v>655</v>
      </c>
      <c r="D110" s="1" t="s">
        <v>656</v>
      </c>
      <c r="E110" s="1" t="s">
        <v>657</v>
      </c>
      <c r="F110" s="9" t="s">
        <v>643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1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11" spans="1:19">
      <c r="A111" s="1" t="s">
        <v>239</v>
      </c>
      <c r="B111" s="10" t="s">
        <v>240</v>
      </c>
      <c r="C111" s="1" t="s">
        <v>655</v>
      </c>
      <c r="D111" s="1" t="s">
        <v>656</v>
      </c>
      <c r="E111" s="1" t="s">
        <v>657</v>
      </c>
      <c r="F111" s="9" t="s">
        <v>643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1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12" spans="1:19">
      <c r="A112" s="1" t="s">
        <v>245</v>
      </c>
      <c r="B112" s="10" t="s">
        <v>246</v>
      </c>
      <c r="C112" s="1" t="s">
        <v>652</v>
      </c>
      <c r="D112" s="1" t="s">
        <v>653</v>
      </c>
      <c r="E112" s="1" t="s">
        <v>654</v>
      </c>
      <c r="F112" s="9" t="s">
        <v>650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1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13" spans="1:19">
      <c r="A113" s="1" t="s">
        <v>247</v>
      </c>
      <c r="B113" s="10" t="s">
        <v>248</v>
      </c>
      <c r="C113" s="1" t="s">
        <v>652</v>
      </c>
      <c r="D113" s="1" t="s">
        <v>653</v>
      </c>
      <c r="E113" s="1" t="s">
        <v>654</v>
      </c>
      <c r="F113" s="9" t="s">
        <v>650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1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14" spans="1:19">
      <c r="A114" s="1" t="s">
        <v>249</v>
      </c>
      <c r="B114" s="10" t="s">
        <v>250</v>
      </c>
      <c r="C114" s="1" t="s">
        <v>664</v>
      </c>
      <c r="D114" s="1" t="s">
        <v>661</v>
      </c>
      <c r="E114" s="1" t="s">
        <v>666</v>
      </c>
      <c r="F114" s="9" t="s">
        <v>646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1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15" spans="1:19">
      <c r="A115" s="1" t="s">
        <v>251</v>
      </c>
      <c r="B115" s="10" t="s">
        <v>252</v>
      </c>
      <c r="C115" s="1" t="s">
        <v>652</v>
      </c>
      <c r="D115" s="1" t="s">
        <v>653</v>
      </c>
      <c r="E115" s="1" t="s">
        <v>654</v>
      </c>
      <c r="F115" s="9" t="s">
        <v>650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</v>
      </c>
      <c r="S11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16" spans="1:19">
      <c r="A116" s="1" t="s">
        <v>309</v>
      </c>
      <c r="B116" s="10" t="s">
        <v>310</v>
      </c>
      <c r="C116" s="1" t="s">
        <v>658</v>
      </c>
      <c r="D116" s="1" t="s">
        <v>659</v>
      </c>
      <c r="E116" s="1" t="s">
        <v>660</v>
      </c>
      <c r="F116" s="9" t="s">
        <v>640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1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17" spans="1:19">
      <c r="A117" s="1" t="s">
        <v>596</v>
      </c>
      <c r="B117" s="10" t="s">
        <v>314</v>
      </c>
      <c r="C117" s="1" t="s">
        <v>652</v>
      </c>
      <c r="D117" s="1" t="s">
        <v>661</v>
      </c>
      <c r="E117" s="1" t="s">
        <v>662</v>
      </c>
      <c r="F117" s="9" t="s">
        <v>649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1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18" spans="1:19">
      <c r="A118" s="1" t="s">
        <v>357</v>
      </c>
      <c r="B118" s="10" t="s">
        <v>358</v>
      </c>
      <c r="C118" s="1" t="s">
        <v>664</v>
      </c>
      <c r="D118" s="1" t="s">
        <v>656</v>
      </c>
      <c r="E118" s="1" t="s">
        <v>665</v>
      </c>
      <c r="F118" s="9" t="s">
        <v>645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1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19" spans="1:19">
      <c r="A119" s="1" t="s">
        <v>359</v>
      </c>
      <c r="B119" s="10" t="s">
        <v>360</v>
      </c>
      <c r="C119" s="1" t="s">
        <v>652</v>
      </c>
      <c r="D119" s="1" t="s">
        <v>653</v>
      </c>
      <c r="E119" s="1" t="s">
        <v>654</v>
      </c>
      <c r="F119" s="9" t="s">
        <v>650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1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20" spans="1:19">
      <c r="A120" s="1" t="s">
        <v>361</v>
      </c>
      <c r="B120" s="10" t="s">
        <v>362</v>
      </c>
      <c r="C120" s="1" t="s">
        <v>658</v>
      </c>
      <c r="D120" s="1" t="s">
        <v>659</v>
      </c>
      <c r="E120" s="1" t="s">
        <v>660</v>
      </c>
      <c r="F120" s="9" t="s">
        <v>640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10.5</v>
      </c>
      <c r="S12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21" spans="1:19">
      <c r="A121" s="1" t="s">
        <v>363</v>
      </c>
      <c r="B121" s="10" t="s">
        <v>364</v>
      </c>
      <c r="C121" s="1" t="s">
        <v>664</v>
      </c>
      <c r="D121" s="1" t="s">
        <v>661</v>
      </c>
      <c r="E121" s="1" t="s">
        <v>666</v>
      </c>
      <c r="F121" s="9" t="s">
        <v>646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2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22" spans="1:19">
      <c r="A122" s="1" t="s">
        <v>365</v>
      </c>
      <c r="B122" s="10" t="s">
        <v>366</v>
      </c>
      <c r="C122" s="1" t="s">
        <v>664</v>
      </c>
      <c r="D122" s="1" t="s">
        <v>661</v>
      </c>
      <c r="E122" s="1" t="s">
        <v>666</v>
      </c>
      <c r="F122" s="9" t="s">
        <v>646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2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23" spans="1:19">
      <c r="A123" s="1" t="s">
        <v>371</v>
      </c>
      <c r="B123" s="10" t="s">
        <v>372</v>
      </c>
      <c r="C123" s="1" t="s">
        <v>664</v>
      </c>
      <c r="D123" s="1" t="s">
        <v>661</v>
      </c>
      <c r="E123" s="1" t="s">
        <v>666</v>
      </c>
      <c r="F123" s="9" t="s">
        <v>646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2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24" spans="1:19">
      <c r="A124" s="1" t="s">
        <v>393</v>
      </c>
      <c r="B124" s="10" t="s">
        <v>394</v>
      </c>
      <c r="C124" s="1" t="s">
        <v>652</v>
      </c>
      <c r="D124" s="1" t="s">
        <v>661</v>
      </c>
      <c r="E124" s="1" t="s">
        <v>662</v>
      </c>
      <c r="F124" s="9" t="s">
        <v>649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2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25" spans="1:19">
      <c r="A125" s="1" t="s">
        <v>409</v>
      </c>
      <c r="B125" s="10" t="s">
        <v>410</v>
      </c>
      <c r="C125" s="1" t="s">
        <v>652</v>
      </c>
      <c r="D125" s="1" t="s">
        <v>653</v>
      </c>
      <c r="E125" s="1" t="s">
        <v>654</v>
      </c>
      <c r="F125" s="9" t="s">
        <v>650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2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26" spans="1:19">
      <c r="A126" s="1" t="s">
        <v>421</v>
      </c>
      <c r="B126" s="10" t="s">
        <v>422</v>
      </c>
      <c r="C126" s="1" t="s">
        <v>658</v>
      </c>
      <c r="D126" s="1" t="s">
        <v>659</v>
      </c>
      <c r="E126" s="1" t="s">
        <v>660</v>
      </c>
      <c r="F126" s="9" t="s">
        <v>640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2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27" spans="1:19">
      <c r="A127" s="1" t="s">
        <v>437</v>
      </c>
      <c r="B127" s="10" t="s">
        <v>438</v>
      </c>
      <c r="C127" s="1" t="s">
        <v>655</v>
      </c>
      <c r="D127" s="1" t="s">
        <v>656</v>
      </c>
      <c r="E127" s="1" t="s">
        <v>657</v>
      </c>
      <c r="F127" s="9" t="s">
        <v>643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38.5</v>
      </c>
      <c r="S12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28" spans="1:19">
      <c r="A128" s="1" t="s">
        <v>449</v>
      </c>
      <c r="B128" s="10" t="s">
        <v>450</v>
      </c>
      <c r="C128" s="1" t="s">
        <v>658</v>
      </c>
      <c r="D128" s="1" t="s">
        <v>659</v>
      </c>
      <c r="E128" s="1" t="s">
        <v>660</v>
      </c>
      <c r="F128" s="9" t="s">
        <v>640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2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29" spans="1:19">
      <c r="A129" s="1" t="s">
        <v>463</v>
      </c>
      <c r="B129" s="10" t="s">
        <v>464</v>
      </c>
      <c r="C129" s="1" t="s">
        <v>664</v>
      </c>
      <c r="D129" s="1" t="s">
        <v>661</v>
      </c>
      <c r="E129" s="1" t="s">
        <v>666</v>
      </c>
      <c r="F129" s="9" t="s">
        <v>646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2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30" spans="1:19">
      <c r="A130" s="1" t="s">
        <v>467</v>
      </c>
      <c r="B130" s="10" t="s">
        <v>468</v>
      </c>
      <c r="C130" s="1" t="s">
        <v>664</v>
      </c>
      <c r="D130" s="1" t="s">
        <v>661</v>
      </c>
      <c r="E130" s="1" t="s">
        <v>666</v>
      </c>
      <c r="F130" s="9" t="s">
        <v>646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3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31" spans="1:19">
      <c r="A131" s="1" t="s">
        <v>471</v>
      </c>
      <c r="B131" s="10" t="s">
        <v>472</v>
      </c>
      <c r="C131" s="1" t="s">
        <v>655</v>
      </c>
      <c r="D131" s="1" t="s">
        <v>656</v>
      </c>
      <c r="E131" s="1" t="s">
        <v>657</v>
      </c>
      <c r="F131" s="9" t="s">
        <v>643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3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32" spans="1:19">
      <c r="A132" s="1" t="s">
        <v>473</v>
      </c>
      <c r="B132" s="10" t="s">
        <v>474</v>
      </c>
      <c r="C132" s="1" t="s">
        <v>652</v>
      </c>
      <c r="D132" s="1" t="s">
        <v>653</v>
      </c>
      <c r="E132" s="1" t="s">
        <v>654</v>
      </c>
      <c r="F132" s="9" t="s">
        <v>650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3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33" spans="1:19">
      <c r="A133" s="1" t="s">
        <v>485</v>
      </c>
      <c r="B133" s="10" t="s">
        <v>486</v>
      </c>
      <c r="C133" s="1" t="s">
        <v>664</v>
      </c>
      <c r="D133" s="1" t="s">
        <v>661</v>
      </c>
      <c r="E133" s="1" t="s">
        <v>666</v>
      </c>
      <c r="F133" s="9" t="s">
        <v>646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3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34" spans="1:19">
      <c r="A134" s="1" t="s">
        <v>487</v>
      </c>
      <c r="B134" s="10" t="s">
        <v>488</v>
      </c>
      <c r="C134" s="1" t="s">
        <v>652</v>
      </c>
      <c r="D134" s="1" t="s">
        <v>653</v>
      </c>
      <c r="E134" s="1" t="s">
        <v>654</v>
      </c>
      <c r="F134" s="9" t="s">
        <v>650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3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35" spans="1:19">
      <c r="A135" s="1" t="s">
        <v>495</v>
      </c>
      <c r="B135" s="10" t="s">
        <v>496</v>
      </c>
      <c r="C135" s="1" t="s">
        <v>652</v>
      </c>
      <c r="D135" s="1" t="s">
        <v>653</v>
      </c>
      <c r="E135" s="1" t="s">
        <v>654</v>
      </c>
      <c r="F135" s="9" t="s">
        <v>650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3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36" spans="1:19">
      <c r="A136" s="1" t="s">
        <v>503</v>
      </c>
      <c r="B136" s="10" t="s">
        <v>504</v>
      </c>
      <c r="C136" s="1" t="s">
        <v>655</v>
      </c>
      <c r="D136" s="1" t="s">
        <v>656</v>
      </c>
      <c r="E136" s="1" t="s">
        <v>657</v>
      </c>
      <c r="F136" s="9" t="s">
        <v>643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3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37" spans="1:19">
      <c r="A137" s="1" t="s">
        <v>507</v>
      </c>
      <c r="B137" s="10" t="s">
        <v>508</v>
      </c>
      <c r="C137" s="1" t="s">
        <v>655</v>
      </c>
      <c r="D137" s="1" t="s">
        <v>656</v>
      </c>
      <c r="E137" s="1" t="s">
        <v>657</v>
      </c>
      <c r="F137" s="9" t="s">
        <v>643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3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38" spans="1:19">
      <c r="A138" s="1" t="s">
        <v>517</v>
      </c>
      <c r="B138" s="10" t="s">
        <v>518</v>
      </c>
      <c r="C138" s="1" t="s">
        <v>655</v>
      </c>
      <c r="D138" s="1" t="s">
        <v>656</v>
      </c>
      <c r="E138" s="1" t="s">
        <v>657</v>
      </c>
      <c r="F138" s="9" t="s">
        <v>643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3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39" spans="1:19">
      <c r="A139" s="1" t="s">
        <v>519</v>
      </c>
      <c r="B139" s="10" t="s">
        <v>520</v>
      </c>
      <c r="C139" s="1" t="s">
        <v>664</v>
      </c>
      <c r="D139" s="1" t="s">
        <v>653</v>
      </c>
      <c r="E139" s="1" t="s">
        <v>667</v>
      </c>
      <c r="F139" s="9" t="s">
        <v>647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3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40" spans="1:19">
      <c r="A140" s="1" t="s">
        <v>533</v>
      </c>
      <c r="B140" s="10" t="s">
        <v>534</v>
      </c>
      <c r="C140" s="1" t="s">
        <v>652</v>
      </c>
      <c r="D140" s="1" t="s">
        <v>661</v>
      </c>
      <c r="E140" s="1" t="s">
        <v>662</v>
      </c>
      <c r="F140" s="9" t="s">
        <v>649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4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41" spans="1:19">
      <c r="A141" s="1" t="s">
        <v>535</v>
      </c>
      <c r="B141" s="10" t="s">
        <v>536</v>
      </c>
      <c r="C141" s="1" t="s">
        <v>652</v>
      </c>
      <c r="D141" s="1" t="s">
        <v>653</v>
      </c>
      <c r="E141" s="1" t="s">
        <v>654</v>
      </c>
      <c r="F141" s="9" t="s">
        <v>650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4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42" spans="1:19">
      <c r="A142" s="1" t="s">
        <v>537</v>
      </c>
      <c r="B142" s="10" t="s">
        <v>538</v>
      </c>
      <c r="C142" s="1" t="s">
        <v>655</v>
      </c>
      <c r="D142" s="1" t="s">
        <v>661</v>
      </c>
      <c r="E142" s="1" t="s">
        <v>670</v>
      </c>
      <c r="F142" s="9" t="s">
        <v>644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4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43" spans="1:19">
      <c r="A143" s="1" t="s">
        <v>567</v>
      </c>
      <c r="B143" s="10" t="s">
        <v>568</v>
      </c>
      <c r="C143" s="1" t="s">
        <v>664</v>
      </c>
      <c r="D143" s="1" t="s">
        <v>661</v>
      </c>
      <c r="E143" s="1" t="s">
        <v>666</v>
      </c>
      <c r="F143" s="9" t="s">
        <v>646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4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44" spans="1:19">
      <c r="A144" s="1" t="s">
        <v>575</v>
      </c>
      <c r="B144" s="10" t="s">
        <v>576</v>
      </c>
      <c r="C144" s="1" t="s">
        <v>655</v>
      </c>
      <c r="D144" s="1" t="s">
        <v>656</v>
      </c>
      <c r="E144" s="1" t="s">
        <v>657</v>
      </c>
      <c r="F144" s="9" t="s">
        <v>643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0</v>
      </c>
      <c r="S14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45" spans="1:19">
      <c r="A145" s="1" t="s">
        <v>581</v>
      </c>
      <c r="B145" s="10" t="s">
        <v>582</v>
      </c>
      <c r="C145" s="1" t="s">
        <v>652</v>
      </c>
      <c r="D145" s="1" t="s">
        <v>653</v>
      </c>
      <c r="E145" s="1" t="s">
        <v>654</v>
      </c>
      <c r="F145" s="9" t="s">
        <v>650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5</v>
      </c>
      <c r="S14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0</v>
      </c>
    </row>
    <row r="146" spans="1:19">
      <c r="A146" s="1" t="s">
        <v>77</v>
      </c>
      <c r="B146" s="10" t="s">
        <v>78</v>
      </c>
      <c r="C146" s="1" t="s">
        <v>655</v>
      </c>
      <c r="D146" s="1" t="s">
        <v>656</v>
      </c>
      <c r="E146" s="1" t="s">
        <v>657</v>
      </c>
      <c r="F146" s="9" t="s">
        <v>643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136.5</v>
      </c>
      <c r="S14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-0.5</v>
      </c>
    </row>
    <row r="147" spans="1:19">
      <c r="A147" s="1" t="s">
        <v>121</v>
      </c>
      <c r="B147" s="10" t="s">
        <v>122</v>
      </c>
      <c r="C147" s="1" t="s">
        <v>652</v>
      </c>
      <c r="D147" s="1" t="s">
        <v>653</v>
      </c>
      <c r="E147" s="1" t="s">
        <v>654</v>
      </c>
      <c r="F147" s="9" t="s">
        <v>650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</v>
      </c>
      <c r="S14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-0.5</v>
      </c>
    </row>
    <row r="148" spans="1:19">
      <c r="A148" s="1" t="s">
        <v>367</v>
      </c>
      <c r="B148" s="10" t="s">
        <v>368</v>
      </c>
      <c r="C148" s="1" t="s">
        <v>655</v>
      </c>
      <c r="D148" s="1" t="s">
        <v>656</v>
      </c>
      <c r="E148" s="1" t="s">
        <v>657</v>
      </c>
      <c r="F148" s="9" t="s">
        <v>643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2.5</v>
      </c>
      <c r="S14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-0.5</v>
      </c>
    </row>
    <row r="149" spans="1:19">
      <c r="A149" s="1" t="s">
        <v>407</v>
      </c>
      <c r="B149" s="10" t="s">
        <v>408</v>
      </c>
      <c r="C149" s="1" t="s">
        <v>655</v>
      </c>
      <c r="D149" s="1" t="s">
        <v>656</v>
      </c>
      <c r="E149" s="1" t="s">
        <v>657</v>
      </c>
      <c r="F149" s="9" t="s">
        <v>643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</v>
      </c>
      <c r="S14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-0.5</v>
      </c>
    </row>
    <row r="150" spans="1:19">
      <c r="A150" s="1" t="s">
        <v>563</v>
      </c>
      <c r="B150" s="10" t="s">
        <v>564</v>
      </c>
      <c r="C150" s="1" t="s">
        <v>655</v>
      </c>
      <c r="D150" s="1" t="s">
        <v>656</v>
      </c>
      <c r="E150" s="1" t="s">
        <v>657</v>
      </c>
      <c r="F150" s="9" t="s">
        <v>643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30.5</v>
      </c>
      <c r="S15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-0.5</v>
      </c>
    </row>
    <row r="151" spans="1:19">
      <c r="A151" s="1" t="s">
        <v>79</v>
      </c>
      <c r="B151" s="10" t="s">
        <v>80</v>
      </c>
      <c r="C151" s="1" t="s">
        <v>658</v>
      </c>
      <c r="D151" s="1" t="s">
        <v>659</v>
      </c>
      <c r="E151" s="1" t="s">
        <v>660</v>
      </c>
      <c r="F151" s="9" t="s">
        <v>640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</v>
      </c>
      <c r="S15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</v>
      </c>
    </row>
    <row r="152" spans="1:19">
      <c r="A152" s="1" t="s">
        <v>123</v>
      </c>
      <c r="B152" s="10" t="s">
        <v>124</v>
      </c>
      <c r="C152" s="1" t="s">
        <v>652</v>
      </c>
      <c r="D152" s="1" t="s">
        <v>653</v>
      </c>
      <c r="E152" s="1" t="s">
        <v>654</v>
      </c>
      <c r="F152" s="9" t="s">
        <v>650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</v>
      </c>
      <c r="S15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</v>
      </c>
    </row>
    <row r="153" spans="1:19">
      <c r="A153" s="1" t="s">
        <v>187</v>
      </c>
      <c r="B153" s="10" t="s">
        <v>188</v>
      </c>
      <c r="C153" s="1" t="s">
        <v>655</v>
      </c>
      <c r="D153" s="1" t="s">
        <v>656</v>
      </c>
      <c r="E153" s="1" t="s">
        <v>657</v>
      </c>
      <c r="F153" s="9" t="s">
        <v>643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8</v>
      </c>
      <c r="S15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</v>
      </c>
    </row>
    <row r="154" spans="1:19">
      <c r="A154" s="1" t="s">
        <v>199</v>
      </c>
      <c r="B154" s="10" t="s">
        <v>200</v>
      </c>
      <c r="C154" s="1" t="s">
        <v>652</v>
      </c>
      <c r="D154" s="1" t="s">
        <v>661</v>
      </c>
      <c r="E154" s="1" t="s">
        <v>662</v>
      </c>
      <c r="F154" s="9" t="s">
        <v>649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</v>
      </c>
      <c r="S15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</v>
      </c>
    </row>
    <row r="155" spans="1:19">
      <c r="A155" s="1" t="s">
        <v>257</v>
      </c>
      <c r="B155" s="10" t="s">
        <v>258</v>
      </c>
      <c r="C155" s="1" t="s">
        <v>655</v>
      </c>
      <c r="D155" s="1" t="s">
        <v>661</v>
      </c>
      <c r="E155" s="1" t="s">
        <v>670</v>
      </c>
      <c r="F155" s="9" t="s">
        <v>644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7</v>
      </c>
      <c r="S15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</v>
      </c>
    </row>
    <row r="156" spans="1:19">
      <c r="A156" s="1" t="s">
        <v>157</v>
      </c>
      <c r="B156" s="10" t="s">
        <v>158</v>
      </c>
      <c r="C156" s="1" t="s">
        <v>655</v>
      </c>
      <c r="D156" s="1" t="s">
        <v>656</v>
      </c>
      <c r="E156" s="1" t="s">
        <v>657</v>
      </c>
      <c r="F156" s="9" t="s">
        <v>643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16.5</v>
      </c>
      <c r="S15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-1.5</v>
      </c>
    </row>
    <row r="157" spans="1:19">
      <c r="A157" s="1" t="s">
        <v>539</v>
      </c>
      <c r="B157" s="10" t="s">
        <v>540</v>
      </c>
      <c r="C157" s="1" t="s">
        <v>655</v>
      </c>
      <c r="D157" s="1" t="s">
        <v>656</v>
      </c>
      <c r="E157" s="1" t="s">
        <v>657</v>
      </c>
      <c r="F157" s="9" t="s">
        <v>643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3.5</v>
      </c>
      <c r="S15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-1.5</v>
      </c>
    </row>
    <row r="158" spans="1:19">
      <c r="A158" s="1" t="s">
        <v>431</v>
      </c>
      <c r="B158" s="10" t="s">
        <v>432</v>
      </c>
      <c r="C158" s="1" t="s">
        <v>655</v>
      </c>
      <c r="D158" s="1" t="s">
        <v>656</v>
      </c>
      <c r="E158" s="1" t="s">
        <v>657</v>
      </c>
      <c r="F158" s="9" t="s">
        <v>643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15.5</v>
      </c>
      <c r="S15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-2</v>
      </c>
    </row>
    <row r="159" spans="1:19">
      <c r="A159" s="1" t="s">
        <v>191</v>
      </c>
      <c r="B159" s="10" t="s">
        <v>192</v>
      </c>
      <c r="C159" s="1" t="s">
        <v>655</v>
      </c>
      <c r="D159" s="1" t="s">
        <v>656</v>
      </c>
      <c r="E159" s="1" t="s">
        <v>657</v>
      </c>
      <c r="F159" s="9" t="s">
        <v>643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10</v>
      </c>
      <c r="S15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-3</v>
      </c>
    </row>
    <row r="160" spans="1:19">
      <c r="A160" s="1" t="s">
        <v>295</v>
      </c>
      <c r="B160" s="10" t="s">
        <v>296</v>
      </c>
      <c r="C160" s="1" t="s">
        <v>655</v>
      </c>
      <c r="D160" s="1" t="s">
        <v>656</v>
      </c>
      <c r="E160" s="1" t="s">
        <v>657</v>
      </c>
      <c r="F160" s="9" t="s">
        <v>643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46.5</v>
      </c>
      <c r="S16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-3</v>
      </c>
    </row>
    <row r="161" spans="1:19">
      <c r="A161" s="1" t="s">
        <v>351</v>
      </c>
      <c r="B161" s="10" t="s">
        <v>352</v>
      </c>
      <c r="C161" s="1" t="s">
        <v>652</v>
      </c>
      <c r="D161" s="1" t="s">
        <v>653</v>
      </c>
      <c r="E161" s="1" t="s">
        <v>654</v>
      </c>
      <c r="F161" s="9" t="s">
        <v>650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7</v>
      </c>
      <c r="S16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-3</v>
      </c>
    </row>
    <row r="162" spans="1:19">
      <c r="A162" s="1" t="s">
        <v>594</v>
      </c>
      <c r="B162" s="10" t="s">
        <v>418</v>
      </c>
      <c r="C162" s="1" t="s">
        <v>664</v>
      </c>
      <c r="D162" s="1" t="s">
        <v>661</v>
      </c>
      <c r="E162" s="1" t="s">
        <v>666</v>
      </c>
      <c r="F162" s="9" t="s">
        <v>646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1135</v>
      </c>
      <c r="S16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-3</v>
      </c>
    </row>
    <row r="163" spans="1:19">
      <c r="A163" s="1" t="s">
        <v>417</v>
      </c>
      <c r="B163" s="10" t="s">
        <v>418</v>
      </c>
      <c r="C163" s="1" t="s">
        <v>658</v>
      </c>
      <c r="D163" s="1" t="s">
        <v>659</v>
      </c>
      <c r="E163" s="1" t="s">
        <v>660</v>
      </c>
      <c r="F163" s="9" t="s">
        <v>640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1135</v>
      </c>
      <c r="S16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-3</v>
      </c>
    </row>
    <row r="164" spans="1:19">
      <c r="A164" s="1" t="s">
        <v>69</v>
      </c>
      <c r="B164" s="10" t="s">
        <v>70</v>
      </c>
      <c r="C164" s="1" t="s">
        <v>652</v>
      </c>
      <c r="D164" s="1" t="s">
        <v>661</v>
      </c>
      <c r="E164" s="1" t="s">
        <v>662</v>
      </c>
      <c r="F164" s="9" t="s">
        <v>649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</v>
      </c>
      <c r="S16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-4</v>
      </c>
    </row>
    <row r="165" spans="1:19">
      <c r="A165" s="1" t="s">
        <v>337</v>
      </c>
      <c r="B165" s="10" t="s">
        <v>338</v>
      </c>
      <c r="C165" s="1" t="s">
        <v>658</v>
      </c>
      <c r="D165" s="1" t="s">
        <v>656</v>
      </c>
      <c r="E165" s="1" t="s">
        <v>663</v>
      </c>
      <c r="F165" s="9" t="s">
        <v>641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93</v>
      </c>
      <c r="S16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-4</v>
      </c>
    </row>
    <row r="166" spans="1:19">
      <c r="A166" s="1" t="s">
        <v>329</v>
      </c>
      <c r="B166" s="10" t="s">
        <v>330</v>
      </c>
      <c r="C166" s="1" t="s">
        <v>664</v>
      </c>
      <c r="D166" s="1" t="s">
        <v>653</v>
      </c>
      <c r="E166" s="1" t="s">
        <v>667</v>
      </c>
      <c r="F166" s="9" t="s">
        <v>647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4.5</v>
      </c>
      <c r="S16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-4.5</v>
      </c>
    </row>
    <row r="167" spans="1:19">
      <c r="A167" s="1" t="s">
        <v>479</v>
      </c>
      <c r="B167" s="10" t="s">
        <v>480</v>
      </c>
      <c r="C167" s="1" t="s">
        <v>655</v>
      </c>
      <c r="D167" s="1" t="s">
        <v>659</v>
      </c>
      <c r="E167" s="1" t="s">
        <v>668</v>
      </c>
      <c r="F167" s="9" t="s">
        <v>642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215</v>
      </c>
      <c r="S16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-4.5</v>
      </c>
    </row>
    <row r="168" spans="1:19">
      <c r="A168" s="1" t="s">
        <v>395</v>
      </c>
      <c r="B168" s="10" t="s">
        <v>396</v>
      </c>
      <c r="C168" s="1" t="s">
        <v>664</v>
      </c>
      <c r="D168" s="1" t="s">
        <v>661</v>
      </c>
      <c r="E168" s="1" t="s">
        <v>666</v>
      </c>
      <c r="F168" s="9" t="s">
        <v>646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5</v>
      </c>
      <c r="S16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-5</v>
      </c>
    </row>
    <row r="169" spans="1:19">
      <c r="A169" s="1" t="s">
        <v>283</v>
      </c>
      <c r="B169" s="10" t="s">
        <v>284</v>
      </c>
      <c r="C169" s="1" t="s">
        <v>658</v>
      </c>
      <c r="D169" s="1" t="s">
        <v>659</v>
      </c>
      <c r="E169" s="1" t="s">
        <v>660</v>
      </c>
      <c r="F169" s="9" t="s">
        <v>640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794.5</v>
      </c>
      <c r="S16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-6.5</v>
      </c>
    </row>
    <row r="170" spans="1:19">
      <c r="A170" s="1" t="s">
        <v>323</v>
      </c>
      <c r="B170" s="10" t="s">
        <v>324</v>
      </c>
      <c r="C170" s="1" t="s">
        <v>655</v>
      </c>
      <c r="D170" s="1" t="s">
        <v>656</v>
      </c>
      <c r="E170" s="1" t="s">
        <v>657</v>
      </c>
      <c r="F170" s="9" t="s">
        <v>643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152.5</v>
      </c>
      <c r="S17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-8</v>
      </c>
    </row>
    <row r="171" spans="1:19">
      <c r="A171" s="1" t="s">
        <v>163</v>
      </c>
      <c r="B171" s="10" t="s">
        <v>164</v>
      </c>
      <c r="C171" s="1" t="s">
        <v>658</v>
      </c>
      <c r="D171" s="1" t="s">
        <v>656</v>
      </c>
      <c r="E171" s="1" t="s">
        <v>663</v>
      </c>
      <c r="F171" s="9" t="s">
        <v>641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71.5</v>
      </c>
      <c r="S17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-9.5</v>
      </c>
    </row>
    <row r="172" spans="1:19">
      <c r="A172" s="1" t="s">
        <v>331</v>
      </c>
      <c r="B172" s="10" t="s">
        <v>332</v>
      </c>
      <c r="C172" s="1" t="s">
        <v>652</v>
      </c>
      <c r="D172" s="1" t="s">
        <v>653</v>
      </c>
      <c r="E172" s="1" t="s">
        <v>654</v>
      </c>
      <c r="F172" s="9" t="s">
        <v>650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10</v>
      </c>
      <c r="S17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-10</v>
      </c>
    </row>
    <row r="173" spans="1:19">
      <c r="A173" s="1" t="s">
        <v>349</v>
      </c>
      <c r="B173" s="10" t="s">
        <v>350</v>
      </c>
      <c r="C173" s="1" t="s">
        <v>655</v>
      </c>
      <c r="D173" s="1" t="s">
        <v>656</v>
      </c>
      <c r="E173" s="1" t="s">
        <v>657</v>
      </c>
      <c r="F173" s="9" t="s">
        <v>643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53</v>
      </c>
      <c r="S17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-10</v>
      </c>
    </row>
    <row r="174" spans="1:19">
      <c r="A174" s="1" t="s">
        <v>333</v>
      </c>
      <c r="B174" s="10" t="s">
        <v>334</v>
      </c>
      <c r="C174" s="1" t="s">
        <v>658</v>
      </c>
      <c r="D174" s="1" t="s">
        <v>656</v>
      </c>
      <c r="E174" s="1" t="s">
        <v>663</v>
      </c>
      <c r="F174" s="9" t="s">
        <v>641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11</v>
      </c>
      <c r="S17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-11</v>
      </c>
    </row>
    <row r="175" spans="1:19">
      <c r="A175" s="1" t="s">
        <v>527</v>
      </c>
      <c r="B175" s="10" t="s">
        <v>528</v>
      </c>
      <c r="C175" s="1" t="s">
        <v>664</v>
      </c>
      <c r="D175" s="1" t="s">
        <v>661</v>
      </c>
      <c r="E175" s="1" t="s">
        <v>666</v>
      </c>
      <c r="F175" s="9" t="s">
        <v>646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30</v>
      </c>
      <c r="S17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-11.5</v>
      </c>
    </row>
    <row r="176" spans="1:19">
      <c r="A176" s="1" t="s">
        <v>243</v>
      </c>
      <c r="B176" s="10" t="s">
        <v>244</v>
      </c>
      <c r="C176" s="1" t="s">
        <v>664</v>
      </c>
      <c r="D176" s="1" t="s">
        <v>656</v>
      </c>
      <c r="E176" s="1" t="s">
        <v>665</v>
      </c>
      <c r="F176" s="9" t="s">
        <v>645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19</v>
      </c>
      <c r="S17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-12</v>
      </c>
    </row>
    <row r="177" spans="1:19">
      <c r="A177" s="1" t="s">
        <v>107</v>
      </c>
      <c r="B177" s="10" t="s">
        <v>108</v>
      </c>
      <c r="C177" s="1" t="s">
        <v>664</v>
      </c>
      <c r="D177" s="1" t="s">
        <v>656</v>
      </c>
      <c r="E177" s="1" t="s">
        <v>665</v>
      </c>
      <c r="F177" s="9" t="s">
        <v>645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21.5</v>
      </c>
      <c r="S17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-12.5</v>
      </c>
    </row>
    <row r="178" spans="1:19">
      <c r="A178" s="1" t="s">
        <v>119</v>
      </c>
      <c r="B178" s="10" t="s">
        <v>120</v>
      </c>
      <c r="C178" s="1" t="s">
        <v>655</v>
      </c>
      <c r="D178" s="1" t="s">
        <v>656</v>
      </c>
      <c r="E178" s="1" t="s">
        <v>657</v>
      </c>
      <c r="F178" s="9" t="s">
        <v>643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276</v>
      </c>
      <c r="S17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-21</v>
      </c>
    </row>
    <row r="179" spans="1:19">
      <c r="A179" s="1" t="s">
        <v>489</v>
      </c>
      <c r="B179" s="10" t="s">
        <v>490</v>
      </c>
      <c r="C179" s="1" t="s">
        <v>664</v>
      </c>
      <c r="D179" s="1" t="s">
        <v>661</v>
      </c>
      <c r="E179" s="1" t="s">
        <v>666</v>
      </c>
      <c r="F179" s="9" t="s">
        <v>646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885.5</v>
      </c>
      <c r="S17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-22.5</v>
      </c>
    </row>
    <row r="180" spans="1:19">
      <c r="A180" s="1" t="s">
        <v>97</v>
      </c>
      <c r="B180" s="10" t="s">
        <v>98</v>
      </c>
      <c r="C180" s="1" t="s">
        <v>658</v>
      </c>
      <c r="D180" s="1" t="s">
        <v>659</v>
      </c>
      <c r="E180" s="1" t="s">
        <v>660</v>
      </c>
      <c r="F180" s="9" t="s">
        <v>640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639.5</v>
      </c>
      <c r="S18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-29</v>
      </c>
    </row>
    <row r="181" spans="1:19">
      <c r="A181" s="1" t="s">
        <v>583</v>
      </c>
      <c r="B181" s="10" t="s">
        <v>584</v>
      </c>
      <c r="C181" s="1" t="s">
        <v>664</v>
      </c>
      <c r="D181" s="1" t="s">
        <v>653</v>
      </c>
      <c r="E181" s="1" t="s">
        <v>667</v>
      </c>
      <c r="F181" s="9" t="s">
        <v>647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44</v>
      </c>
      <c r="S18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-35</v>
      </c>
    </row>
    <row r="182" spans="1:19">
      <c r="A182" s="1" t="s">
        <v>227</v>
      </c>
      <c r="B182" s="10" t="s">
        <v>228</v>
      </c>
      <c r="C182" s="1" t="s">
        <v>655</v>
      </c>
      <c r="D182" s="1" t="s">
        <v>656</v>
      </c>
      <c r="E182" s="1" t="s">
        <v>657</v>
      </c>
      <c r="F182" s="9" t="s">
        <v>643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242</v>
      </c>
      <c r="S18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-47.5</v>
      </c>
    </row>
    <row r="183" spans="1:19">
      <c r="A183" s="1" t="s">
        <v>545</v>
      </c>
      <c r="B183" s="10" t="s">
        <v>546</v>
      </c>
      <c r="C183" s="1" t="s">
        <v>655</v>
      </c>
      <c r="D183" s="1" t="s">
        <v>656</v>
      </c>
      <c r="E183" s="1" t="s">
        <v>657</v>
      </c>
      <c r="F183" s="9" t="s">
        <v>643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48</v>
      </c>
      <c r="S18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-48</v>
      </c>
    </row>
    <row r="184" spans="1:19">
      <c r="A184" s="1" t="s">
        <v>261</v>
      </c>
      <c r="B184" s="10" t="s">
        <v>262</v>
      </c>
      <c r="C184" s="1" t="s">
        <v>655</v>
      </c>
      <c r="D184" s="1" t="s">
        <v>656</v>
      </c>
      <c r="E184" s="1" t="s">
        <v>657</v>
      </c>
      <c r="F184" s="9" t="s">
        <v>643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742.5</v>
      </c>
      <c r="S18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-52</v>
      </c>
    </row>
    <row r="185" spans="1:19">
      <c r="A185" s="1" t="s">
        <v>75</v>
      </c>
      <c r="B185" s="10" t="s">
        <v>76</v>
      </c>
      <c r="C185" s="1" t="s">
        <v>655</v>
      </c>
      <c r="D185" s="1" t="s">
        <v>656</v>
      </c>
      <c r="E185" s="1" t="s">
        <v>657</v>
      </c>
      <c r="F185" s="9" t="s">
        <v>643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786.5</v>
      </c>
      <c r="S18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-60</v>
      </c>
    </row>
    <row r="186" spans="1:19">
      <c r="A186" s="1" t="s">
        <v>381</v>
      </c>
      <c r="B186" s="10" t="s">
        <v>382</v>
      </c>
      <c r="C186" s="1" t="s">
        <v>655</v>
      </c>
      <c r="D186" s="1" t="s">
        <v>656</v>
      </c>
      <c r="E186" s="1" t="s">
        <v>657</v>
      </c>
      <c r="F186" s="9" t="s">
        <v>643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256</v>
      </c>
      <c r="S186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-67</v>
      </c>
    </row>
    <row r="187" spans="1:19">
      <c r="A187" s="1" t="s">
        <v>565</v>
      </c>
      <c r="B187" s="10" t="s">
        <v>566</v>
      </c>
      <c r="C187" s="1" t="s">
        <v>664</v>
      </c>
      <c r="D187" s="1" t="s">
        <v>661</v>
      </c>
      <c r="E187" s="1" t="s">
        <v>666</v>
      </c>
      <c r="F187" s="9" t="s">
        <v>646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370</v>
      </c>
      <c r="S187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-76.5</v>
      </c>
    </row>
    <row r="188" spans="1:19">
      <c r="A188" s="1" t="s">
        <v>453</v>
      </c>
      <c r="B188" s="10" t="s">
        <v>454</v>
      </c>
      <c r="C188" s="1" t="s">
        <v>655</v>
      </c>
      <c r="D188" s="1" t="s">
        <v>656</v>
      </c>
      <c r="E188" s="1" t="s">
        <v>657</v>
      </c>
      <c r="F188" s="9" t="s">
        <v>643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1094.5</v>
      </c>
      <c r="S188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-110.5</v>
      </c>
    </row>
    <row r="189" spans="1:19">
      <c r="A189" s="1" t="s">
        <v>605</v>
      </c>
      <c r="B189" s="10" t="s">
        <v>570</v>
      </c>
      <c r="C189" s="1" t="s">
        <v>655</v>
      </c>
      <c r="D189" s="1" t="s">
        <v>656</v>
      </c>
      <c r="E189" s="1" t="s">
        <v>657</v>
      </c>
      <c r="F189" s="9" t="s">
        <v>643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201</v>
      </c>
      <c r="S189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-168</v>
      </c>
    </row>
    <row r="190" spans="1:19">
      <c r="A190" s="1" t="s">
        <v>523</v>
      </c>
      <c r="B190" s="10" t="s">
        <v>524</v>
      </c>
      <c r="C190" s="1" t="s">
        <v>658</v>
      </c>
      <c r="D190" s="1" t="s">
        <v>659</v>
      </c>
      <c r="E190" s="1" t="s">
        <v>660</v>
      </c>
      <c r="F190" s="9" t="s">
        <v>640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1829</v>
      </c>
      <c r="S190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-196.5</v>
      </c>
    </row>
    <row r="191" spans="1:19">
      <c r="A191" s="1" t="s">
        <v>215</v>
      </c>
      <c r="B191" s="10" t="s">
        <v>216</v>
      </c>
      <c r="C191" s="1" t="s">
        <v>658</v>
      </c>
      <c r="D191" s="1" t="s">
        <v>659</v>
      </c>
      <c r="E191" s="1" t="s">
        <v>660</v>
      </c>
      <c r="F191" s="9" t="s">
        <v>640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2031.5</v>
      </c>
      <c r="S191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-230</v>
      </c>
    </row>
    <row r="192" spans="1:19">
      <c r="A192" s="1" t="s">
        <v>521</v>
      </c>
      <c r="B192" s="10" t="s">
        <v>522</v>
      </c>
      <c r="C192" s="1" t="s">
        <v>658</v>
      </c>
      <c r="D192" s="1" t="s">
        <v>659</v>
      </c>
      <c r="E192" s="1" t="s">
        <v>660</v>
      </c>
      <c r="F192" s="9" t="s">
        <v>640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3066.5</v>
      </c>
      <c r="S192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-677.5</v>
      </c>
    </row>
    <row r="193" spans="1:19">
      <c r="A193" s="1" t="s">
        <v>553</v>
      </c>
      <c r="B193" s="10" t="s">
        <v>554</v>
      </c>
      <c r="C193" s="1" t="s">
        <v>655</v>
      </c>
      <c r="D193" s="1" t="s">
        <v>656</v>
      </c>
      <c r="E193" s="1" t="s">
        <v>657</v>
      </c>
      <c r="F193" s="9" t="s">
        <v>643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3457</v>
      </c>
      <c r="S193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-854.5</v>
      </c>
    </row>
    <row r="194" spans="1:19">
      <c r="A194" s="1" t="s">
        <v>557</v>
      </c>
      <c r="B194" s="10" t="s">
        <v>558</v>
      </c>
      <c r="C194" s="1" t="s">
        <v>658</v>
      </c>
      <c r="D194" s="1" t="s">
        <v>659</v>
      </c>
      <c r="E194" s="1" t="s">
        <v>660</v>
      </c>
      <c r="F194" s="9" t="s">
        <v>640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18284</v>
      </c>
      <c r="S194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-2030</v>
      </c>
    </row>
    <row r="195" spans="1:19">
      <c r="A195" s="1" t="s">
        <v>293</v>
      </c>
      <c r="B195" s="10" t="s">
        <v>294</v>
      </c>
      <c r="C195" s="1" t="s">
        <v>658</v>
      </c>
      <c r="D195" s="1" t="s">
        <v>659</v>
      </c>
      <c r="E195" s="1" t="s">
        <v>660</v>
      </c>
      <c r="F195" s="9" t="s">
        <v>640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>IF(ISNUMBER(VLOOKUP(countries_cluster_data_00_C_016[[#This Row],[Country_Code]],Data__2[[Country Code]:[change of patent applications]],63,FALSE)),VLOOKUP(countries_cluster_data_00_C_016[[#This Row],[Country_Code]],Data__2[[Country Code]:[change of patent applications]],63,FALSE),0)</f>
        <v>334667</v>
      </c>
      <c r="S195">
        <f>IF(ISNUMBER(VLOOKUP(countries_cluster_data_00_C_016[[#This Row],[Country_Code]],Data__2[[Country Code]:[change of patent applications]],64,FALSE)),VLOOKUP(countries_cluster_data_00_C_016[[#This Row],[Country_Code]],Data__2[[Country Code]:[change of patent applications]],64,FALSE),0)</f>
        <v>-21954.5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D8DF-BE25-4356-9564-BDD870D1B227}">
  <dimension ref="A1:S195"/>
  <sheetViews>
    <sheetView tabSelected="1" workbookViewId="0">
      <selection activeCell="B5" sqref="B5"/>
    </sheetView>
  </sheetViews>
  <sheetFormatPr defaultColWidth="18.5703125" defaultRowHeight="15"/>
  <cols>
    <col min="1" max="1" width="15.28515625" customWidth="1"/>
    <col min="2" max="4" width="13.7109375" bestFit="1" customWidth="1"/>
    <col min="5" max="5" width="15.42578125" bestFit="1" customWidth="1"/>
    <col min="6" max="6" width="16.140625" bestFit="1" customWidth="1"/>
    <col min="7" max="17" width="5.28515625" customWidth="1"/>
    <col min="18" max="18" width="32.28515625" customWidth="1"/>
    <col min="19" max="19" width="27.5703125" bestFit="1" customWidth="1"/>
  </cols>
  <sheetData>
    <row r="1" spans="1:19">
      <c r="A1" s="26" t="s">
        <v>635</v>
      </c>
      <c r="B1" s="22" t="s">
        <v>636</v>
      </c>
      <c r="C1" s="27" t="s">
        <v>637</v>
      </c>
      <c r="D1" s="27" t="s">
        <v>638</v>
      </c>
      <c r="E1" s="28" t="s">
        <v>639</v>
      </c>
      <c r="F1" s="29" t="s">
        <v>651</v>
      </c>
      <c r="G1" s="26" t="s">
        <v>640</v>
      </c>
      <c r="H1" s="26" t="s">
        <v>641</v>
      </c>
      <c r="I1" s="26" t="s">
        <v>642</v>
      </c>
      <c r="J1" s="26" t="s">
        <v>643</v>
      </c>
      <c r="K1" s="26" t="s">
        <v>644</v>
      </c>
      <c r="L1" s="26" t="s">
        <v>645</v>
      </c>
      <c r="M1" s="26" t="s">
        <v>646</v>
      </c>
      <c r="N1" s="26" t="s">
        <v>647</v>
      </c>
      <c r="O1" s="26" t="s">
        <v>648</v>
      </c>
      <c r="P1" s="26" t="s">
        <v>649</v>
      </c>
      <c r="Q1" s="26" t="s">
        <v>650</v>
      </c>
      <c r="R1" s="27" t="s">
        <v>679</v>
      </c>
      <c r="S1" s="27" t="s">
        <v>680</v>
      </c>
    </row>
    <row r="2" spans="1:19">
      <c r="A2" s="30" t="s">
        <v>147</v>
      </c>
      <c r="B2" s="23" t="s">
        <v>148</v>
      </c>
      <c r="C2" s="30" t="s">
        <v>664</v>
      </c>
      <c r="D2" s="30" t="s">
        <v>656</v>
      </c>
      <c r="E2" s="30" t="s">
        <v>665</v>
      </c>
      <c r="F2" s="23" t="s">
        <v>645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1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48287.5</v>
      </c>
      <c r="S2" s="31">
        <v>163550</v>
      </c>
    </row>
    <row r="3" spans="1:19">
      <c r="A3" s="32" t="s">
        <v>559</v>
      </c>
      <c r="B3" s="7" t="s">
        <v>560</v>
      </c>
      <c r="C3" s="32" t="s">
        <v>658</v>
      </c>
      <c r="D3" s="32" t="s">
        <v>659</v>
      </c>
      <c r="E3" s="32" t="s">
        <v>660</v>
      </c>
      <c r="F3" s="7" t="s">
        <v>640</v>
      </c>
      <c r="G3" s="33">
        <v>1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186593</v>
      </c>
      <c r="S3" s="33">
        <v>49874.5</v>
      </c>
    </row>
    <row r="4" spans="1:19">
      <c r="A4" s="30" t="s">
        <v>595</v>
      </c>
      <c r="B4" s="23" t="s">
        <v>306</v>
      </c>
      <c r="C4" s="30" t="s">
        <v>655</v>
      </c>
      <c r="D4" s="30" t="s">
        <v>659</v>
      </c>
      <c r="E4" s="30" t="s">
        <v>668</v>
      </c>
      <c r="F4" s="23" t="s">
        <v>642</v>
      </c>
      <c r="G4" s="31">
        <v>0</v>
      </c>
      <c r="H4" s="31">
        <v>0</v>
      </c>
      <c r="I4" s="31">
        <v>1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83441.5</v>
      </c>
      <c r="S4" s="31">
        <v>44567</v>
      </c>
    </row>
    <row r="5" spans="1:19">
      <c r="A5" s="32" t="s">
        <v>593</v>
      </c>
      <c r="B5" s="7" t="s">
        <v>280</v>
      </c>
      <c r="C5" s="32" t="s">
        <v>655</v>
      </c>
      <c r="D5" s="32" t="s">
        <v>656</v>
      </c>
      <c r="E5" s="32" t="s">
        <v>657</v>
      </c>
      <c r="F5" s="7" t="s">
        <v>643</v>
      </c>
      <c r="G5" s="33">
        <v>0</v>
      </c>
      <c r="H5" s="33">
        <v>0</v>
      </c>
      <c r="I5" s="33">
        <v>0</v>
      </c>
      <c r="J5" s="33">
        <v>1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910</v>
      </c>
      <c r="S5" s="33">
        <v>9738</v>
      </c>
    </row>
    <row r="6" spans="1:19">
      <c r="A6" s="30" t="s">
        <v>275</v>
      </c>
      <c r="B6" s="23" t="s">
        <v>276</v>
      </c>
      <c r="C6" s="30" t="s">
        <v>664</v>
      </c>
      <c r="D6" s="30" t="s">
        <v>661</v>
      </c>
      <c r="E6" s="30" t="s">
        <v>666</v>
      </c>
      <c r="F6" s="23" t="s">
        <v>646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1</v>
      </c>
      <c r="N6" s="31">
        <v>0</v>
      </c>
      <c r="O6" s="31">
        <v>0</v>
      </c>
      <c r="P6" s="31">
        <v>0</v>
      </c>
      <c r="Q6" s="31">
        <v>0</v>
      </c>
      <c r="R6" s="31">
        <v>3059</v>
      </c>
      <c r="S6" s="31">
        <v>3784.5</v>
      </c>
    </row>
    <row r="7" spans="1:19">
      <c r="A7" s="32" t="s">
        <v>602</v>
      </c>
      <c r="B7" s="7" t="s">
        <v>456</v>
      </c>
      <c r="C7" s="32" t="s">
        <v>655</v>
      </c>
      <c r="D7" s="32" t="s">
        <v>656</v>
      </c>
      <c r="E7" s="32" t="s">
        <v>657</v>
      </c>
      <c r="F7" s="7" t="s">
        <v>643</v>
      </c>
      <c r="G7" s="33">
        <v>0</v>
      </c>
      <c r="H7" s="33">
        <v>0</v>
      </c>
      <c r="I7" s="33">
        <v>0</v>
      </c>
      <c r="J7" s="33">
        <v>1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24873</v>
      </c>
      <c r="S7" s="33">
        <v>2127</v>
      </c>
    </row>
    <row r="8" spans="1:19">
      <c r="A8" s="30" t="s">
        <v>543</v>
      </c>
      <c r="B8" s="23" t="s">
        <v>544</v>
      </c>
      <c r="C8" s="30" t="s">
        <v>655</v>
      </c>
      <c r="D8" s="30" t="s">
        <v>656</v>
      </c>
      <c r="E8" s="30" t="s">
        <v>657</v>
      </c>
      <c r="F8" s="23" t="s">
        <v>643</v>
      </c>
      <c r="G8" s="31">
        <v>0</v>
      </c>
      <c r="H8" s="31">
        <v>0</v>
      </c>
      <c r="I8" s="31">
        <v>0</v>
      </c>
      <c r="J8" s="31">
        <v>1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451.5</v>
      </c>
      <c r="S8" s="31">
        <v>1936.5</v>
      </c>
    </row>
    <row r="9" spans="1:19">
      <c r="A9" s="32" t="s">
        <v>219</v>
      </c>
      <c r="B9" s="7" t="s">
        <v>220</v>
      </c>
      <c r="C9" s="32" t="s">
        <v>658</v>
      </c>
      <c r="D9" s="32" t="s">
        <v>659</v>
      </c>
      <c r="E9" s="32" t="s">
        <v>660</v>
      </c>
      <c r="F9" s="7" t="s">
        <v>640</v>
      </c>
      <c r="G9" s="33">
        <v>1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13731</v>
      </c>
      <c r="S9" s="33">
        <v>783.5</v>
      </c>
    </row>
    <row r="10" spans="1:19">
      <c r="A10" s="30" t="s">
        <v>131</v>
      </c>
      <c r="B10" s="23" t="s">
        <v>132</v>
      </c>
      <c r="C10" s="30" t="s">
        <v>658</v>
      </c>
      <c r="D10" s="30" t="s">
        <v>659</v>
      </c>
      <c r="E10" s="30" t="s">
        <v>660</v>
      </c>
      <c r="F10" s="23" t="s">
        <v>640</v>
      </c>
      <c r="G10" s="31">
        <v>1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4124</v>
      </c>
      <c r="S10" s="31">
        <v>607.5</v>
      </c>
    </row>
    <row r="11" spans="1:19">
      <c r="A11" s="32" t="s">
        <v>355</v>
      </c>
      <c r="B11" s="7" t="s">
        <v>356</v>
      </c>
      <c r="C11" s="32" t="s">
        <v>655</v>
      </c>
      <c r="D11" s="32" t="s">
        <v>656</v>
      </c>
      <c r="E11" s="32" t="s">
        <v>657</v>
      </c>
      <c r="F11" s="7" t="s">
        <v>643</v>
      </c>
      <c r="G11" s="33">
        <v>0</v>
      </c>
      <c r="H11" s="33">
        <v>0</v>
      </c>
      <c r="I11" s="33">
        <v>0</v>
      </c>
      <c r="J11" s="33">
        <v>1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349</v>
      </c>
      <c r="S11" s="33">
        <v>598</v>
      </c>
    </row>
    <row r="12" spans="1:19">
      <c r="A12" s="30" t="s">
        <v>113</v>
      </c>
      <c r="B12" s="23" t="s">
        <v>114</v>
      </c>
      <c r="C12" s="30" t="s">
        <v>655</v>
      </c>
      <c r="D12" s="30" t="s">
        <v>656</v>
      </c>
      <c r="E12" s="30" t="s">
        <v>657</v>
      </c>
      <c r="F12" s="23" t="s">
        <v>643</v>
      </c>
      <c r="G12" s="31">
        <v>0</v>
      </c>
      <c r="H12" s="31">
        <v>0</v>
      </c>
      <c r="I12" s="31">
        <v>0</v>
      </c>
      <c r="J12" s="31">
        <v>1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3673.5</v>
      </c>
      <c r="S12" s="31">
        <v>576</v>
      </c>
    </row>
    <row r="13" spans="1:19">
      <c r="A13" s="32" t="s">
        <v>229</v>
      </c>
      <c r="B13" s="7" t="s">
        <v>230</v>
      </c>
      <c r="C13" s="32" t="s">
        <v>658</v>
      </c>
      <c r="D13" s="32" t="s">
        <v>659</v>
      </c>
      <c r="E13" s="32" t="s">
        <v>660</v>
      </c>
      <c r="F13" s="7" t="s">
        <v>640</v>
      </c>
      <c r="G13" s="33">
        <v>1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47368.5</v>
      </c>
      <c r="S13" s="33">
        <v>467</v>
      </c>
    </row>
    <row r="14" spans="1:19">
      <c r="A14" s="30" t="s">
        <v>289</v>
      </c>
      <c r="B14" s="23" t="s">
        <v>290</v>
      </c>
      <c r="C14" s="30" t="s">
        <v>658</v>
      </c>
      <c r="D14" s="30" t="s">
        <v>659</v>
      </c>
      <c r="E14" s="30" t="s">
        <v>660</v>
      </c>
      <c r="F14" s="23" t="s">
        <v>640</v>
      </c>
      <c r="G14" s="31">
        <v>1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8373</v>
      </c>
      <c r="S14" s="31">
        <v>324.5</v>
      </c>
    </row>
    <row r="15" spans="1:19">
      <c r="A15" s="32" t="s">
        <v>443</v>
      </c>
      <c r="B15" s="7" t="s">
        <v>444</v>
      </c>
      <c r="C15" s="32" t="s">
        <v>658</v>
      </c>
      <c r="D15" s="32" t="s">
        <v>659</v>
      </c>
      <c r="E15" s="32" t="s">
        <v>660</v>
      </c>
      <c r="F15" s="7" t="s">
        <v>640</v>
      </c>
      <c r="G15" s="33">
        <v>1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124</v>
      </c>
      <c r="S15" s="33">
        <v>316</v>
      </c>
    </row>
    <row r="16" spans="1:19">
      <c r="A16" s="30" t="s">
        <v>469</v>
      </c>
      <c r="B16" s="23" t="s">
        <v>470</v>
      </c>
      <c r="C16" s="30" t="s">
        <v>655</v>
      </c>
      <c r="D16" s="30" t="s">
        <v>656</v>
      </c>
      <c r="E16" s="30" t="s">
        <v>657</v>
      </c>
      <c r="F16" s="23" t="s">
        <v>643</v>
      </c>
      <c r="G16" s="31">
        <v>0</v>
      </c>
      <c r="H16" s="31">
        <v>0</v>
      </c>
      <c r="I16" s="31">
        <v>0</v>
      </c>
      <c r="J16" s="31">
        <v>1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304.5</v>
      </c>
      <c r="S16" s="31">
        <v>304.5</v>
      </c>
    </row>
    <row r="17" spans="1:19">
      <c r="A17" s="32" t="s">
        <v>95</v>
      </c>
      <c r="B17" s="7" t="s">
        <v>96</v>
      </c>
      <c r="C17" s="32" t="s">
        <v>655</v>
      </c>
      <c r="D17" s="32" t="s">
        <v>656</v>
      </c>
      <c r="E17" s="32" t="s">
        <v>657</v>
      </c>
      <c r="F17" s="7" t="s">
        <v>643</v>
      </c>
      <c r="G17" s="33">
        <v>0</v>
      </c>
      <c r="H17" s="33">
        <v>0</v>
      </c>
      <c r="I17" s="33">
        <v>0</v>
      </c>
      <c r="J17" s="33">
        <v>1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994</v>
      </c>
      <c r="S17" s="33">
        <v>302.5</v>
      </c>
    </row>
    <row r="18" spans="1:19">
      <c r="A18" s="30" t="s">
        <v>497</v>
      </c>
      <c r="B18" s="23" t="s">
        <v>498</v>
      </c>
      <c r="C18" s="30" t="s">
        <v>658</v>
      </c>
      <c r="D18" s="30" t="s">
        <v>659</v>
      </c>
      <c r="E18" s="30" t="s">
        <v>660</v>
      </c>
      <c r="F18" s="23" t="s">
        <v>640</v>
      </c>
      <c r="G18" s="31">
        <v>1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2781</v>
      </c>
      <c r="S18" s="31">
        <v>294.5</v>
      </c>
    </row>
    <row r="19" spans="1:19">
      <c r="A19" s="32" t="s">
        <v>235</v>
      </c>
      <c r="B19" s="7" t="s">
        <v>236</v>
      </c>
      <c r="C19" s="32" t="s">
        <v>658</v>
      </c>
      <c r="D19" s="32" t="s">
        <v>659</v>
      </c>
      <c r="E19" s="32" t="s">
        <v>660</v>
      </c>
      <c r="F19" s="7" t="s">
        <v>640</v>
      </c>
      <c r="G19" s="33">
        <v>1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382</v>
      </c>
      <c r="S19" s="33">
        <v>219.5</v>
      </c>
    </row>
    <row r="20" spans="1:19">
      <c r="A20" s="30" t="s">
        <v>531</v>
      </c>
      <c r="B20" s="23" t="s">
        <v>532</v>
      </c>
      <c r="C20" s="30" t="s">
        <v>655</v>
      </c>
      <c r="D20" s="30" t="s">
        <v>656</v>
      </c>
      <c r="E20" s="30" t="s">
        <v>657</v>
      </c>
      <c r="F20" s="23" t="s">
        <v>643</v>
      </c>
      <c r="G20" s="31">
        <v>0</v>
      </c>
      <c r="H20" s="31">
        <v>0</v>
      </c>
      <c r="I20" s="31">
        <v>0</v>
      </c>
      <c r="J20" s="31">
        <v>1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738</v>
      </c>
      <c r="S20" s="31">
        <v>207</v>
      </c>
    </row>
    <row r="21" spans="1:19">
      <c r="A21" s="32" t="s">
        <v>281</v>
      </c>
      <c r="B21" s="7" t="s">
        <v>282</v>
      </c>
      <c r="C21" s="32" t="s">
        <v>655</v>
      </c>
      <c r="D21" s="32" t="s">
        <v>656</v>
      </c>
      <c r="E21" s="32" t="s">
        <v>657</v>
      </c>
      <c r="F21" s="7" t="s">
        <v>643</v>
      </c>
      <c r="G21" s="33">
        <v>0</v>
      </c>
      <c r="H21" s="33">
        <v>0</v>
      </c>
      <c r="I21" s="33">
        <v>0</v>
      </c>
      <c r="J21" s="33">
        <v>1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130.5</v>
      </c>
      <c r="S21" s="33">
        <v>204.5</v>
      </c>
    </row>
    <row r="22" spans="1:19">
      <c r="A22" s="30" t="s">
        <v>369</v>
      </c>
      <c r="B22" s="23" t="s">
        <v>370</v>
      </c>
      <c r="C22" s="30" t="s">
        <v>655</v>
      </c>
      <c r="D22" s="30" t="s">
        <v>656</v>
      </c>
      <c r="E22" s="30" t="s">
        <v>657</v>
      </c>
      <c r="F22" s="23" t="s">
        <v>643</v>
      </c>
      <c r="G22" s="31">
        <v>0</v>
      </c>
      <c r="H22" s="31">
        <v>0</v>
      </c>
      <c r="I22" s="31">
        <v>0</v>
      </c>
      <c r="J22" s="31">
        <v>1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565</v>
      </c>
      <c r="S22" s="31">
        <v>188.5</v>
      </c>
    </row>
    <row r="23" spans="1:19">
      <c r="A23" s="32" t="s">
        <v>277</v>
      </c>
      <c r="B23" s="7" t="s">
        <v>278</v>
      </c>
      <c r="C23" s="32" t="s">
        <v>664</v>
      </c>
      <c r="D23" s="32" t="s">
        <v>656</v>
      </c>
      <c r="E23" s="32" t="s">
        <v>665</v>
      </c>
      <c r="F23" s="7" t="s">
        <v>645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1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219.5</v>
      </c>
      <c r="S23" s="33">
        <v>166.5</v>
      </c>
    </row>
    <row r="24" spans="1:19">
      <c r="A24" s="30" t="s">
        <v>571</v>
      </c>
      <c r="B24" s="23" t="s">
        <v>572</v>
      </c>
      <c r="C24" s="30" t="s">
        <v>664</v>
      </c>
      <c r="D24" s="30" t="s">
        <v>656</v>
      </c>
      <c r="E24" s="30" t="s">
        <v>665</v>
      </c>
      <c r="F24" s="23" t="s">
        <v>645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1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73.5</v>
      </c>
      <c r="S24" s="31">
        <v>165</v>
      </c>
    </row>
    <row r="25" spans="1:19">
      <c r="A25" s="32" t="s">
        <v>441</v>
      </c>
      <c r="B25" s="7" t="s">
        <v>442</v>
      </c>
      <c r="C25" s="32" t="s">
        <v>655</v>
      </c>
      <c r="D25" s="32" t="s">
        <v>659</v>
      </c>
      <c r="E25" s="32" t="s">
        <v>668</v>
      </c>
      <c r="F25" s="7" t="s">
        <v>642</v>
      </c>
      <c r="G25" s="33">
        <v>0</v>
      </c>
      <c r="H25" s="33">
        <v>0</v>
      </c>
      <c r="I25" s="33">
        <v>1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2541.5</v>
      </c>
      <c r="S25" s="33">
        <v>152</v>
      </c>
    </row>
    <row r="26" spans="1:19">
      <c r="A26" s="30" t="s">
        <v>475</v>
      </c>
      <c r="B26" s="23" t="s">
        <v>476</v>
      </c>
      <c r="C26" s="30" t="s">
        <v>658</v>
      </c>
      <c r="D26" s="30" t="s">
        <v>659</v>
      </c>
      <c r="E26" s="30" t="s">
        <v>660</v>
      </c>
      <c r="F26" s="23" t="s">
        <v>640</v>
      </c>
      <c r="G26" s="31">
        <v>1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626</v>
      </c>
      <c r="S26" s="31">
        <v>145.5</v>
      </c>
    </row>
    <row r="27" spans="1:19">
      <c r="A27" s="32" t="s">
        <v>81</v>
      </c>
      <c r="B27" s="7" t="s">
        <v>82</v>
      </c>
      <c r="C27" s="32" t="s">
        <v>658</v>
      </c>
      <c r="D27" s="32" t="s">
        <v>659</v>
      </c>
      <c r="E27" s="32" t="s">
        <v>660</v>
      </c>
      <c r="F27" s="7" t="s">
        <v>640</v>
      </c>
      <c r="G27" s="33">
        <v>1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2383</v>
      </c>
      <c r="S27" s="33">
        <v>141.5</v>
      </c>
    </row>
    <row r="28" spans="1:19">
      <c r="A28" s="30" t="s">
        <v>405</v>
      </c>
      <c r="B28" s="23" t="s">
        <v>406</v>
      </c>
      <c r="C28" s="30" t="s">
        <v>658</v>
      </c>
      <c r="D28" s="30" t="s">
        <v>659</v>
      </c>
      <c r="E28" s="30" t="s">
        <v>660</v>
      </c>
      <c r="F28" s="23" t="s">
        <v>640</v>
      </c>
      <c r="G28" s="31">
        <v>1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1482</v>
      </c>
      <c r="S28" s="31">
        <v>140.5</v>
      </c>
    </row>
    <row r="29" spans="1:19">
      <c r="A29" s="32" t="s">
        <v>83</v>
      </c>
      <c r="B29" s="7" t="s">
        <v>84</v>
      </c>
      <c r="C29" s="32" t="s">
        <v>658</v>
      </c>
      <c r="D29" s="32" t="s">
        <v>659</v>
      </c>
      <c r="E29" s="32" t="s">
        <v>660</v>
      </c>
      <c r="F29" s="7" t="s">
        <v>640</v>
      </c>
      <c r="G29" s="33">
        <v>1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2118.5</v>
      </c>
      <c r="S29" s="33">
        <v>134.5</v>
      </c>
    </row>
    <row r="30" spans="1:19">
      <c r="A30" s="30" t="s">
        <v>515</v>
      </c>
      <c r="B30" s="23" t="s">
        <v>516</v>
      </c>
      <c r="C30" s="30" t="s">
        <v>664</v>
      </c>
      <c r="D30" s="30" t="s">
        <v>661</v>
      </c>
      <c r="E30" s="30" t="s">
        <v>666</v>
      </c>
      <c r="F30" s="23" t="s">
        <v>646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1</v>
      </c>
      <c r="N30" s="31">
        <v>0</v>
      </c>
      <c r="O30" s="31">
        <v>0</v>
      </c>
      <c r="P30" s="31">
        <v>0</v>
      </c>
      <c r="Q30" s="31">
        <v>0</v>
      </c>
      <c r="R30" s="31">
        <v>6</v>
      </c>
      <c r="S30" s="31">
        <v>121.5</v>
      </c>
    </row>
    <row r="31" spans="1:19">
      <c r="A31" s="32" t="s">
        <v>297</v>
      </c>
      <c r="B31" s="7" t="s">
        <v>298</v>
      </c>
      <c r="C31" s="32" t="s">
        <v>655</v>
      </c>
      <c r="D31" s="32" t="s">
        <v>656</v>
      </c>
      <c r="E31" s="32" t="s">
        <v>657</v>
      </c>
      <c r="F31" s="7" t="s">
        <v>643</v>
      </c>
      <c r="G31" s="33">
        <v>0</v>
      </c>
      <c r="H31" s="33">
        <v>0</v>
      </c>
      <c r="I31" s="33">
        <v>0</v>
      </c>
      <c r="J31" s="33">
        <v>1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1483</v>
      </c>
      <c r="S31" s="33">
        <v>111</v>
      </c>
    </row>
    <row r="32" spans="1:19">
      <c r="A32" s="30" t="s">
        <v>169</v>
      </c>
      <c r="B32" s="23" t="s">
        <v>170</v>
      </c>
      <c r="C32" s="30" t="s">
        <v>658</v>
      </c>
      <c r="D32" s="30" t="s">
        <v>659</v>
      </c>
      <c r="E32" s="30" t="s">
        <v>660</v>
      </c>
      <c r="F32" s="23" t="s">
        <v>640</v>
      </c>
      <c r="G32" s="31">
        <v>1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641</v>
      </c>
      <c r="S32" s="31">
        <v>108.5</v>
      </c>
    </row>
    <row r="33" spans="1:19">
      <c r="A33" s="32" t="s">
        <v>327</v>
      </c>
      <c r="B33" s="7" t="s">
        <v>328</v>
      </c>
      <c r="C33" s="32" t="s">
        <v>655</v>
      </c>
      <c r="D33" s="32" t="s">
        <v>656</v>
      </c>
      <c r="E33" s="32" t="s">
        <v>657</v>
      </c>
      <c r="F33" s="7" t="s">
        <v>643</v>
      </c>
      <c r="G33" s="33">
        <v>0</v>
      </c>
      <c r="H33" s="33">
        <v>0</v>
      </c>
      <c r="I33" s="33">
        <v>0</v>
      </c>
      <c r="J33" s="33">
        <v>1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105</v>
      </c>
      <c r="S33" s="33">
        <v>105</v>
      </c>
    </row>
    <row r="34" spans="1:19">
      <c r="A34" s="30" t="s">
        <v>171</v>
      </c>
      <c r="B34" s="23" t="s">
        <v>172</v>
      </c>
      <c r="C34" s="30" t="s">
        <v>658</v>
      </c>
      <c r="D34" s="30" t="s">
        <v>659</v>
      </c>
      <c r="E34" s="30" t="s">
        <v>660</v>
      </c>
      <c r="F34" s="23" t="s">
        <v>640</v>
      </c>
      <c r="G34" s="31">
        <v>1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1510.5</v>
      </c>
      <c r="S34" s="31">
        <v>89.5</v>
      </c>
    </row>
    <row r="35" spans="1:19">
      <c r="A35" s="32" t="s">
        <v>603</v>
      </c>
      <c r="B35" s="7" t="s">
        <v>526</v>
      </c>
      <c r="C35" s="32" t="s">
        <v>655</v>
      </c>
      <c r="D35" s="32" t="s">
        <v>661</v>
      </c>
      <c r="E35" s="32" t="s">
        <v>670</v>
      </c>
      <c r="F35" s="7" t="s">
        <v>644</v>
      </c>
      <c r="G35" s="33">
        <v>0</v>
      </c>
      <c r="H35" s="33">
        <v>0</v>
      </c>
      <c r="I35" s="33">
        <v>0</v>
      </c>
      <c r="J35" s="33">
        <v>0</v>
      </c>
      <c r="K35" s="33">
        <v>1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120</v>
      </c>
      <c r="S35" s="33">
        <v>70.5</v>
      </c>
    </row>
    <row r="36" spans="1:19">
      <c r="A36" s="30" t="s">
        <v>588</v>
      </c>
      <c r="B36" s="23" t="s">
        <v>190</v>
      </c>
      <c r="C36" s="30" t="s">
        <v>664</v>
      </c>
      <c r="D36" s="30" t="s">
        <v>656</v>
      </c>
      <c r="E36" s="30" t="s">
        <v>665</v>
      </c>
      <c r="F36" s="23" t="s">
        <v>645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1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493</v>
      </c>
      <c r="S36" s="31">
        <v>67.5</v>
      </c>
    </row>
    <row r="37" spans="1:19">
      <c r="A37" s="32" t="s">
        <v>465</v>
      </c>
      <c r="B37" s="7" t="s">
        <v>466</v>
      </c>
      <c r="C37" s="32" t="s">
        <v>658</v>
      </c>
      <c r="D37" s="32" t="s">
        <v>659</v>
      </c>
      <c r="E37" s="32" t="s">
        <v>660</v>
      </c>
      <c r="F37" s="7" t="s">
        <v>640</v>
      </c>
      <c r="G37" s="33">
        <v>1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61</v>
      </c>
      <c r="S37" s="33">
        <v>67</v>
      </c>
    </row>
    <row r="38" spans="1:19">
      <c r="A38" s="30" t="s">
        <v>499</v>
      </c>
      <c r="B38" s="23" t="s">
        <v>500</v>
      </c>
      <c r="C38" s="30" t="s">
        <v>655</v>
      </c>
      <c r="D38" s="30" t="s">
        <v>656</v>
      </c>
      <c r="E38" s="30" t="s">
        <v>657</v>
      </c>
      <c r="F38" s="23" t="s">
        <v>643</v>
      </c>
      <c r="G38" s="31">
        <v>0</v>
      </c>
      <c r="H38" s="31">
        <v>0</v>
      </c>
      <c r="I38" s="31">
        <v>0</v>
      </c>
      <c r="J38" s="31">
        <v>1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119.5</v>
      </c>
      <c r="S38" s="31">
        <v>54</v>
      </c>
    </row>
    <row r="39" spans="1:19">
      <c r="A39" s="32" t="s">
        <v>427</v>
      </c>
      <c r="B39" s="7" t="s">
        <v>428</v>
      </c>
      <c r="C39" s="32" t="s">
        <v>664</v>
      </c>
      <c r="D39" s="32" t="s">
        <v>661</v>
      </c>
      <c r="E39" s="32" t="s">
        <v>666</v>
      </c>
      <c r="F39" s="7" t="s">
        <v>646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1</v>
      </c>
      <c r="N39" s="33">
        <v>0</v>
      </c>
      <c r="O39" s="33">
        <v>0</v>
      </c>
      <c r="P39" s="33">
        <v>0</v>
      </c>
      <c r="Q39" s="33">
        <v>0</v>
      </c>
      <c r="R39" s="33">
        <v>57</v>
      </c>
      <c r="S39" s="33">
        <v>52</v>
      </c>
    </row>
    <row r="40" spans="1:19">
      <c r="A40" s="30" t="s">
        <v>592</v>
      </c>
      <c r="B40" s="24" t="s">
        <v>260</v>
      </c>
      <c r="C40" s="30" t="s">
        <v>658</v>
      </c>
      <c r="D40" s="30" t="s">
        <v>659</v>
      </c>
      <c r="E40" s="30" t="s">
        <v>660</v>
      </c>
      <c r="F40" s="23" t="s">
        <v>640</v>
      </c>
      <c r="G40" s="31">
        <v>1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119.5</v>
      </c>
      <c r="S40" s="31">
        <v>46</v>
      </c>
    </row>
    <row r="41" spans="1:19">
      <c r="A41" s="32" t="s">
        <v>541</v>
      </c>
      <c r="B41" s="7" t="s">
        <v>542</v>
      </c>
      <c r="C41" s="32" t="s">
        <v>655</v>
      </c>
      <c r="D41" s="32" t="s">
        <v>656</v>
      </c>
      <c r="E41" s="32" t="s">
        <v>657</v>
      </c>
      <c r="F41" s="7" t="s">
        <v>643</v>
      </c>
      <c r="G41" s="33">
        <v>0</v>
      </c>
      <c r="H41" s="33">
        <v>0</v>
      </c>
      <c r="I41" s="33">
        <v>0</v>
      </c>
      <c r="J41" s="33">
        <v>1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>
        <v>46.5</v>
      </c>
      <c r="S41" s="33">
        <v>44.5</v>
      </c>
    </row>
    <row r="42" spans="1:19">
      <c r="A42" s="30" t="s">
        <v>145</v>
      </c>
      <c r="B42" s="23" t="s">
        <v>146</v>
      </c>
      <c r="C42" s="30" t="s">
        <v>655</v>
      </c>
      <c r="D42" s="30" t="s">
        <v>659</v>
      </c>
      <c r="E42" s="30" t="s">
        <v>668</v>
      </c>
      <c r="F42" s="23" t="s">
        <v>642</v>
      </c>
      <c r="G42" s="31">
        <v>0</v>
      </c>
      <c r="H42" s="31">
        <v>0</v>
      </c>
      <c r="I42" s="31">
        <v>1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309.5</v>
      </c>
      <c r="S42" s="31">
        <v>42.5</v>
      </c>
    </row>
    <row r="43" spans="1:19">
      <c r="A43" s="32" t="s">
        <v>401</v>
      </c>
      <c r="B43" s="7" t="s">
        <v>402</v>
      </c>
      <c r="C43" s="32" t="s">
        <v>658</v>
      </c>
      <c r="D43" s="32" t="s">
        <v>659</v>
      </c>
      <c r="E43" s="32" t="s">
        <v>660</v>
      </c>
      <c r="F43" s="7" t="s">
        <v>640</v>
      </c>
      <c r="G43" s="33">
        <v>1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3">
        <v>2252.5</v>
      </c>
      <c r="S43" s="33">
        <v>38.5</v>
      </c>
    </row>
    <row r="44" spans="1:19">
      <c r="A44" s="30" t="s">
        <v>389</v>
      </c>
      <c r="B44" s="23" t="s">
        <v>390</v>
      </c>
      <c r="C44" s="30" t="s">
        <v>655</v>
      </c>
      <c r="D44" s="30" t="s">
        <v>656</v>
      </c>
      <c r="E44" s="30" t="s">
        <v>657</v>
      </c>
      <c r="F44" s="23" t="s">
        <v>643</v>
      </c>
      <c r="G44" s="31">
        <v>0</v>
      </c>
      <c r="H44" s="31">
        <v>0</v>
      </c>
      <c r="I44" s="31">
        <v>0</v>
      </c>
      <c r="J44" s="31">
        <v>1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137.5</v>
      </c>
      <c r="S44" s="31">
        <v>35.5</v>
      </c>
    </row>
    <row r="45" spans="1:19">
      <c r="A45" s="32" t="s">
        <v>481</v>
      </c>
      <c r="B45" s="7" t="s">
        <v>482</v>
      </c>
      <c r="C45" s="32" t="s">
        <v>658</v>
      </c>
      <c r="D45" s="32" t="s">
        <v>659</v>
      </c>
      <c r="E45" s="32" t="s">
        <v>660</v>
      </c>
      <c r="F45" s="7" t="s">
        <v>640</v>
      </c>
      <c r="G45" s="33">
        <v>1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301</v>
      </c>
      <c r="S45" s="33">
        <v>35.5</v>
      </c>
    </row>
    <row r="46" spans="1:19">
      <c r="A46" s="30" t="s">
        <v>63</v>
      </c>
      <c r="B46" s="23" t="s">
        <v>64</v>
      </c>
      <c r="C46" s="30" t="s">
        <v>655</v>
      </c>
      <c r="D46" s="30" t="s">
        <v>656</v>
      </c>
      <c r="E46" s="30" t="s">
        <v>657</v>
      </c>
      <c r="F46" s="23" t="s">
        <v>643</v>
      </c>
      <c r="G46" s="31">
        <v>0</v>
      </c>
      <c r="H46" s="31">
        <v>0</v>
      </c>
      <c r="I46" s="31">
        <v>0</v>
      </c>
      <c r="J46" s="31">
        <v>1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46.5</v>
      </c>
      <c r="S46" s="31">
        <v>33.5</v>
      </c>
    </row>
    <row r="47" spans="1:19">
      <c r="A47" s="32" t="s">
        <v>439</v>
      </c>
      <c r="B47" s="7" t="s">
        <v>440</v>
      </c>
      <c r="C47" s="32" t="s">
        <v>655</v>
      </c>
      <c r="D47" s="32" t="s">
        <v>656</v>
      </c>
      <c r="E47" s="32" t="s">
        <v>657</v>
      </c>
      <c r="F47" s="7" t="s">
        <v>643</v>
      </c>
      <c r="G47" s="33">
        <v>0</v>
      </c>
      <c r="H47" s="33">
        <v>0</v>
      </c>
      <c r="I47" s="33">
        <v>0</v>
      </c>
      <c r="J47" s="33">
        <v>1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166</v>
      </c>
      <c r="S47" s="33">
        <v>32</v>
      </c>
    </row>
    <row r="48" spans="1:19">
      <c r="A48" s="30" t="s">
        <v>159</v>
      </c>
      <c r="B48" s="23" t="s">
        <v>160</v>
      </c>
      <c r="C48" s="30" t="s">
        <v>664</v>
      </c>
      <c r="D48" s="30" t="s">
        <v>653</v>
      </c>
      <c r="E48" s="30" t="s">
        <v>667</v>
      </c>
      <c r="F48" s="23" t="s">
        <v>647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1</v>
      </c>
      <c r="O48" s="31">
        <v>0</v>
      </c>
      <c r="P48" s="31">
        <v>0</v>
      </c>
      <c r="Q48" s="31">
        <v>0</v>
      </c>
      <c r="R48" s="31">
        <v>26</v>
      </c>
      <c r="S48" s="31">
        <v>26</v>
      </c>
    </row>
    <row r="49" spans="1:19">
      <c r="A49" s="32" t="s">
        <v>387</v>
      </c>
      <c r="B49" s="7" t="s">
        <v>388</v>
      </c>
      <c r="C49" s="32" t="s">
        <v>658</v>
      </c>
      <c r="D49" s="32" t="s">
        <v>656</v>
      </c>
      <c r="E49" s="32" t="s">
        <v>663</v>
      </c>
      <c r="F49" s="7" t="s">
        <v>641</v>
      </c>
      <c r="G49" s="33">
        <v>0</v>
      </c>
      <c r="H49" s="33">
        <v>1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23</v>
      </c>
      <c r="S49" s="33">
        <v>23</v>
      </c>
    </row>
    <row r="50" spans="1:19">
      <c r="A50" s="30" t="s">
        <v>586</v>
      </c>
      <c r="B50" s="23" t="s">
        <v>118</v>
      </c>
      <c r="C50" s="30" t="s">
        <v>658</v>
      </c>
      <c r="D50" s="30" t="s">
        <v>659</v>
      </c>
      <c r="E50" s="30" t="s">
        <v>660</v>
      </c>
      <c r="F50" s="23" t="s">
        <v>640</v>
      </c>
      <c r="G50" s="31">
        <v>1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20</v>
      </c>
      <c r="S50" s="31">
        <v>20</v>
      </c>
    </row>
    <row r="51" spans="1:19">
      <c r="A51" s="32" t="s">
        <v>555</v>
      </c>
      <c r="B51" s="7" t="s">
        <v>556</v>
      </c>
      <c r="C51" s="32" t="s">
        <v>658</v>
      </c>
      <c r="D51" s="32" t="s">
        <v>659</v>
      </c>
      <c r="E51" s="32" t="s">
        <v>660</v>
      </c>
      <c r="F51" s="7" t="s">
        <v>640</v>
      </c>
      <c r="G51" s="33">
        <v>1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20</v>
      </c>
      <c r="S51" s="33">
        <v>20</v>
      </c>
    </row>
    <row r="52" spans="1:19">
      <c r="A52" s="30" t="s">
        <v>299</v>
      </c>
      <c r="B52" s="23" t="s">
        <v>300</v>
      </c>
      <c r="C52" s="30" t="s">
        <v>664</v>
      </c>
      <c r="D52" s="30" t="s">
        <v>661</v>
      </c>
      <c r="E52" s="30" t="s">
        <v>666</v>
      </c>
      <c r="F52" s="23" t="s">
        <v>646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1</v>
      </c>
      <c r="N52" s="31">
        <v>0</v>
      </c>
      <c r="O52" s="31">
        <v>0</v>
      </c>
      <c r="P52" s="31">
        <v>0</v>
      </c>
      <c r="Q52" s="31">
        <v>0</v>
      </c>
      <c r="R52" s="31">
        <v>37.5</v>
      </c>
      <c r="S52" s="31">
        <v>18</v>
      </c>
    </row>
    <row r="53" spans="1:19">
      <c r="A53" s="32" t="s">
        <v>301</v>
      </c>
      <c r="B53" s="7" t="s">
        <v>302</v>
      </c>
      <c r="C53" s="32" t="s">
        <v>652</v>
      </c>
      <c r="D53" s="32" t="s">
        <v>653</v>
      </c>
      <c r="E53" s="32" t="s">
        <v>654</v>
      </c>
      <c r="F53" s="7" t="s">
        <v>650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1</v>
      </c>
      <c r="R53" s="33">
        <v>18</v>
      </c>
      <c r="S53" s="33">
        <v>18</v>
      </c>
    </row>
    <row r="54" spans="1:19">
      <c r="A54" s="30" t="s">
        <v>177</v>
      </c>
      <c r="B54" s="23" t="s">
        <v>178</v>
      </c>
      <c r="C54" s="30" t="s">
        <v>655</v>
      </c>
      <c r="D54" s="30" t="s">
        <v>656</v>
      </c>
      <c r="E54" s="30" t="s">
        <v>657</v>
      </c>
      <c r="F54" s="23" t="s">
        <v>643</v>
      </c>
      <c r="G54" s="31">
        <v>0</v>
      </c>
      <c r="H54" s="31">
        <v>0</v>
      </c>
      <c r="I54" s="31">
        <v>0</v>
      </c>
      <c r="J54" s="31">
        <v>1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15.5</v>
      </c>
      <c r="S54" s="31">
        <v>15.5</v>
      </c>
    </row>
    <row r="55" spans="1:19">
      <c r="A55" s="32" t="s">
        <v>287</v>
      </c>
      <c r="B55" s="7" t="s">
        <v>288</v>
      </c>
      <c r="C55" s="32" t="s">
        <v>658</v>
      </c>
      <c r="D55" s="32" t="s">
        <v>659</v>
      </c>
      <c r="E55" s="32" t="s">
        <v>660</v>
      </c>
      <c r="F55" s="7" t="s">
        <v>640</v>
      </c>
      <c r="G55" s="33">
        <v>1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0</v>
      </c>
      <c r="R55" s="33">
        <v>1335.5</v>
      </c>
      <c r="S55" s="33">
        <v>15.5</v>
      </c>
    </row>
    <row r="56" spans="1:19">
      <c r="A56" s="30" t="s">
        <v>85</v>
      </c>
      <c r="B56" s="23" t="s">
        <v>86</v>
      </c>
      <c r="C56" s="30" t="s">
        <v>655</v>
      </c>
      <c r="D56" s="30" t="s">
        <v>656</v>
      </c>
      <c r="E56" s="30" t="s">
        <v>657</v>
      </c>
      <c r="F56" s="23" t="s">
        <v>643</v>
      </c>
      <c r="G56" s="31">
        <v>0</v>
      </c>
      <c r="H56" s="31">
        <v>0</v>
      </c>
      <c r="I56" s="31">
        <v>0</v>
      </c>
      <c r="J56" s="31">
        <v>1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226</v>
      </c>
      <c r="S56" s="31">
        <v>14</v>
      </c>
    </row>
    <row r="57" spans="1:19">
      <c r="A57" s="32" t="s">
        <v>161</v>
      </c>
      <c r="B57" s="7" t="s">
        <v>162</v>
      </c>
      <c r="C57" s="32" t="s">
        <v>658</v>
      </c>
      <c r="D57" s="32" t="s">
        <v>656</v>
      </c>
      <c r="E57" s="32" t="s">
        <v>663</v>
      </c>
      <c r="F57" s="7" t="s">
        <v>641</v>
      </c>
      <c r="G57" s="33">
        <v>0</v>
      </c>
      <c r="H57" s="33">
        <v>1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275</v>
      </c>
      <c r="S57" s="33">
        <v>12</v>
      </c>
    </row>
    <row r="58" spans="1:19">
      <c r="A58" s="30" t="s">
        <v>197</v>
      </c>
      <c r="B58" s="23" t="s">
        <v>198</v>
      </c>
      <c r="C58" s="30" t="s">
        <v>655</v>
      </c>
      <c r="D58" s="30" t="s">
        <v>659</v>
      </c>
      <c r="E58" s="30" t="s">
        <v>668</v>
      </c>
      <c r="F58" s="23" t="s">
        <v>642</v>
      </c>
      <c r="G58" s="31">
        <v>0</v>
      </c>
      <c r="H58" s="31">
        <v>0</v>
      </c>
      <c r="I58" s="31">
        <v>1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21.5</v>
      </c>
      <c r="S58" s="31">
        <v>11.5</v>
      </c>
    </row>
    <row r="59" spans="1:19">
      <c r="A59" s="32" t="s">
        <v>61</v>
      </c>
      <c r="B59" s="7" t="s">
        <v>62</v>
      </c>
      <c r="C59" s="32" t="s">
        <v>655</v>
      </c>
      <c r="D59" s="32" t="s">
        <v>656</v>
      </c>
      <c r="E59" s="32" t="s">
        <v>657</v>
      </c>
      <c r="F59" s="7" t="s">
        <v>643</v>
      </c>
      <c r="G59" s="33">
        <v>0</v>
      </c>
      <c r="H59" s="33">
        <v>0</v>
      </c>
      <c r="I59" s="33">
        <v>0</v>
      </c>
      <c r="J59" s="33">
        <v>1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10</v>
      </c>
      <c r="S59" s="33">
        <v>10</v>
      </c>
    </row>
    <row r="60" spans="1:19">
      <c r="A60" s="30" t="s">
        <v>311</v>
      </c>
      <c r="B60" s="23" t="s">
        <v>312</v>
      </c>
      <c r="C60" s="30" t="s">
        <v>664</v>
      </c>
      <c r="D60" s="30" t="s">
        <v>661</v>
      </c>
      <c r="E60" s="30" t="s">
        <v>666</v>
      </c>
      <c r="F60" s="23" t="s">
        <v>646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1</v>
      </c>
      <c r="N60" s="31">
        <v>0</v>
      </c>
      <c r="O60" s="31">
        <v>0</v>
      </c>
      <c r="P60" s="31">
        <v>0</v>
      </c>
      <c r="Q60" s="31">
        <v>0</v>
      </c>
      <c r="R60" s="31">
        <v>124</v>
      </c>
      <c r="S60" s="31">
        <v>8</v>
      </c>
    </row>
    <row r="61" spans="1:19">
      <c r="A61" s="32" t="s">
        <v>273</v>
      </c>
      <c r="B61" s="7" t="s">
        <v>274</v>
      </c>
      <c r="C61" s="32" t="s">
        <v>658</v>
      </c>
      <c r="D61" s="32" t="s">
        <v>659</v>
      </c>
      <c r="E61" s="32" t="s">
        <v>660</v>
      </c>
      <c r="F61" s="7" t="s">
        <v>640</v>
      </c>
      <c r="G61" s="33">
        <v>1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43</v>
      </c>
      <c r="S61" s="33">
        <v>7.5</v>
      </c>
    </row>
    <row r="62" spans="1:19">
      <c r="A62" s="30" t="s">
        <v>551</v>
      </c>
      <c r="B62" s="23" t="s">
        <v>552</v>
      </c>
      <c r="C62" s="30" t="s">
        <v>652</v>
      </c>
      <c r="D62" s="30" t="s">
        <v>653</v>
      </c>
      <c r="E62" s="30" t="s">
        <v>654</v>
      </c>
      <c r="F62" s="23" t="s">
        <v>650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1</v>
      </c>
      <c r="R62" s="31">
        <v>7.5</v>
      </c>
      <c r="S62" s="31">
        <v>7.5</v>
      </c>
    </row>
    <row r="63" spans="1:19">
      <c r="A63" s="32" t="s">
        <v>167</v>
      </c>
      <c r="B63" s="7" t="s">
        <v>168</v>
      </c>
      <c r="C63" s="32" t="s">
        <v>658</v>
      </c>
      <c r="D63" s="32" t="s">
        <v>659</v>
      </c>
      <c r="E63" s="32" t="s">
        <v>660</v>
      </c>
      <c r="F63" s="7" t="s">
        <v>640</v>
      </c>
      <c r="G63" s="33">
        <v>1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6</v>
      </c>
      <c r="S63" s="33">
        <v>6</v>
      </c>
    </row>
    <row r="64" spans="1:19">
      <c r="A64" s="30" t="s">
        <v>291</v>
      </c>
      <c r="B64" s="23" t="s">
        <v>292</v>
      </c>
      <c r="C64" s="30" t="s">
        <v>655</v>
      </c>
      <c r="D64" s="30" t="s">
        <v>656</v>
      </c>
      <c r="E64" s="30" t="s">
        <v>657</v>
      </c>
      <c r="F64" s="23" t="s">
        <v>643</v>
      </c>
      <c r="G64" s="31">
        <v>0</v>
      </c>
      <c r="H64" s="31">
        <v>0</v>
      </c>
      <c r="I64" s="31">
        <v>0</v>
      </c>
      <c r="J64" s="31">
        <v>1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9.5</v>
      </c>
      <c r="S64" s="31">
        <v>5.5</v>
      </c>
    </row>
    <row r="65" spans="1:19">
      <c r="A65" s="32" t="s">
        <v>451</v>
      </c>
      <c r="B65" s="7" t="s">
        <v>452</v>
      </c>
      <c r="C65" s="32" t="s">
        <v>658</v>
      </c>
      <c r="D65" s="32" t="s">
        <v>659</v>
      </c>
      <c r="E65" s="32" t="s">
        <v>660</v>
      </c>
      <c r="F65" s="7" t="s">
        <v>640</v>
      </c>
      <c r="G65" s="33">
        <v>1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5</v>
      </c>
      <c r="S65" s="33">
        <v>5</v>
      </c>
    </row>
    <row r="66" spans="1:19">
      <c r="A66" s="30" t="s">
        <v>457</v>
      </c>
      <c r="B66" s="23" t="s">
        <v>458</v>
      </c>
      <c r="C66" s="30" t="s">
        <v>652</v>
      </c>
      <c r="D66" s="30" t="s">
        <v>661</v>
      </c>
      <c r="E66" s="30" t="s">
        <v>662</v>
      </c>
      <c r="F66" s="23" t="s">
        <v>649</v>
      </c>
      <c r="G66" s="31">
        <v>0</v>
      </c>
      <c r="H66" s="31">
        <v>0</v>
      </c>
      <c r="I66" s="31">
        <v>0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1</v>
      </c>
      <c r="Q66" s="31">
        <v>0</v>
      </c>
      <c r="R66" s="31">
        <v>5</v>
      </c>
      <c r="S66" s="31">
        <v>5</v>
      </c>
    </row>
    <row r="67" spans="1:19">
      <c r="A67" s="32" t="s">
        <v>111</v>
      </c>
      <c r="B67" s="7" t="s">
        <v>112</v>
      </c>
      <c r="C67" s="32" t="s">
        <v>664</v>
      </c>
      <c r="D67" s="32" t="s">
        <v>661</v>
      </c>
      <c r="E67" s="32" t="s">
        <v>666</v>
      </c>
      <c r="F67" s="7" t="s">
        <v>646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1</v>
      </c>
      <c r="N67" s="33">
        <v>0</v>
      </c>
      <c r="O67" s="33">
        <v>0</v>
      </c>
      <c r="P67" s="33">
        <v>0</v>
      </c>
      <c r="Q67" s="33">
        <v>0</v>
      </c>
      <c r="R67" s="33">
        <v>4.5</v>
      </c>
      <c r="S67" s="33">
        <v>4.5</v>
      </c>
    </row>
    <row r="68" spans="1:19">
      <c r="A68" s="30" t="s">
        <v>149</v>
      </c>
      <c r="B68" s="23" t="s">
        <v>150</v>
      </c>
      <c r="C68" s="30" t="s">
        <v>655</v>
      </c>
      <c r="D68" s="30" t="s">
        <v>656</v>
      </c>
      <c r="E68" s="30" t="s">
        <v>657</v>
      </c>
      <c r="F68" s="23" t="s">
        <v>643</v>
      </c>
      <c r="G68" s="31">
        <v>0</v>
      </c>
      <c r="H68" s="31">
        <v>0</v>
      </c>
      <c r="I68" s="31">
        <v>0</v>
      </c>
      <c r="J68" s="31">
        <v>1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126</v>
      </c>
      <c r="S68" s="31">
        <v>4.5</v>
      </c>
    </row>
    <row r="69" spans="1:19">
      <c r="A69" s="32" t="s">
        <v>399</v>
      </c>
      <c r="B69" s="7" t="s">
        <v>400</v>
      </c>
      <c r="C69" s="32" t="s">
        <v>652</v>
      </c>
      <c r="D69" s="32" t="s">
        <v>661</v>
      </c>
      <c r="E69" s="32" t="s">
        <v>662</v>
      </c>
      <c r="F69" s="7" t="s">
        <v>649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1</v>
      </c>
      <c r="Q69" s="33">
        <v>0</v>
      </c>
      <c r="R69" s="33">
        <v>5</v>
      </c>
      <c r="S69" s="33">
        <v>4.5</v>
      </c>
    </row>
    <row r="70" spans="1:19">
      <c r="A70" s="30" t="s">
        <v>607</v>
      </c>
      <c r="B70" s="23" t="s">
        <v>580</v>
      </c>
      <c r="C70" s="30" t="s">
        <v>664</v>
      </c>
      <c r="D70" s="30" t="s">
        <v>661</v>
      </c>
      <c r="E70" s="30" t="s">
        <v>666</v>
      </c>
      <c r="F70" s="23" t="s">
        <v>646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1</v>
      </c>
      <c r="N70" s="31">
        <v>0</v>
      </c>
      <c r="O70" s="31">
        <v>0</v>
      </c>
      <c r="P70" s="31">
        <v>0</v>
      </c>
      <c r="Q70" s="31">
        <v>0</v>
      </c>
      <c r="R70" s="31">
        <v>10.5</v>
      </c>
      <c r="S70" s="31">
        <v>4.5</v>
      </c>
    </row>
    <row r="71" spans="1:19">
      <c r="A71" s="32" t="s">
        <v>345</v>
      </c>
      <c r="B71" s="7" t="s">
        <v>346</v>
      </c>
      <c r="C71" s="32" t="s">
        <v>658</v>
      </c>
      <c r="D71" s="32" t="s">
        <v>659</v>
      </c>
      <c r="E71" s="32" t="s">
        <v>660</v>
      </c>
      <c r="F71" s="7" t="s">
        <v>640</v>
      </c>
      <c r="G71" s="33">
        <v>1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50</v>
      </c>
      <c r="S71" s="33">
        <v>4</v>
      </c>
    </row>
    <row r="72" spans="1:19">
      <c r="A72" s="30" t="s">
        <v>411</v>
      </c>
      <c r="B72" s="23" t="s">
        <v>412</v>
      </c>
      <c r="C72" s="30" t="s">
        <v>652</v>
      </c>
      <c r="D72" s="30" t="s">
        <v>661</v>
      </c>
      <c r="E72" s="30" t="s">
        <v>662</v>
      </c>
      <c r="F72" s="23" t="s">
        <v>649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1</v>
      </c>
      <c r="Q72" s="31">
        <v>0</v>
      </c>
      <c r="R72" s="31">
        <v>46</v>
      </c>
      <c r="S72" s="31">
        <v>4</v>
      </c>
    </row>
    <row r="73" spans="1:19">
      <c r="A73" s="32" t="s">
        <v>109</v>
      </c>
      <c r="B73" s="7" t="s">
        <v>110</v>
      </c>
      <c r="C73" s="32" t="s">
        <v>655</v>
      </c>
      <c r="D73" s="32" t="s">
        <v>656</v>
      </c>
      <c r="E73" s="32" t="s">
        <v>657</v>
      </c>
      <c r="F73" s="7" t="s">
        <v>643</v>
      </c>
      <c r="G73" s="33">
        <v>0</v>
      </c>
      <c r="H73" s="33">
        <v>0</v>
      </c>
      <c r="I73" s="33">
        <v>0</v>
      </c>
      <c r="J73" s="33">
        <v>1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  <c r="R73" s="33">
        <v>43</v>
      </c>
      <c r="S73" s="33">
        <v>3.5</v>
      </c>
    </row>
    <row r="74" spans="1:19">
      <c r="A74" s="30" t="s">
        <v>89</v>
      </c>
      <c r="B74" s="23" t="s">
        <v>90</v>
      </c>
      <c r="C74" s="30" t="s">
        <v>658</v>
      </c>
      <c r="D74" s="30" t="s">
        <v>659</v>
      </c>
      <c r="E74" s="30" t="s">
        <v>660</v>
      </c>
      <c r="F74" s="23" t="s">
        <v>640</v>
      </c>
      <c r="G74" s="31">
        <v>1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3</v>
      </c>
      <c r="S74" s="31">
        <v>3</v>
      </c>
    </row>
    <row r="75" spans="1:19">
      <c r="A75" s="32" t="s">
        <v>105</v>
      </c>
      <c r="B75" s="7" t="s">
        <v>106</v>
      </c>
      <c r="C75" s="32" t="s">
        <v>664</v>
      </c>
      <c r="D75" s="32" t="s">
        <v>656</v>
      </c>
      <c r="E75" s="32" t="s">
        <v>665</v>
      </c>
      <c r="F75" s="7" t="s">
        <v>645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1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3</v>
      </c>
      <c r="S75" s="33">
        <v>3</v>
      </c>
    </row>
    <row r="76" spans="1:19">
      <c r="A76" s="30" t="s">
        <v>597</v>
      </c>
      <c r="B76" s="24" t="s">
        <v>348</v>
      </c>
      <c r="C76" s="30" t="s">
        <v>658</v>
      </c>
      <c r="D76" s="30" t="s">
        <v>659</v>
      </c>
      <c r="E76" s="30" t="s">
        <v>660</v>
      </c>
      <c r="F76" s="23" t="s">
        <v>640</v>
      </c>
      <c r="G76" s="31">
        <v>1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3</v>
      </c>
      <c r="S76" s="31">
        <v>3</v>
      </c>
    </row>
    <row r="77" spans="1:19">
      <c r="A77" s="32" t="s">
        <v>353</v>
      </c>
      <c r="B77" s="7" t="s">
        <v>354</v>
      </c>
      <c r="C77" s="32" t="s">
        <v>652</v>
      </c>
      <c r="D77" s="32" t="s">
        <v>653</v>
      </c>
      <c r="E77" s="32" t="s">
        <v>654</v>
      </c>
      <c r="F77" s="7" t="s">
        <v>650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1</v>
      </c>
      <c r="R77" s="33">
        <v>2</v>
      </c>
      <c r="S77" s="33">
        <v>2.5</v>
      </c>
    </row>
    <row r="78" spans="1:19">
      <c r="A78" s="30" t="s">
        <v>91</v>
      </c>
      <c r="B78" s="23" t="s">
        <v>92</v>
      </c>
      <c r="C78" s="30" t="s">
        <v>652</v>
      </c>
      <c r="D78" s="30" t="s">
        <v>661</v>
      </c>
      <c r="E78" s="30" t="s">
        <v>662</v>
      </c>
      <c r="F78" s="23" t="s">
        <v>649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31">
        <v>0</v>
      </c>
      <c r="O78" s="31">
        <v>0</v>
      </c>
      <c r="P78" s="31">
        <v>1</v>
      </c>
      <c r="Q78" s="31">
        <v>0</v>
      </c>
      <c r="R78" s="31">
        <v>47</v>
      </c>
      <c r="S78" s="31">
        <v>2</v>
      </c>
    </row>
    <row r="79" spans="1:19">
      <c r="A79" s="32" t="s">
        <v>93</v>
      </c>
      <c r="B79" s="7" t="s">
        <v>94</v>
      </c>
      <c r="C79" s="32" t="s">
        <v>655</v>
      </c>
      <c r="D79" s="32" t="s">
        <v>656</v>
      </c>
      <c r="E79" s="32" t="s">
        <v>657</v>
      </c>
      <c r="F79" s="7" t="s">
        <v>643</v>
      </c>
      <c r="G79" s="33">
        <v>0</v>
      </c>
      <c r="H79" s="33">
        <v>0</v>
      </c>
      <c r="I79" s="33">
        <v>0</v>
      </c>
      <c r="J79" s="33">
        <v>1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>
        <v>0</v>
      </c>
      <c r="R79" s="33">
        <v>2</v>
      </c>
      <c r="S79" s="33">
        <v>2</v>
      </c>
    </row>
    <row r="80" spans="1:19">
      <c r="A80" s="30" t="s">
        <v>127</v>
      </c>
      <c r="B80" s="23" t="s">
        <v>128</v>
      </c>
      <c r="C80" s="30" t="s">
        <v>652</v>
      </c>
      <c r="D80" s="30" t="s">
        <v>661</v>
      </c>
      <c r="E80" s="30" t="s">
        <v>662</v>
      </c>
      <c r="F80" s="23" t="s">
        <v>649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1</v>
      </c>
      <c r="Q80" s="31">
        <v>0</v>
      </c>
      <c r="R80" s="31">
        <v>1.5</v>
      </c>
      <c r="S80" s="31">
        <v>1.5</v>
      </c>
    </row>
    <row r="81" spans="1:19">
      <c r="A81" s="32" t="s">
        <v>385</v>
      </c>
      <c r="B81" s="7" t="s">
        <v>386</v>
      </c>
      <c r="C81" s="32" t="s">
        <v>664</v>
      </c>
      <c r="D81" s="32" t="s">
        <v>656</v>
      </c>
      <c r="E81" s="32" t="s">
        <v>665</v>
      </c>
      <c r="F81" s="7" t="s">
        <v>645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1</v>
      </c>
      <c r="M81" s="33">
        <v>0</v>
      </c>
      <c r="N81" s="33">
        <v>0</v>
      </c>
      <c r="O81" s="33">
        <v>0</v>
      </c>
      <c r="P81" s="33">
        <v>0</v>
      </c>
      <c r="Q81" s="33">
        <v>0</v>
      </c>
      <c r="R81" s="33">
        <v>114</v>
      </c>
      <c r="S81" s="33">
        <v>1.5</v>
      </c>
    </row>
    <row r="82" spans="1:19">
      <c r="A82" s="30" t="s">
        <v>99</v>
      </c>
      <c r="B82" s="23" t="s">
        <v>100</v>
      </c>
      <c r="C82" s="30" t="s">
        <v>655</v>
      </c>
      <c r="D82" s="30" t="s">
        <v>656</v>
      </c>
      <c r="E82" s="30" t="s">
        <v>657</v>
      </c>
      <c r="F82" s="23" t="s">
        <v>643</v>
      </c>
      <c r="G82" s="31">
        <v>0</v>
      </c>
      <c r="H82" s="31">
        <v>0</v>
      </c>
      <c r="I82" s="31">
        <v>0</v>
      </c>
      <c r="J82" s="31">
        <v>1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1</v>
      </c>
      <c r="S82" s="31">
        <v>1</v>
      </c>
    </row>
    <row r="83" spans="1:19">
      <c r="A83" s="32" t="s">
        <v>173</v>
      </c>
      <c r="B83" s="7" t="s">
        <v>174</v>
      </c>
      <c r="C83" s="32" t="s">
        <v>664</v>
      </c>
      <c r="D83" s="32" t="s">
        <v>661</v>
      </c>
      <c r="E83" s="32" t="s">
        <v>666</v>
      </c>
      <c r="F83" s="7" t="s">
        <v>646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1</v>
      </c>
      <c r="N83" s="33">
        <v>0</v>
      </c>
      <c r="O83" s="33">
        <v>0</v>
      </c>
      <c r="P83" s="33">
        <v>0</v>
      </c>
      <c r="Q83" s="33">
        <v>0</v>
      </c>
      <c r="R83" s="33">
        <v>1</v>
      </c>
      <c r="S83" s="33">
        <v>1</v>
      </c>
    </row>
    <row r="84" spans="1:19">
      <c r="A84" s="30" t="s">
        <v>433</v>
      </c>
      <c r="B84" s="23" t="s">
        <v>434</v>
      </c>
      <c r="C84" s="30" t="s">
        <v>652</v>
      </c>
      <c r="D84" s="30" t="s">
        <v>653</v>
      </c>
      <c r="E84" s="30" t="s">
        <v>654</v>
      </c>
      <c r="F84" s="23" t="s">
        <v>650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1</v>
      </c>
      <c r="R84" s="31">
        <v>1</v>
      </c>
      <c r="S84" s="31">
        <v>1</v>
      </c>
    </row>
    <row r="85" spans="1:19">
      <c r="A85" s="32" t="s">
        <v>435</v>
      </c>
      <c r="B85" s="7" t="s">
        <v>436</v>
      </c>
      <c r="C85" s="32" t="s">
        <v>655</v>
      </c>
      <c r="D85" s="32" t="s">
        <v>656</v>
      </c>
      <c r="E85" s="32" t="s">
        <v>657</v>
      </c>
      <c r="F85" s="7" t="s">
        <v>643</v>
      </c>
      <c r="G85" s="33">
        <v>0</v>
      </c>
      <c r="H85" s="33">
        <v>0</v>
      </c>
      <c r="I85" s="33">
        <v>0</v>
      </c>
      <c r="J85" s="33">
        <v>1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17</v>
      </c>
      <c r="S85" s="33">
        <v>1</v>
      </c>
    </row>
    <row r="86" spans="1:19">
      <c r="A86" s="30" t="s">
        <v>459</v>
      </c>
      <c r="B86" s="23" t="s">
        <v>460</v>
      </c>
      <c r="C86" s="30" t="s">
        <v>655</v>
      </c>
      <c r="D86" s="30" t="s">
        <v>656</v>
      </c>
      <c r="E86" s="30" t="s">
        <v>657</v>
      </c>
      <c r="F86" s="23" t="s">
        <v>643</v>
      </c>
      <c r="G86" s="31">
        <v>0</v>
      </c>
      <c r="H86" s="31">
        <v>0</v>
      </c>
      <c r="I86" s="31">
        <v>0</v>
      </c>
      <c r="J86" s="31">
        <v>1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1</v>
      </c>
      <c r="S86" s="31">
        <v>1</v>
      </c>
    </row>
    <row r="87" spans="1:19">
      <c r="A87" s="32" t="s">
        <v>529</v>
      </c>
      <c r="B87" s="7" t="s">
        <v>530</v>
      </c>
      <c r="C87" s="32" t="s">
        <v>652</v>
      </c>
      <c r="D87" s="32" t="s">
        <v>661</v>
      </c>
      <c r="E87" s="32" t="s">
        <v>662</v>
      </c>
      <c r="F87" s="7" t="s">
        <v>649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1</v>
      </c>
      <c r="Q87" s="33">
        <v>0</v>
      </c>
      <c r="R87" s="33">
        <v>1</v>
      </c>
      <c r="S87" s="33">
        <v>1</v>
      </c>
    </row>
    <row r="88" spans="1:19">
      <c r="A88" s="30" t="s">
        <v>391</v>
      </c>
      <c r="B88" s="23" t="s">
        <v>392</v>
      </c>
      <c r="C88" s="30" t="s">
        <v>652</v>
      </c>
      <c r="D88" s="30" t="s">
        <v>653</v>
      </c>
      <c r="E88" s="30" t="s">
        <v>654</v>
      </c>
      <c r="F88" s="23" t="s">
        <v>650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1</v>
      </c>
      <c r="R88" s="31">
        <v>13</v>
      </c>
      <c r="S88" s="31">
        <v>0.5</v>
      </c>
    </row>
    <row r="89" spans="1:19">
      <c r="A89" s="32" t="s">
        <v>604</v>
      </c>
      <c r="B89" s="24" t="s">
        <v>634</v>
      </c>
      <c r="C89" s="32" t="s">
        <v>658</v>
      </c>
      <c r="D89" s="32" t="s">
        <v>659</v>
      </c>
      <c r="E89" s="32" t="s">
        <v>660</v>
      </c>
      <c r="F89" s="7" t="s">
        <v>640</v>
      </c>
      <c r="G89" s="33">
        <v>1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</v>
      </c>
      <c r="S89" s="33">
        <v>0</v>
      </c>
    </row>
    <row r="90" spans="1:19">
      <c r="A90" s="30" t="s">
        <v>2</v>
      </c>
      <c r="B90" s="23" t="s">
        <v>3</v>
      </c>
      <c r="C90" s="30" t="s">
        <v>652</v>
      </c>
      <c r="D90" s="30" t="s">
        <v>653</v>
      </c>
      <c r="E90" s="30" t="s">
        <v>654</v>
      </c>
      <c r="F90" s="23" t="s">
        <v>650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1</v>
      </c>
      <c r="R90" s="31">
        <v>0</v>
      </c>
      <c r="S90" s="31">
        <v>0</v>
      </c>
    </row>
    <row r="91" spans="1:19">
      <c r="A91" s="32" t="s">
        <v>67</v>
      </c>
      <c r="B91" s="7" t="s">
        <v>68</v>
      </c>
      <c r="C91" s="32" t="s">
        <v>658</v>
      </c>
      <c r="D91" s="32" t="s">
        <v>659</v>
      </c>
      <c r="E91" s="32" t="s">
        <v>660</v>
      </c>
      <c r="F91" s="7" t="s">
        <v>640</v>
      </c>
      <c r="G91" s="33">
        <v>1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</row>
    <row r="92" spans="1:19">
      <c r="A92" s="30" t="s">
        <v>71</v>
      </c>
      <c r="B92" s="23" t="s">
        <v>72</v>
      </c>
      <c r="C92" s="30" t="s">
        <v>658</v>
      </c>
      <c r="D92" s="30" t="s">
        <v>656</v>
      </c>
      <c r="E92" s="30" t="s">
        <v>663</v>
      </c>
      <c r="F92" s="23" t="s">
        <v>641</v>
      </c>
      <c r="G92" s="31">
        <v>0</v>
      </c>
      <c r="H92" s="31">
        <v>1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</row>
    <row r="93" spans="1:19">
      <c r="A93" s="32" t="s">
        <v>585</v>
      </c>
      <c r="B93" s="7" t="s">
        <v>88</v>
      </c>
      <c r="C93" s="32" t="s">
        <v>658</v>
      </c>
      <c r="D93" s="32" t="s">
        <v>656</v>
      </c>
      <c r="E93" s="32" t="s">
        <v>663</v>
      </c>
      <c r="F93" s="7" t="s">
        <v>641</v>
      </c>
      <c r="G93" s="33">
        <v>0</v>
      </c>
      <c r="H93" s="33">
        <v>1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2</v>
      </c>
      <c r="S93" s="33">
        <v>0</v>
      </c>
    </row>
    <row r="94" spans="1:19">
      <c r="A94" s="30" t="s">
        <v>101</v>
      </c>
      <c r="B94" s="23" t="s">
        <v>102</v>
      </c>
      <c r="C94" s="30" t="s">
        <v>652</v>
      </c>
      <c r="D94" s="30" t="s">
        <v>653</v>
      </c>
      <c r="E94" s="30" t="s">
        <v>654</v>
      </c>
      <c r="F94" s="23" t="s">
        <v>650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1</v>
      </c>
      <c r="R94" s="31">
        <v>0</v>
      </c>
      <c r="S94" s="31">
        <v>0</v>
      </c>
    </row>
    <row r="95" spans="1:19">
      <c r="A95" s="32" t="s">
        <v>103</v>
      </c>
      <c r="B95" s="7" t="s">
        <v>104</v>
      </c>
      <c r="C95" s="32" t="s">
        <v>658</v>
      </c>
      <c r="D95" s="32" t="s">
        <v>659</v>
      </c>
      <c r="E95" s="32" t="s">
        <v>660</v>
      </c>
      <c r="F95" s="7" t="s">
        <v>640</v>
      </c>
      <c r="G95" s="33">
        <v>1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</row>
    <row r="96" spans="1:19">
      <c r="A96" s="30" t="s">
        <v>129</v>
      </c>
      <c r="B96" s="23" t="s">
        <v>130</v>
      </c>
      <c r="C96" s="30" t="s">
        <v>664</v>
      </c>
      <c r="D96" s="30" t="s">
        <v>653</v>
      </c>
      <c r="E96" s="30" t="s">
        <v>667</v>
      </c>
      <c r="F96" s="23" t="s">
        <v>647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1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</row>
    <row r="97" spans="1:19">
      <c r="A97" s="32" t="s">
        <v>587</v>
      </c>
      <c r="B97" s="7" t="s">
        <v>126</v>
      </c>
      <c r="C97" s="32" t="s">
        <v>664</v>
      </c>
      <c r="D97" s="32" t="s">
        <v>656</v>
      </c>
      <c r="E97" s="32" t="s">
        <v>665</v>
      </c>
      <c r="F97" s="7" t="s">
        <v>645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1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>
        <v>0</v>
      </c>
    </row>
    <row r="98" spans="1:19">
      <c r="A98" s="30" t="s">
        <v>137</v>
      </c>
      <c r="B98" s="23" t="s">
        <v>138</v>
      </c>
      <c r="C98" s="30" t="s">
        <v>652</v>
      </c>
      <c r="D98" s="30" t="s">
        <v>653</v>
      </c>
      <c r="E98" s="30" t="s">
        <v>654</v>
      </c>
      <c r="F98" s="23" t="s">
        <v>650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1</v>
      </c>
      <c r="R98" s="31">
        <v>0</v>
      </c>
      <c r="S98" s="31">
        <v>0</v>
      </c>
    </row>
    <row r="99" spans="1:19">
      <c r="A99" s="32" t="s">
        <v>141</v>
      </c>
      <c r="B99" s="7" t="s">
        <v>142</v>
      </c>
      <c r="C99" s="32" t="s">
        <v>652</v>
      </c>
      <c r="D99" s="32" t="s">
        <v>653</v>
      </c>
      <c r="E99" s="32" t="s">
        <v>654</v>
      </c>
      <c r="F99" s="7" t="s">
        <v>650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1</v>
      </c>
      <c r="R99" s="33">
        <v>0</v>
      </c>
      <c r="S99" s="33">
        <v>0</v>
      </c>
    </row>
    <row r="100" spans="1:19">
      <c r="A100" s="30" t="s">
        <v>151</v>
      </c>
      <c r="B100" s="23" t="s">
        <v>152</v>
      </c>
      <c r="C100" s="30" t="s">
        <v>652</v>
      </c>
      <c r="D100" s="30" t="s">
        <v>661</v>
      </c>
      <c r="E100" s="30" t="s">
        <v>662</v>
      </c>
      <c r="F100" s="23" t="s">
        <v>649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1</v>
      </c>
      <c r="Q100" s="31">
        <v>0</v>
      </c>
      <c r="R100" s="31">
        <v>0</v>
      </c>
      <c r="S100" s="31">
        <v>0</v>
      </c>
    </row>
    <row r="101" spans="1:19">
      <c r="A101" s="32" t="s">
        <v>153</v>
      </c>
      <c r="B101" s="7" t="s">
        <v>154</v>
      </c>
      <c r="C101" s="32" t="s">
        <v>652</v>
      </c>
      <c r="D101" s="32" t="s">
        <v>653</v>
      </c>
      <c r="E101" s="32" t="s">
        <v>654</v>
      </c>
      <c r="F101" s="7" t="s">
        <v>650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1</v>
      </c>
      <c r="R101" s="33">
        <v>0</v>
      </c>
      <c r="S101" s="33">
        <v>0</v>
      </c>
    </row>
    <row r="102" spans="1:19">
      <c r="A102" s="30" t="s">
        <v>155</v>
      </c>
      <c r="B102" s="23" t="s">
        <v>156</v>
      </c>
      <c r="C102" s="30" t="s">
        <v>664</v>
      </c>
      <c r="D102" s="30" t="s">
        <v>661</v>
      </c>
      <c r="E102" s="30" t="s">
        <v>666</v>
      </c>
      <c r="F102" s="23" t="s">
        <v>646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1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</row>
    <row r="103" spans="1:19">
      <c r="A103" s="32" t="s">
        <v>175</v>
      </c>
      <c r="B103" s="7" t="s">
        <v>176</v>
      </c>
      <c r="C103" s="32" t="s">
        <v>655</v>
      </c>
      <c r="D103" s="32" t="s">
        <v>656</v>
      </c>
      <c r="E103" s="32" t="s">
        <v>657</v>
      </c>
      <c r="F103" s="7" t="s">
        <v>643</v>
      </c>
      <c r="G103" s="33">
        <v>0</v>
      </c>
      <c r="H103" s="33">
        <v>0</v>
      </c>
      <c r="I103" s="33">
        <v>0</v>
      </c>
      <c r="J103" s="33">
        <v>1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  <c r="Q103" s="33">
        <v>0</v>
      </c>
      <c r="R103" s="33">
        <v>0</v>
      </c>
      <c r="S103" s="33">
        <v>0</v>
      </c>
    </row>
    <row r="104" spans="1:19">
      <c r="A104" s="30" t="s">
        <v>193</v>
      </c>
      <c r="B104" s="23" t="s">
        <v>194</v>
      </c>
      <c r="C104" s="30" t="s">
        <v>652</v>
      </c>
      <c r="D104" s="30" t="s">
        <v>656</v>
      </c>
      <c r="E104" s="30" t="s">
        <v>669</v>
      </c>
      <c r="F104" s="23" t="s">
        <v>648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1</v>
      </c>
      <c r="P104" s="31">
        <v>0</v>
      </c>
      <c r="Q104" s="31">
        <v>0</v>
      </c>
      <c r="R104" s="31">
        <v>0</v>
      </c>
      <c r="S104" s="31">
        <v>0</v>
      </c>
    </row>
    <row r="105" spans="1:19">
      <c r="A105" s="32" t="s">
        <v>195</v>
      </c>
      <c r="B105" s="7" t="s">
        <v>196</v>
      </c>
      <c r="C105" s="32" t="s">
        <v>652</v>
      </c>
      <c r="D105" s="32" t="s">
        <v>653</v>
      </c>
      <c r="E105" s="32" t="s">
        <v>654</v>
      </c>
      <c r="F105" s="7" t="s">
        <v>650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1</v>
      </c>
      <c r="R105" s="33">
        <v>0</v>
      </c>
      <c r="S105" s="33">
        <v>0</v>
      </c>
    </row>
    <row r="106" spans="1:19">
      <c r="A106" s="30" t="s">
        <v>213</v>
      </c>
      <c r="B106" s="23" t="s">
        <v>214</v>
      </c>
      <c r="C106" s="30" t="s">
        <v>664</v>
      </c>
      <c r="D106" s="30" t="s">
        <v>661</v>
      </c>
      <c r="E106" s="30" t="s">
        <v>666</v>
      </c>
      <c r="F106" s="23" t="s">
        <v>646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1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0</v>
      </c>
    </row>
    <row r="107" spans="1:19">
      <c r="A107" s="32" t="s">
        <v>223</v>
      </c>
      <c r="B107" s="7" t="s">
        <v>224</v>
      </c>
      <c r="C107" s="32" t="s">
        <v>664</v>
      </c>
      <c r="D107" s="32" t="s">
        <v>656</v>
      </c>
      <c r="E107" s="32" t="s">
        <v>665</v>
      </c>
      <c r="F107" s="7" t="s">
        <v>645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1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0</v>
      </c>
    </row>
    <row r="108" spans="1:19">
      <c r="A108" s="30" t="s">
        <v>590</v>
      </c>
      <c r="B108" s="23" t="s">
        <v>226</v>
      </c>
      <c r="C108" s="30" t="s">
        <v>664</v>
      </c>
      <c r="D108" s="30" t="s">
        <v>661</v>
      </c>
      <c r="E108" s="30" t="s">
        <v>666</v>
      </c>
      <c r="F108" s="23" t="s">
        <v>646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1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</row>
    <row r="109" spans="1:19">
      <c r="A109" s="32" t="s">
        <v>231</v>
      </c>
      <c r="B109" s="7" t="s">
        <v>232</v>
      </c>
      <c r="C109" s="32" t="s">
        <v>664</v>
      </c>
      <c r="D109" s="32" t="s">
        <v>661</v>
      </c>
      <c r="E109" s="32" t="s">
        <v>666</v>
      </c>
      <c r="F109" s="7" t="s">
        <v>646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1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</row>
    <row r="110" spans="1:19">
      <c r="A110" s="30" t="s">
        <v>237</v>
      </c>
      <c r="B110" s="23" t="s">
        <v>238</v>
      </c>
      <c r="C110" s="30" t="s">
        <v>655</v>
      </c>
      <c r="D110" s="30" t="s">
        <v>656</v>
      </c>
      <c r="E110" s="30" t="s">
        <v>657</v>
      </c>
      <c r="F110" s="23" t="s">
        <v>643</v>
      </c>
      <c r="G110" s="31">
        <v>0</v>
      </c>
      <c r="H110" s="31">
        <v>0</v>
      </c>
      <c r="I110" s="31">
        <v>0</v>
      </c>
      <c r="J110" s="31">
        <v>1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</row>
    <row r="111" spans="1:19">
      <c r="A111" s="32" t="s">
        <v>239</v>
      </c>
      <c r="B111" s="7" t="s">
        <v>240</v>
      </c>
      <c r="C111" s="32" t="s">
        <v>655</v>
      </c>
      <c r="D111" s="32" t="s">
        <v>656</v>
      </c>
      <c r="E111" s="32" t="s">
        <v>657</v>
      </c>
      <c r="F111" s="7" t="s">
        <v>643</v>
      </c>
      <c r="G111" s="33">
        <v>0</v>
      </c>
      <c r="H111" s="33">
        <v>0</v>
      </c>
      <c r="I111" s="33">
        <v>0</v>
      </c>
      <c r="J111" s="33">
        <v>1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0</v>
      </c>
      <c r="S111" s="33">
        <v>0</v>
      </c>
    </row>
    <row r="112" spans="1:19">
      <c r="A112" s="30" t="s">
        <v>245</v>
      </c>
      <c r="B112" s="23" t="s">
        <v>246</v>
      </c>
      <c r="C112" s="30" t="s">
        <v>652</v>
      </c>
      <c r="D112" s="30" t="s">
        <v>653</v>
      </c>
      <c r="E112" s="30" t="s">
        <v>654</v>
      </c>
      <c r="F112" s="23" t="s">
        <v>650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1</v>
      </c>
      <c r="R112" s="31">
        <v>0</v>
      </c>
      <c r="S112" s="31">
        <v>0</v>
      </c>
    </row>
    <row r="113" spans="1:19">
      <c r="A113" s="32" t="s">
        <v>247</v>
      </c>
      <c r="B113" s="7" t="s">
        <v>248</v>
      </c>
      <c r="C113" s="32" t="s">
        <v>652</v>
      </c>
      <c r="D113" s="32" t="s">
        <v>653</v>
      </c>
      <c r="E113" s="32" t="s">
        <v>654</v>
      </c>
      <c r="F113" s="7" t="s">
        <v>650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1</v>
      </c>
      <c r="R113" s="33">
        <v>0</v>
      </c>
      <c r="S113" s="33">
        <v>0</v>
      </c>
    </row>
    <row r="114" spans="1:19">
      <c r="A114" s="30" t="s">
        <v>249</v>
      </c>
      <c r="B114" s="23" t="s">
        <v>250</v>
      </c>
      <c r="C114" s="30" t="s">
        <v>664</v>
      </c>
      <c r="D114" s="30" t="s">
        <v>661</v>
      </c>
      <c r="E114" s="30" t="s">
        <v>666</v>
      </c>
      <c r="F114" s="23" t="s">
        <v>646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1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</row>
    <row r="115" spans="1:19">
      <c r="A115" s="32" t="s">
        <v>251</v>
      </c>
      <c r="B115" s="7" t="s">
        <v>252</v>
      </c>
      <c r="C115" s="32" t="s">
        <v>652</v>
      </c>
      <c r="D115" s="32" t="s">
        <v>653</v>
      </c>
      <c r="E115" s="32" t="s">
        <v>654</v>
      </c>
      <c r="F115" s="7" t="s">
        <v>650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>
        <v>1</v>
      </c>
      <c r="R115" s="33">
        <v>2</v>
      </c>
      <c r="S115" s="33">
        <v>0</v>
      </c>
    </row>
    <row r="116" spans="1:19">
      <c r="A116" s="30" t="s">
        <v>309</v>
      </c>
      <c r="B116" s="23" t="s">
        <v>310</v>
      </c>
      <c r="C116" s="30" t="s">
        <v>658</v>
      </c>
      <c r="D116" s="30" t="s">
        <v>659</v>
      </c>
      <c r="E116" s="30" t="s">
        <v>660</v>
      </c>
      <c r="F116" s="23" t="s">
        <v>640</v>
      </c>
      <c r="G116" s="31">
        <v>1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0</v>
      </c>
      <c r="S116" s="31">
        <v>0</v>
      </c>
    </row>
    <row r="117" spans="1:19">
      <c r="A117" s="32" t="s">
        <v>596</v>
      </c>
      <c r="B117" s="7" t="s">
        <v>314</v>
      </c>
      <c r="C117" s="32" t="s">
        <v>652</v>
      </c>
      <c r="D117" s="32" t="s">
        <v>661</v>
      </c>
      <c r="E117" s="32" t="s">
        <v>662</v>
      </c>
      <c r="F117" s="7" t="s">
        <v>649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1</v>
      </c>
      <c r="Q117" s="33">
        <v>0</v>
      </c>
      <c r="R117" s="33">
        <v>0</v>
      </c>
      <c r="S117" s="33">
        <v>0</v>
      </c>
    </row>
    <row r="118" spans="1:19">
      <c r="A118" s="30" t="s">
        <v>357</v>
      </c>
      <c r="B118" s="23" t="s">
        <v>358</v>
      </c>
      <c r="C118" s="30" t="s">
        <v>664</v>
      </c>
      <c r="D118" s="30" t="s">
        <v>656</v>
      </c>
      <c r="E118" s="30" t="s">
        <v>665</v>
      </c>
      <c r="F118" s="23" t="s">
        <v>645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1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</row>
    <row r="119" spans="1:19">
      <c r="A119" s="32" t="s">
        <v>359</v>
      </c>
      <c r="B119" s="7" t="s">
        <v>360</v>
      </c>
      <c r="C119" s="32" t="s">
        <v>652</v>
      </c>
      <c r="D119" s="32" t="s">
        <v>653</v>
      </c>
      <c r="E119" s="32" t="s">
        <v>654</v>
      </c>
      <c r="F119" s="7" t="s">
        <v>650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>
        <v>1</v>
      </c>
      <c r="R119" s="33">
        <v>0</v>
      </c>
      <c r="S119" s="33">
        <v>0</v>
      </c>
    </row>
    <row r="120" spans="1:19">
      <c r="A120" s="30" t="s">
        <v>361</v>
      </c>
      <c r="B120" s="23" t="s">
        <v>362</v>
      </c>
      <c r="C120" s="30" t="s">
        <v>658</v>
      </c>
      <c r="D120" s="30" t="s">
        <v>659</v>
      </c>
      <c r="E120" s="30" t="s">
        <v>660</v>
      </c>
      <c r="F120" s="23" t="s">
        <v>640</v>
      </c>
      <c r="G120" s="31">
        <v>1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10.5</v>
      </c>
      <c r="S120" s="31">
        <v>0</v>
      </c>
    </row>
    <row r="121" spans="1:19">
      <c r="A121" s="32" t="s">
        <v>363</v>
      </c>
      <c r="B121" s="7" t="s">
        <v>364</v>
      </c>
      <c r="C121" s="32" t="s">
        <v>664</v>
      </c>
      <c r="D121" s="32" t="s">
        <v>661</v>
      </c>
      <c r="E121" s="32" t="s">
        <v>666</v>
      </c>
      <c r="F121" s="7" t="s">
        <v>646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1</v>
      </c>
      <c r="N121" s="33">
        <v>0</v>
      </c>
      <c r="O121" s="33">
        <v>0</v>
      </c>
      <c r="P121" s="33">
        <v>0</v>
      </c>
      <c r="Q121" s="33">
        <v>0</v>
      </c>
      <c r="R121" s="33">
        <v>0</v>
      </c>
      <c r="S121" s="33">
        <v>0</v>
      </c>
    </row>
    <row r="122" spans="1:19">
      <c r="A122" s="30" t="s">
        <v>365</v>
      </c>
      <c r="B122" s="23" t="s">
        <v>366</v>
      </c>
      <c r="C122" s="30" t="s">
        <v>664</v>
      </c>
      <c r="D122" s="30" t="s">
        <v>661</v>
      </c>
      <c r="E122" s="30" t="s">
        <v>666</v>
      </c>
      <c r="F122" s="23" t="s">
        <v>646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1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</row>
    <row r="123" spans="1:19">
      <c r="A123" s="32" t="s">
        <v>371</v>
      </c>
      <c r="B123" s="7" t="s">
        <v>372</v>
      </c>
      <c r="C123" s="32" t="s">
        <v>664</v>
      </c>
      <c r="D123" s="32" t="s">
        <v>661</v>
      </c>
      <c r="E123" s="32" t="s">
        <v>666</v>
      </c>
      <c r="F123" s="7" t="s">
        <v>646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1</v>
      </c>
      <c r="N123" s="33">
        <v>0</v>
      </c>
      <c r="O123" s="33">
        <v>0</v>
      </c>
      <c r="P123" s="33">
        <v>0</v>
      </c>
      <c r="Q123" s="33">
        <v>0</v>
      </c>
      <c r="R123" s="33">
        <v>0</v>
      </c>
      <c r="S123" s="33">
        <v>0</v>
      </c>
    </row>
    <row r="124" spans="1:19">
      <c r="A124" s="30" t="s">
        <v>393</v>
      </c>
      <c r="B124" s="23" t="s">
        <v>394</v>
      </c>
      <c r="C124" s="30" t="s">
        <v>652</v>
      </c>
      <c r="D124" s="30" t="s">
        <v>661</v>
      </c>
      <c r="E124" s="30" t="s">
        <v>662</v>
      </c>
      <c r="F124" s="23" t="s">
        <v>649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1</v>
      </c>
      <c r="Q124" s="31">
        <v>0</v>
      </c>
      <c r="R124" s="31">
        <v>0</v>
      </c>
      <c r="S124" s="31">
        <v>0</v>
      </c>
    </row>
    <row r="125" spans="1:19">
      <c r="A125" s="32" t="s">
        <v>409</v>
      </c>
      <c r="B125" s="7" t="s">
        <v>410</v>
      </c>
      <c r="C125" s="32" t="s">
        <v>652</v>
      </c>
      <c r="D125" s="32" t="s">
        <v>653</v>
      </c>
      <c r="E125" s="32" t="s">
        <v>654</v>
      </c>
      <c r="F125" s="7" t="s">
        <v>650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0</v>
      </c>
      <c r="Q125" s="33">
        <v>1</v>
      </c>
      <c r="R125" s="33">
        <v>0</v>
      </c>
      <c r="S125" s="33">
        <v>0</v>
      </c>
    </row>
    <row r="126" spans="1:19">
      <c r="A126" s="30" t="s">
        <v>421</v>
      </c>
      <c r="B126" s="23" t="s">
        <v>422</v>
      </c>
      <c r="C126" s="30" t="s">
        <v>658</v>
      </c>
      <c r="D126" s="30" t="s">
        <v>659</v>
      </c>
      <c r="E126" s="30" t="s">
        <v>660</v>
      </c>
      <c r="F126" s="23" t="s">
        <v>640</v>
      </c>
      <c r="G126" s="31">
        <v>1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</row>
    <row r="127" spans="1:19">
      <c r="A127" s="32" t="s">
        <v>437</v>
      </c>
      <c r="B127" s="7" t="s">
        <v>438</v>
      </c>
      <c r="C127" s="32" t="s">
        <v>655</v>
      </c>
      <c r="D127" s="32" t="s">
        <v>656</v>
      </c>
      <c r="E127" s="32" t="s">
        <v>657</v>
      </c>
      <c r="F127" s="7" t="s">
        <v>643</v>
      </c>
      <c r="G127" s="33">
        <v>0</v>
      </c>
      <c r="H127" s="33">
        <v>0</v>
      </c>
      <c r="I127" s="33">
        <v>0</v>
      </c>
      <c r="J127" s="33">
        <v>1</v>
      </c>
      <c r="K127" s="33">
        <v>0</v>
      </c>
      <c r="L127" s="33">
        <v>0</v>
      </c>
      <c r="M127" s="33">
        <v>0</v>
      </c>
      <c r="N127" s="33">
        <v>0</v>
      </c>
      <c r="O127" s="33">
        <v>0</v>
      </c>
      <c r="P127" s="33">
        <v>0</v>
      </c>
      <c r="Q127" s="33">
        <v>0</v>
      </c>
      <c r="R127" s="33">
        <v>38.5</v>
      </c>
      <c r="S127" s="33">
        <v>0</v>
      </c>
    </row>
    <row r="128" spans="1:19">
      <c r="A128" s="30" t="s">
        <v>449</v>
      </c>
      <c r="B128" s="23" t="s">
        <v>450</v>
      </c>
      <c r="C128" s="30" t="s">
        <v>658</v>
      </c>
      <c r="D128" s="30" t="s">
        <v>659</v>
      </c>
      <c r="E128" s="30" t="s">
        <v>660</v>
      </c>
      <c r="F128" s="23" t="s">
        <v>640</v>
      </c>
      <c r="G128" s="31">
        <v>1</v>
      </c>
      <c r="H128" s="31">
        <v>0</v>
      </c>
      <c r="I128" s="31">
        <v>0</v>
      </c>
      <c r="J128" s="31">
        <v>0</v>
      </c>
      <c r="K128" s="31">
        <v>0</v>
      </c>
      <c r="L128" s="31">
        <v>0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0</v>
      </c>
      <c r="S128" s="31">
        <v>0</v>
      </c>
    </row>
    <row r="129" spans="1:19">
      <c r="A129" s="32" t="s">
        <v>463</v>
      </c>
      <c r="B129" s="7" t="s">
        <v>464</v>
      </c>
      <c r="C129" s="32" t="s">
        <v>664</v>
      </c>
      <c r="D129" s="32" t="s">
        <v>661</v>
      </c>
      <c r="E129" s="32" t="s">
        <v>666</v>
      </c>
      <c r="F129" s="7" t="s">
        <v>646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0</v>
      </c>
      <c r="M129" s="33">
        <v>1</v>
      </c>
      <c r="N129" s="33">
        <v>0</v>
      </c>
      <c r="O129" s="33">
        <v>0</v>
      </c>
      <c r="P129" s="33">
        <v>0</v>
      </c>
      <c r="Q129" s="33">
        <v>0</v>
      </c>
      <c r="R129" s="33">
        <v>0</v>
      </c>
      <c r="S129" s="33">
        <v>0</v>
      </c>
    </row>
    <row r="130" spans="1:19">
      <c r="A130" s="30" t="s">
        <v>467</v>
      </c>
      <c r="B130" s="23" t="s">
        <v>468</v>
      </c>
      <c r="C130" s="30" t="s">
        <v>664</v>
      </c>
      <c r="D130" s="30" t="s">
        <v>661</v>
      </c>
      <c r="E130" s="30" t="s">
        <v>666</v>
      </c>
      <c r="F130" s="23" t="s">
        <v>646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1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</row>
    <row r="131" spans="1:19">
      <c r="A131" s="32" t="s">
        <v>471</v>
      </c>
      <c r="B131" s="7" t="s">
        <v>472</v>
      </c>
      <c r="C131" s="32" t="s">
        <v>655</v>
      </c>
      <c r="D131" s="32" t="s">
        <v>656</v>
      </c>
      <c r="E131" s="32" t="s">
        <v>657</v>
      </c>
      <c r="F131" s="7" t="s">
        <v>643</v>
      </c>
      <c r="G131" s="33">
        <v>0</v>
      </c>
      <c r="H131" s="33">
        <v>0</v>
      </c>
      <c r="I131" s="33">
        <v>0</v>
      </c>
      <c r="J131" s="33">
        <v>1</v>
      </c>
      <c r="K131" s="33">
        <v>0</v>
      </c>
      <c r="L131" s="33">
        <v>0</v>
      </c>
      <c r="M131" s="33">
        <v>0</v>
      </c>
      <c r="N131" s="33">
        <v>0</v>
      </c>
      <c r="O131" s="33">
        <v>0</v>
      </c>
      <c r="P131" s="33">
        <v>0</v>
      </c>
      <c r="Q131" s="33">
        <v>0</v>
      </c>
      <c r="R131" s="33">
        <v>0</v>
      </c>
      <c r="S131" s="33">
        <v>0</v>
      </c>
    </row>
    <row r="132" spans="1:19">
      <c r="A132" s="30" t="s">
        <v>473</v>
      </c>
      <c r="B132" s="23" t="s">
        <v>474</v>
      </c>
      <c r="C132" s="30" t="s">
        <v>652</v>
      </c>
      <c r="D132" s="30" t="s">
        <v>653</v>
      </c>
      <c r="E132" s="30" t="s">
        <v>654</v>
      </c>
      <c r="F132" s="23" t="s">
        <v>650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1</v>
      </c>
      <c r="R132" s="31">
        <v>0</v>
      </c>
      <c r="S132" s="31">
        <v>0</v>
      </c>
    </row>
    <row r="133" spans="1:19">
      <c r="A133" s="32" t="s">
        <v>485</v>
      </c>
      <c r="B133" s="7" t="s">
        <v>486</v>
      </c>
      <c r="C133" s="32" t="s">
        <v>664</v>
      </c>
      <c r="D133" s="32" t="s">
        <v>661</v>
      </c>
      <c r="E133" s="32" t="s">
        <v>666</v>
      </c>
      <c r="F133" s="7" t="s">
        <v>646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1</v>
      </c>
      <c r="N133" s="33">
        <v>0</v>
      </c>
      <c r="O133" s="33">
        <v>0</v>
      </c>
      <c r="P133" s="33">
        <v>0</v>
      </c>
      <c r="Q133" s="33">
        <v>0</v>
      </c>
      <c r="R133" s="33">
        <v>0</v>
      </c>
      <c r="S133" s="33">
        <v>0</v>
      </c>
    </row>
    <row r="134" spans="1:19">
      <c r="A134" s="30" t="s">
        <v>487</v>
      </c>
      <c r="B134" s="23" t="s">
        <v>488</v>
      </c>
      <c r="C134" s="30" t="s">
        <v>652</v>
      </c>
      <c r="D134" s="30" t="s">
        <v>653</v>
      </c>
      <c r="E134" s="30" t="s">
        <v>654</v>
      </c>
      <c r="F134" s="23" t="s">
        <v>650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1</v>
      </c>
      <c r="R134" s="31">
        <v>0</v>
      </c>
      <c r="S134" s="31">
        <v>0</v>
      </c>
    </row>
    <row r="135" spans="1:19">
      <c r="A135" s="32" t="s">
        <v>495</v>
      </c>
      <c r="B135" s="7" t="s">
        <v>496</v>
      </c>
      <c r="C135" s="32" t="s">
        <v>652</v>
      </c>
      <c r="D135" s="32" t="s">
        <v>653</v>
      </c>
      <c r="E135" s="32" t="s">
        <v>654</v>
      </c>
      <c r="F135" s="7" t="s">
        <v>650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>
        <v>1</v>
      </c>
      <c r="R135" s="33">
        <v>0</v>
      </c>
      <c r="S135" s="33">
        <v>0</v>
      </c>
    </row>
    <row r="136" spans="1:19">
      <c r="A136" s="30" t="s">
        <v>503</v>
      </c>
      <c r="B136" s="23" t="s">
        <v>504</v>
      </c>
      <c r="C136" s="30" t="s">
        <v>655</v>
      </c>
      <c r="D136" s="30" t="s">
        <v>656</v>
      </c>
      <c r="E136" s="30" t="s">
        <v>657</v>
      </c>
      <c r="F136" s="23" t="s">
        <v>643</v>
      </c>
      <c r="G136" s="31">
        <v>0</v>
      </c>
      <c r="H136" s="31">
        <v>0</v>
      </c>
      <c r="I136" s="31">
        <v>0</v>
      </c>
      <c r="J136" s="31">
        <v>1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</v>
      </c>
      <c r="S136" s="31">
        <v>0</v>
      </c>
    </row>
    <row r="137" spans="1:19">
      <c r="A137" s="32" t="s">
        <v>507</v>
      </c>
      <c r="B137" s="7" t="s">
        <v>508</v>
      </c>
      <c r="C137" s="32" t="s">
        <v>655</v>
      </c>
      <c r="D137" s="32" t="s">
        <v>656</v>
      </c>
      <c r="E137" s="32" t="s">
        <v>657</v>
      </c>
      <c r="F137" s="7" t="s">
        <v>643</v>
      </c>
      <c r="G137" s="33">
        <v>0</v>
      </c>
      <c r="H137" s="33">
        <v>0</v>
      </c>
      <c r="I137" s="33">
        <v>0</v>
      </c>
      <c r="J137" s="33">
        <v>1</v>
      </c>
      <c r="K137" s="33">
        <v>0</v>
      </c>
      <c r="L137" s="33">
        <v>0</v>
      </c>
      <c r="M137" s="33">
        <v>0</v>
      </c>
      <c r="N137" s="33">
        <v>0</v>
      </c>
      <c r="O137" s="33">
        <v>0</v>
      </c>
      <c r="P137" s="33">
        <v>0</v>
      </c>
      <c r="Q137" s="33">
        <v>0</v>
      </c>
      <c r="R137" s="33">
        <v>0</v>
      </c>
      <c r="S137" s="33">
        <v>0</v>
      </c>
    </row>
    <row r="138" spans="1:19">
      <c r="A138" s="30" t="s">
        <v>517</v>
      </c>
      <c r="B138" s="23" t="s">
        <v>518</v>
      </c>
      <c r="C138" s="30" t="s">
        <v>655</v>
      </c>
      <c r="D138" s="30" t="s">
        <v>656</v>
      </c>
      <c r="E138" s="30" t="s">
        <v>657</v>
      </c>
      <c r="F138" s="23" t="s">
        <v>643</v>
      </c>
      <c r="G138" s="31">
        <v>0</v>
      </c>
      <c r="H138" s="31">
        <v>0</v>
      </c>
      <c r="I138" s="31">
        <v>0</v>
      </c>
      <c r="J138" s="31">
        <v>1</v>
      </c>
      <c r="K138" s="31">
        <v>0</v>
      </c>
      <c r="L138" s="31">
        <v>0</v>
      </c>
      <c r="M138" s="31">
        <v>0</v>
      </c>
      <c r="N138" s="31">
        <v>0</v>
      </c>
      <c r="O138" s="31">
        <v>0</v>
      </c>
      <c r="P138" s="31">
        <v>0</v>
      </c>
      <c r="Q138" s="31">
        <v>0</v>
      </c>
      <c r="R138" s="31">
        <v>0</v>
      </c>
      <c r="S138" s="31">
        <v>0</v>
      </c>
    </row>
    <row r="139" spans="1:19">
      <c r="A139" s="32" t="s">
        <v>519</v>
      </c>
      <c r="B139" s="7" t="s">
        <v>520</v>
      </c>
      <c r="C139" s="32" t="s">
        <v>664</v>
      </c>
      <c r="D139" s="32" t="s">
        <v>653</v>
      </c>
      <c r="E139" s="32" t="s">
        <v>667</v>
      </c>
      <c r="F139" s="7" t="s">
        <v>647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0</v>
      </c>
      <c r="M139" s="33">
        <v>0</v>
      </c>
      <c r="N139" s="33">
        <v>1</v>
      </c>
      <c r="O139" s="33">
        <v>0</v>
      </c>
      <c r="P139" s="33">
        <v>0</v>
      </c>
      <c r="Q139" s="33">
        <v>0</v>
      </c>
      <c r="R139" s="33">
        <v>0</v>
      </c>
      <c r="S139" s="33">
        <v>0</v>
      </c>
    </row>
    <row r="140" spans="1:19">
      <c r="A140" s="30" t="s">
        <v>533</v>
      </c>
      <c r="B140" s="23" t="s">
        <v>534</v>
      </c>
      <c r="C140" s="30" t="s">
        <v>652</v>
      </c>
      <c r="D140" s="30" t="s">
        <v>661</v>
      </c>
      <c r="E140" s="30" t="s">
        <v>662</v>
      </c>
      <c r="F140" s="23" t="s">
        <v>649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1">
        <v>0</v>
      </c>
      <c r="M140" s="31">
        <v>0</v>
      </c>
      <c r="N140" s="31">
        <v>0</v>
      </c>
      <c r="O140" s="31">
        <v>0</v>
      </c>
      <c r="P140" s="31">
        <v>1</v>
      </c>
      <c r="Q140" s="31">
        <v>0</v>
      </c>
      <c r="R140" s="31">
        <v>0</v>
      </c>
      <c r="S140" s="31">
        <v>0</v>
      </c>
    </row>
    <row r="141" spans="1:19">
      <c r="A141" s="32" t="s">
        <v>535</v>
      </c>
      <c r="B141" s="7" t="s">
        <v>536</v>
      </c>
      <c r="C141" s="32" t="s">
        <v>652</v>
      </c>
      <c r="D141" s="32" t="s">
        <v>653</v>
      </c>
      <c r="E141" s="32" t="s">
        <v>654</v>
      </c>
      <c r="F141" s="7" t="s">
        <v>650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>
        <v>0</v>
      </c>
      <c r="P141" s="33">
        <v>0</v>
      </c>
      <c r="Q141" s="33">
        <v>1</v>
      </c>
      <c r="R141" s="33">
        <v>0</v>
      </c>
      <c r="S141" s="33">
        <v>0</v>
      </c>
    </row>
    <row r="142" spans="1:19">
      <c r="A142" s="30" t="s">
        <v>537</v>
      </c>
      <c r="B142" s="23" t="s">
        <v>538</v>
      </c>
      <c r="C142" s="30" t="s">
        <v>655</v>
      </c>
      <c r="D142" s="30" t="s">
        <v>661</v>
      </c>
      <c r="E142" s="30" t="s">
        <v>670</v>
      </c>
      <c r="F142" s="23" t="s">
        <v>644</v>
      </c>
      <c r="G142" s="31">
        <v>0</v>
      </c>
      <c r="H142" s="31">
        <v>0</v>
      </c>
      <c r="I142" s="31">
        <v>0</v>
      </c>
      <c r="J142" s="31">
        <v>0</v>
      </c>
      <c r="K142" s="31">
        <v>1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</v>
      </c>
      <c r="S142" s="31">
        <v>0</v>
      </c>
    </row>
    <row r="143" spans="1:19">
      <c r="A143" s="32" t="s">
        <v>567</v>
      </c>
      <c r="B143" s="7" t="s">
        <v>568</v>
      </c>
      <c r="C143" s="32" t="s">
        <v>664</v>
      </c>
      <c r="D143" s="32" t="s">
        <v>661</v>
      </c>
      <c r="E143" s="32" t="s">
        <v>666</v>
      </c>
      <c r="F143" s="7" t="s">
        <v>646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1</v>
      </c>
      <c r="N143" s="33">
        <v>0</v>
      </c>
      <c r="O143" s="33">
        <v>0</v>
      </c>
      <c r="P143" s="33">
        <v>0</v>
      </c>
      <c r="Q143" s="33">
        <v>0</v>
      </c>
      <c r="R143" s="33">
        <v>0</v>
      </c>
      <c r="S143" s="33">
        <v>0</v>
      </c>
    </row>
    <row r="144" spans="1:19">
      <c r="A144" s="30" t="s">
        <v>575</v>
      </c>
      <c r="B144" s="23" t="s">
        <v>576</v>
      </c>
      <c r="C144" s="30" t="s">
        <v>655</v>
      </c>
      <c r="D144" s="30" t="s">
        <v>656</v>
      </c>
      <c r="E144" s="30" t="s">
        <v>657</v>
      </c>
      <c r="F144" s="23" t="s">
        <v>643</v>
      </c>
      <c r="G144" s="31">
        <v>0</v>
      </c>
      <c r="H144" s="31">
        <v>0</v>
      </c>
      <c r="I144" s="31">
        <v>0</v>
      </c>
      <c r="J144" s="31">
        <v>1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</row>
    <row r="145" spans="1:19">
      <c r="A145" s="32" t="s">
        <v>581</v>
      </c>
      <c r="B145" s="7" t="s">
        <v>582</v>
      </c>
      <c r="C145" s="32" t="s">
        <v>652</v>
      </c>
      <c r="D145" s="32" t="s">
        <v>653</v>
      </c>
      <c r="E145" s="32" t="s">
        <v>654</v>
      </c>
      <c r="F145" s="7" t="s">
        <v>650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  <c r="Q145" s="33">
        <v>1</v>
      </c>
      <c r="R145" s="33">
        <v>5</v>
      </c>
      <c r="S145" s="33">
        <v>0</v>
      </c>
    </row>
    <row r="146" spans="1:19">
      <c r="A146" s="30" t="s">
        <v>77</v>
      </c>
      <c r="B146" s="23" t="s">
        <v>78</v>
      </c>
      <c r="C146" s="30" t="s">
        <v>655</v>
      </c>
      <c r="D146" s="30" t="s">
        <v>656</v>
      </c>
      <c r="E146" s="30" t="s">
        <v>657</v>
      </c>
      <c r="F146" s="23" t="s">
        <v>643</v>
      </c>
      <c r="G146" s="31">
        <v>0</v>
      </c>
      <c r="H146" s="31">
        <v>0</v>
      </c>
      <c r="I146" s="31">
        <v>0</v>
      </c>
      <c r="J146" s="31">
        <v>1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  <c r="Q146" s="31">
        <v>0</v>
      </c>
      <c r="R146" s="31">
        <v>136.5</v>
      </c>
      <c r="S146" s="31">
        <v>-0.5</v>
      </c>
    </row>
    <row r="147" spans="1:19">
      <c r="A147" s="32" t="s">
        <v>121</v>
      </c>
      <c r="B147" s="7" t="s">
        <v>122</v>
      </c>
      <c r="C147" s="32" t="s">
        <v>652</v>
      </c>
      <c r="D147" s="32" t="s">
        <v>653</v>
      </c>
      <c r="E147" s="32" t="s">
        <v>654</v>
      </c>
      <c r="F147" s="7" t="s">
        <v>650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0</v>
      </c>
      <c r="N147" s="33">
        <v>0</v>
      </c>
      <c r="O147" s="33">
        <v>0</v>
      </c>
      <c r="P147" s="33">
        <v>0</v>
      </c>
      <c r="Q147" s="33">
        <v>1</v>
      </c>
      <c r="R147" s="33">
        <v>2</v>
      </c>
      <c r="S147" s="33">
        <v>-0.5</v>
      </c>
    </row>
    <row r="148" spans="1:19">
      <c r="A148" s="30" t="s">
        <v>367</v>
      </c>
      <c r="B148" s="23" t="s">
        <v>368</v>
      </c>
      <c r="C148" s="30" t="s">
        <v>655</v>
      </c>
      <c r="D148" s="30" t="s">
        <v>656</v>
      </c>
      <c r="E148" s="30" t="s">
        <v>657</v>
      </c>
      <c r="F148" s="23" t="s">
        <v>643</v>
      </c>
      <c r="G148" s="31">
        <v>0</v>
      </c>
      <c r="H148" s="31">
        <v>0</v>
      </c>
      <c r="I148" s="31">
        <v>0</v>
      </c>
      <c r="J148" s="31">
        <v>1</v>
      </c>
      <c r="K148" s="31">
        <v>0</v>
      </c>
      <c r="L148" s="31">
        <v>0</v>
      </c>
      <c r="M148" s="31">
        <v>0</v>
      </c>
      <c r="N148" s="31">
        <v>0</v>
      </c>
      <c r="O148" s="31">
        <v>0</v>
      </c>
      <c r="P148" s="31">
        <v>0</v>
      </c>
      <c r="Q148" s="31">
        <v>0</v>
      </c>
      <c r="R148" s="31">
        <v>2.5</v>
      </c>
      <c r="S148" s="31">
        <v>-0.5</v>
      </c>
    </row>
    <row r="149" spans="1:19">
      <c r="A149" s="32" t="s">
        <v>407</v>
      </c>
      <c r="B149" s="7" t="s">
        <v>408</v>
      </c>
      <c r="C149" s="32" t="s">
        <v>655</v>
      </c>
      <c r="D149" s="32" t="s">
        <v>656</v>
      </c>
      <c r="E149" s="32" t="s">
        <v>657</v>
      </c>
      <c r="F149" s="7" t="s">
        <v>643</v>
      </c>
      <c r="G149" s="33">
        <v>0</v>
      </c>
      <c r="H149" s="33">
        <v>0</v>
      </c>
      <c r="I149" s="33">
        <v>0</v>
      </c>
      <c r="J149" s="33">
        <v>1</v>
      </c>
      <c r="K149" s="33">
        <v>0</v>
      </c>
      <c r="L149" s="33">
        <v>0</v>
      </c>
      <c r="M149" s="33">
        <v>0</v>
      </c>
      <c r="N149" s="33">
        <v>0</v>
      </c>
      <c r="O149" s="33">
        <v>0</v>
      </c>
      <c r="P149" s="33">
        <v>0</v>
      </c>
      <c r="Q149" s="33">
        <v>0</v>
      </c>
      <c r="R149" s="33">
        <v>3</v>
      </c>
      <c r="S149" s="33">
        <v>-0.5</v>
      </c>
    </row>
    <row r="150" spans="1:19">
      <c r="A150" s="30" t="s">
        <v>563</v>
      </c>
      <c r="B150" s="23" t="s">
        <v>564</v>
      </c>
      <c r="C150" s="30" t="s">
        <v>655</v>
      </c>
      <c r="D150" s="30" t="s">
        <v>656</v>
      </c>
      <c r="E150" s="30" t="s">
        <v>657</v>
      </c>
      <c r="F150" s="23" t="s">
        <v>643</v>
      </c>
      <c r="G150" s="31">
        <v>0</v>
      </c>
      <c r="H150" s="31">
        <v>0</v>
      </c>
      <c r="I150" s="31">
        <v>0</v>
      </c>
      <c r="J150" s="31">
        <v>1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v>0</v>
      </c>
      <c r="Q150" s="31">
        <v>0</v>
      </c>
      <c r="R150" s="31">
        <v>30.5</v>
      </c>
      <c r="S150" s="31">
        <v>-0.5</v>
      </c>
    </row>
    <row r="151" spans="1:19">
      <c r="A151" s="32" t="s">
        <v>79</v>
      </c>
      <c r="B151" s="7" t="s">
        <v>80</v>
      </c>
      <c r="C151" s="32" t="s">
        <v>658</v>
      </c>
      <c r="D151" s="32" t="s">
        <v>659</v>
      </c>
      <c r="E151" s="32" t="s">
        <v>660</v>
      </c>
      <c r="F151" s="7" t="s">
        <v>640</v>
      </c>
      <c r="G151" s="33">
        <v>1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0</v>
      </c>
      <c r="Q151" s="33">
        <v>0</v>
      </c>
      <c r="R151" s="33">
        <v>1</v>
      </c>
      <c r="S151" s="33">
        <v>-1</v>
      </c>
    </row>
    <row r="152" spans="1:19">
      <c r="A152" s="30" t="s">
        <v>123</v>
      </c>
      <c r="B152" s="23" t="s">
        <v>124</v>
      </c>
      <c r="C152" s="30" t="s">
        <v>652</v>
      </c>
      <c r="D152" s="30" t="s">
        <v>653</v>
      </c>
      <c r="E152" s="30" t="s">
        <v>654</v>
      </c>
      <c r="F152" s="23" t="s">
        <v>650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  <c r="Q152" s="31">
        <v>1</v>
      </c>
      <c r="R152" s="31">
        <v>1</v>
      </c>
      <c r="S152" s="31">
        <v>-1</v>
      </c>
    </row>
    <row r="153" spans="1:19">
      <c r="A153" s="32" t="s">
        <v>187</v>
      </c>
      <c r="B153" s="7" t="s">
        <v>188</v>
      </c>
      <c r="C153" s="32" t="s">
        <v>655</v>
      </c>
      <c r="D153" s="32" t="s">
        <v>656</v>
      </c>
      <c r="E153" s="32" t="s">
        <v>657</v>
      </c>
      <c r="F153" s="7" t="s">
        <v>643</v>
      </c>
      <c r="G153" s="33">
        <v>0</v>
      </c>
      <c r="H153" s="33">
        <v>0</v>
      </c>
      <c r="I153" s="33">
        <v>0</v>
      </c>
      <c r="J153" s="33">
        <v>1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0</v>
      </c>
      <c r="Q153" s="33">
        <v>0</v>
      </c>
      <c r="R153" s="33">
        <v>8</v>
      </c>
      <c r="S153" s="33">
        <v>-1</v>
      </c>
    </row>
    <row r="154" spans="1:19">
      <c r="A154" s="30" t="s">
        <v>199</v>
      </c>
      <c r="B154" s="23" t="s">
        <v>200</v>
      </c>
      <c r="C154" s="30" t="s">
        <v>652</v>
      </c>
      <c r="D154" s="30" t="s">
        <v>661</v>
      </c>
      <c r="E154" s="30" t="s">
        <v>662</v>
      </c>
      <c r="F154" s="23" t="s">
        <v>649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1</v>
      </c>
      <c r="Q154" s="31">
        <v>0</v>
      </c>
      <c r="R154" s="31">
        <v>3</v>
      </c>
      <c r="S154" s="31">
        <v>-1</v>
      </c>
    </row>
    <row r="155" spans="1:19">
      <c r="A155" s="32" t="s">
        <v>257</v>
      </c>
      <c r="B155" s="7" t="s">
        <v>258</v>
      </c>
      <c r="C155" s="32" t="s">
        <v>655</v>
      </c>
      <c r="D155" s="32" t="s">
        <v>661</v>
      </c>
      <c r="E155" s="32" t="s">
        <v>670</v>
      </c>
      <c r="F155" s="7" t="s">
        <v>644</v>
      </c>
      <c r="G155" s="33">
        <v>0</v>
      </c>
      <c r="H155" s="33">
        <v>0</v>
      </c>
      <c r="I155" s="33">
        <v>0</v>
      </c>
      <c r="J155" s="33">
        <v>0</v>
      </c>
      <c r="K155" s="33">
        <v>1</v>
      </c>
      <c r="L155" s="33">
        <v>0</v>
      </c>
      <c r="M155" s="33">
        <v>0</v>
      </c>
      <c r="N155" s="33">
        <v>0</v>
      </c>
      <c r="O155" s="33">
        <v>0</v>
      </c>
      <c r="P155" s="33">
        <v>0</v>
      </c>
      <c r="Q155" s="33">
        <v>0</v>
      </c>
      <c r="R155" s="33">
        <v>7</v>
      </c>
      <c r="S155" s="33">
        <v>-1</v>
      </c>
    </row>
    <row r="156" spans="1:19">
      <c r="A156" s="30" t="s">
        <v>157</v>
      </c>
      <c r="B156" s="23" t="s">
        <v>158</v>
      </c>
      <c r="C156" s="30" t="s">
        <v>655</v>
      </c>
      <c r="D156" s="30" t="s">
        <v>656</v>
      </c>
      <c r="E156" s="30" t="s">
        <v>657</v>
      </c>
      <c r="F156" s="23" t="s">
        <v>643</v>
      </c>
      <c r="G156" s="31">
        <v>0</v>
      </c>
      <c r="H156" s="31">
        <v>0</v>
      </c>
      <c r="I156" s="31">
        <v>0</v>
      </c>
      <c r="J156" s="31">
        <v>1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16.5</v>
      </c>
      <c r="S156" s="31">
        <v>-1.5</v>
      </c>
    </row>
    <row r="157" spans="1:19">
      <c r="A157" s="32" t="s">
        <v>539</v>
      </c>
      <c r="B157" s="7" t="s">
        <v>540</v>
      </c>
      <c r="C157" s="32" t="s">
        <v>655</v>
      </c>
      <c r="D157" s="32" t="s">
        <v>656</v>
      </c>
      <c r="E157" s="32" t="s">
        <v>657</v>
      </c>
      <c r="F157" s="7" t="s">
        <v>643</v>
      </c>
      <c r="G157" s="33">
        <v>0</v>
      </c>
      <c r="H157" s="33">
        <v>0</v>
      </c>
      <c r="I157" s="33">
        <v>0</v>
      </c>
      <c r="J157" s="33">
        <v>1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  <c r="Q157" s="33">
        <v>0</v>
      </c>
      <c r="R157" s="33">
        <v>3.5</v>
      </c>
      <c r="S157" s="33">
        <v>-1.5</v>
      </c>
    </row>
    <row r="158" spans="1:19">
      <c r="A158" s="30" t="s">
        <v>431</v>
      </c>
      <c r="B158" s="23" t="s">
        <v>432</v>
      </c>
      <c r="C158" s="30" t="s">
        <v>655</v>
      </c>
      <c r="D158" s="30" t="s">
        <v>656</v>
      </c>
      <c r="E158" s="30" t="s">
        <v>657</v>
      </c>
      <c r="F158" s="23" t="s">
        <v>643</v>
      </c>
      <c r="G158" s="31">
        <v>0</v>
      </c>
      <c r="H158" s="31">
        <v>0</v>
      </c>
      <c r="I158" s="31">
        <v>0</v>
      </c>
      <c r="J158" s="31">
        <v>1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  <c r="Q158" s="31">
        <v>0</v>
      </c>
      <c r="R158" s="31">
        <v>15.5</v>
      </c>
      <c r="S158" s="31">
        <v>-2</v>
      </c>
    </row>
    <row r="159" spans="1:19">
      <c r="A159" s="32" t="s">
        <v>191</v>
      </c>
      <c r="B159" s="7" t="s">
        <v>192</v>
      </c>
      <c r="C159" s="32" t="s">
        <v>655</v>
      </c>
      <c r="D159" s="32" t="s">
        <v>656</v>
      </c>
      <c r="E159" s="32" t="s">
        <v>657</v>
      </c>
      <c r="F159" s="7" t="s">
        <v>643</v>
      </c>
      <c r="G159" s="33">
        <v>0</v>
      </c>
      <c r="H159" s="33">
        <v>0</v>
      </c>
      <c r="I159" s="33">
        <v>0</v>
      </c>
      <c r="J159" s="33">
        <v>1</v>
      </c>
      <c r="K159" s="33">
        <v>0</v>
      </c>
      <c r="L159" s="33">
        <v>0</v>
      </c>
      <c r="M159" s="33">
        <v>0</v>
      </c>
      <c r="N159" s="33">
        <v>0</v>
      </c>
      <c r="O159" s="33">
        <v>0</v>
      </c>
      <c r="P159" s="33">
        <v>0</v>
      </c>
      <c r="Q159" s="33">
        <v>0</v>
      </c>
      <c r="R159" s="33">
        <v>10</v>
      </c>
      <c r="S159" s="33">
        <v>-3</v>
      </c>
    </row>
    <row r="160" spans="1:19">
      <c r="A160" s="30" t="s">
        <v>295</v>
      </c>
      <c r="B160" s="23" t="s">
        <v>296</v>
      </c>
      <c r="C160" s="30" t="s">
        <v>655</v>
      </c>
      <c r="D160" s="30" t="s">
        <v>656</v>
      </c>
      <c r="E160" s="30" t="s">
        <v>657</v>
      </c>
      <c r="F160" s="23" t="s">
        <v>643</v>
      </c>
      <c r="G160" s="31">
        <v>0</v>
      </c>
      <c r="H160" s="31">
        <v>0</v>
      </c>
      <c r="I160" s="31">
        <v>0</v>
      </c>
      <c r="J160" s="31">
        <v>1</v>
      </c>
      <c r="K160" s="31">
        <v>0</v>
      </c>
      <c r="L160" s="31">
        <v>0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46.5</v>
      </c>
      <c r="S160" s="31">
        <v>-3</v>
      </c>
    </row>
    <row r="161" spans="1:19">
      <c r="A161" s="32" t="s">
        <v>351</v>
      </c>
      <c r="B161" s="7" t="s">
        <v>352</v>
      </c>
      <c r="C161" s="32" t="s">
        <v>652</v>
      </c>
      <c r="D161" s="32" t="s">
        <v>653</v>
      </c>
      <c r="E161" s="32" t="s">
        <v>654</v>
      </c>
      <c r="F161" s="7" t="s">
        <v>650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3">
        <v>0</v>
      </c>
      <c r="M161" s="33">
        <v>0</v>
      </c>
      <c r="N161" s="33">
        <v>0</v>
      </c>
      <c r="O161" s="33">
        <v>0</v>
      </c>
      <c r="P161" s="33">
        <v>0</v>
      </c>
      <c r="Q161" s="33">
        <v>1</v>
      </c>
      <c r="R161" s="33">
        <v>7</v>
      </c>
      <c r="S161" s="33">
        <v>-3</v>
      </c>
    </row>
    <row r="162" spans="1:19">
      <c r="A162" s="30" t="s">
        <v>594</v>
      </c>
      <c r="B162" s="23" t="s">
        <v>418</v>
      </c>
      <c r="C162" s="30" t="s">
        <v>664</v>
      </c>
      <c r="D162" s="30" t="s">
        <v>661</v>
      </c>
      <c r="E162" s="30" t="s">
        <v>666</v>
      </c>
      <c r="F162" s="23" t="s">
        <v>646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1</v>
      </c>
      <c r="N162" s="31">
        <v>0</v>
      </c>
      <c r="O162" s="31">
        <v>0</v>
      </c>
      <c r="P162" s="31">
        <v>0</v>
      </c>
      <c r="Q162" s="31">
        <v>0</v>
      </c>
      <c r="R162" s="31">
        <v>1135</v>
      </c>
      <c r="S162" s="31">
        <v>-3</v>
      </c>
    </row>
    <row r="163" spans="1:19">
      <c r="A163" s="32" t="s">
        <v>417</v>
      </c>
      <c r="B163" s="7" t="s">
        <v>418</v>
      </c>
      <c r="C163" s="32" t="s">
        <v>658</v>
      </c>
      <c r="D163" s="32" t="s">
        <v>659</v>
      </c>
      <c r="E163" s="32" t="s">
        <v>660</v>
      </c>
      <c r="F163" s="7" t="s">
        <v>640</v>
      </c>
      <c r="G163" s="33">
        <v>1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33">
        <v>0</v>
      </c>
      <c r="P163" s="33">
        <v>0</v>
      </c>
      <c r="Q163" s="33">
        <v>0</v>
      </c>
      <c r="R163" s="33">
        <v>1135</v>
      </c>
      <c r="S163" s="33">
        <v>-3</v>
      </c>
    </row>
    <row r="164" spans="1:19">
      <c r="A164" s="30" t="s">
        <v>69</v>
      </c>
      <c r="B164" s="23" t="s">
        <v>70</v>
      </c>
      <c r="C164" s="30" t="s">
        <v>652</v>
      </c>
      <c r="D164" s="30" t="s">
        <v>661</v>
      </c>
      <c r="E164" s="30" t="s">
        <v>662</v>
      </c>
      <c r="F164" s="23" t="s">
        <v>649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  <c r="N164" s="31">
        <v>0</v>
      </c>
      <c r="O164" s="31">
        <v>0</v>
      </c>
      <c r="P164" s="31">
        <v>1</v>
      </c>
      <c r="Q164" s="31">
        <v>0</v>
      </c>
      <c r="R164" s="31">
        <v>4</v>
      </c>
      <c r="S164" s="31">
        <v>-4</v>
      </c>
    </row>
    <row r="165" spans="1:19">
      <c r="A165" s="32" t="s">
        <v>337</v>
      </c>
      <c r="B165" s="7" t="s">
        <v>338</v>
      </c>
      <c r="C165" s="32" t="s">
        <v>658</v>
      </c>
      <c r="D165" s="32" t="s">
        <v>656</v>
      </c>
      <c r="E165" s="32" t="s">
        <v>663</v>
      </c>
      <c r="F165" s="7" t="s">
        <v>641</v>
      </c>
      <c r="G165" s="33">
        <v>0</v>
      </c>
      <c r="H165" s="33">
        <v>1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  <c r="Q165" s="33">
        <v>0</v>
      </c>
      <c r="R165" s="33">
        <v>93</v>
      </c>
      <c r="S165" s="33">
        <v>-4</v>
      </c>
    </row>
    <row r="166" spans="1:19">
      <c r="A166" s="30" t="s">
        <v>329</v>
      </c>
      <c r="B166" s="23" t="s">
        <v>330</v>
      </c>
      <c r="C166" s="30" t="s">
        <v>664</v>
      </c>
      <c r="D166" s="30" t="s">
        <v>653</v>
      </c>
      <c r="E166" s="30" t="s">
        <v>667</v>
      </c>
      <c r="F166" s="23" t="s">
        <v>647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31">
        <v>1</v>
      </c>
      <c r="O166" s="31">
        <v>0</v>
      </c>
      <c r="P166" s="31">
        <v>0</v>
      </c>
      <c r="Q166" s="31">
        <v>0</v>
      </c>
      <c r="R166" s="31">
        <v>4.5</v>
      </c>
      <c r="S166" s="31">
        <v>-4.5</v>
      </c>
    </row>
    <row r="167" spans="1:19">
      <c r="A167" s="32" t="s">
        <v>479</v>
      </c>
      <c r="B167" s="7" t="s">
        <v>480</v>
      </c>
      <c r="C167" s="32" t="s">
        <v>655</v>
      </c>
      <c r="D167" s="32" t="s">
        <v>659</v>
      </c>
      <c r="E167" s="32" t="s">
        <v>668</v>
      </c>
      <c r="F167" s="7" t="s">
        <v>642</v>
      </c>
      <c r="G167" s="33">
        <v>0</v>
      </c>
      <c r="H167" s="33">
        <v>0</v>
      </c>
      <c r="I167" s="33">
        <v>1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  <c r="Q167" s="33">
        <v>0</v>
      </c>
      <c r="R167" s="33">
        <v>215</v>
      </c>
      <c r="S167" s="33">
        <v>-4.5</v>
      </c>
    </row>
    <row r="168" spans="1:19">
      <c r="A168" s="30" t="s">
        <v>395</v>
      </c>
      <c r="B168" s="23" t="s">
        <v>396</v>
      </c>
      <c r="C168" s="30" t="s">
        <v>664</v>
      </c>
      <c r="D168" s="30" t="s">
        <v>661</v>
      </c>
      <c r="E168" s="30" t="s">
        <v>666</v>
      </c>
      <c r="F168" s="23" t="s">
        <v>646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1</v>
      </c>
      <c r="N168" s="31">
        <v>0</v>
      </c>
      <c r="O168" s="31">
        <v>0</v>
      </c>
      <c r="P168" s="31">
        <v>0</v>
      </c>
      <c r="Q168" s="31">
        <v>0</v>
      </c>
      <c r="R168" s="31">
        <v>5</v>
      </c>
      <c r="S168" s="31">
        <v>-5</v>
      </c>
    </row>
    <row r="169" spans="1:19">
      <c r="A169" s="32" t="s">
        <v>283</v>
      </c>
      <c r="B169" s="7" t="s">
        <v>284</v>
      </c>
      <c r="C169" s="32" t="s">
        <v>658</v>
      </c>
      <c r="D169" s="32" t="s">
        <v>659</v>
      </c>
      <c r="E169" s="32" t="s">
        <v>660</v>
      </c>
      <c r="F169" s="7" t="s">
        <v>640</v>
      </c>
      <c r="G169" s="33">
        <v>1</v>
      </c>
      <c r="H169" s="33">
        <v>0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794.5</v>
      </c>
      <c r="S169" s="33">
        <v>-6.5</v>
      </c>
    </row>
    <row r="170" spans="1:19">
      <c r="A170" s="30" t="s">
        <v>323</v>
      </c>
      <c r="B170" s="23" t="s">
        <v>324</v>
      </c>
      <c r="C170" s="30" t="s">
        <v>655</v>
      </c>
      <c r="D170" s="30" t="s">
        <v>656</v>
      </c>
      <c r="E170" s="30" t="s">
        <v>657</v>
      </c>
      <c r="F170" s="23" t="s">
        <v>643</v>
      </c>
      <c r="G170" s="31">
        <v>0</v>
      </c>
      <c r="H170" s="31">
        <v>0</v>
      </c>
      <c r="I170" s="31">
        <v>0</v>
      </c>
      <c r="J170" s="31">
        <v>1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152.5</v>
      </c>
      <c r="S170" s="31">
        <v>-8</v>
      </c>
    </row>
    <row r="171" spans="1:19">
      <c r="A171" s="32" t="s">
        <v>163</v>
      </c>
      <c r="B171" s="7" t="s">
        <v>164</v>
      </c>
      <c r="C171" s="32" t="s">
        <v>658</v>
      </c>
      <c r="D171" s="32" t="s">
        <v>656</v>
      </c>
      <c r="E171" s="32" t="s">
        <v>663</v>
      </c>
      <c r="F171" s="7" t="s">
        <v>641</v>
      </c>
      <c r="G171" s="33">
        <v>0</v>
      </c>
      <c r="H171" s="33">
        <v>1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0</v>
      </c>
      <c r="R171" s="33">
        <v>71.5</v>
      </c>
      <c r="S171" s="33">
        <v>-9.5</v>
      </c>
    </row>
    <row r="172" spans="1:19">
      <c r="A172" s="30" t="s">
        <v>331</v>
      </c>
      <c r="B172" s="23" t="s">
        <v>332</v>
      </c>
      <c r="C172" s="30" t="s">
        <v>652</v>
      </c>
      <c r="D172" s="30" t="s">
        <v>653</v>
      </c>
      <c r="E172" s="30" t="s">
        <v>654</v>
      </c>
      <c r="F172" s="23" t="s">
        <v>650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1</v>
      </c>
      <c r="R172" s="31">
        <v>10</v>
      </c>
      <c r="S172" s="31">
        <v>-10</v>
      </c>
    </row>
    <row r="173" spans="1:19">
      <c r="A173" s="32" t="s">
        <v>349</v>
      </c>
      <c r="B173" s="7" t="s">
        <v>350</v>
      </c>
      <c r="C173" s="32" t="s">
        <v>655</v>
      </c>
      <c r="D173" s="32" t="s">
        <v>656</v>
      </c>
      <c r="E173" s="32" t="s">
        <v>657</v>
      </c>
      <c r="F173" s="7" t="s">
        <v>643</v>
      </c>
      <c r="G173" s="33">
        <v>0</v>
      </c>
      <c r="H173" s="33">
        <v>0</v>
      </c>
      <c r="I173" s="33">
        <v>0</v>
      </c>
      <c r="J173" s="33">
        <v>1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0</v>
      </c>
      <c r="R173" s="33">
        <v>53</v>
      </c>
      <c r="S173" s="33">
        <v>-10</v>
      </c>
    </row>
    <row r="174" spans="1:19">
      <c r="A174" s="30" t="s">
        <v>333</v>
      </c>
      <c r="B174" s="23" t="s">
        <v>334</v>
      </c>
      <c r="C174" s="30" t="s">
        <v>658</v>
      </c>
      <c r="D174" s="30" t="s">
        <v>656</v>
      </c>
      <c r="E174" s="30" t="s">
        <v>663</v>
      </c>
      <c r="F174" s="23" t="s">
        <v>641</v>
      </c>
      <c r="G174" s="31">
        <v>0</v>
      </c>
      <c r="H174" s="31">
        <v>1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11</v>
      </c>
      <c r="S174" s="31">
        <v>-11</v>
      </c>
    </row>
    <row r="175" spans="1:19">
      <c r="A175" s="32" t="s">
        <v>527</v>
      </c>
      <c r="B175" s="7" t="s">
        <v>528</v>
      </c>
      <c r="C175" s="32" t="s">
        <v>664</v>
      </c>
      <c r="D175" s="32" t="s">
        <v>661</v>
      </c>
      <c r="E175" s="32" t="s">
        <v>666</v>
      </c>
      <c r="F175" s="7" t="s">
        <v>646</v>
      </c>
      <c r="G175" s="33">
        <v>0</v>
      </c>
      <c r="H175" s="33">
        <v>0</v>
      </c>
      <c r="I175" s="33">
        <v>0</v>
      </c>
      <c r="J175" s="33">
        <v>0</v>
      </c>
      <c r="K175" s="33">
        <v>0</v>
      </c>
      <c r="L175" s="33">
        <v>0</v>
      </c>
      <c r="M175" s="33">
        <v>1</v>
      </c>
      <c r="N175" s="33">
        <v>0</v>
      </c>
      <c r="O175" s="33">
        <v>0</v>
      </c>
      <c r="P175" s="33">
        <v>0</v>
      </c>
      <c r="Q175" s="33">
        <v>0</v>
      </c>
      <c r="R175" s="33">
        <v>30</v>
      </c>
      <c r="S175" s="33">
        <v>-11.5</v>
      </c>
    </row>
    <row r="176" spans="1:19">
      <c r="A176" s="30" t="s">
        <v>243</v>
      </c>
      <c r="B176" s="23" t="s">
        <v>244</v>
      </c>
      <c r="C176" s="30" t="s">
        <v>664</v>
      </c>
      <c r="D176" s="30" t="s">
        <v>656</v>
      </c>
      <c r="E176" s="30" t="s">
        <v>665</v>
      </c>
      <c r="F176" s="23" t="s">
        <v>645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1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19</v>
      </c>
      <c r="S176" s="31">
        <v>-12</v>
      </c>
    </row>
    <row r="177" spans="1:19">
      <c r="A177" s="32" t="s">
        <v>107</v>
      </c>
      <c r="B177" s="7" t="s">
        <v>108</v>
      </c>
      <c r="C177" s="32" t="s">
        <v>664</v>
      </c>
      <c r="D177" s="32" t="s">
        <v>656</v>
      </c>
      <c r="E177" s="32" t="s">
        <v>665</v>
      </c>
      <c r="F177" s="7" t="s">
        <v>645</v>
      </c>
      <c r="G177" s="33">
        <v>0</v>
      </c>
      <c r="H177" s="33">
        <v>0</v>
      </c>
      <c r="I177" s="33">
        <v>0</v>
      </c>
      <c r="J177" s="33">
        <v>0</v>
      </c>
      <c r="K177" s="33">
        <v>0</v>
      </c>
      <c r="L177" s="33">
        <v>1</v>
      </c>
      <c r="M177" s="33">
        <v>0</v>
      </c>
      <c r="N177" s="33">
        <v>0</v>
      </c>
      <c r="O177" s="33">
        <v>0</v>
      </c>
      <c r="P177" s="33">
        <v>0</v>
      </c>
      <c r="Q177" s="33">
        <v>0</v>
      </c>
      <c r="R177" s="33">
        <v>21.5</v>
      </c>
      <c r="S177" s="33">
        <v>-12.5</v>
      </c>
    </row>
    <row r="178" spans="1:19">
      <c r="A178" s="30" t="s">
        <v>119</v>
      </c>
      <c r="B178" s="23" t="s">
        <v>120</v>
      </c>
      <c r="C178" s="30" t="s">
        <v>655</v>
      </c>
      <c r="D178" s="30" t="s">
        <v>656</v>
      </c>
      <c r="E178" s="30" t="s">
        <v>657</v>
      </c>
      <c r="F178" s="23" t="s">
        <v>643</v>
      </c>
      <c r="G178" s="31">
        <v>0</v>
      </c>
      <c r="H178" s="31">
        <v>0</v>
      </c>
      <c r="I178" s="31">
        <v>0</v>
      </c>
      <c r="J178" s="31">
        <v>1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276</v>
      </c>
      <c r="S178" s="31">
        <v>-21</v>
      </c>
    </row>
    <row r="179" spans="1:19">
      <c r="A179" s="32" t="s">
        <v>489</v>
      </c>
      <c r="B179" s="7" t="s">
        <v>490</v>
      </c>
      <c r="C179" s="32" t="s">
        <v>664</v>
      </c>
      <c r="D179" s="32" t="s">
        <v>661</v>
      </c>
      <c r="E179" s="32" t="s">
        <v>666</v>
      </c>
      <c r="F179" s="7" t="s">
        <v>646</v>
      </c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3">
        <v>0</v>
      </c>
      <c r="M179" s="33">
        <v>1</v>
      </c>
      <c r="N179" s="33">
        <v>0</v>
      </c>
      <c r="O179" s="33">
        <v>0</v>
      </c>
      <c r="P179" s="33">
        <v>0</v>
      </c>
      <c r="Q179" s="33">
        <v>0</v>
      </c>
      <c r="R179" s="33">
        <v>885.5</v>
      </c>
      <c r="S179" s="33">
        <v>-22.5</v>
      </c>
    </row>
    <row r="180" spans="1:19">
      <c r="A180" s="30" t="s">
        <v>97</v>
      </c>
      <c r="B180" s="23" t="s">
        <v>98</v>
      </c>
      <c r="C180" s="30" t="s">
        <v>658</v>
      </c>
      <c r="D180" s="30" t="s">
        <v>659</v>
      </c>
      <c r="E180" s="30" t="s">
        <v>660</v>
      </c>
      <c r="F180" s="23" t="s">
        <v>640</v>
      </c>
      <c r="G180" s="31">
        <v>1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639.5</v>
      </c>
      <c r="S180" s="31">
        <v>-29</v>
      </c>
    </row>
    <row r="181" spans="1:19">
      <c r="A181" s="32" t="s">
        <v>583</v>
      </c>
      <c r="B181" s="7" t="s">
        <v>584</v>
      </c>
      <c r="C181" s="32" t="s">
        <v>664</v>
      </c>
      <c r="D181" s="32" t="s">
        <v>653</v>
      </c>
      <c r="E181" s="32" t="s">
        <v>667</v>
      </c>
      <c r="F181" s="7" t="s">
        <v>647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1</v>
      </c>
      <c r="O181" s="33">
        <v>0</v>
      </c>
      <c r="P181" s="33">
        <v>0</v>
      </c>
      <c r="Q181" s="33">
        <v>0</v>
      </c>
      <c r="R181" s="33">
        <v>44</v>
      </c>
      <c r="S181" s="33">
        <v>-35</v>
      </c>
    </row>
    <row r="182" spans="1:19">
      <c r="A182" s="30" t="s">
        <v>227</v>
      </c>
      <c r="B182" s="23" t="s">
        <v>228</v>
      </c>
      <c r="C182" s="30" t="s">
        <v>655</v>
      </c>
      <c r="D182" s="30" t="s">
        <v>656</v>
      </c>
      <c r="E182" s="30" t="s">
        <v>657</v>
      </c>
      <c r="F182" s="23" t="s">
        <v>643</v>
      </c>
      <c r="G182" s="31">
        <v>0</v>
      </c>
      <c r="H182" s="31">
        <v>0</v>
      </c>
      <c r="I182" s="31">
        <v>0</v>
      </c>
      <c r="J182" s="31">
        <v>1</v>
      </c>
      <c r="K182" s="31">
        <v>0</v>
      </c>
      <c r="L182" s="31">
        <v>0</v>
      </c>
      <c r="M182" s="31">
        <v>0</v>
      </c>
      <c r="N182" s="31">
        <v>0</v>
      </c>
      <c r="O182" s="31">
        <v>0</v>
      </c>
      <c r="P182" s="31">
        <v>0</v>
      </c>
      <c r="Q182" s="31">
        <v>0</v>
      </c>
      <c r="R182" s="31">
        <v>242</v>
      </c>
      <c r="S182" s="31">
        <v>-47.5</v>
      </c>
    </row>
    <row r="183" spans="1:19">
      <c r="A183" s="32" t="s">
        <v>545</v>
      </c>
      <c r="B183" s="7" t="s">
        <v>546</v>
      </c>
      <c r="C183" s="32" t="s">
        <v>655</v>
      </c>
      <c r="D183" s="32" t="s">
        <v>656</v>
      </c>
      <c r="E183" s="32" t="s">
        <v>657</v>
      </c>
      <c r="F183" s="7" t="s">
        <v>643</v>
      </c>
      <c r="G183" s="33">
        <v>0</v>
      </c>
      <c r="H183" s="33">
        <v>0</v>
      </c>
      <c r="I183" s="33">
        <v>0</v>
      </c>
      <c r="J183" s="33">
        <v>1</v>
      </c>
      <c r="K183" s="33">
        <v>0</v>
      </c>
      <c r="L183" s="33">
        <v>0</v>
      </c>
      <c r="M183" s="33">
        <v>0</v>
      </c>
      <c r="N183" s="33">
        <v>0</v>
      </c>
      <c r="O183" s="33">
        <v>0</v>
      </c>
      <c r="P183" s="33">
        <v>0</v>
      </c>
      <c r="Q183" s="33">
        <v>0</v>
      </c>
      <c r="R183" s="33">
        <v>48</v>
      </c>
      <c r="S183" s="33">
        <v>-48</v>
      </c>
    </row>
    <row r="184" spans="1:19">
      <c r="A184" s="30" t="s">
        <v>261</v>
      </c>
      <c r="B184" s="23" t="s">
        <v>262</v>
      </c>
      <c r="C184" s="30" t="s">
        <v>655</v>
      </c>
      <c r="D184" s="30" t="s">
        <v>656</v>
      </c>
      <c r="E184" s="30" t="s">
        <v>657</v>
      </c>
      <c r="F184" s="23" t="s">
        <v>643</v>
      </c>
      <c r="G184" s="31">
        <v>0</v>
      </c>
      <c r="H184" s="31">
        <v>0</v>
      </c>
      <c r="I184" s="31">
        <v>0</v>
      </c>
      <c r="J184" s="31">
        <v>1</v>
      </c>
      <c r="K184" s="31">
        <v>0</v>
      </c>
      <c r="L184" s="31">
        <v>0</v>
      </c>
      <c r="M184" s="31">
        <v>0</v>
      </c>
      <c r="N184" s="31">
        <v>0</v>
      </c>
      <c r="O184" s="31">
        <v>0</v>
      </c>
      <c r="P184" s="31">
        <v>0</v>
      </c>
      <c r="Q184" s="31">
        <v>0</v>
      </c>
      <c r="R184" s="31">
        <v>742.5</v>
      </c>
      <c r="S184" s="31">
        <v>-52</v>
      </c>
    </row>
    <row r="185" spans="1:19">
      <c r="A185" s="32" t="s">
        <v>75</v>
      </c>
      <c r="B185" s="7" t="s">
        <v>76</v>
      </c>
      <c r="C185" s="32" t="s">
        <v>655</v>
      </c>
      <c r="D185" s="32" t="s">
        <v>656</v>
      </c>
      <c r="E185" s="32" t="s">
        <v>657</v>
      </c>
      <c r="F185" s="7" t="s">
        <v>643</v>
      </c>
      <c r="G185" s="33">
        <v>0</v>
      </c>
      <c r="H185" s="33">
        <v>0</v>
      </c>
      <c r="I185" s="33">
        <v>0</v>
      </c>
      <c r="J185" s="33">
        <v>1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786.5</v>
      </c>
      <c r="S185" s="33">
        <v>-60</v>
      </c>
    </row>
    <row r="186" spans="1:19">
      <c r="A186" s="30" t="s">
        <v>381</v>
      </c>
      <c r="B186" s="23" t="s">
        <v>382</v>
      </c>
      <c r="C186" s="30" t="s">
        <v>655</v>
      </c>
      <c r="D186" s="30" t="s">
        <v>656</v>
      </c>
      <c r="E186" s="30" t="s">
        <v>657</v>
      </c>
      <c r="F186" s="23" t="s">
        <v>643</v>
      </c>
      <c r="G186" s="31">
        <v>0</v>
      </c>
      <c r="H186" s="31">
        <v>0</v>
      </c>
      <c r="I186" s="31">
        <v>0</v>
      </c>
      <c r="J186" s="31">
        <v>1</v>
      </c>
      <c r="K186" s="31">
        <v>0</v>
      </c>
      <c r="L186" s="31">
        <v>0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256</v>
      </c>
      <c r="S186" s="31">
        <v>-67</v>
      </c>
    </row>
    <row r="187" spans="1:19">
      <c r="A187" s="32" t="s">
        <v>565</v>
      </c>
      <c r="B187" s="7" t="s">
        <v>566</v>
      </c>
      <c r="C187" s="32" t="s">
        <v>664</v>
      </c>
      <c r="D187" s="32" t="s">
        <v>661</v>
      </c>
      <c r="E187" s="32" t="s">
        <v>666</v>
      </c>
      <c r="F187" s="7" t="s">
        <v>646</v>
      </c>
      <c r="G187" s="33">
        <v>0</v>
      </c>
      <c r="H187" s="33">
        <v>0</v>
      </c>
      <c r="I187" s="33">
        <v>0</v>
      </c>
      <c r="J187" s="33">
        <v>0</v>
      </c>
      <c r="K187" s="33">
        <v>0</v>
      </c>
      <c r="L187" s="33">
        <v>0</v>
      </c>
      <c r="M187" s="33">
        <v>1</v>
      </c>
      <c r="N187" s="33">
        <v>0</v>
      </c>
      <c r="O187" s="33">
        <v>0</v>
      </c>
      <c r="P187" s="33">
        <v>0</v>
      </c>
      <c r="Q187" s="33">
        <v>0</v>
      </c>
      <c r="R187" s="33">
        <v>370</v>
      </c>
      <c r="S187" s="33">
        <v>-76.5</v>
      </c>
    </row>
    <row r="188" spans="1:19">
      <c r="A188" s="30" t="s">
        <v>453</v>
      </c>
      <c r="B188" s="23" t="s">
        <v>454</v>
      </c>
      <c r="C188" s="30" t="s">
        <v>655</v>
      </c>
      <c r="D188" s="30" t="s">
        <v>656</v>
      </c>
      <c r="E188" s="30" t="s">
        <v>657</v>
      </c>
      <c r="F188" s="23" t="s">
        <v>643</v>
      </c>
      <c r="G188" s="31">
        <v>0</v>
      </c>
      <c r="H188" s="31">
        <v>0</v>
      </c>
      <c r="I188" s="31">
        <v>0</v>
      </c>
      <c r="J188" s="31">
        <v>1</v>
      </c>
      <c r="K188" s="31">
        <v>0</v>
      </c>
      <c r="L188" s="31">
        <v>0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1094.5</v>
      </c>
      <c r="S188" s="31">
        <v>-110.5</v>
      </c>
    </row>
    <row r="189" spans="1:19">
      <c r="A189" s="32" t="s">
        <v>605</v>
      </c>
      <c r="B189" s="7" t="s">
        <v>570</v>
      </c>
      <c r="C189" s="32" t="s">
        <v>655</v>
      </c>
      <c r="D189" s="32" t="s">
        <v>656</v>
      </c>
      <c r="E189" s="32" t="s">
        <v>657</v>
      </c>
      <c r="F189" s="7" t="s">
        <v>643</v>
      </c>
      <c r="G189" s="33">
        <v>0</v>
      </c>
      <c r="H189" s="33">
        <v>0</v>
      </c>
      <c r="I189" s="33">
        <v>0</v>
      </c>
      <c r="J189" s="33">
        <v>1</v>
      </c>
      <c r="K189" s="33">
        <v>0</v>
      </c>
      <c r="L189" s="33">
        <v>0</v>
      </c>
      <c r="M189" s="33">
        <v>0</v>
      </c>
      <c r="N189" s="33">
        <v>0</v>
      </c>
      <c r="O189" s="33">
        <v>0</v>
      </c>
      <c r="P189" s="33">
        <v>0</v>
      </c>
      <c r="Q189" s="33">
        <v>0</v>
      </c>
      <c r="R189" s="33">
        <v>201</v>
      </c>
      <c r="S189" s="33">
        <v>-168</v>
      </c>
    </row>
    <row r="190" spans="1:19">
      <c r="A190" s="30" t="s">
        <v>523</v>
      </c>
      <c r="B190" s="23" t="s">
        <v>524</v>
      </c>
      <c r="C190" s="30" t="s">
        <v>658</v>
      </c>
      <c r="D190" s="30" t="s">
        <v>659</v>
      </c>
      <c r="E190" s="30" t="s">
        <v>660</v>
      </c>
      <c r="F190" s="23" t="s">
        <v>640</v>
      </c>
      <c r="G190" s="31">
        <v>1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1829</v>
      </c>
      <c r="S190" s="31">
        <v>-196.5</v>
      </c>
    </row>
    <row r="191" spans="1:19">
      <c r="A191" s="32" t="s">
        <v>215</v>
      </c>
      <c r="B191" s="7" t="s">
        <v>216</v>
      </c>
      <c r="C191" s="32" t="s">
        <v>658</v>
      </c>
      <c r="D191" s="32" t="s">
        <v>659</v>
      </c>
      <c r="E191" s="32" t="s">
        <v>660</v>
      </c>
      <c r="F191" s="7" t="s">
        <v>640</v>
      </c>
      <c r="G191" s="33">
        <v>1</v>
      </c>
      <c r="H191" s="33">
        <v>0</v>
      </c>
      <c r="I191" s="33">
        <v>0</v>
      </c>
      <c r="J191" s="33">
        <v>0</v>
      </c>
      <c r="K191" s="33">
        <v>0</v>
      </c>
      <c r="L191" s="33">
        <v>0</v>
      </c>
      <c r="M191" s="33">
        <v>0</v>
      </c>
      <c r="N191" s="33">
        <v>0</v>
      </c>
      <c r="O191" s="33">
        <v>0</v>
      </c>
      <c r="P191" s="33">
        <v>0</v>
      </c>
      <c r="Q191" s="33">
        <v>0</v>
      </c>
      <c r="R191" s="33">
        <v>2031.5</v>
      </c>
      <c r="S191" s="33">
        <v>-230</v>
      </c>
    </row>
    <row r="192" spans="1:19">
      <c r="A192" s="30" t="s">
        <v>521</v>
      </c>
      <c r="B192" s="23" t="s">
        <v>522</v>
      </c>
      <c r="C192" s="30" t="s">
        <v>658</v>
      </c>
      <c r="D192" s="30" t="s">
        <v>659</v>
      </c>
      <c r="E192" s="30" t="s">
        <v>660</v>
      </c>
      <c r="F192" s="23" t="s">
        <v>640</v>
      </c>
      <c r="G192" s="31">
        <v>1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  <c r="Q192" s="31">
        <v>0</v>
      </c>
      <c r="R192" s="31">
        <v>3066.5</v>
      </c>
      <c r="S192" s="31">
        <v>-677.5</v>
      </c>
    </row>
    <row r="193" spans="1:19">
      <c r="A193" s="32" t="s">
        <v>553</v>
      </c>
      <c r="B193" s="7" t="s">
        <v>554</v>
      </c>
      <c r="C193" s="32" t="s">
        <v>655</v>
      </c>
      <c r="D193" s="32" t="s">
        <v>656</v>
      </c>
      <c r="E193" s="32" t="s">
        <v>657</v>
      </c>
      <c r="F193" s="7" t="s">
        <v>643</v>
      </c>
      <c r="G193" s="33">
        <v>0</v>
      </c>
      <c r="H193" s="33">
        <v>0</v>
      </c>
      <c r="I193" s="33">
        <v>0</v>
      </c>
      <c r="J193" s="33">
        <v>1</v>
      </c>
      <c r="K193" s="33">
        <v>0</v>
      </c>
      <c r="L193" s="33">
        <v>0</v>
      </c>
      <c r="M193" s="33">
        <v>0</v>
      </c>
      <c r="N193" s="33">
        <v>0</v>
      </c>
      <c r="O193" s="33">
        <v>0</v>
      </c>
      <c r="P193" s="33">
        <v>0</v>
      </c>
      <c r="Q193" s="33">
        <v>0</v>
      </c>
      <c r="R193" s="33">
        <v>3457</v>
      </c>
      <c r="S193" s="33">
        <v>-854.5</v>
      </c>
    </row>
    <row r="194" spans="1:19">
      <c r="A194" s="30" t="s">
        <v>557</v>
      </c>
      <c r="B194" s="23" t="s">
        <v>558</v>
      </c>
      <c r="C194" s="30" t="s">
        <v>658</v>
      </c>
      <c r="D194" s="30" t="s">
        <v>659</v>
      </c>
      <c r="E194" s="30" t="s">
        <v>660</v>
      </c>
      <c r="F194" s="23" t="s">
        <v>640</v>
      </c>
      <c r="G194" s="31">
        <v>1</v>
      </c>
      <c r="H194" s="31">
        <v>0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31">
        <v>0</v>
      </c>
      <c r="O194" s="31">
        <v>0</v>
      </c>
      <c r="P194" s="31">
        <v>0</v>
      </c>
      <c r="Q194" s="31">
        <v>0</v>
      </c>
      <c r="R194" s="31">
        <v>18284</v>
      </c>
      <c r="S194" s="31">
        <v>-2030</v>
      </c>
    </row>
    <row r="195" spans="1:19">
      <c r="A195" s="32" t="s">
        <v>293</v>
      </c>
      <c r="B195" s="7" t="s">
        <v>294</v>
      </c>
      <c r="C195" s="32" t="s">
        <v>658</v>
      </c>
      <c r="D195" s="32" t="s">
        <v>659</v>
      </c>
      <c r="E195" s="32" t="s">
        <v>660</v>
      </c>
      <c r="F195" s="7" t="s">
        <v>640</v>
      </c>
      <c r="G195" s="33">
        <v>1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  <c r="O195" s="33">
        <v>0</v>
      </c>
      <c r="P195" s="33">
        <v>0</v>
      </c>
      <c r="Q195" s="33">
        <v>0</v>
      </c>
      <c r="R195" s="33">
        <v>334667</v>
      </c>
      <c r="S195" s="33">
        <v>-21954.5</v>
      </c>
    </row>
  </sheetData>
  <autoFilter ref="A1:S195" xr:uid="{D7C13811-9A67-4D44-A6D8-19FE112534E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5 7 a 1 b b - c f b 1 - 4 e 6 b - a c 6 1 - 8 1 0 1 b d b b 2 4 3 5 "   x m l n s = " h t t p : / / s c h e m a s . m i c r o s o f t . c o m / D a t a M a s h u p " > A A A A A N M N A A B Q S w M E F A A C A A g A W H W B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W H W B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1 g U t + / W y f y g o A A B J Z A A A T A B w A R m 9 y b X V s Y X M v U 2 V j d G l v b j E u b S C i G A A o o B Q A A A A A A A A A A A A A A A A A A A A A A A A A A A D t n F G P 2 8 Y V h d 8 N + D 8 Q c h 8 k Q F n o D k m R t 4 U f 3 L W d G n W b R e T U L X Y X A i 3 R X s E S K V B U Y s P w f + 8 l p f V S 5 D l a F 0 l Q B 1 A e H P h c k Z x z O O J 8 Q 4 9 m k 8 7 K R Z 5 5 k 9 3 / 5 S 8 P H z x 8 s L l J i n T u P e q 9 f v r i 2 b / P n 7 3 0 P i w 3 H 3 r e Y 2 + Z l g 8 f e P b f J N 8 W s 9 S U Z x 9 m 6 f L s d V 6 8 f 5 P n 7 / v P F 8 v 0 7 D z P y j Q r N / 3 e 0 z 9 f n d 8 k q / W V P x p 5 k 3 I 7 / 3 j l y 8 j 7 x 2 T m P U 3 K x J v M F m l m 5 3 E j i a 6 e 5 9 t s n t T N y d 8 e 1 K / O X / v e 9 0 W + X X v V l a 5 G b l q V N 2 m 5 u T J h O f f + m m T v r 2 6 b e 1 Y 3 d z D 0 s u 1 y O f T K Y p s O h r t 2 V 4 d N J z d p W l r b d y Y + X b 4 o 0 9 X j X l X q D f + + y O a P e / U n e t e f L y v x e n / s o 5 5 5 y d 5 Z M q 8 + r t M q j l f J G 7 P 7 q k i y z d u 8 W J 3 n y + 0 q q 4 q b / t 2 F h p 8 + 9 X Y V 6 V l j r O q V 6 Y f y 8 9 C 7 1 R 3 R f a I H R A 9 v 9 W y 7 e p M W j c q Y V i J a i W l F a U V G v C S 8 5 H j J 5 6 W A l 3 g S w q M Q n o X w M I S n 4 X g a j q f h e B q O p + F 4 G o 6 n 4 X g a j q f h e B q O p + H z N H y e h s / T 8 H k a P k / D 5 2 n 4 P A 2 f p + H z N H y e R s D T C H g a A U 8 j 4 G k E P I 2 A p x H w N A K e R s D T C H g a I U 8 j 5 G m E P I 2 Q p x H y N E K e R s j T C H k a I U 8 j 5 G m M e R r j d h q f B 1 9 G p 4 s i X + W l D U 9 / S 5 N 5 W m z u R q h 9 Z a / 3 W w P Z 0 L v c f + D J c j m Z J c u k 2 D y u B s 3 r A R z 5 5 J 6 h D 7 R k N w Z u s 7 L 4 6 P 0 z W a V g A N s V z / N 5 t / g i m y 9 m S Z k X + N i 7 M j x a F O Z p M u p Z J q N e Z T L q U S a j 3 m Q y 6 k k m o 1 5 k M u p B J q P e Y z L q O a I R d h l h l x F 2 G W G X E X Y Z Y Z c R d h l h l x F 2 G W G X M X Y Z Y 5 c x d h l j l z F 2 G W O X M X Y Z Y 5 c x d h l j l 4 p d K n a p 2 K V i l 4 p d K n a p 2 K V i l 4 p d K n L p R i P k 0 m T k 0 m T k 0 m T k 0 m T k 0 m T k 0 m T k 0 m T k 0 m T k 0 m T s E j K x y d g l Z G G T s U v I w C Z j l x 3 2 b Q w e N n E r 0 2 r W 9 2 P + S 2 P k m K R L m x l W W r 8 9 C A y 9 N J n d e K / s O V v P + J J F t u l f H j 6 r r 4 d e 7 / u n F 9 4 6 L X o D z 8 R 7 P / 1 y 8 T b 9 y o 9 e 5 O v t s p 4 v 9 g b E i B A n h 2 7 3 T t q X s E N v G + / N k v W i T I b e x c W F 1 5 9 t i 8 L m t 9 7 C p r l F V r c g W X p / G v S q Z t 9 / l r s T / D Q 5 c l C V h J d + W F u r k 2 z 2 0 U t K 7 8 2 i K G / s F u a l X a / / M b W B m h 9 / F 8 / + i N 5 d S D + m q / x n s 7 8 b t h v 3 e 1 f Y y + 2 g 7 J 5 3 R t t G F / o p W y 9 + r o f 9 H 8 q b t O i e f P + B u n p 3 i X Z b 4 I j f B o R D m r D + 3 X t S l s X i z b a s q / 9 K l t u 0 4 f d i 3 7 D d N R p g V O l 9 3 v S h 9 3 K x K c + e 2 h + L b H b s k 5 e P 2 o 0 2 e v K A k V 3 T 9 i e e b F f N m 5 L Z Z + B N q Q p 3 i b X c V H B 1 4 P 4 / 1 j F 6 9 u V + + G C R s Z M 3 X / T U r 1 q + y Z c 7 3 y f r 1 S I z h L x a f A n y 3 a 3 m v Z u v p / a 1 m u 6 + V t P 1 e v 1 H f P P z I i v H w V l 1 b O v V D y w E r B C y w p g V I l a I W U F Z o R 7 j c E V o h Z o X 6 l 6 o f a H + h Q Y g N A G h E Q j N w N E M H M 3 A 0 Q w c z c D R D B z N w N E M H M 3 A 0 Q w c z c C n G f g 0 A 5 9 / C W g G P s 3 A p x n 4 N A O f Z u D T D H y a Q U A z C G g G A c 0 g 4 E 8 C m k F A M w h o B g H N I K A Z B D S D k G Y Q 0 g x C m k F I M w j 5 4 5 B m E N I M Q p p B S D M I a Q Z j m s G Y Z j C m G Y x p B m O a w Z i P C T S D M c 1 g T D M Y 0 w w i m k F E M 4 h o B h H N I K I Z R D S D i A + M N I O I Z h D R D G K a Q U w z i G k G M c 0 g p h n E N I O Y Z h B z O q A Z x D Q D p R k o z U B p B k o z U J q B 0 g y U Z q A 0 A + W I d I S R O C S N O C W N O C a N O C e N O C i N O C m N O C q N O C u N O C y N e B r H k J G n c Q Q a j 1 D j E W w 8 w o 1 H w P E I O R 5 B R 8 6 O w u F R O D 0 K x 0 f h / C g c I I U T p H C E F M 6 Q w i F S O E U K x 0 j h H C k c J I W T p H C U F M 6 S w m F S O E 0 K x 0 n h P C k c K I U T p X C k F M 6 U w q F S O F U K x 0 r h X C k c L I W T p X C 0 F M 6 W w u F S O F 0 K x 0 v h f C k c M I U T p n D E F M 6 Y w i F T O G U K x 0 z h n C k c N I W T p n D U F M 6 a w m F T O G 0 K x 0 3 h v C k c O I U T p 3 D k F M 6 c w q F T O H U K x 0 7 h 3 C k c P I W T p 3 D 0 F M 6 e w u F T O H 0 K x 0 / h / C k c Q I U T q H A E F c 6 g w i F U O I U K x 1 D h H C o c R I W T q H A U F c 6 i j r O o 4 y z q O I s 6 z q K O s 6 j j L O o 4 i z r O o o 6 z q O M s 6 j i L O s 6 i j r O o 4 y z q O I s 6 z q K O s 6 h r s + g f Z 0 X I 4 T + L 9 T o L N 2 L U S 0 0 F t 8 R U c D d M B T f C V H A P T A X x m w q S N x V 0 Q V N B 7 z M V d D x 7 A k N v q L u Z C r 2 h T m Y q 9 I a 6 l q n Q G 5 r c m A q 9 o S m N D S H Q G 5 r I m A q 9 o e m L q d A b m r S Y C r 2 h q Y q p 0 B u a o N g Y C L 2 h a Y m p 0 B u a j J g K v a E p i K n Q G 5 p 4 m A q 9 o e m G D e L Q G 5 p k m A q 9 o a m F q d A b m l C Y C r 2 h a Y S p 0 B u a P B i F Q G 9 o y m A q 9 I Y m C q Z C b 2 h 6 Y C r 0 h i Y F p k J v a C p g G A W 9 o Q m A q d A b w n 5 T o T c E + 6 Z C b w j x T Y X e E N g b B 0 J v C O d N h d 4 Q x J s K v S F 0 N x V 6 Q 8 B u K v S G M N 1 A F n p D c G 4 q 9 I a Q 3 F T o D Y G 4 q d A b w m 9 T o T c E 3 U b i 0 B t C b V O h N w T Y p k J v C K t N h d 4 Q T J s K v S G E t q k E 8 q a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U I u U c g l C r l E I Z c o 5 B K F X K K Q S x R y i S I u 2 S + o 7 6 r A 2 3 4 5 f V c F 3 v a L 6 b s q 8 L Z f S t 9 V g b f 9 Q v q u C r 0 h L t m v o u + q 0 B v i k v 0 S + q 7 a 8 v b r l z m 3 F 8 9 3 X n 9 9 v m 8 R 8 9 c s 0 e c L m e s l 7 v 3 L L 1 e o 1 4 j X X 4 d 6 A f m h X g c w + P r 1 0 + 3 1 9 O 1 V 0 4 f 1 x s U G 2 P R v v T y 6 8 6 a x t 1 8 / 3 m v e 2 S f z e X X Y d l P m q 7 v T m 7 o 7 U 7 / b h m F 7 b f 9 t 0 J d V g t f f X V Y B X x 8 s x D 6 4 S H M V 9 q x u 0 S L d T G d L q 6 b F d F 6 t J B 6 N p u f T k e z W Z 3 8 L y 7 O D 6 U W R r u t r 2 1 + + G w V e 9 X f v f N f o z V X H x 2 Z v R G o j c I l 2 7 e u e A 8 n i 7 e O x k W X d / / u q 7 q 9 q 3 P / h p / 4 t f X y g f x 4 M f 8 d / C f j N f x o K P N X 6 F P 6 u c 9 / h m j + W a 9 e a v 4 T 6 U n u + z H + Z V k d N Y b l u 9 6 L 6 J k z r N p N A J 3 l R d h / F J n Y f 9 Z / g S X 8 o z P 7 Z k 8 0 s z e a L 7 F 3 T L 6 g 2 7 u Q 9 j + J m w 7 o P 4 m b 1 s t 2 q + m k M m t q + D / V J a 2 1 g D z b c r s O N R O o H S t 8 N T n u I n P Y Q 2 V V O e 4 g 0 S 6 c 9 R J q l 0 x 4 i z d J p D 5 F m 6 b S H S L N 0 2 k P k t I f I r X z a Q 6 Q r n / Y Q 6 c q n P U S 6 8 m k P k a 7 8 L e 0 h k q z X y 0 q y e d 3 m 9 9 v s 4 y K p p p x e 8 2 J D r 0 g 3 i 3 k 1 E + U b b a D D s j y 7 / 0 g b + u b p K i n e t w 5 u b 9 d x 4 M B 9 j U 3 5 F T 4 P X l e 2 L n 0 4 r b / n l e X d h P 9 b m O + f 3 l u e 3 l u e 3 l u e 3 l v e 8 9 7 y v 1 B L A Q I t A B Q A A g A I A F h 1 g U u A L f d N p w A A A P g A A A A S A A A A A A A A A A A A A A A A A A A A A A B D b 2 5 m a W c v U G F j a 2 F n Z S 5 4 b W x Q S w E C L Q A U A A I A C A B Y d Y F L D 8 r p q 6 Q A A A D p A A A A E w A A A A A A A A A A A A A A A A D z A A A A W 0 N v b n R l b n R f V H l w Z X N d L n h t b F B L A Q I t A B Q A A g A I A F h 1 g U t + / W y f y g o A A B J Z A A A T A A A A A A A A A A A A A A A A A O Q B A A B G b 3 J t d W x h c y 9 T Z W N 0 a W 9 u M S 5 t U E s F B g A A A A A D A A M A w g A A A P s M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p u A A A A A A A A C G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E S U V Y Q 0 V M J T I w e G x z e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z M F Q x O D o 1 O T o w M i 4 5 N T I 2 M z E z W i I g L z 4 8 R W 5 0 c n k g V H l w Z T 0 i R m l s b E N v b H V t b k 5 h b W V z I i B W Y W x 1 Z T 0 i c 1 s m c X V v d D t D b 3 V u d H J 5 I E 5 h b W U m c X V v d D s s J n F 1 b 3 Q 7 Q 2 9 1 b n R y e S B D b 2 R l J n F 1 b 3 Q 7 L C Z x d W 9 0 O 1 l l Y X I m c X V v d D s s J n F 1 b 3 Q 7 R 0 R Q I H B l c i B j Y X B p d G E g K G N 1 c n J l b n Q g V V M k K S Z x d W 9 0 O y w m c X V v d D t H R F A g c G V y I G N h c G l 0 Y S w g U F B Q I C h j d X J y Z W 5 0 I G l u d G V y b m F 0 a W 9 u Y W w g J C k m c X V v d D s s J n F 1 b 3 Q 7 T G l m Z S B l e H B l Y 3 R h b m N 5 I G F 0 I G J p c n R o L C B 0 b 3 R h b C A o e W V h c n M p J n F 1 b 3 Q 7 L C Z x d W 9 0 O 1 B v c H V s Y X R p b 2 4 s I H R v d G F s J n F 1 b 3 Q 7 X S I g L z 4 8 R W 5 0 c n k g V H l w Z T 0 i R m l s b E V y c m 9 y Q 2 9 k Z S I g V m F s d W U 9 I n N V b m t u b 3 d u I i A v P j x F b n R y e S B U e X B l P S J G a W x s Q 2 9 s d W 1 u V H l w Z X M i I F Z h b H V l P S J z Q m d Z R 0 J R V U Z C U T 0 9 I i A v P j x F b n R y e S B U e X B l P S J G a W x s R X J y b 3 J D b 3 V u d C I g V m F s d W U 9 I m w w I i A v P j x F b n R y e S B U e X B l P S J G a W x s Q 2 9 1 b n Q i I F Z h b H V l P S J s M T Q 4 O T I i I C 8 + P E V u d H J 5 I F R 5 c G U 9 I k Z p b G x T d G F 0 d X M i I F Z h b H V l P S J z Q 2 9 t c G x l d G U i I C 8 + P E V u d H J 5 I F R 5 c G U 9 I k Z p b G x U Y X J n Z X Q i I F Z h b H V l P S J z V 0 R J R V h D R U x f e G x z e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E S U V Y Q 0 V M I H h s c 3 g v U G l 2 b 3 R l Z C B D b 2 x 1 b W 4 u e 0 N v d W 5 0 c n k g T m F t Z S w w f S Z x d W 9 0 O y w m c X V v d D t T Z W N 0 a W 9 u M S 9 X R E l F W E N F T C B 4 b H N 4 L 1 B p d m 9 0 Z W Q g Q 2 9 s d W 1 u L n t D b 3 V u d H J 5 I E N v Z G U s M X 0 m c X V v d D s s J n F 1 b 3 Q 7 U 2 V j d G l v b j E v V 0 R J R V h D R U w g e G x z e C 9 Q a X Z v d G V k I E N v b H V t b i 5 7 Q X R 0 c m l i d X R l L D J 9 J n F 1 b 3 Q 7 L C Z x d W 9 0 O 1 N l Y 3 R p b 2 4 x L 1 d E S U V Y Q 0 V M I H h s c 3 g v U G l 2 b 3 R l Z C B D b 2 x 1 b W 4 u e 0 d E U C B w Z X I g Y 2 F w a X R h I C h j d X J y Z W 5 0 I F V T J C k s M 3 0 m c X V v d D s s J n F 1 b 3 Q 7 U 2 V j d G l v b j E v V 0 R J R V h D R U w g e G x z e C 9 Q a X Z v d G V k I E N v b H V t b i 5 7 R 0 R Q I H B l c i B j Y X B p d G E s I F B Q U C A o Y 3 V y c m V u d C B p b n R l c m 5 h d G l v b m F s I C Q p L D R 9 J n F 1 b 3 Q 7 L C Z x d W 9 0 O 1 N l Y 3 R p b 2 4 x L 1 d E S U V Y Q 0 V M I H h s c 3 g v U G l 2 b 3 R l Z C B D b 2 x 1 b W 4 u e 0 x p Z m U g Z X h w Z W N 0 Y W 5 j e S B h d C B i a X J 0 a C w g d G 9 0 Y W w g K H l l Y X J z K S w 1 f S Z x d W 9 0 O y w m c X V v d D t T Z W N 0 a W 9 u M S 9 X R E l F W E N F T C B 4 b H N 4 L 1 B p d m 9 0 Z W Q g Q 2 9 s d W 1 u L n t Q b 3 B 1 b G F 0 a W 9 u L C B 0 b 3 R h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X R E l F W E N F T C B 4 b H N 4 L 1 B p d m 9 0 Z W Q g Q 2 9 s d W 1 u L n t D b 3 V u d H J 5 I E 5 h b W U s M H 0 m c X V v d D s s J n F 1 b 3 Q 7 U 2 V j d G l v b j E v V 0 R J R V h D R U w g e G x z e C 9 Q a X Z v d G V k I E N v b H V t b i 5 7 Q 2 9 1 b n R y e S B D b 2 R l L D F 9 J n F 1 b 3 Q 7 L C Z x d W 9 0 O 1 N l Y 3 R p b 2 4 x L 1 d E S U V Y Q 0 V M I H h s c 3 g v U G l 2 b 3 R l Z C B D b 2 x 1 b W 4 u e 0 F 0 d H J p Y n V 0 Z S w y f S Z x d W 9 0 O y w m c X V v d D t T Z W N 0 a W 9 u M S 9 X R E l F W E N F T C B 4 b H N 4 L 1 B p d m 9 0 Z W Q g Q 2 9 s d W 1 u L n t H R F A g c G V y I G N h c G l 0 Y S A o Y 3 V y c m V u d C B V U y Q p L D N 9 J n F 1 b 3 Q 7 L C Z x d W 9 0 O 1 N l Y 3 R p b 2 4 x L 1 d E S U V Y Q 0 V M I H h s c 3 g v U G l 2 b 3 R l Z C B D b 2 x 1 b W 4 u e 0 d E U C B w Z X I g Y 2 F w a X R h L C B Q U F A g K G N 1 c n J l b n Q g a W 5 0 Z X J u Y X R p b 2 5 h b C A k K S w 0 f S Z x d W 9 0 O y w m c X V v d D t T Z W N 0 a W 9 u M S 9 X R E l F W E N F T C B 4 b H N 4 L 1 B p d m 9 0 Z W Q g Q 2 9 s d W 1 u L n t M a W Z l I G V 4 c G V j d G F u Y 3 k g Y X Q g Y m l y d G g s I H R v d G F s I C h 5 Z W F y c y k s N X 0 m c X V v d D s s J n F 1 b 3 Q 7 U 2 V j d G l v b j E v V 0 R J R V h D R U w g e G x z e C 9 Q a X Z v d G V k I E N v b H V t b i 5 7 U G 9 w d W x h d G l v b i w g d G 9 0 Y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E S U V Y Q 0 V M J T I w e G x z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E l F W E N F T C U y M H h s c 3 g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E S U V Y Q 0 V M J T I w e G x z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E S U V Y Q 0 V M J T I w e G x z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E l F W E N F T C U y M H h s c 3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R J R V h D R U w l M j B 4 b H N 4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E S U V Y Q 0 V M J T I w e G x z e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R J R V h D R U w l M j B 4 b H N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R J R V h D R U w l M j B 4 b H N 4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E S U V Y Q 0 V M J T I w e G x z e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R J R V h D R U w l M j B 4 b H N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1 B p d m 9 0 Z W Q g Q 2 9 s d W 1 u L n t H R F A g c G V y I G N h c G l 0 Y S w w f S Z x d W 9 0 O y w m c X V v d D t T Z W N 0 a W 9 u M S 9 E Y X R h L 1 B p d m 9 0 Z W Q g Q 2 9 s d W 1 u L n s x O T k w L D F 9 J n F 1 b 3 Q 7 L C Z x d W 9 0 O 1 N l Y 3 R p b 2 4 x L 0 R h d G E v U G l 2 b 3 R l Z C B D b 2 x 1 b W 4 u e z I w M T U s M n 0 m c X V v d D s s J n F 1 b 3 Q 7 U 2 V j d G l v b j E v R G F 0 Y S 9 B Z G R l Z C B D d X N 0 b 2 0 u e 0 d E U C B w Z X I g Y 2 F w a X R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E v U G l 2 b 3 R l Z C B D b 2 x 1 b W 4 u e 0 d E U C B w Z X I g Y 2 F w a X R h L D B 9 J n F 1 b 3 Q 7 L C Z x d W 9 0 O 1 N l Y 3 R p b 2 4 x L 0 R h d G E v U G l 2 b 3 R l Z C B D b 2 x 1 b W 4 u e z E 5 O T A s M X 0 m c X V v d D s s J n F 1 b 3 Q 7 U 2 V j d G l v b j E v R G F 0 Y S 9 Q a X Z v d G V k I E N v b H V t b i 5 7 M j A x N S w y f S Z x d W 9 0 O y w m c X V v d D t T Z W N 0 a W 9 u M S 9 E Y X R h L 0 F k Z G V k I E N 1 c 3 R v b S 5 7 R 0 R Q I H B l c i B j Y X B p d G E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M Y X N 0 V X B k Y X R l Z C I g V m F s d W U 9 I m Q y M D E 3 L T E x L T M w V D I y O j A y O j I y L j Q y N D M 5 M T B a I i A v P j x F b n R y e S B U e X B l P S J G a W x s Q 2 9 s d W 1 u T m F t Z X M i I F Z h b H V l P S J z W y Z x d W 9 0 O 0 N v d W 5 0 c n k m c X V v d D s s J n F 1 b 3 Q 7 M T k 5 M C Z x d W 9 0 O y w m c X V v d D s y M D E 1 J n F 1 b 3 Q 7 L C Z x d W 9 0 O 0 d E U C B w Z X I g Y 2 F w a X R h J n F 1 b 3 Q 7 X S I g L z 4 8 R W 5 0 c n k g V H l w Z T 0 i R m l s b E N v b H V t b l R 5 c G V z I i B W Y W x 1 Z T 0 i c 0 J n V U Z B Q T 0 9 I i A v P j x F b n R y e S B U e X B l P S J G a W x s R X J y b 3 J D b 3 V u d C I g V m F s d W U 9 I m w w I i A v P j x F b n R y e S B U e X B l P S J G a W x s Q 2 9 1 b n Q i I F Z h b H V l P S J s M j A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E Y X R h I i A v P j x F b n R y e S B U e X B l P S J G a W x s U 3 R h d H V z I i B W Y W x 1 Z T 0 i c 0 N v b X B s Z X R l I i A v P j x F b n R y e S B U e X B l P S J R d W V y e U l E I i B W Y W x 1 Z T 0 i c 2 U 5 M j M 5 Z j E 0 L T I 1 M m Y t N D I 2 Z i 0 4 Z W Y z L T g w M D h h N z J l N D Y x M y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2 9 1 b n R y a W V z X 2 N s d X N 0 Z X J f Z G F 0 Y V 8 w M F 9 D X z A x I i A v P j x F b n R y e S B U e X B l P S J G a W x s T G F z d F V w Z G F 0 Z W Q i I F Z h b H V l P S J k M j A x N y 0 x M i 0 w M V Q w M D o 0 M j o x M S 4 5 N D E 2 N z Y x W i I g L z 4 8 R W 5 0 c n k g V H l w Z T 0 i R m l s b E V y c m 9 y Q 2 9 k Z S I g V m F s d W U 9 I n N V b m t u b 3 d u I i A v P j x F b n R y e S B U e X B l P S J G a W x s Q 2 9 s d W 1 u T m F t Z X M i I F Z h b H V l P S J z W y Z x d W 9 0 O 0 N v d W 5 0 c n k m c X V v d D s s J n F 1 b 3 Q 7 Q 2 x 1 c 3 R l c j E 5 O T A m c X V v d D s s J n F 1 b 3 Q 7 Q 2 x 1 c 3 R l c j I w M T U m c X V v d D s s J n F 1 b 3 Q 7 R m x v d 1 8 x O T k w X z I w M T U m c X V v d D s s J n F 1 b 3 Q 7 Q U E m c X V v d D s s J n F 1 b 3 Q 7 Q U I m c X V v d D s s J n F 1 b 3 Q 7 Q k E m c X V v d D s s J n F 1 b 3 Q 7 Q k I m c X V v d D s s J n F 1 b 3 Q 7 Q k M m c X V v d D s s J n F 1 b 3 Q 7 Q 0 I m c X V v d D s s J n F 1 b 3 Q 7 Q 0 M m c X V v d D s s J n F 1 b 3 Q 7 Q 0 Q m c X V v d D s s J n F 1 b 3 Q 7 R E I m c X V v d D s s J n F 1 b 3 Q 7 R E M m c X V v d D s s J n F 1 b 3 Q 7 R E Q m c X V v d D t d I i A v P j x F b n R y e S B U e X B l P S J G a W x s R X J y b 3 J D b 3 V u d C I g V m F s d W U 9 I m w w I i A v P j x F b n R y e S B U e X B l P S J G a W x s Q 2 9 s d W 1 u V H l w Z X M i I F Z h b H V l P S J z Q m d Z R 0 J n V U Z C U V V G Q l F V R k J R V U Y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k 0 I i A v P j x F b n R y e S B U e X B l P S J R d W V y e U l E I i B W Y W x 1 Z T 0 i c z F i Y 2 R h N j A z L T c y M W E t N D A 4 N C 0 4 Y W M 2 L W F k Y W R k Y T g z O D g w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m l l c 1 9 j b H V z d G V y X 2 R h d G F f M D B f Q 1 8 w M S 9 Q a X Z v d G V k I E N v b H V t b i 5 7 Q 2 9 1 b n R y e S w w f S Z x d W 9 0 O y w m c X V v d D t T Z W N 0 a W 9 u M S 9 j b 3 V u d H J p Z X N f Y 2 x 1 c 3 R l c l 9 k Y X R h X z A w X 0 N f M D E v U G l 2 b 3 R l Z C B D b 2 x 1 b W 4 u e 0 N s d X N 0 Z X I x O T k w L D F 9 J n F 1 b 3 Q 7 L C Z x d W 9 0 O 1 N l Y 3 R p b 2 4 x L 2 N v d W 5 0 c m l l c 1 9 j b H V z d G V y X 2 R h d G F f M D B f Q 1 8 w M S 9 Q a X Z v d G V k I E N v b H V t b i 5 7 Q 2 x 1 c 3 R l c j I w M T U s M n 0 m c X V v d D s s J n F 1 b 3 Q 7 U 2 V j d G l v b j E v Y 2 9 1 b n R y a W V z X 2 N s d X N 0 Z X J f Z G F 0 Y V 8 w M F 9 D X z A x L 1 B p d m 9 0 Z W Q g Q 2 9 s d W 1 u L n t G b G 9 3 X z E 5 O T B f M j A x N S w z f S Z x d W 9 0 O y w m c X V v d D t T Z W N 0 a W 9 u M S 9 j b 3 V u d H J p Z X N f Y 2 x 1 c 3 R l c l 9 k Y X R h X z A w X 0 N f M D E v U G l 2 b 3 R l Z C B D b 2 x 1 b W 4 u e 0 F B L D R 9 J n F 1 b 3 Q 7 L C Z x d W 9 0 O 1 N l Y 3 R p b 2 4 x L 2 N v d W 5 0 c m l l c 1 9 j b H V z d G V y X 2 R h d G F f M D B f Q 1 8 w M S 9 Q a X Z v d G V k I E N v b H V t b i 5 7 Q U I s N X 0 m c X V v d D s s J n F 1 b 3 Q 7 U 2 V j d G l v b j E v Y 2 9 1 b n R y a W V z X 2 N s d X N 0 Z X J f Z G F 0 Y V 8 w M F 9 D X z A x L 1 B p d m 9 0 Z W Q g Q 2 9 s d W 1 u L n t C Q S w 2 f S Z x d W 9 0 O y w m c X V v d D t T Z W N 0 a W 9 u M S 9 j b 3 V u d H J p Z X N f Y 2 x 1 c 3 R l c l 9 k Y X R h X z A w X 0 N f M D E v U G l 2 b 3 R l Z C B D b 2 x 1 b W 4 u e 0 J C L D d 9 J n F 1 b 3 Q 7 L C Z x d W 9 0 O 1 N l Y 3 R p b 2 4 x L 2 N v d W 5 0 c m l l c 1 9 j b H V z d G V y X 2 R h d G F f M D B f Q 1 8 w M S 9 Q a X Z v d G V k I E N v b H V t b i 5 7 Q k M s O H 0 m c X V v d D s s J n F 1 b 3 Q 7 U 2 V j d G l v b j E v Y 2 9 1 b n R y a W V z X 2 N s d X N 0 Z X J f Z G F 0 Y V 8 w M F 9 D X z A x L 1 B p d m 9 0 Z W Q g Q 2 9 s d W 1 u L n t D Q i w 5 f S Z x d W 9 0 O y w m c X V v d D t T Z W N 0 a W 9 u M S 9 j b 3 V u d H J p Z X N f Y 2 x 1 c 3 R l c l 9 k Y X R h X z A w X 0 N f M D E v U G l 2 b 3 R l Z C B D b 2 x 1 b W 4 u e 0 N D L D E w f S Z x d W 9 0 O y w m c X V v d D t T Z W N 0 a W 9 u M S 9 j b 3 V u d H J p Z X N f Y 2 x 1 c 3 R l c l 9 k Y X R h X z A w X 0 N f M D E v U G l 2 b 3 R l Z C B D b 2 x 1 b W 4 u e 0 N E L D E x f S Z x d W 9 0 O y w m c X V v d D t T Z W N 0 a W 9 u M S 9 j b 3 V u d H J p Z X N f Y 2 x 1 c 3 R l c l 9 k Y X R h X z A w X 0 N f M D E v U G l 2 b 3 R l Z C B D b 2 x 1 b W 4 u e 0 R C L D E y f S Z x d W 9 0 O y w m c X V v d D t T Z W N 0 a W 9 u M S 9 j b 3 V u d H J p Z X N f Y 2 x 1 c 3 R l c l 9 k Y X R h X z A w X 0 N f M D E v U G l 2 b 3 R l Z C B D b 2 x 1 b W 4 u e 0 R D L D E z f S Z x d W 9 0 O y w m c X V v d D t T Z W N 0 a W 9 u M S 9 j b 3 V u d H J p Z X N f Y 2 x 1 c 3 R l c l 9 k Y X R h X z A w X 0 N f M D E v U G l 2 b 3 R l Z C B D b 2 x 1 b W 4 u e 0 R E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Y 2 9 1 b n R y a W V z X 2 N s d X N 0 Z X J f Z G F 0 Y V 8 w M F 9 D X z A x L 1 B p d m 9 0 Z W Q g Q 2 9 s d W 1 u L n t D b 3 V u d H J 5 L D B 9 J n F 1 b 3 Q 7 L C Z x d W 9 0 O 1 N l Y 3 R p b 2 4 x L 2 N v d W 5 0 c m l l c 1 9 j b H V z d G V y X 2 R h d G F f M D B f Q 1 8 w M S 9 Q a X Z v d G V k I E N v b H V t b i 5 7 Q 2 x 1 c 3 R l c j E 5 O T A s M X 0 m c X V v d D s s J n F 1 b 3 Q 7 U 2 V j d G l v b j E v Y 2 9 1 b n R y a W V z X 2 N s d X N 0 Z X J f Z G F 0 Y V 8 w M F 9 D X z A x L 1 B p d m 9 0 Z W Q g Q 2 9 s d W 1 u L n t D b H V z d G V y M j A x N S w y f S Z x d W 9 0 O y w m c X V v d D t T Z W N 0 a W 9 u M S 9 j b 3 V u d H J p Z X N f Y 2 x 1 c 3 R l c l 9 k Y X R h X z A w X 0 N f M D E v U G l 2 b 3 R l Z C B D b 2 x 1 b W 4 u e 0 Z s b 3 d f M T k 5 M F 8 y M D E 1 L D N 9 J n F 1 b 3 Q 7 L C Z x d W 9 0 O 1 N l Y 3 R p b 2 4 x L 2 N v d W 5 0 c m l l c 1 9 j b H V z d G V y X 2 R h d G F f M D B f Q 1 8 w M S 9 Q a X Z v d G V k I E N v b H V t b i 5 7 Q U E s N H 0 m c X V v d D s s J n F 1 b 3 Q 7 U 2 V j d G l v b j E v Y 2 9 1 b n R y a W V z X 2 N s d X N 0 Z X J f Z G F 0 Y V 8 w M F 9 D X z A x L 1 B p d m 9 0 Z W Q g Q 2 9 s d W 1 u L n t B Q i w 1 f S Z x d W 9 0 O y w m c X V v d D t T Z W N 0 a W 9 u M S 9 j b 3 V u d H J p Z X N f Y 2 x 1 c 3 R l c l 9 k Y X R h X z A w X 0 N f M D E v U G l 2 b 3 R l Z C B D b 2 x 1 b W 4 u e 0 J B L D Z 9 J n F 1 b 3 Q 7 L C Z x d W 9 0 O 1 N l Y 3 R p b 2 4 x L 2 N v d W 5 0 c m l l c 1 9 j b H V z d G V y X 2 R h d G F f M D B f Q 1 8 w M S 9 Q a X Z v d G V k I E N v b H V t b i 5 7 Q k I s N 3 0 m c X V v d D s s J n F 1 b 3 Q 7 U 2 V j d G l v b j E v Y 2 9 1 b n R y a W V z X 2 N s d X N 0 Z X J f Z G F 0 Y V 8 w M F 9 D X z A x L 1 B p d m 9 0 Z W Q g Q 2 9 s d W 1 u L n t C Q y w 4 f S Z x d W 9 0 O y w m c X V v d D t T Z W N 0 a W 9 u M S 9 j b 3 V u d H J p Z X N f Y 2 x 1 c 3 R l c l 9 k Y X R h X z A w X 0 N f M D E v U G l 2 b 3 R l Z C B D b 2 x 1 b W 4 u e 0 N C L D l 9 J n F 1 b 3 Q 7 L C Z x d W 9 0 O 1 N l Y 3 R p b 2 4 x L 2 N v d W 5 0 c m l l c 1 9 j b H V z d G V y X 2 R h d G F f M D B f Q 1 8 w M S 9 Q a X Z v d G V k I E N v b H V t b i 5 7 Q 0 M s M T B 9 J n F 1 b 3 Q 7 L C Z x d W 9 0 O 1 N l Y 3 R p b 2 4 x L 2 N v d W 5 0 c m l l c 1 9 j b H V z d G V y X 2 R h d G F f M D B f Q 1 8 w M S 9 Q a X Z v d G V k I E N v b H V t b i 5 7 Q 0 Q s M T F 9 J n F 1 b 3 Q 7 L C Z x d W 9 0 O 1 N l Y 3 R p b 2 4 x L 2 N v d W 5 0 c m l l c 1 9 j b H V z d G V y X 2 R h d G F f M D B f Q 1 8 w M S 9 Q a X Z v d G V k I E N v b H V t b i 5 7 R E I s M T J 9 J n F 1 b 3 Q 7 L C Z x d W 9 0 O 1 N l Y 3 R p b 2 4 x L 2 N v d W 5 0 c m l l c 1 9 j b H V z d G V y X 2 R h d G F f M D B f Q 1 8 w M S 9 Q a X Z v d G V k I E N v b H V t b i 5 7 R E M s M T N 9 J n F 1 b 3 Q 7 L C Z x d W 9 0 O 1 N l Y 3 R p b 2 4 x L 2 N v d W 5 0 c m l l c 1 9 j b H V z d G V y X 2 R h d G F f M D B f Q 1 8 w M S 9 Q a X Z v d G V k I E N v b H V t b i 5 7 R E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L 2 N v d W 5 0 c m l l c 1 9 j b H V z d G V y c 1 9 k Y X R h X z A x X 0 N f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1 9 j b H V z d G V y X 2 R h d G F f M D B f Q 1 8 w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y K S 9 D a G F u Z 2 V k I F R 5 c G U x L n t D b 3 V u d H J 5 I E 5 h b W U s M H 0 m c X V v d D s s J n F 1 b 3 Q 7 U 2 V j d G l v b j E v R G F 0 Y S A o M i k v Q 2 h h b m d l Z C B U e X B l M S 5 7 Q 2 9 1 b n R y e S B D b 2 R l L D F 9 J n F 1 b 3 Q 7 L C Z x d W 9 0 O 1 N l Y 3 R p b 2 4 x L 0 R h d G E g K D I p L 0 N o Y W 5 n Z W Q g V H l w Z T E u e 0 l u Z G l j Y X R v c i B O Y W 1 l L D J 9 J n F 1 b 3 Q 7 L C Z x d W 9 0 O 1 N l Y 3 R p b 2 4 x L 0 R h d G E g K D I p L 0 N o Y W 5 n Z W Q g V H l w Z T E u e 0 l u Z G l j Y X R v c i B D b 2 R l L D N 9 J n F 1 b 3 Q 7 L C Z x d W 9 0 O 1 N l Y 3 R p b 2 4 x L 0 R h d G E g K D I p L 0 N o Y W 5 n Z W Q g V H l w Z T E u e z E 5 N j A s N H 0 m c X V v d D s s J n F 1 b 3 Q 7 U 2 V j d G l v b j E v R G F 0 Y S A o M i k v Q 2 h h b m d l Z C B U e X B l M S 5 7 M T k 2 M S w 1 f S Z x d W 9 0 O y w m c X V v d D t T Z W N 0 a W 9 u M S 9 E Y X R h I C g y K S 9 D a G F u Z 2 V k I F R 5 c G U x L n s x O T Y y L D Z 9 J n F 1 b 3 Q 7 L C Z x d W 9 0 O 1 N l Y 3 R p b 2 4 x L 0 R h d G E g K D I p L 0 N o Y W 5 n Z W Q g V H l w Z T E u e z E 5 N j M s N 3 0 m c X V v d D s s J n F 1 b 3 Q 7 U 2 V j d G l v b j E v R G F 0 Y S A o M i k v Q 2 h h b m d l Z C B U e X B l M S 5 7 M T k 2 N C w 4 f S Z x d W 9 0 O y w m c X V v d D t T Z W N 0 a W 9 u M S 9 E Y X R h I C g y K S 9 D a G F u Z 2 V k I F R 5 c G U x L n s x O T Y 1 L D l 9 J n F 1 b 3 Q 7 L C Z x d W 9 0 O 1 N l Y 3 R p b 2 4 x L 0 R h d G E g K D I p L 0 N o Y W 5 n Z W Q g V H l w Z T E u e z E 5 N j Y s M T B 9 J n F 1 b 3 Q 7 L C Z x d W 9 0 O 1 N l Y 3 R p b 2 4 x L 0 R h d G E g K D I p L 0 N o Y W 5 n Z W Q g V H l w Z T E u e z E 5 N j c s M T F 9 J n F 1 b 3 Q 7 L C Z x d W 9 0 O 1 N l Y 3 R p b 2 4 x L 0 R h d G E g K D I p L 0 N o Y W 5 n Z W Q g V H l w Z T E u e z E 5 N j g s M T J 9 J n F 1 b 3 Q 7 L C Z x d W 9 0 O 1 N l Y 3 R p b 2 4 x L 0 R h d G E g K D I p L 0 N o Y W 5 n Z W Q g V H l w Z T E u e z E 5 N j k s M T N 9 J n F 1 b 3 Q 7 L C Z x d W 9 0 O 1 N l Y 3 R p b 2 4 x L 0 R h d G E g K D I p L 0 N o Y W 5 n Z W Q g V H l w Z T E u e z E 5 N z A s M T R 9 J n F 1 b 3 Q 7 L C Z x d W 9 0 O 1 N l Y 3 R p b 2 4 x L 0 R h d G E g K D I p L 0 N o Y W 5 n Z W Q g V H l w Z T E u e z E 5 N z E s M T V 9 J n F 1 b 3 Q 7 L C Z x d W 9 0 O 1 N l Y 3 R p b 2 4 x L 0 R h d G E g K D I p L 0 N o Y W 5 n Z W Q g V H l w Z T E u e z E 5 N z I s M T Z 9 J n F 1 b 3 Q 7 L C Z x d W 9 0 O 1 N l Y 3 R p b 2 4 x L 0 R h d G E g K D I p L 0 N o Y W 5 n Z W Q g V H l w Z T E u e z E 5 N z M s M T d 9 J n F 1 b 3 Q 7 L C Z x d W 9 0 O 1 N l Y 3 R p b 2 4 x L 0 R h d G E g K D I p L 0 N o Y W 5 n Z W Q g V H l w Z T E u e z E 5 N z Q s M T h 9 J n F 1 b 3 Q 7 L C Z x d W 9 0 O 1 N l Y 3 R p b 2 4 x L 0 R h d G E g K D I p L 0 N o Y W 5 n Z W Q g V H l w Z T E u e z E 5 N z U s M T l 9 J n F 1 b 3 Q 7 L C Z x d W 9 0 O 1 N l Y 3 R p b 2 4 x L 0 R h d G E g K D I p L 0 N o Y W 5 n Z W Q g V H l w Z T E u e z E 5 N z Y s M j B 9 J n F 1 b 3 Q 7 L C Z x d W 9 0 O 1 N l Y 3 R p b 2 4 x L 0 R h d G E g K D I p L 0 N o Y W 5 n Z W Q g V H l w Z T E u e z E 5 N z c s M j F 9 J n F 1 b 3 Q 7 L C Z x d W 9 0 O 1 N l Y 3 R p b 2 4 x L 0 R h d G E g K D I p L 0 N o Y W 5 n Z W Q g V H l w Z T E u e z E 5 N z g s M j J 9 J n F 1 b 3 Q 7 L C Z x d W 9 0 O 1 N l Y 3 R p b 2 4 x L 0 R h d G E g K D I p L 0 N o Y W 5 n Z W Q g V H l w Z T E u e z E 5 N z k s M j N 9 J n F 1 b 3 Q 7 L C Z x d W 9 0 O 1 N l Y 3 R p b 2 4 x L 0 R h d G E g K D I p L 0 N o Y W 5 n Z W Q g V H l w Z T E u e z E 5 O D A s M j R 9 J n F 1 b 3 Q 7 L C Z x d W 9 0 O 1 N l Y 3 R p b 2 4 x L 0 R h d G E g K D I p L 0 N o Y W 5 n Z W Q g V H l w Z T E u e z E 5 O D E s M j V 9 J n F 1 b 3 Q 7 L C Z x d W 9 0 O 1 N l Y 3 R p b 2 4 x L 0 R h d G E g K D I p L 0 N o Y W 5 n Z W Q g V H l w Z T E u e z E 5 O D I s M j Z 9 J n F 1 b 3 Q 7 L C Z x d W 9 0 O 1 N l Y 3 R p b 2 4 x L 0 R h d G E g K D I p L 0 N o Y W 5 n Z W Q g V H l w Z T E u e z E 5 O D M s M j d 9 J n F 1 b 3 Q 7 L C Z x d W 9 0 O 1 N l Y 3 R p b 2 4 x L 0 R h d G E g K D I p L 0 N o Y W 5 n Z W Q g V H l w Z T E u e z E 5 O D Q s M j h 9 J n F 1 b 3 Q 7 L C Z x d W 9 0 O 1 N l Y 3 R p b 2 4 x L 0 R h d G E g K D I p L 0 N o Y W 5 n Z W Q g V H l w Z T E u e z E 5 O D U s M j l 9 J n F 1 b 3 Q 7 L C Z x d W 9 0 O 1 N l Y 3 R p b 2 4 x L 0 R h d G E g K D I p L 0 N o Y W 5 n Z W Q g V H l w Z T E u e z E 5 O D Y s M z B 9 J n F 1 b 3 Q 7 L C Z x d W 9 0 O 1 N l Y 3 R p b 2 4 x L 0 R h d G E g K D I p L 0 N o Y W 5 n Z W Q g V H l w Z T E u e z E 5 O D c s M z F 9 J n F 1 b 3 Q 7 L C Z x d W 9 0 O 1 N l Y 3 R p b 2 4 x L 0 R h d G E g K D I p L 0 N o Y W 5 n Z W Q g V H l w Z T E u e z E 5 O D g s M z J 9 J n F 1 b 3 Q 7 L C Z x d W 9 0 O 1 N l Y 3 R p b 2 4 x L 0 R h d G E g K D I p L 0 N o Y W 5 n Z W Q g V H l w Z T E u e z E 5 O D k s M z N 9 J n F 1 b 3 Q 7 L C Z x d W 9 0 O 1 N l Y 3 R p b 2 4 x L 0 R h d G E g K D I p L 0 N o Y W 5 n Z W Q g V H l w Z T E u e z E 5 O T A s M z R 9 J n F 1 b 3 Q 7 L C Z x d W 9 0 O 1 N l Y 3 R p b 2 4 x L 0 R h d G E g K D I p L 0 N o Y W 5 n Z W Q g V H l w Z T E u e z E 5 O T E s M z V 9 J n F 1 b 3 Q 7 L C Z x d W 9 0 O 1 N l Y 3 R p b 2 4 x L 0 R h d G E g K D I p L 0 N o Y W 5 n Z W Q g V H l w Z T E u e z E 5 O T I s M z Z 9 J n F 1 b 3 Q 7 L C Z x d W 9 0 O 1 N l Y 3 R p b 2 4 x L 0 R h d G E g K D I p L 0 N o Y W 5 n Z W Q g V H l w Z T E u e z E 5 O T M s M z d 9 J n F 1 b 3 Q 7 L C Z x d W 9 0 O 1 N l Y 3 R p b 2 4 x L 0 R h d G E g K D I p L 0 N o Y W 5 n Z W Q g V H l w Z T E u e z E 5 O T Q s M z h 9 J n F 1 b 3 Q 7 L C Z x d W 9 0 O 1 N l Y 3 R p b 2 4 x L 0 R h d G E g K D I p L 0 N o Y W 5 n Z W Q g V H l w Z T E u e z E 5 O T U s M z l 9 J n F 1 b 3 Q 7 L C Z x d W 9 0 O 1 N l Y 3 R p b 2 4 x L 0 R h d G E g K D I p L 0 N o Y W 5 n Z W Q g V H l w Z T E u e z E 5 O T Y s N D B 9 J n F 1 b 3 Q 7 L C Z x d W 9 0 O 1 N l Y 3 R p b 2 4 x L 0 R h d G E g K D I p L 0 N o Y W 5 n Z W Q g V H l w Z T E u e z E 5 O T c s N D F 9 J n F 1 b 3 Q 7 L C Z x d W 9 0 O 1 N l Y 3 R p b 2 4 x L 0 R h d G E g K D I p L 0 N o Y W 5 n Z W Q g V H l w Z T E u e z E 5 O T g s N D J 9 J n F 1 b 3 Q 7 L C Z x d W 9 0 O 1 N l Y 3 R p b 2 4 x L 0 R h d G E g K D I p L 0 N o Y W 5 n Z W Q g V H l w Z T E u e z E 5 O T k s N D N 9 J n F 1 b 3 Q 7 L C Z x d W 9 0 O 1 N l Y 3 R p b 2 4 x L 0 R h d G E g K D I p L 0 N o Y W 5 n Z W Q g V H l w Z T E u e z I w M D A s N D R 9 J n F 1 b 3 Q 7 L C Z x d W 9 0 O 1 N l Y 3 R p b 2 4 x L 0 R h d G E g K D I p L 0 N o Y W 5 n Z W Q g V H l w Z T E u e z I w M D E s N D V 9 J n F 1 b 3 Q 7 L C Z x d W 9 0 O 1 N l Y 3 R p b 2 4 x L 0 R h d G E g K D I p L 0 N o Y W 5 n Z W Q g V H l w Z T E u e z I w M D I s N D Z 9 J n F 1 b 3 Q 7 L C Z x d W 9 0 O 1 N l Y 3 R p b 2 4 x L 0 R h d G E g K D I p L 0 N o Y W 5 n Z W Q g V H l w Z T E u e z I w M D M s N D d 9 J n F 1 b 3 Q 7 L C Z x d W 9 0 O 1 N l Y 3 R p b 2 4 x L 0 R h d G E g K D I p L 0 N o Y W 5 n Z W Q g V H l w Z T E u e z I w M D Q s N D h 9 J n F 1 b 3 Q 7 L C Z x d W 9 0 O 1 N l Y 3 R p b 2 4 x L 0 R h d G E g K D I p L 0 N o Y W 5 n Z W Q g V H l w Z T E u e z I w M D U s N D l 9 J n F 1 b 3 Q 7 L C Z x d W 9 0 O 1 N l Y 3 R p b 2 4 x L 0 R h d G E g K D I p L 0 N o Y W 5 n Z W Q g V H l w Z T E u e z I w M D Y s N T B 9 J n F 1 b 3 Q 7 L C Z x d W 9 0 O 1 N l Y 3 R p b 2 4 x L 0 R h d G E g K D I p L 0 N o Y W 5 n Z W Q g V H l w Z T E u e z I w M D c s N T F 9 J n F 1 b 3 Q 7 L C Z x d W 9 0 O 1 N l Y 3 R p b 2 4 x L 0 R h d G E g K D I p L 0 N o Y W 5 n Z W Q g V H l w Z T E u e z I w M D g s N T J 9 J n F 1 b 3 Q 7 L C Z x d W 9 0 O 1 N l Y 3 R p b 2 4 x L 0 R h d G E g K D I p L 0 N o Y W 5 n Z W Q g V H l w Z T E u e z I w M D k s N T N 9 J n F 1 b 3 Q 7 L C Z x d W 9 0 O 1 N l Y 3 R p b 2 4 x L 0 R h d G E g K D I p L 0 N o Y W 5 n Z W Q g V H l w Z T E u e z I w M T A s N T R 9 J n F 1 b 3 Q 7 L C Z x d W 9 0 O 1 N l Y 3 R p b 2 4 x L 0 R h d G E g K D I p L 0 N o Y W 5 n Z W Q g V H l w Z T E u e z I w M T E s N T V 9 J n F 1 b 3 Q 7 L C Z x d W 9 0 O 1 N l Y 3 R p b 2 4 x L 0 R h d G E g K D I p L 0 N o Y W 5 n Z W Q g V H l w Z T E u e z I w M T I s N T Z 9 J n F 1 b 3 Q 7 L C Z x d W 9 0 O 1 N l Y 3 R p b 2 4 x L 0 R h d G E g K D I p L 0 N o Y W 5 n Z W Q g V H l w Z T E u e z I w M T M s N T d 9 J n F 1 b 3 Q 7 L C Z x d W 9 0 O 1 N l Y 3 R p b 2 4 x L 0 R h d G E g K D I p L 0 N o Y W 5 n Z W Q g V H l w Z T E u e z I w M T Q s N T h 9 J n F 1 b 3 Q 7 L C Z x d W 9 0 O 1 N l Y 3 R p b 2 4 x L 0 R h d G E g K D I p L 0 N o Y W 5 n Z W Q g V H l w Z T E u e z I w M T U s N T l 9 J n F 1 b 3 Q 7 L C Z x d W 9 0 O 1 N l Y 3 R p b 2 4 x L 0 R h d G E g K D I p L 0 N o Y W 5 n Z W Q g V H l w Z T E u e z I w M T Y s N j B 9 J n F 1 b 3 Q 7 X S w m c X V v d D t D b 2 x 1 b W 5 D b 3 V u d C Z x d W 9 0 O z o 2 M S w m c X V v d D t L Z X l D b 2 x 1 b W 5 O Y W 1 l c y Z x d W 9 0 O z p b X S w m c X V v d D t D b 2 x 1 b W 5 J Z G V u d G l 0 a W V z J n F 1 b 3 Q 7 O l s m c X V v d D t T Z W N 0 a W 9 u M S 9 E Y X R h I C g y K S 9 D a G F u Z 2 V k I F R 5 c G U x L n t D b 3 V u d H J 5 I E 5 h b W U s M H 0 m c X V v d D s s J n F 1 b 3 Q 7 U 2 V j d G l v b j E v R G F 0 Y S A o M i k v Q 2 h h b m d l Z C B U e X B l M S 5 7 Q 2 9 1 b n R y e S B D b 2 R l L D F 9 J n F 1 b 3 Q 7 L C Z x d W 9 0 O 1 N l Y 3 R p b 2 4 x L 0 R h d G E g K D I p L 0 N o Y W 5 n Z W Q g V H l w Z T E u e 0 l u Z G l j Y X R v c i B O Y W 1 l L D J 9 J n F 1 b 3 Q 7 L C Z x d W 9 0 O 1 N l Y 3 R p b 2 4 x L 0 R h d G E g K D I p L 0 N o Y W 5 n Z W Q g V H l w Z T E u e 0 l u Z G l j Y X R v c i B D b 2 R l L D N 9 J n F 1 b 3 Q 7 L C Z x d W 9 0 O 1 N l Y 3 R p b 2 4 x L 0 R h d G E g K D I p L 0 N o Y W 5 n Z W Q g V H l w Z T E u e z E 5 N j A s N H 0 m c X V v d D s s J n F 1 b 3 Q 7 U 2 V j d G l v b j E v R G F 0 Y S A o M i k v Q 2 h h b m d l Z C B U e X B l M S 5 7 M T k 2 M S w 1 f S Z x d W 9 0 O y w m c X V v d D t T Z W N 0 a W 9 u M S 9 E Y X R h I C g y K S 9 D a G F u Z 2 V k I F R 5 c G U x L n s x O T Y y L D Z 9 J n F 1 b 3 Q 7 L C Z x d W 9 0 O 1 N l Y 3 R p b 2 4 x L 0 R h d G E g K D I p L 0 N o Y W 5 n Z W Q g V H l w Z T E u e z E 5 N j M s N 3 0 m c X V v d D s s J n F 1 b 3 Q 7 U 2 V j d G l v b j E v R G F 0 Y S A o M i k v Q 2 h h b m d l Z C B U e X B l M S 5 7 M T k 2 N C w 4 f S Z x d W 9 0 O y w m c X V v d D t T Z W N 0 a W 9 u M S 9 E Y X R h I C g y K S 9 D a G F u Z 2 V k I F R 5 c G U x L n s x O T Y 1 L D l 9 J n F 1 b 3 Q 7 L C Z x d W 9 0 O 1 N l Y 3 R p b 2 4 x L 0 R h d G E g K D I p L 0 N o Y W 5 n Z W Q g V H l w Z T E u e z E 5 N j Y s M T B 9 J n F 1 b 3 Q 7 L C Z x d W 9 0 O 1 N l Y 3 R p b 2 4 x L 0 R h d G E g K D I p L 0 N o Y W 5 n Z W Q g V H l w Z T E u e z E 5 N j c s M T F 9 J n F 1 b 3 Q 7 L C Z x d W 9 0 O 1 N l Y 3 R p b 2 4 x L 0 R h d G E g K D I p L 0 N o Y W 5 n Z W Q g V H l w Z T E u e z E 5 N j g s M T J 9 J n F 1 b 3 Q 7 L C Z x d W 9 0 O 1 N l Y 3 R p b 2 4 x L 0 R h d G E g K D I p L 0 N o Y W 5 n Z W Q g V H l w Z T E u e z E 5 N j k s M T N 9 J n F 1 b 3 Q 7 L C Z x d W 9 0 O 1 N l Y 3 R p b 2 4 x L 0 R h d G E g K D I p L 0 N o Y W 5 n Z W Q g V H l w Z T E u e z E 5 N z A s M T R 9 J n F 1 b 3 Q 7 L C Z x d W 9 0 O 1 N l Y 3 R p b 2 4 x L 0 R h d G E g K D I p L 0 N o Y W 5 n Z W Q g V H l w Z T E u e z E 5 N z E s M T V 9 J n F 1 b 3 Q 7 L C Z x d W 9 0 O 1 N l Y 3 R p b 2 4 x L 0 R h d G E g K D I p L 0 N o Y W 5 n Z W Q g V H l w Z T E u e z E 5 N z I s M T Z 9 J n F 1 b 3 Q 7 L C Z x d W 9 0 O 1 N l Y 3 R p b 2 4 x L 0 R h d G E g K D I p L 0 N o Y W 5 n Z W Q g V H l w Z T E u e z E 5 N z M s M T d 9 J n F 1 b 3 Q 7 L C Z x d W 9 0 O 1 N l Y 3 R p b 2 4 x L 0 R h d G E g K D I p L 0 N o Y W 5 n Z W Q g V H l w Z T E u e z E 5 N z Q s M T h 9 J n F 1 b 3 Q 7 L C Z x d W 9 0 O 1 N l Y 3 R p b 2 4 x L 0 R h d G E g K D I p L 0 N o Y W 5 n Z W Q g V H l w Z T E u e z E 5 N z U s M T l 9 J n F 1 b 3 Q 7 L C Z x d W 9 0 O 1 N l Y 3 R p b 2 4 x L 0 R h d G E g K D I p L 0 N o Y W 5 n Z W Q g V H l w Z T E u e z E 5 N z Y s M j B 9 J n F 1 b 3 Q 7 L C Z x d W 9 0 O 1 N l Y 3 R p b 2 4 x L 0 R h d G E g K D I p L 0 N o Y W 5 n Z W Q g V H l w Z T E u e z E 5 N z c s M j F 9 J n F 1 b 3 Q 7 L C Z x d W 9 0 O 1 N l Y 3 R p b 2 4 x L 0 R h d G E g K D I p L 0 N o Y W 5 n Z W Q g V H l w Z T E u e z E 5 N z g s M j J 9 J n F 1 b 3 Q 7 L C Z x d W 9 0 O 1 N l Y 3 R p b 2 4 x L 0 R h d G E g K D I p L 0 N o Y W 5 n Z W Q g V H l w Z T E u e z E 5 N z k s M j N 9 J n F 1 b 3 Q 7 L C Z x d W 9 0 O 1 N l Y 3 R p b 2 4 x L 0 R h d G E g K D I p L 0 N o Y W 5 n Z W Q g V H l w Z T E u e z E 5 O D A s M j R 9 J n F 1 b 3 Q 7 L C Z x d W 9 0 O 1 N l Y 3 R p b 2 4 x L 0 R h d G E g K D I p L 0 N o Y W 5 n Z W Q g V H l w Z T E u e z E 5 O D E s M j V 9 J n F 1 b 3 Q 7 L C Z x d W 9 0 O 1 N l Y 3 R p b 2 4 x L 0 R h d G E g K D I p L 0 N o Y W 5 n Z W Q g V H l w Z T E u e z E 5 O D I s M j Z 9 J n F 1 b 3 Q 7 L C Z x d W 9 0 O 1 N l Y 3 R p b 2 4 x L 0 R h d G E g K D I p L 0 N o Y W 5 n Z W Q g V H l w Z T E u e z E 5 O D M s M j d 9 J n F 1 b 3 Q 7 L C Z x d W 9 0 O 1 N l Y 3 R p b 2 4 x L 0 R h d G E g K D I p L 0 N o Y W 5 n Z W Q g V H l w Z T E u e z E 5 O D Q s M j h 9 J n F 1 b 3 Q 7 L C Z x d W 9 0 O 1 N l Y 3 R p b 2 4 x L 0 R h d G E g K D I p L 0 N o Y W 5 n Z W Q g V H l w Z T E u e z E 5 O D U s M j l 9 J n F 1 b 3 Q 7 L C Z x d W 9 0 O 1 N l Y 3 R p b 2 4 x L 0 R h d G E g K D I p L 0 N o Y W 5 n Z W Q g V H l w Z T E u e z E 5 O D Y s M z B 9 J n F 1 b 3 Q 7 L C Z x d W 9 0 O 1 N l Y 3 R p b 2 4 x L 0 R h d G E g K D I p L 0 N o Y W 5 n Z W Q g V H l w Z T E u e z E 5 O D c s M z F 9 J n F 1 b 3 Q 7 L C Z x d W 9 0 O 1 N l Y 3 R p b 2 4 x L 0 R h d G E g K D I p L 0 N o Y W 5 n Z W Q g V H l w Z T E u e z E 5 O D g s M z J 9 J n F 1 b 3 Q 7 L C Z x d W 9 0 O 1 N l Y 3 R p b 2 4 x L 0 R h d G E g K D I p L 0 N o Y W 5 n Z W Q g V H l w Z T E u e z E 5 O D k s M z N 9 J n F 1 b 3 Q 7 L C Z x d W 9 0 O 1 N l Y 3 R p b 2 4 x L 0 R h d G E g K D I p L 0 N o Y W 5 n Z W Q g V H l w Z T E u e z E 5 O T A s M z R 9 J n F 1 b 3 Q 7 L C Z x d W 9 0 O 1 N l Y 3 R p b 2 4 x L 0 R h d G E g K D I p L 0 N o Y W 5 n Z W Q g V H l w Z T E u e z E 5 O T E s M z V 9 J n F 1 b 3 Q 7 L C Z x d W 9 0 O 1 N l Y 3 R p b 2 4 x L 0 R h d G E g K D I p L 0 N o Y W 5 n Z W Q g V H l w Z T E u e z E 5 O T I s M z Z 9 J n F 1 b 3 Q 7 L C Z x d W 9 0 O 1 N l Y 3 R p b 2 4 x L 0 R h d G E g K D I p L 0 N o Y W 5 n Z W Q g V H l w Z T E u e z E 5 O T M s M z d 9 J n F 1 b 3 Q 7 L C Z x d W 9 0 O 1 N l Y 3 R p b 2 4 x L 0 R h d G E g K D I p L 0 N o Y W 5 n Z W Q g V H l w Z T E u e z E 5 O T Q s M z h 9 J n F 1 b 3 Q 7 L C Z x d W 9 0 O 1 N l Y 3 R p b 2 4 x L 0 R h d G E g K D I p L 0 N o Y W 5 n Z W Q g V H l w Z T E u e z E 5 O T U s M z l 9 J n F 1 b 3 Q 7 L C Z x d W 9 0 O 1 N l Y 3 R p b 2 4 x L 0 R h d G E g K D I p L 0 N o Y W 5 n Z W Q g V H l w Z T E u e z E 5 O T Y s N D B 9 J n F 1 b 3 Q 7 L C Z x d W 9 0 O 1 N l Y 3 R p b 2 4 x L 0 R h d G E g K D I p L 0 N o Y W 5 n Z W Q g V H l w Z T E u e z E 5 O T c s N D F 9 J n F 1 b 3 Q 7 L C Z x d W 9 0 O 1 N l Y 3 R p b 2 4 x L 0 R h d G E g K D I p L 0 N o Y W 5 n Z W Q g V H l w Z T E u e z E 5 O T g s N D J 9 J n F 1 b 3 Q 7 L C Z x d W 9 0 O 1 N l Y 3 R p b 2 4 x L 0 R h d G E g K D I p L 0 N o Y W 5 n Z W Q g V H l w Z T E u e z E 5 O T k s N D N 9 J n F 1 b 3 Q 7 L C Z x d W 9 0 O 1 N l Y 3 R p b 2 4 x L 0 R h d G E g K D I p L 0 N o Y W 5 n Z W Q g V H l w Z T E u e z I w M D A s N D R 9 J n F 1 b 3 Q 7 L C Z x d W 9 0 O 1 N l Y 3 R p b 2 4 x L 0 R h d G E g K D I p L 0 N o Y W 5 n Z W Q g V H l w Z T E u e z I w M D E s N D V 9 J n F 1 b 3 Q 7 L C Z x d W 9 0 O 1 N l Y 3 R p b 2 4 x L 0 R h d G E g K D I p L 0 N o Y W 5 n Z W Q g V H l w Z T E u e z I w M D I s N D Z 9 J n F 1 b 3 Q 7 L C Z x d W 9 0 O 1 N l Y 3 R p b 2 4 x L 0 R h d G E g K D I p L 0 N o Y W 5 n Z W Q g V H l w Z T E u e z I w M D M s N D d 9 J n F 1 b 3 Q 7 L C Z x d W 9 0 O 1 N l Y 3 R p b 2 4 x L 0 R h d G E g K D I p L 0 N o Y W 5 n Z W Q g V H l w Z T E u e z I w M D Q s N D h 9 J n F 1 b 3 Q 7 L C Z x d W 9 0 O 1 N l Y 3 R p b 2 4 x L 0 R h d G E g K D I p L 0 N o Y W 5 n Z W Q g V H l w Z T E u e z I w M D U s N D l 9 J n F 1 b 3 Q 7 L C Z x d W 9 0 O 1 N l Y 3 R p b 2 4 x L 0 R h d G E g K D I p L 0 N o Y W 5 n Z W Q g V H l w Z T E u e z I w M D Y s N T B 9 J n F 1 b 3 Q 7 L C Z x d W 9 0 O 1 N l Y 3 R p b 2 4 x L 0 R h d G E g K D I p L 0 N o Y W 5 n Z W Q g V H l w Z T E u e z I w M D c s N T F 9 J n F 1 b 3 Q 7 L C Z x d W 9 0 O 1 N l Y 3 R p b 2 4 x L 0 R h d G E g K D I p L 0 N o Y W 5 n Z W Q g V H l w Z T E u e z I w M D g s N T J 9 J n F 1 b 3 Q 7 L C Z x d W 9 0 O 1 N l Y 3 R p b 2 4 x L 0 R h d G E g K D I p L 0 N o Y W 5 n Z W Q g V H l w Z T E u e z I w M D k s N T N 9 J n F 1 b 3 Q 7 L C Z x d W 9 0 O 1 N l Y 3 R p b 2 4 x L 0 R h d G E g K D I p L 0 N o Y W 5 n Z W Q g V H l w Z T E u e z I w M T A s N T R 9 J n F 1 b 3 Q 7 L C Z x d W 9 0 O 1 N l Y 3 R p b 2 4 x L 0 R h d G E g K D I p L 0 N o Y W 5 n Z W Q g V H l w Z T E u e z I w M T E s N T V 9 J n F 1 b 3 Q 7 L C Z x d W 9 0 O 1 N l Y 3 R p b 2 4 x L 0 R h d G E g K D I p L 0 N o Y W 5 n Z W Q g V H l w Z T E u e z I w M T I s N T Z 9 J n F 1 b 3 Q 7 L C Z x d W 9 0 O 1 N l Y 3 R p b 2 4 x L 0 R h d G E g K D I p L 0 N o Y W 5 n Z W Q g V H l w Z T E u e z I w M T M s N T d 9 J n F 1 b 3 Q 7 L C Z x d W 9 0 O 1 N l Y 3 R p b 2 4 x L 0 R h d G E g K D I p L 0 N o Y W 5 n Z W Q g V H l w Z T E u e z I w M T Q s N T h 9 J n F 1 b 3 Q 7 L C Z x d W 9 0 O 1 N l Y 3 R p b 2 4 x L 0 R h d G E g K D I p L 0 N o Y W 5 n Z W Q g V H l w Z T E u e z I w M T U s N T l 9 J n F 1 b 3 Q 7 L C Z x d W 9 0 O 1 N l Y 3 R p b 2 4 x L 0 R h d G E g K D I p L 0 N o Y W 5 n Z W Q g V H l w Z T E u e z I w M T Y s N j B 9 J n F 1 b 3 Q 7 X S w m c X V v d D t S Z W x h d G l v b n N o a X B J b m Z v J n F 1 b 3 Q 7 O l t d f S I g L z 4 8 R W 5 0 c n k g V H l w Z T 0 i R m l s b E x h c 3 R V c G R h d G V k I i B W Y W x 1 Z T 0 i Z D I w M T c t M T I t M D F U M T Q 6 M z g 6 N D M u M T I 1 N T A 1 M F o i I C 8 + P E V u d H J 5 I F R 5 c G U 9 I k Z p b G x F c n J v c k N v Z G U i I F Z h b H V l P S J z V W 5 r b m 9 3 b i I g L z 4 8 R W 5 0 c n k g V H l w Z T 0 i R m l s b E N v b H V t b k 5 h b W V z I i B W Y W x 1 Z T 0 i c 1 s m c X V v d D t D b 3 V u d H J 5 I E 5 h b W U m c X V v d D s s J n F 1 b 3 Q 7 Q 2 9 1 b n R y e S B D b 2 R l J n F 1 b 3 Q 7 L C Z x d W 9 0 O 0 l u Z G l j Y X R v c i B O Y W 1 l J n F 1 b 3 Q 7 L C Z x d W 9 0 O 0 l u Z G l j Y X R v c i B D b 2 R l J n F 1 b 3 Q 7 L C Z x d W 9 0 O z E 5 N j A m c X V v d D s s J n F 1 b 3 Q 7 M T k 2 M S Z x d W 9 0 O y w m c X V v d D s x O T Y y J n F 1 b 3 Q 7 L C Z x d W 9 0 O z E 5 N j M m c X V v d D s s J n F 1 b 3 Q 7 M T k 2 N C Z x d W 9 0 O y w m c X V v d D s x O T Y 1 J n F 1 b 3 Q 7 L C Z x d W 9 0 O z E 5 N j Y m c X V v d D s s J n F 1 b 3 Q 7 M T k 2 N y Z x d W 9 0 O y w m c X V v d D s x O T Y 4 J n F 1 b 3 Q 7 L C Z x d W 9 0 O z E 5 N j k m c X V v d D s s J n F 1 b 3 Q 7 M T k 3 M C Z x d W 9 0 O y w m c X V v d D s x O T c x J n F 1 b 3 Q 7 L C Z x d W 9 0 O z E 5 N z I m c X V v d D s s J n F 1 b 3 Q 7 M T k 3 M y Z x d W 9 0 O y w m c X V v d D s x O T c 0 J n F 1 b 3 Q 7 L C Z x d W 9 0 O z E 5 N z U m c X V v d D s s J n F 1 b 3 Q 7 M T k 3 N i Z x d W 9 0 O y w m c X V v d D s x O T c 3 J n F 1 b 3 Q 7 L C Z x d W 9 0 O z E 5 N z g m c X V v d D s s J n F 1 b 3 Q 7 M T k 3 O S Z x d W 9 0 O y w m c X V v d D s x O T g w J n F 1 b 3 Q 7 L C Z x d W 9 0 O z E 5 O D E m c X V v d D s s J n F 1 b 3 Q 7 M T k 4 M i Z x d W 9 0 O y w m c X V v d D s x O T g z J n F 1 b 3 Q 7 L C Z x d W 9 0 O z E 5 O D Q m c X V v d D s s J n F 1 b 3 Q 7 M T k 4 N S Z x d W 9 0 O y w m c X V v d D s x O T g 2 J n F 1 b 3 Q 7 L C Z x d W 9 0 O z E 5 O D c m c X V v d D s s J n F 1 b 3 Q 7 M T k 4 O C Z x d W 9 0 O y w m c X V v d D s x O T g 5 J n F 1 b 3 Q 7 L C Z x d W 9 0 O z E 5 O T A m c X V v d D s s J n F 1 b 3 Q 7 M T k 5 M S Z x d W 9 0 O y w m c X V v d D s x O T k y J n F 1 b 3 Q 7 L C Z x d W 9 0 O z E 5 O T M m c X V v d D s s J n F 1 b 3 Q 7 M T k 5 N C Z x d W 9 0 O y w m c X V v d D s x O T k 1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X S I g L z 4 8 R W 5 0 c n k g V H l w Z T 0 i R m l s b E N v b H V t b l R 5 c G V z I i B W Y W x 1 Z T 0 i c 0 J n W U d C Z 1 V G Q l F V R k J R V U Z C U V V G Q l F V R k J R V U Z C U V V G Q l F V R k J R V U Z C U V V G Q l F V R k J R V U Z C U V V G Q l F V R k J R V U Z C U V V G Q l F V R k J R V U Z C U V V G Q l E 9 P S I g L z 4 8 R W 5 0 c n k g V H l w Z T 0 i R m l s b E V y c m 9 y Q 2 9 1 b n Q i I F Z h b H V l P S J s M C I g L z 4 8 R W 5 0 c n k g V H l w Z T 0 i R m l s b E N v d W 5 0 I i B W Y W x 1 Z T 0 i b D I 2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R G F 0 Y V 9 f M i I g L z 4 8 R W 5 0 c n k g V H l w Z T 0 i U X V l c n l J R C I g V m F s d W U 9 I n N m Y z l j Z G E z Z S 0 3 Y j E 3 L T Q 5 Z j U t O W E 4 M C 1 h N m V i N j M y M D Z h O D U i I C 8 + P C 9 T d G F i b G V F b n R y a W V z P j w v S X R l b T 4 8 S X R l b T 4 8 S X R l b U x v Y 2 F 0 a W 9 u P j x J d G V t V H l w Z T 5 G b 3 J t d W x h P C 9 J d G V t V H l w Z T 4 8 S X R l b V B h d G g + U 2 V j d G l v b j E v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1 b n R y a W V z X 2 N s d X N 0 Z X J f Z G F 0 Y V 8 w M F 9 D X z A x N i I g L z 4 8 R W 5 0 c n k g V H l w Z T 0 i R m l s b E x h c 3 R V c G R h d G V k I i B W Y W x 1 Z T 0 i Z D I w M T c t M T I t M D F U M D A 6 N D I 6 M T E u O T Q x N j c 2 M V o i I C 8 + P E V u d H J 5 I F R 5 c G U 9 I k Z p b G x F c n J v c k N v Z G U i I F Z h b H V l P S J z V W 5 r b m 9 3 b i I g L z 4 8 R W 5 0 c n k g V H l w Z T 0 i R m l s b E N v b H V t b k 5 h b W V z I i B W Y W x 1 Z T 0 i c 1 s m c X V v d D t D b 3 V u d H J 5 J n F 1 b 3 Q 7 L C Z x d W 9 0 O 0 N s d X N 0 Z X I x O T k w J n F 1 b 3 Q 7 L C Z x d W 9 0 O 0 N s d X N 0 Z X I y M D E 1 J n F 1 b 3 Q 7 L C Z x d W 9 0 O 0 Z s b 3 d f M T k 5 M F 8 y M D E 1 J n F 1 b 3 Q 7 L C Z x d W 9 0 O 0 F B J n F 1 b 3 Q 7 L C Z x d W 9 0 O 0 F C J n F 1 b 3 Q 7 L C Z x d W 9 0 O 0 J B J n F 1 b 3 Q 7 L C Z x d W 9 0 O 0 J C J n F 1 b 3 Q 7 L C Z x d W 9 0 O 0 J D J n F 1 b 3 Q 7 L C Z x d W 9 0 O 0 N C J n F 1 b 3 Q 7 L C Z x d W 9 0 O 0 N D J n F 1 b 3 Q 7 L C Z x d W 9 0 O 0 N E J n F 1 b 3 Q 7 L C Z x d W 9 0 O 0 R C J n F 1 b 3 Q 7 L C Z x d W 9 0 O 0 R D J n F 1 b 3 Q 7 L C Z x d W 9 0 O 0 R E J n F 1 b 3 Q 7 X S I g L z 4 8 R W 5 0 c n k g V H l w Z T 0 i R m l s b E V y c m 9 y Q 2 9 1 b n Q i I F Z h b H V l P S J s M C I g L z 4 8 R W 5 0 c n k g V H l w Z T 0 i R m l s b E N v b H V t b l R 5 c G V z I i B W Y W x 1 Z T 0 i c 0 J n W U d C Z 1 V G Q l F V R k J R V U Z C U V V G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5 N C I g L z 4 8 R W 5 0 c n k g V H l w Z T 0 i U X V l c n l J R C I g V m F s d W U 9 I n M x Y m N k Y T Y w M y 0 3 M j F h L T Q w O D Q t O G F j N i 1 h Z G F k Z G E 4 M z g 4 M D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p Z X N f Y 2 x 1 c 3 R l c l 9 k Y X R h X z A w X 0 N f M D E v U G l 2 b 3 R l Z C B D b 2 x 1 b W 4 u e 0 N v d W 5 0 c n k s M H 0 m c X V v d D s s J n F 1 b 3 Q 7 U 2 V j d G l v b j E v Y 2 9 1 b n R y a W V z X 2 N s d X N 0 Z X J f Z G F 0 Y V 8 w M F 9 D X z A x L 1 B p d m 9 0 Z W Q g Q 2 9 s d W 1 u L n t D b H V z d G V y M T k 5 M C w x f S Z x d W 9 0 O y w m c X V v d D t T Z W N 0 a W 9 u M S 9 j b 3 V u d H J p Z X N f Y 2 x 1 c 3 R l c l 9 k Y X R h X z A w X 0 N f M D E v U G l 2 b 3 R l Z C B D b 2 x 1 b W 4 u e 0 N s d X N 0 Z X I y M D E 1 L D J 9 J n F 1 b 3 Q 7 L C Z x d W 9 0 O 1 N l Y 3 R p b 2 4 x L 2 N v d W 5 0 c m l l c 1 9 j b H V z d G V y X 2 R h d G F f M D B f Q 1 8 w M S 9 Q a X Z v d G V k I E N v b H V t b i 5 7 R m x v d 1 8 x O T k w X z I w M T U s M 3 0 m c X V v d D s s J n F 1 b 3 Q 7 U 2 V j d G l v b j E v Y 2 9 1 b n R y a W V z X 2 N s d X N 0 Z X J f Z G F 0 Y V 8 w M F 9 D X z A x L 1 B p d m 9 0 Z W Q g Q 2 9 s d W 1 u L n t B Q S w 0 f S Z x d W 9 0 O y w m c X V v d D t T Z W N 0 a W 9 u M S 9 j b 3 V u d H J p Z X N f Y 2 x 1 c 3 R l c l 9 k Y X R h X z A w X 0 N f M D E v U G l 2 b 3 R l Z C B D b 2 x 1 b W 4 u e 0 F C L D V 9 J n F 1 b 3 Q 7 L C Z x d W 9 0 O 1 N l Y 3 R p b 2 4 x L 2 N v d W 5 0 c m l l c 1 9 j b H V z d G V y X 2 R h d G F f M D B f Q 1 8 w M S 9 Q a X Z v d G V k I E N v b H V t b i 5 7 Q k E s N n 0 m c X V v d D s s J n F 1 b 3 Q 7 U 2 V j d G l v b j E v Y 2 9 1 b n R y a W V z X 2 N s d X N 0 Z X J f Z G F 0 Y V 8 w M F 9 D X z A x L 1 B p d m 9 0 Z W Q g Q 2 9 s d W 1 u L n t C Q i w 3 f S Z x d W 9 0 O y w m c X V v d D t T Z W N 0 a W 9 u M S 9 j b 3 V u d H J p Z X N f Y 2 x 1 c 3 R l c l 9 k Y X R h X z A w X 0 N f M D E v U G l 2 b 3 R l Z C B D b 2 x 1 b W 4 u e 0 J D L D h 9 J n F 1 b 3 Q 7 L C Z x d W 9 0 O 1 N l Y 3 R p b 2 4 x L 2 N v d W 5 0 c m l l c 1 9 j b H V z d G V y X 2 R h d G F f M D B f Q 1 8 w M S 9 Q a X Z v d G V k I E N v b H V t b i 5 7 Q 0 I s O X 0 m c X V v d D s s J n F 1 b 3 Q 7 U 2 V j d G l v b j E v Y 2 9 1 b n R y a W V z X 2 N s d X N 0 Z X J f Z G F 0 Y V 8 w M F 9 D X z A x L 1 B p d m 9 0 Z W Q g Q 2 9 s d W 1 u L n t D Q y w x M H 0 m c X V v d D s s J n F 1 b 3 Q 7 U 2 V j d G l v b j E v Y 2 9 1 b n R y a W V z X 2 N s d X N 0 Z X J f Z G F 0 Y V 8 w M F 9 D X z A x L 1 B p d m 9 0 Z W Q g Q 2 9 s d W 1 u L n t D R C w x M X 0 m c X V v d D s s J n F 1 b 3 Q 7 U 2 V j d G l v b j E v Y 2 9 1 b n R y a W V z X 2 N s d X N 0 Z X J f Z G F 0 Y V 8 w M F 9 D X z A x L 1 B p d m 9 0 Z W Q g Q 2 9 s d W 1 u L n t E Q i w x M n 0 m c X V v d D s s J n F 1 b 3 Q 7 U 2 V j d G l v b j E v Y 2 9 1 b n R y a W V z X 2 N s d X N 0 Z X J f Z G F 0 Y V 8 w M F 9 D X z A x L 1 B p d m 9 0 Z W Q g Q 2 9 s d W 1 u L n t E Q y w x M 3 0 m c X V v d D s s J n F 1 b 3 Q 7 U 2 V j d G l v b j E v Y 2 9 1 b n R y a W V z X 2 N s d X N 0 Z X J f Z G F 0 Y V 8 w M F 9 D X z A x L 1 B p d m 9 0 Z W Q g Q 2 9 s d W 1 u L n t E R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N v d W 5 0 c m l l c 1 9 j b H V z d G V y X 2 R h d G F f M D B f Q 1 8 w M S 9 Q a X Z v d G V k I E N v b H V t b i 5 7 Q 2 9 1 b n R y e S w w f S Z x d W 9 0 O y w m c X V v d D t T Z W N 0 a W 9 u M S 9 j b 3 V u d H J p Z X N f Y 2 x 1 c 3 R l c l 9 k Y X R h X z A w X 0 N f M D E v U G l 2 b 3 R l Z C B D b 2 x 1 b W 4 u e 0 N s d X N 0 Z X I x O T k w L D F 9 J n F 1 b 3 Q 7 L C Z x d W 9 0 O 1 N l Y 3 R p b 2 4 x L 2 N v d W 5 0 c m l l c 1 9 j b H V z d G V y X 2 R h d G F f M D B f Q 1 8 w M S 9 Q a X Z v d G V k I E N v b H V t b i 5 7 Q 2 x 1 c 3 R l c j I w M T U s M n 0 m c X V v d D s s J n F 1 b 3 Q 7 U 2 V j d G l v b j E v Y 2 9 1 b n R y a W V z X 2 N s d X N 0 Z X J f Z G F 0 Y V 8 w M F 9 D X z A x L 1 B p d m 9 0 Z W Q g Q 2 9 s d W 1 u L n t G b G 9 3 X z E 5 O T B f M j A x N S w z f S Z x d W 9 0 O y w m c X V v d D t T Z W N 0 a W 9 u M S 9 j b 3 V u d H J p Z X N f Y 2 x 1 c 3 R l c l 9 k Y X R h X z A w X 0 N f M D E v U G l 2 b 3 R l Z C B D b 2 x 1 b W 4 u e 0 F B L D R 9 J n F 1 b 3 Q 7 L C Z x d W 9 0 O 1 N l Y 3 R p b 2 4 x L 2 N v d W 5 0 c m l l c 1 9 j b H V z d G V y X 2 R h d G F f M D B f Q 1 8 w M S 9 Q a X Z v d G V k I E N v b H V t b i 5 7 Q U I s N X 0 m c X V v d D s s J n F 1 b 3 Q 7 U 2 V j d G l v b j E v Y 2 9 1 b n R y a W V z X 2 N s d X N 0 Z X J f Z G F 0 Y V 8 w M F 9 D X z A x L 1 B p d m 9 0 Z W Q g Q 2 9 s d W 1 u L n t C Q S w 2 f S Z x d W 9 0 O y w m c X V v d D t T Z W N 0 a W 9 u M S 9 j b 3 V u d H J p Z X N f Y 2 x 1 c 3 R l c l 9 k Y X R h X z A w X 0 N f M D E v U G l 2 b 3 R l Z C B D b 2 x 1 b W 4 u e 0 J C L D d 9 J n F 1 b 3 Q 7 L C Z x d W 9 0 O 1 N l Y 3 R p b 2 4 x L 2 N v d W 5 0 c m l l c 1 9 j b H V z d G V y X 2 R h d G F f M D B f Q 1 8 w M S 9 Q a X Z v d G V k I E N v b H V t b i 5 7 Q k M s O H 0 m c X V v d D s s J n F 1 b 3 Q 7 U 2 V j d G l v b j E v Y 2 9 1 b n R y a W V z X 2 N s d X N 0 Z X J f Z G F 0 Y V 8 w M F 9 D X z A x L 1 B p d m 9 0 Z W Q g Q 2 9 s d W 1 u L n t D Q i w 5 f S Z x d W 9 0 O y w m c X V v d D t T Z W N 0 a W 9 u M S 9 j b 3 V u d H J p Z X N f Y 2 x 1 c 3 R l c l 9 k Y X R h X z A w X 0 N f M D E v U G l 2 b 3 R l Z C B D b 2 x 1 b W 4 u e 0 N D L D E w f S Z x d W 9 0 O y w m c X V v d D t T Z W N 0 a W 9 u M S 9 j b 3 V u d H J p Z X N f Y 2 x 1 c 3 R l c l 9 k Y X R h X z A w X 0 N f M D E v U G l 2 b 3 R l Z C B D b 2 x 1 b W 4 u e 0 N E L D E x f S Z x d W 9 0 O y w m c X V v d D t T Z W N 0 a W 9 u M S 9 j b 3 V u d H J p Z X N f Y 2 x 1 c 3 R l c l 9 k Y X R h X z A w X 0 N f M D E v U G l 2 b 3 R l Z C B D b 2 x 1 b W 4 u e 0 R C L D E y f S Z x d W 9 0 O y w m c X V v d D t T Z W N 0 a W 9 u M S 9 j b 3 V u d H J p Z X N f Y 2 x 1 c 3 R l c l 9 k Y X R h X z A w X 0 N f M D E v U G l 2 b 3 R l Z C B D b 2 x 1 b W 4 u e 0 R D L D E z f S Z x d W 9 0 O y w m c X V v d D t T Z W N 0 a W 9 u M S 9 j b 3 V u d H J p Z X N f Y 2 x 1 c 3 R l c l 9 k Y X R h X z A w X 0 N f M D E v U G l 2 b 3 R l Z C B D b 2 x 1 b W 4 u e 0 R E L D E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c m l l c 1 9 j b H V z d G V y X 2 R h d G F f M D B f Q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l M j A o M i k v Y 2 9 1 b n R y a W V z X 2 N s d X N 0 Z X J z X 2 R h d G F f M D F f Q 1 8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1 9 j b H V z d G V y X 2 R h d G F f M D B f Q 1 8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1 9 j b H V z d G V y X 2 R h d G F f M D B f Q 1 8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2 N s d X N 0 Z X J f Z G F 0 Y V 8 w M F 9 D X z A x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Y 2 x 1 c 3 R l c l 9 k Y X R h X z A w X 0 N f M D E l M j A o M i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R m l s d G V y Z W Q l M j B S b 3 d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B d n 1 y n h w Q 4 6 z M C / e I L b B A A A A A A I A A A A A A B B m A A A A A Q A A I A A A A J m N n C D t f b K G r M t + q D K y J N r Z a h U 3 p 3 F N F M l k 4 W R B 8 j i L A A A A A A 6 A A A A A A g A A I A A A A J a 4 E V d 3 G F W i o 1 g 5 J p j h Q G b S 9 U d C x d F r T 2 h C Z 7 k 2 + C t B U A A A A L j G E y M A e V 3 0 S 5 q D z K Y o R 6 D i B o U O + z U e I m M v S C c u 6 D o r B 2 a z j M L c N G m h Q p V 9 v J 8 W b k o u e S q z i E P W H t K h j u J J M 6 W T h C F + U 1 L n X N l o 9 o Z y E l s u Q A A A A B B 9 f j V i 0 1 Z P F H x S 2 y M V G M A X v f 7 W b C g Q F 3 0 p s y e I A b O J k u 3 o 1 C K 8 B K z B 3 + t z 2 E F o D + M 4 8 d 1 K C q 9 e o n q r N F c o z T o = < / D a t a M a s h u p > 
</file>

<file path=customXml/itemProps1.xml><?xml version="1.0" encoding="utf-8"?>
<ds:datastoreItem xmlns:ds="http://schemas.openxmlformats.org/officeDocument/2006/customXml" ds:itemID="{15E1D665-7946-48D9-84B0-DBC9E5A7CE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 v2</vt:lpstr>
      <vt:lpstr>clusters_data_v</vt:lpstr>
      <vt:lpstr>WB--Patent</vt:lpstr>
      <vt:lpstr>WB--Patent_Prep</vt:lpstr>
      <vt:lpstr>Matlab_Prep_Data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</dc:creator>
  <cp:lastModifiedBy>Champ</cp:lastModifiedBy>
  <dcterms:created xsi:type="dcterms:W3CDTF">2017-11-30T18:49:02Z</dcterms:created>
  <dcterms:modified xsi:type="dcterms:W3CDTF">2017-12-01T14:54:00Z</dcterms:modified>
</cp:coreProperties>
</file>