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2523D642-7552-4DD4-B1C0-160C8FD9DBC6}" xr6:coauthVersionLast="47" xr6:coauthVersionMax="47" xr10:uidLastSave="{00000000-0000-0000-0000-000000000000}"/>
  <workbookProtection workbookAlgorithmName="SHA-512" workbookHashValue="fs3lrHOcHXtkElO+O9TtNXOt/44mSt1rsaSSjR61cyMRYJOQK+OAuGs7hrbPUI6uSO/jTacUCFXiOvIBNLTGAA==" workbookSaltValue="jMYD/ECpYMFVJ0imSUYKqg==" workbookSpinCount="100000" lockStructure="1"/>
  <bookViews>
    <workbookView xWindow="-120" yWindow="-120" windowWidth="29040" windowHeight="15990" xr2:uid="{B5BAEDAB-1338-4E2D-834B-572E4A5CAF57}"/>
  </bookViews>
  <sheets>
    <sheet name="全" sheetId="6" r:id="rId1"/>
    <sheet name="地盤" sheetId="1" r:id="rId2"/>
    <sheet name="天盤" sheetId="2" r:id="rId3"/>
    <sheet name="八門" sheetId="3" r:id="rId4"/>
    <sheet name="九星" sheetId="4" r:id="rId5"/>
    <sheet name="八神" sheetId="5" r:id="rId6"/>
  </sheets>
  <definedNames>
    <definedName name="DeityTable">八神!$B$4:$I$13</definedName>
    <definedName name="Directions">天盤!$B$1:$I$1</definedName>
    <definedName name="Doors">八門!$B$4:$I$4</definedName>
    <definedName name="EarthPlate8">天盤!$B$2:$I$2</definedName>
    <definedName name="EarthPlateMatrix">地盤!$A$2:$J$19</definedName>
    <definedName name="Palaces">八門!$B$3:$I$3</definedName>
    <definedName name="SelectedEarthPlate">天盤!$A$2:$J$2</definedName>
    <definedName name="Sexagenary">天盤!$A$3:$A$62</definedName>
    <definedName name="Stars">九星!$B$3:$I$3</definedName>
    <definedName name="structure">地盤!$A$21</definedName>
    <definedName name="Yang9StemOrder">地盤!$B$24:$J$24</definedName>
    <definedName name="YangDeities">八神!$B$3:$I$3</definedName>
    <definedName name="YangJumpStarOrder">地盤!$B$25:$J$25</definedName>
    <definedName name="YinDeities">八神!#REF!</definedName>
    <definedName name="YinJumpStarOrder">地盤!$B$26:$J$26</definedName>
    <definedName name="Z_9A66C798_BDF9_49C5_BCB4_016AC3C093D5_.wvu.Cols" localSheetId="2" hidden="1">天盤!$K:$Q</definedName>
    <definedName name="Z_D4931482_B6F3_4102_A2FE_6EE535193EC4_.wvu.Cols" localSheetId="4" hidden="1">九星!$K:$R</definedName>
    <definedName name="Z_D4931482_B6F3_4102_A2FE_6EE535193EC4_.wvu.Cols" localSheetId="3" hidden="1">八門!$K:$V</definedName>
    <definedName name="Z_D4931482_B6F3_4102_A2FE_6EE535193EC4_.wvu.Cols" localSheetId="2" hidden="1">天盤!$K:$Q</definedName>
    <definedName name="Z_FE5377CF_F4A9_405D_A7B0_90698707B4CF_.wvu.Cols" localSheetId="4" hidden="1">九星!$K:$R</definedName>
  </definedNames>
  <calcPr calcId="191029"/>
  <customWorkbookViews>
    <customWorkbookView name="show" guid="{D4931482-B6F3-4102-A2FE-6EE535193EC4}" maximized="1" xWindow="-8" yWindow="-8" windowWidth="1936" windowHeight="1066" activeSheetId="2"/>
    <customWorkbookView name="development" guid="{FE5377CF-F4A9-405D-A7B0-90698707B4CF}" maximized="1" xWindow="-8" yWindow="-8" windowWidth="1936" windowHeight="1066" activeSheetId="2"/>
    <customWorkbookView name="testonemore" guid="{9A66C798-BDF9-49C5-BCB4-016AC3C093D5}" maximized="1" xWindow="-8" yWindow="-8" windowWidth="1936" windowHeight="106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I6" i="3"/>
  <c r="G15" i="3"/>
  <c r="E9" i="1"/>
  <c r="C12" i="1"/>
  <c r="C1" i="6"/>
  <c r="D1" i="6"/>
  <c r="E1" i="6"/>
  <c r="F1" i="6"/>
  <c r="G1" i="6"/>
  <c r="H1" i="6"/>
  <c r="I1" i="6"/>
  <c r="B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2" i="6"/>
  <c r="A2" i="5"/>
  <c r="H3" i="5" s="1"/>
  <c r="B1" i="2"/>
  <c r="C1" i="5"/>
  <c r="D1" i="5"/>
  <c r="E1" i="5"/>
  <c r="F1" i="5"/>
  <c r="G1" i="5"/>
  <c r="H1" i="5"/>
  <c r="I1" i="5"/>
  <c r="B1" i="5"/>
  <c r="I1" i="4"/>
  <c r="C1" i="4"/>
  <c r="D1" i="4"/>
  <c r="E1" i="4"/>
  <c r="F1" i="4"/>
  <c r="G1" i="4"/>
  <c r="H1" i="4"/>
  <c r="B1" i="4"/>
  <c r="C1" i="3"/>
  <c r="D1" i="3"/>
  <c r="E1" i="3"/>
  <c r="F1" i="3"/>
  <c r="G1" i="3"/>
  <c r="H1" i="3"/>
  <c r="I1" i="3"/>
  <c r="B1" i="3"/>
  <c r="G15" i="1"/>
  <c r="G14" i="1"/>
  <c r="O12" i="4"/>
  <c r="O20" i="4"/>
  <c r="O28" i="4"/>
  <c r="O36" i="4"/>
  <c r="O44" i="4"/>
  <c r="O52" i="4"/>
  <c r="O60" i="4"/>
  <c r="L8" i="4"/>
  <c r="L16" i="4"/>
  <c r="L24" i="4"/>
  <c r="L32" i="4"/>
  <c r="L40" i="4"/>
  <c r="L48" i="4"/>
  <c r="L56" i="4"/>
  <c r="L4" i="4"/>
  <c r="L5" i="3"/>
  <c r="K5" i="4"/>
  <c r="L5" i="4" s="1"/>
  <c r="K6" i="4"/>
  <c r="L6" i="4" s="1"/>
  <c r="K7" i="4"/>
  <c r="L7" i="4" s="1"/>
  <c r="K8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4" i="4"/>
  <c r="A5" i="4"/>
  <c r="O5" i="4" s="1"/>
  <c r="A6" i="4"/>
  <c r="O6" i="4" s="1"/>
  <c r="A7" i="4"/>
  <c r="O7" i="4" s="1"/>
  <c r="A8" i="4"/>
  <c r="O8" i="4" s="1"/>
  <c r="A9" i="4"/>
  <c r="O9" i="4" s="1"/>
  <c r="A10" i="4"/>
  <c r="O10" i="4" s="1"/>
  <c r="A11" i="4"/>
  <c r="O11" i="4" s="1"/>
  <c r="A12" i="4"/>
  <c r="A13" i="4"/>
  <c r="O13" i="4" s="1"/>
  <c r="A14" i="4"/>
  <c r="O14" i="4" s="1"/>
  <c r="A15" i="4"/>
  <c r="O15" i="4" s="1"/>
  <c r="A16" i="4"/>
  <c r="O16" i="4" s="1"/>
  <c r="A17" i="4"/>
  <c r="O17" i="4" s="1"/>
  <c r="A18" i="4"/>
  <c r="O18" i="4" s="1"/>
  <c r="A19" i="4"/>
  <c r="O19" i="4" s="1"/>
  <c r="A20" i="4"/>
  <c r="A21" i="4"/>
  <c r="O21" i="4" s="1"/>
  <c r="A22" i="4"/>
  <c r="O22" i="4" s="1"/>
  <c r="A23" i="4"/>
  <c r="O23" i="4" s="1"/>
  <c r="A24" i="4"/>
  <c r="O24" i="4" s="1"/>
  <c r="A25" i="4"/>
  <c r="O25" i="4" s="1"/>
  <c r="A26" i="4"/>
  <c r="O26" i="4" s="1"/>
  <c r="A27" i="4"/>
  <c r="O27" i="4" s="1"/>
  <c r="A28" i="4"/>
  <c r="A29" i="4"/>
  <c r="O29" i="4" s="1"/>
  <c r="A30" i="4"/>
  <c r="O30" i="4" s="1"/>
  <c r="A31" i="4"/>
  <c r="O31" i="4" s="1"/>
  <c r="A32" i="4"/>
  <c r="O32" i="4" s="1"/>
  <c r="A33" i="4"/>
  <c r="O33" i="4" s="1"/>
  <c r="A34" i="4"/>
  <c r="O34" i="4" s="1"/>
  <c r="A35" i="4"/>
  <c r="O35" i="4" s="1"/>
  <c r="A36" i="4"/>
  <c r="A37" i="4"/>
  <c r="O37" i="4" s="1"/>
  <c r="A38" i="4"/>
  <c r="O38" i="4" s="1"/>
  <c r="A39" i="4"/>
  <c r="O39" i="4" s="1"/>
  <c r="A40" i="4"/>
  <c r="O40" i="4" s="1"/>
  <c r="A41" i="4"/>
  <c r="O41" i="4" s="1"/>
  <c r="A42" i="4"/>
  <c r="O42" i="4" s="1"/>
  <c r="A43" i="4"/>
  <c r="O43" i="4" s="1"/>
  <c r="A44" i="4"/>
  <c r="A45" i="4"/>
  <c r="O45" i="4" s="1"/>
  <c r="A46" i="4"/>
  <c r="O46" i="4" s="1"/>
  <c r="A47" i="4"/>
  <c r="O47" i="4" s="1"/>
  <c r="A48" i="4"/>
  <c r="O48" i="4" s="1"/>
  <c r="A49" i="4"/>
  <c r="O49" i="4" s="1"/>
  <c r="A50" i="4"/>
  <c r="O50" i="4" s="1"/>
  <c r="A51" i="4"/>
  <c r="O51" i="4" s="1"/>
  <c r="A52" i="4"/>
  <c r="A53" i="4"/>
  <c r="O53" i="4" s="1"/>
  <c r="A54" i="4"/>
  <c r="O54" i="4" s="1"/>
  <c r="A55" i="4"/>
  <c r="O55" i="4" s="1"/>
  <c r="A56" i="4"/>
  <c r="O56" i="4" s="1"/>
  <c r="A57" i="4"/>
  <c r="O57" i="4" s="1"/>
  <c r="A58" i="4"/>
  <c r="O58" i="4" s="1"/>
  <c r="A59" i="4"/>
  <c r="O59" i="4" s="1"/>
  <c r="A60" i="4"/>
  <c r="A61" i="4"/>
  <c r="O61" i="4" s="1"/>
  <c r="A62" i="4"/>
  <c r="O62" i="4" s="1"/>
  <c r="A63" i="4"/>
  <c r="O63" i="4" s="1"/>
  <c r="A4" i="4"/>
  <c r="O4" i="4" s="1"/>
  <c r="S15" i="3"/>
  <c r="T15" i="3" s="1"/>
  <c r="S25" i="3"/>
  <c r="T25" i="3" s="1"/>
  <c r="S35" i="3"/>
  <c r="T35" i="3" s="1"/>
  <c r="S45" i="3"/>
  <c r="T45" i="3" s="1"/>
  <c r="S55" i="3"/>
  <c r="T55" i="3" s="1"/>
  <c r="S5" i="3"/>
  <c r="T5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4" i="2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5" i="3"/>
  <c r="A2" i="2"/>
  <c r="J51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K3" i="2"/>
  <c r="K4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K12" i="2"/>
  <c r="K13" i="2"/>
  <c r="K14" i="2"/>
  <c r="L14" i="2" s="1"/>
  <c r="K15" i="2"/>
  <c r="L15" i="2" s="1"/>
  <c r="K16" i="2"/>
  <c r="K17" i="2"/>
  <c r="L17" i="2" s="1"/>
  <c r="K18" i="2"/>
  <c r="L18" i="2" s="1"/>
  <c r="K19" i="2"/>
  <c r="K20" i="2"/>
  <c r="L20" i="2" s="1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K28" i="2"/>
  <c r="K29" i="2"/>
  <c r="K30" i="2"/>
  <c r="L30" i="2" s="1"/>
  <c r="K31" i="2"/>
  <c r="L31" i="2" s="1"/>
  <c r="K32" i="2"/>
  <c r="K33" i="2"/>
  <c r="L33" i="2" s="1"/>
  <c r="K34" i="2"/>
  <c r="L34" i="2" s="1"/>
  <c r="K35" i="2"/>
  <c r="K36" i="2"/>
  <c r="L36" i="2" s="1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K44" i="2"/>
  <c r="K45" i="2"/>
  <c r="K46" i="2"/>
  <c r="L46" i="2" s="1"/>
  <c r="K47" i="2"/>
  <c r="L47" i="2" s="1"/>
  <c r="K48" i="2"/>
  <c r="K49" i="2"/>
  <c r="L49" i="2" s="1"/>
  <c r="K50" i="2"/>
  <c r="L50" i="2" s="1"/>
  <c r="K51" i="2"/>
  <c r="K52" i="2"/>
  <c r="L52" i="2" s="1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K60" i="2"/>
  <c r="K61" i="2"/>
  <c r="K62" i="2"/>
  <c r="L62" i="2" s="1"/>
  <c r="L8" i="2"/>
  <c r="L11" i="2"/>
  <c r="L12" i="2"/>
  <c r="L13" i="2"/>
  <c r="L16" i="2"/>
  <c r="L19" i="2"/>
  <c r="L24" i="2"/>
  <c r="L27" i="2"/>
  <c r="L28" i="2"/>
  <c r="L29" i="2"/>
  <c r="L32" i="2"/>
  <c r="L35" i="2"/>
  <c r="L40" i="2"/>
  <c r="L43" i="2"/>
  <c r="L44" i="2"/>
  <c r="L45" i="2"/>
  <c r="L48" i="2"/>
  <c r="L51" i="2"/>
  <c r="L56" i="2"/>
  <c r="L59" i="2"/>
  <c r="L60" i="2"/>
  <c r="L61" i="2"/>
  <c r="L3" i="2"/>
  <c r="F13" i="1"/>
  <c r="G13" i="1"/>
  <c r="H13" i="1"/>
  <c r="E14" i="1"/>
  <c r="F14" i="1"/>
  <c r="D15" i="1"/>
  <c r="E15" i="1"/>
  <c r="F15" i="1"/>
  <c r="C16" i="1"/>
  <c r="D16" i="1"/>
  <c r="E16" i="1"/>
  <c r="F16" i="1"/>
  <c r="B17" i="1"/>
  <c r="C17" i="1"/>
  <c r="D17" i="1"/>
  <c r="J17" i="1"/>
  <c r="B18" i="1"/>
  <c r="C18" i="1"/>
  <c r="D18" i="1"/>
  <c r="J18" i="1"/>
  <c r="B19" i="1"/>
  <c r="C19" i="1"/>
  <c r="F19" i="1"/>
  <c r="J19" i="1"/>
  <c r="C11" i="1"/>
  <c r="F11" i="1"/>
  <c r="J11" i="1"/>
  <c r="B11" i="1"/>
  <c r="D19" i="1"/>
  <c r="E17" i="1"/>
  <c r="F17" i="1"/>
  <c r="H14" i="1"/>
  <c r="I13" i="1"/>
  <c r="J12" i="1"/>
  <c r="B12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3" i="1"/>
  <c r="C3" i="1"/>
  <c r="D3" i="1"/>
  <c r="E3" i="1"/>
  <c r="F3" i="1"/>
  <c r="G3" i="1"/>
  <c r="H3" i="1"/>
  <c r="I3" i="1"/>
  <c r="J3" i="1"/>
  <c r="C2" i="1"/>
  <c r="D2" i="1"/>
  <c r="E2" i="1"/>
  <c r="F2" i="1"/>
  <c r="G2" i="1"/>
  <c r="H2" i="1"/>
  <c r="I2" i="1"/>
  <c r="J2" i="1"/>
  <c r="B2" i="1"/>
  <c r="Q1" i="1"/>
  <c r="R1" i="1"/>
  <c r="S1" i="1"/>
  <c r="T1" i="1"/>
  <c r="U1" i="1"/>
  <c r="V1" i="1"/>
  <c r="W1" i="1"/>
  <c r="A1" i="6" l="1"/>
  <c r="I3" i="5"/>
  <c r="C3" i="5"/>
  <c r="E3" i="5"/>
  <c r="D3" i="5"/>
  <c r="G3" i="5"/>
  <c r="A2" i="4"/>
  <c r="D2" i="2"/>
  <c r="D2" i="5" s="1"/>
  <c r="C2" i="2"/>
  <c r="C2" i="5" s="1"/>
  <c r="F2" i="2"/>
  <c r="F2" i="5" s="1"/>
  <c r="G2" i="2"/>
  <c r="G2" i="5" s="1"/>
  <c r="J59" i="2"/>
  <c r="E2" i="2"/>
  <c r="E2" i="5" s="1"/>
  <c r="J4" i="2"/>
  <c r="J12" i="2"/>
  <c r="J20" i="2"/>
  <c r="J28" i="2"/>
  <c r="J36" i="2"/>
  <c r="J44" i="2"/>
  <c r="J52" i="2"/>
  <c r="J60" i="2"/>
  <c r="J5" i="2"/>
  <c r="J13" i="2"/>
  <c r="J21" i="2"/>
  <c r="J29" i="2"/>
  <c r="J37" i="2"/>
  <c r="J45" i="2"/>
  <c r="J53" i="2"/>
  <c r="J61" i="2"/>
  <c r="J6" i="2"/>
  <c r="J14" i="2"/>
  <c r="J22" i="2"/>
  <c r="J30" i="2"/>
  <c r="J38" i="2"/>
  <c r="J46" i="2"/>
  <c r="J54" i="2"/>
  <c r="J62" i="2"/>
  <c r="J7" i="2"/>
  <c r="J15" i="2"/>
  <c r="J23" i="2"/>
  <c r="J31" i="2"/>
  <c r="J39" i="2"/>
  <c r="J47" i="2"/>
  <c r="J55" i="2"/>
  <c r="J3" i="2"/>
  <c r="J8" i="2"/>
  <c r="J16" i="2"/>
  <c r="J24" i="2"/>
  <c r="J32" i="2"/>
  <c r="J40" i="2"/>
  <c r="J48" i="2"/>
  <c r="J56" i="2"/>
  <c r="J9" i="2"/>
  <c r="J17" i="2"/>
  <c r="J25" i="2"/>
  <c r="J33" i="2"/>
  <c r="J41" i="2"/>
  <c r="J49" i="2"/>
  <c r="J57" i="2"/>
  <c r="J10" i="2"/>
  <c r="J18" i="2"/>
  <c r="J26" i="2"/>
  <c r="J34" i="2"/>
  <c r="J42" i="2"/>
  <c r="J50" i="2"/>
  <c r="J58" i="2"/>
  <c r="J43" i="2"/>
  <c r="A2" i="3"/>
  <c r="J35" i="2"/>
  <c r="J2" i="2"/>
  <c r="B2" i="2"/>
  <c r="J27" i="2"/>
  <c r="J19" i="2"/>
  <c r="J11" i="2"/>
  <c r="I2" i="2"/>
  <c r="I2" i="5" s="1"/>
  <c r="H2" i="2"/>
  <c r="H2" i="5" s="1"/>
  <c r="H11" i="1"/>
  <c r="G12" i="1"/>
  <c r="I11" i="1"/>
  <c r="G11" i="1"/>
  <c r="G19" i="1"/>
  <c r="H18" i="1"/>
  <c r="I17" i="1"/>
  <c r="J16" i="1"/>
  <c r="B16" i="1"/>
  <c r="C15" i="1"/>
  <c r="D14" i="1"/>
  <c r="E13" i="1"/>
  <c r="F12" i="1"/>
  <c r="G18" i="1"/>
  <c r="H17" i="1"/>
  <c r="I16" i="1"/>
  <c r="J15" i="1"/>
  <c r="B15" i="1"/>
  <c r="C14" i="1"/>
  <c r="D13" i="1"/>
  <c r="E12" i="1"/>
  <c r="H12" i="1"/>
  <c r="E11" i="1"/>
  <c r="E19" i="1"/>
  <c r="F18" i="1"/>
  <c r="G17" i="1"/>
  <c r="H16" i="1"/>
  <c r="I15" i="1"/>
  <c r="J14" i="1"/>
  <c r="B14" i="1"/>
  <c r="C13" i="1"/>
  <c r="D12" i="1"/>
  <c r="I19" i="1"/>
  <c r="H19" i="1"/>
  <c r="I18" i="1"/>
  <c r="D11" i="1"/>
  <c r="E18" i="1"/>
  <c r="G16" i="1"/>
  <c r="H15" i="1"/>
  <c r="I14" i="1"/>
  <c r="J13" i="1"/>
  <c r="B13" i="1"/>
  <c r="I12" i="1"/>
  <c r="D4" i="5" l="1"/>
  <c r="I4" i="5"/>
  <c r="B4" i="5"/>
  <c r="E4" i="5"/>
  <c r="F4" i="5"/>
  <c r="C4" i="5"/>
  <c r="G4" i="5"/>
  <c r="H4" i="5"/>
  <c r="I13" i="5"/>
  <c r="B6" i="5"/>
  <c r="C5" i="5"/>
  <c r="C13" i="5"/>
  <c r="D11" i="5"/>
  <c r="E10" i="5"/>
  <c r="F9" i="5"/>
  <c r="H8" i="5"/>
  <c r="I7" i="5"/>
  <c r="B7" i="5"/>
  <c r="C6" i="5"/>
  <c r="D5" i="5"/>
  <c r="D12" i="5"/>
  <c r="E11" i="5"/>
  <c r="F10" i="5"/>
  <c r="H9" i="5"/>
  <c r="I8" i="5"/>
  <c r="B8" i="5"/>
  <c r="C7" i="5"/>
  <c r="G8" i="5"/>
  <c r="D13" i="5"/>
  <c r="E12" i="5"/>
  <c r="F11" i="5"/>
  <c r="H10" i="5"/>
  <c r="I9" i="5"/>
  <c r="B9" i="5"/>
  <c r="C8" i="5"/>
  <c r="D6" i="5"/>
  <c r="E5" i="5"/>
  <c r="E13" i="5"/>
  <c r="F12" i="5"/>
  <c r="H11" i="5"/>
  <c r="I10" i="5"/>
  <c r="B10" i="5"/>
  <c r="C9" i="5"/>
  <c r="D7" i="5"/>
  <c r="E6" i="5"/>
  <c r="F5" i="5"/>
  <c r="F13" i="5"/>
  <c r="H12" i="5"/>
  <c r="I11" i="5"/>
  <c r="B11" i="5"/>
  <c r="C10" i="5"/>
  <c r="D8" i="5"/>
  <c r="E7" i="5"/>
  <c r="F6" i="5"/>
  <c r="G5" i="5"/>
  <c r="H13" i="5"/>
  <c r="I12" i="5"/>
  <c r="B12" i="5"/>
  <c r="C11" i="5"/>
  <c r="D9" i="5"/>
  <c r="E8" i="5"/>
  <c r="F7" i="5"/>
  <c r="H6" i="5"/>
  <c r="I5" i="5"/>
  <c r="G6" i="5"/>
  <c r="G10" i="5"/>
  <c r="G13" i="5"/>
  <c r="G7" i="5"/>
  <c r="G9" i="5"/>
  <c r="G11" i="5"/>
  <c r="B2" i="5"/>
  <c r="G12" i="5"/>
  <c r="H5" i="5"/>
  <c r="B13" i="5"/>
  <c r="C12" i="5"/>
  <c r="D10" i="5"/>
  <c r="E9" i="5"/>
  <c r="F8" i="5"/>
  <c r="H7" i="5"/>
  <c r="I6" i="5"/>
  <c r="B5" i="5"/>
  <c r="M4" i="4"/>
  <c r="B2" i="4"/>
  <c r="P5" i="4"/>
  <c r="Q5" i="4" s="1"/>
  <c r="P13" i="4"/>
  <c r="Q13" i="4" s="1"/>
  <c r="P21" i="4"/>
  <c r="Q21" i="4" s="1"/>
  <c r="P29" i="4"/>
  <c r="Q29" i="4" s="1"/>
  <c r="P37" i="4"/>
  <c r="Q37" i="4" s="1"/>
  <c r="P45" i="4"/>
  <c r="Q45" i="4" s="1"/>
  <c r="P53" i="4"/>
  <c r="Q53" i="4" s="1"/>
  <c r="P61" i="4"/>
  <c r="Q61" i="4" s="1"/>
  <c r="P6" i="4"/>
  <c r="Q6" i="4" s="1"/>
  <c r="P22" i="4"/>
  <c r="Q22" i="4" s="1"/>
  <c r="P30" i="4"/>
  <c r="Q30" i="4" s="1"/>
  <c r="P38" i="4"/>
  <c r="Q38" i="4" s="1"/>
  <c r="P46" i="4"/>
  <c r="Q46" i="4" s="1"/>
  <c r="P62" i="4"/>
  <c r="Q62" i="4" s="1"/>
  <c r="P7" i="4"/>
  <c r="Q7" i="4" s="1"/>
  <c r="P15" i="4"/>
  <c r="Q15" i="4" s="1"/>
  <c r="P23" i="4"/>
  <c r="Q23" i="4" s="1"/>
  <c r="P31" i="4"/>
  <c r="Q31" i="4" s="1"/>
  <c r="P39" i="4"/>
  <c r="Q39" i="4" s="1"/>
  <c r="P47" i="4"/>
  <c r="Q47" i="4" s="1"/>
  <c r="P55" i="4"/>
  <c r="Q55" i="4" s="1"/>
  <c r="P63" i="4"/>
  <c r="Q63" i="4" s="1"/>
  <c r="P8" i="4"/>
  <c r="Q8" i="4" s="1"/>
  <c r="P16" i="4"/>
  <c r="Q16" i="4" s="1"/>
  <c r="P32" i="4"/>
  <c r="Q32" i="4" s="1"/>
  <c r="P40" i="4"/>
  <c r="Q40" i="4" s="1"/>
  <c r="P48" i="4"/>
  <c r="Q48" i="4" s="1"/>
  <c r="P56" i="4"/>
  <c r="Q56" i="4" s="1"/>
  <c r="P9" i="4"/>
  <c r="Q9" i="4" s="1"/>
  <c r="P17" i="4"/>
  <c r="Q17" i="4" s="1"/>
  <c r="P25" i="4"/>
  <c r="Q25" i="4" s="1"/>
  <c r="P33" i="4"/>
  <c r="Q33" i="4" s="1"/>
  <c r="P41" i="4"/>
  <c r="Q41" i="4" s="1"/>
  <c r="P49" i="4"/>
  <c r="Q49" i="4" s="1"/>
  <c r="P57" i="4"/>
  <c r="Q57" i="4" s="1"/>
  <c r="P11" i="4"/>
  <c r="Q11" i="4" s="1"/>
  <c r="P19" i="4"/>
  <c r="Q19" i="4" s="1"/>
  <c r="P27" i="4"/>
  <c r="Q27" i="4" s="1"/>
  <c r="P35" i="4"/>
  <c r="Q35" i="4" s="1"/>
  <c r="P43" i="4"/>
  <c r="Q43" i="4" s="1"/>
  <c r="P51" i="4"/>
  <c r="Q51" i="4" s="1"/>
  <c r="P59" i="4"/>
  <c r="Q59" i="4" s="1"/>
  <c r="P18" i="4"/>
  <c r="Q18" i="4" s="1"/>
  <c r="P50" i="4"/>
  <c r="Q50" i="4" s="1"/>
  <c r="M7" i="4"/>
  <c r="N7" i="4" s="1"/>
  <c r="M15" i="4"/>
  <c r="N15" i="4" s="1"/>
  <c r="M23" i="4"/>
  <c r="N23" i="4" s="1"/>
  <c r="M31" i="4"/>
  <c r="N31" i="4" s="1"/>
  <c r="M39" i="4"/>
  <c r="N39" i="4" s="1"/>
  <c r="M47" i="4"/>
  <c r="N47" i="4" s="1"/>
  <c r="M55" i="4"/>
  <c r="N55" i="4" s="1"/>
  <c r="M63" i="4"/>
  <c r="N63" i="4" s="1"/>
  <c r="M25" i="4"/>
  <c r="N25" i="4" s="1"/>
  <c r="M49" i="4"/>
  <c r="N49" i="4" s="1"/>
  <c r="P20" i="4"/>
  <c r="Q20" i="4" s="1"/>
  <c r="P52" i="4"/>
  <c r="Q52" i="4" s="1"/>
  <c r="M8" i="4"/>
  <c r="N8" i="4" s="1"/>
  <c r="M16" i="4"/>
  <c r="N16" i="4" s="1"/>
  <c r="M24" i="4"/>
  <c r="M32" i="4"/>
  <c r="N32" i="4" s="1"/>
  <c r="M40" i="4"/>
  <c r="N40" i="4" s="1"/>
  <c r="M48" i="4"/>
  <c r="N48" i="4" s="1"/>
  <c r="M56" i="4"/>
  <c r="N56" i="4" s="1"/>
  <c r="P26" i="4"/>
  <c r="Q26" i="4" s="1"/>
  <c r="M9" i="4"/>
  <c r="N9" i="4" s="1"/>
  <c r="M33" i="4"/>
  <c r="N33" i="4" s="1"/>
  <c r="M57" i="4"/>
  <c r="N57" i="4" s="1"/>
  <c r="P28" i="4"/>
  <c r="Q28" i="4" s="1"/>
  <c r="P60" i="4"/>
  <c r="Q60" i="4" s="1"/>
  <c r="M10" i="4"/>
  <c r="N10" i="4" s="1"/>
  <c r="M18" i="4"/>
  <c r="N18" i="4" s="1"/>
  <c r="M26" i="4"/>
  <c r="N26" i="4" s="1"/>
  <c r="M34" i="4"/>
  <c r="M42" i="4"/>
  <c r="N42" i="4" s="1"/>
  <c r="M50" i="4"/>
  <c r="N50" i="4" s="1"/>
  <c r="M58" i="4"/>
  <c r="N58" i="4" s="1"/>
  <c r="M21" i="4"/>
  <c r="N21" i="4" s="1"/>
  <c r="M61" i="4"/>
  <c r="N61" i="4" s="1"/>
  <c r="M11" i="4"/>
  <c r="N11" i="4" s="1"/>
  <c r="M19" i="4"/>
  <c r="N19" i="4" s="1"/>
  <c r="M27" i="4"/>
  <c r="N27" i="4" s="1"/>
  <c r="M35" i="4"/>
  <c r="N35" i="4" s="1"/>
  <c r="M43" i="4"/>
  <c r="N43" i="4" s="1"/>
  <c r="M51" i="4"/>
  <c r="N51" i="4" s="1"/>
  <c r="M59" i="4"/>
  <c r="N59" i="4" s="1"/>
  <c r="M13" i="4"/>
  <c r="N13" i="4" s="1"/>
  <c r="M53" i="4"/>
  <c r="N53" i="4" s="1"/>
  <c r="P36" i="4"/>
  <c r="Q36" i="4" s="1"/>
  <c r="M12" i="4"/>
  <c r="N12" i="4" s="1"/>
  <c r="M20" i="4"/>
  <c r="N20" i="4" s="1"/>
  <c r="M28" i="4"/>
  <c r="N28" i="4" s="1"/>
  <c r="M36" i="4"/>
  <c r="N36" i="4" s="1"/>
  <c r="M44" i="4"/>
  <c r="M52" i="4"/>
  <c r="N52" i="4" s="1"/>
  <c r="M60" i="4"/>
  <c r="N60" i="4" s="1"/>
  <c r="P10" i="4"/>
  <c r="Q10" i="4" s="1"/>
  <c r="P42" i="4"/>
  <c r="Q42" i="4" s="1"/>
  <c r="M5" i="4"/>
  <c r="N5" i="4" s="1"/>
  <c r="M29" i="4"/>
  <c r="N29" i="4" s="1"/>
  <c r="M37" i="4"/>
  <c r="N37" i="4" s="1"/>
  <c r="M45" i="4"/>
  <c r="N45" i="4" s="1"/>
  <c r="P12" i="4"/>
  <c r="Q12" i="4" s="1"/>
  <c r="M6" i="4"/>
  <c r="N6" i="4" s="1"/>
  <c r="M14" i="4"/>
  <c r="M22" i="4"/>
  <c r="N22" i="4" s="1"/>
  <c r="M30" i="4"/>
  <c r="N30" i="4" s="1"/>
  <c r="M38" i="4"/>
  <c r="N38" i="4" s="1"/>
  <c r="M46" i="4"/>
  <c r="N46" i="4" s="1"/>
  <c r="M54" i="4"/>
  <c r="M62" i="4"/>
  <c r="N62" i="4" s="1"/>
  <c r="P58" i="4"/>
  <c r="Q58" i="4" s="1"/>
  <c r="M17" i="4"/>
  <c r="N17" i="4" s="1"/>
  <c r="M41" i="4"/>
  <c r="N41" i="4" s="1"/>
  <c r="H2" i="3"/>
  <c r="H2" i="4"/>
  <c r="E2" i="3"/>
  <c r="E2" i="4"/>
  <c r="I2" i="3"/>
  <c r="I2" i="4"/>
  <c r="G2" i="3"/>
  <c r="G2" i="4"/>
  <c r="F2" i="3"/>
  <c r="F2" i="4"/>
  <c r="C2" i="3"/>
  <c r="C2" i="4"/>
  <c r="D2" i="3"/>
  <c r="D2" i="4"/>
  <c r="Q23" i="2"/>
  <c r="Q26" i="2"/>
  <c r="Q51" i="2"/>
  <c r="Q49" i="2"/>
  <c r="Q28" i="2"/>
  <c r="Q29" i="2"/>
  <c r="Q44" i="2"/>
  <c r="Q25" i="2"/>
  <c r="Q21" i="2"/>
  <c r="Q57" i="2"/>
  <c r="Q58" i="2"/>
  <c r="Q48" i="2"/>
  <c r="M10" i="3"/>
  <c r="M18" i="3"/>
  <c r="M26" i="3"/>
  <c r="M34" i="3"/>
  <c r="M42" i="3"/>
  <c r="M50" i="3"/>
  <c r="M58" i="3"/>
  <c r="M11" i="3"/>
  <c r="M19" i="3"/>
  <c r="M27" i="3"/>
  <c r="M35" i="3"/>
  <c r="M43" i="3"/>
  <c r="M51" i="3"/>
  <c r="M59" i="3"/>
  <c r="M12" i="3"/>
  <c r="M20" i="3"/>
  <c r="M28" i="3"/>
  <c r="M36" i="3"/>
  <c r="M44" i="3"/>
  <c r="M52" i="3"/>
  <c r="M60" i="3"/>
  <c r="M13" i="3"/>
  <c r="M21" i="3"/>
  <c r="M29" i="3"/>
  <c r="M37" i="3"/>
  <c r="M45" i="3"/>
  <c r="M53" i="3"/>
  <c r="M61" i="3"/>
  <c r="M6" i="3"/>
  <c r="M14" i="3"/>
  <c r="M22" i="3"/>
  <c r="M30" i="3"/>
  <c r="M38" i="3"/>
  <c r="M46" i="3"/>
  <c r="M54" i="3"/>
  <c r="M62" i="3"/>
  <c r="M7" i="3"/>
  <c r="M15" i="3"/>
  <c r="M23" i="3"/>
  <c r="M31" i="3"/>
  <c r="M39" i="3"/>
  <c r="M47" i="3"/>
  <c r="M55" i="3"/>
  <c r="M63" i="3"/>
  <c r="M64" i="3"/>
  <c r="M8" i="3"/>
  <c r="M16" i="3"/>
  <c r="M24" i="3"/>
  <c r="M32" i="3"/>
  <c r="M40" i="3"/>
  <c r="M48" i="3"/>
  <c r="M56" i="3"/>
  <c r="M9" i="3"/>
  <c r="M17" i="3"/>
  <c r="M25" i="3"/>
  <c r="M33" i="3"/>
  <c r="M41" i="3"/>
  <c r="M49" i="3"/>
  <c r="M57" i="3"/>
  <c r="M5" i="3"/>
  <c r="Q45" i="2"/>
  <c r="Q19" i="2"/>
  <c r="Q18" i="2"/>
  <c r="Q35" i="2"/>
  <c r="Q4" i="2"/>
  <c r="Q15" i="2"/>
  <c r="Q62" i="2"/>
  <c r="Q24" i="2"/>
  <c r="Q34" i="2"/>
  <c r="Q43" i="2"/>
  <c r="Q36" i="2"/>
  <c r="Q37" i="2"/>
  <c r="Q11" i="2"/>
  <c r="Q7" i="2"/>
  <c r="Q32" i="2"/>
  <c r="Q42" i="2"/>
  <c r="Q40" i="2"/>
  <c r="Q33" i="2"/>
  <c r="Q50" i="2"/>
  <c r="Q59" i="2"/>
  <c r="Q52" i="2"/>
  <c r="Q53" i="2"/>
  <c r="Q10" i="2"/>
  <c r="Q22" i="2"/>
  <c r="Q31" i="2"/>
  <c r="Q3" i="2"/>
  <c r="Q41" i="2"/>
  <c r="O8" i="2"/>
  <c r="O16" i="2"/>
  <c r="O24" i="2"/>
  <c r="O32" i="2"/>
  <c r="O40" i="2"/>
  <c r="O48" i="2"/>
  <c r="O56" i="2"/>
  <c r="M5" i="2"/>
  <c r="M13" i="2"/>
  <c r="M21" i="2"/>
  <c r="M29" i="2"/>
  <c r="M37" i="2"/>
  <c r="M45" i="2"/>
  <c r="M53" i="2"/>
  <c r="M61" i="2"/>
  <c r="O9" i="2"/>
  <c r="O17" i="2"/>
  <c r="O25" i="2"/>
  <c r="O33" i="2"/>
  <c r="O41" i="2"/>
  <c r="O49" i="2"/>
  <c r="O57" i="2"/>
  <c r="M6" i="2"/>
  <c r="M14" i="2"/>
  <c r="M22" i="2"/>
  <c r="M30" i="2"/>
  <c r="M38" i="2"/>
  <c r="M46" i="2"/>
  <c r="M54" i="2"/>
  <c r="M62" i="2"/>
  <c r="O10" i="2"/>
  <c r="O18" i="2"/>
  <c r="O26" i="2"/>
  <c r="O34" i="2"/>
  <c r="O42" i="2"/>
  <c r="O50" i="2"/>
  <c r="O58" i="2"/>
  <c r="M7" i="2"/>
  <c r="M15" i="2"/>
  <c r="M23" i="2"/>
  <c r="M31" i="2"/>
  <c r="M39" i="2"/>
  <c r="M47" i="2"/>
  <c r="M55" i="2"/>
  <c r="O3" i="2"/>
  <c r="O11" i="2"/>
  <c r="O19" i="2"/>
  <c r="O27" i="2"/>
  <c r="O35" i="2"/>
  <c r="O43" i="2"/>
  <c r="O51" i="2"/>
  <c r="O59" i="2"/>
  <c r="M8" i="2"/>
  <c r="M16" i="2"/>
  <c r="M24" i="2"/>
  <c r="M32" i="2"/>
  <c r="M40" i="2"/>
  <c r="M48" i="2"/>
  <c r="M56" i="2"/>
  <c r="M3" i="2"/>
  <c r="O4" i="2"/>
  <c r="O12" i="2"/>
  <c r="O20" i="2"/>
  <c r="O28" i="2"/>
  <c r="O36" i="2"/>
  <c r="O44" i="2"/>
  <c r="O52" i="2"/>
  <c r="O60" i="2"/>
  <c r="M9" i="2"/>
  <c r="M17" i="2"/>
  <c r="M25" i="2"/>
  <c r="M33" i="2"/>
  <c r="M41" i="2"/>
  <c r="M49" i="2"/>
  <c r="M57" i="2"/>
  <c r="O5" i="2"/>
  <c r="O13" i="2"/>
  <c r="O21" i="2"/>
  <c r="O29" i="2"/>
  <c r="O37" i="2"/>
  <c r="O45" i="2"/>
  <c r="O53" i="2"/>
  <c r="O61" i="2"/>
  <c r="M10" i="2"/>
  <c r="M18" i="2"/>
  <c r="M26" i="2"/>
  <c r="M34" i="2"/>
  <c r="M42" i="2"/>
  <c r="M50" i="2"/>
  <c r="M58" i="2"/>
  <c r="O6" i="2"/>
  <c r="O14" i="2"/>
  <c r="O22" i="2"/>
  <c r="O30" i="2"/>
  <c r="O38" i="2"/>
  <c r="O46" i="2"/>
  <c r="O54" i="2"/>
  <c r="O62" i="2"/>
  <c r="M11" i="2"/>
  <c r="M19" i="2"/>
  <c r="M27" i="2"/>
  <c r="M35" i="2"/>
  <c r="M43" i="2"/>
  <c r="M51" i="2"/>
  <c r="M59" i="2"/>
  <c r="O47" i="2"/>
  <c r="M52" i="2"/>
  <c r="O55" i="2"/>
  <c r="P55" i="2" s="1"/>
  <c r="M60" i="2"/>
  <c r="M4" i="2"/>
  <c r="O7" i="2"/>
  <c r="M12" i="2"/>
  <c r="B2" i="3"/>
  <c r="O15" i="2"/>
  <c r="M20" i="2"/>
  <c r="O23" i="2"/>
  <c r="M28" i="2"/>
  <c r="O31" i="2"/>
  <c r="M36" i="2"/>
  <c r="O39" i="2"/>
  <c r="M44" i="2"/>
  <c r="Q60" i="2"/>
  <c r="Q61" i="2"/>
  <c r="Q17" i="2"/>
  <c r="Q30" i="2"/>
  <c r="Q39" i="2"/>
  <c r="Q56" i="2"/>
  <c r="Q9" i="2"/>
  <c r="Q38" i="2"/>
  <c r="Q47" i="2"/>
  <c r="Q6" i="2"/>
  <c r="Q13" i="2"/>
  <c r="Q16" i="2"/>
  <c r="Q46" i="2"/>
  <c r="Q55" i="2"/>
  <c r="Q27" i="2"/>
  <c r="Q14" i="2"/>
  <c r="Q20" i="2"/>
  <c r="Q5" i="2"/>
  <c r="Q12" i="2"/>
  <c r="Q8" i="2"/>
  <c r="Q54" i="2"/>
  <c r="P19" i="2" l="1"/>
  <c r="R12" i="4"/>
  <c r="G12" i="4" s="1"/>
  <c r="P45" i="2"/>
  <c r="G45" i="2" s="1"/>
  <c r="P15" i="2"/>
  <c r="R42" i="4"/>
  <c r="I42" i="4" s="1"/>
  <c r="P9" i="2"/>
  <c r="C9" i="2" s="1"/>
  <c r="P29" i="2"/>
  <c r="G29" i="2" s="1"/>
  <c r="P39" i="2"/>
  <c r="H39" i="2" s="1"/>
  <c r="P25" i="2"/>
  <c r="P30" i="2"/>
  <c r="F30" i="2" s="1"/>
  <c r="P24" i="2"/>
  <c r="G24" i="2" s="1"/>
  <c r="P41" i="2"/>
  <c r="D41" i="2" s="1"/>
  <c r="R20" i="4"/>
  <c r="C20" i="4" s="1"/>
  <c r="R35" i="4"/>
  <c r="H35" i="4" s="1"/>
  <c r="R25" i="4"/>
  <c r="B25" i="4" s="1"/>
  <c r="R8" i="4"/>
  <c r="C8" i="4" s="1"/>
  <c r="R7" i="4"/>
  <c r="C7" i="4" s="1"/>
  <c r="R53" i="4"/>
  <c r="C53" i="4" s="1"/>
  <c r="R60" i="4"/>
  <c r="R11" i="4"/>
  <c r="C42" i="4"/>
  <c r="P54" i="4"/>
  <c r="Q54" i="4" s="1"/>
  <c r="N54" i="4"/>
  <c r="N44" i="4"/>
  <c r="P44" i="4"/>
  <c r="Q44" i="4" s="1"/>
  <c r="R27" i="4"/>
  <c r="R17" i="4"/>
  <c r="R63" i="4"/>
  <c r="R62" i="4"/>
  <c r="R45" i="4"/>
  <c r="R28" i="4"/>
  <c r="R19" i="4"/>
  <c r="R9" i="4"/>
  <c r="R55" i="4"/>
  <c r="R46" i="4"/>
  <c r="R37" i="4"/>
  <c r="R50" i="4"/>
  <c r="R56" i="4"/>
  <c r="R47" i="4"/>
  <c r="R38" i="4"/>
  <c r="R29" i="4"/>
  <c r="P24" i="4"/>
  <c r="Q24" i="4" s="1"/>
  <c r="N24" i="4"/>
  <c r="R18" i="4"/>
  <c r="R57" i="4"/>
  <c r="R48" i="4"/>
  <c r="R39" i="4"/>
  <c r="R30" i="4"/>
  <c r="R21" i="4"/>
  <c r="P59" i="2"/>
  <c r="I59" i="2" s="1"/>
  <c r="P34" i="4"/>
  <c r="Q34" i="4" s="1"/>
  <c r="N34" i="4"/>
  <c r="R59" i="4"/>
  <c r="R49" i="4"/>
  <c r="R40" i="4"/>
  <c r="R31" i="4"/>
  <c r="R22" i="4"/>
  <c r="R13" i="4"/>
  <c r="P14" i="4"/>
  <c r="Q14" i="4" s="1"/>
  <c r="N14" i="4"/>
  <c r="R10" i="4"/>
  <c r="R36" i="4"/>
  <c r="R26" i="4"/>
  <c r="R51" i="4"/>
  <c r="R41" i="4"/>
  <c r="R32" i="4"/>
  <c r="R23" i="4"/>
  <c r="R6" i="4"/>
  <c r="R5" i="4"/>
  <c r="R58" i="4"/>
  <c r="P4" i="4"/>
  <c r="Q4" i="4" s="1"/>
  <c r="N4" i="4"/>
  <c r="R52" i="4"/>
  <c r="R43" i="4"/>
  <c r="R33" i="4"/>
  <c r="R16" i="4"/>
  <c r="R15" i="4"/>
  <c r="R61" i="4"/>
  <c r="P58" i="2"/>
  <c r="G58" i="2" s="1"/>
  <c r="P49" i="2"/>
  <c r="H49" i="2" s="1"/>
  <c r="P36" i="2"/>
  <c r="F36" i="2" s="1"/>
  <c r="P32" i="2"/>
  <c r="I32" i="2" s="1"/>
  <c r="P31" i="2"/>
  <c r="I31" i="2" s="1"/>
  <c r="P35" i="2"/>
  <c r="D35" i="2" s="1"/>
  <c r="P26" i="2"/>
  <c r="G26" i="2" s="1"/>
  <c r="P7" i="2"/>
  <c r="B7" i="2" s="1"/>
  <c r="P28" i="2"/>
  <c r="F28" i="2" s="1"/>
  <c r="P27" i="2"/>
  <c r="F27" i="2" s="1"/>
  <c r="P23" i="2"/>
  <c r="I23" i="2" s="1"/>
  <c r="P18" i="2"/>
  <c r="G18" i="2" s="1"/>
  <c r="P5" i="2"/>
  <c r="C5" i="2" s="1"/>
  <c r="N41" i="3"/>
  <c r="O41" i="3" s="1"/>
  <c r="P41" i="3" s="1"/>
  <c r="R41" i="3" s="1"/>
  <c r="S41" i="3" s="1"/>
  <c r="T41" i="3" s="1"/>
  <c r="U41" i="3" s="1"/>
  <c r="V41" i="3" s="1"/>
  <c r="N32" i="3"/>
  <c r="O32" i="3" s="1"/>
  <c r="P32" i="3" s="1"/>
  <c r="R32" i="3" s="1"/>
  <c r="S32" i="3" s="1"/>
  <c r="T32" i="3" s="1"/>
  <c r="U32" i="3" s="1"/>
  <c r="V32" i="3" s="1"/>
  <c r="N39" i="3"/>
  <c r="O39" i="3" s="1"/>
  <c r="P39" i="3" s="1"/>
  <c r="R39" i="3" s="1"/>
  <c r="S39" i="3" s="1"/>
  <c r="T39" i="3" s="1"/>
  <c r="U39" i="3" s="1"/>
  <c r="V39" i="3" s="1"/>
  <c r="N38" i="3"/>
  <c r="O38" i="3" s="1"/>
  <c r="P38" i="3" s="1"/>
  <c r="R38" i="3" s="1"/>
  <c r="S38" i="3" s="1"/>
  <c r="T38" i="3" s="1"/>
  <c r="U38" i="3" s="1"/>
  <c r="V38" i="3" s="1"/>
  <c r="N37" i="3"/>
  <c r="O37" i="3" s="1"/>
  <c r="P37" i="3" s="1"/>
  <c r="R37" i="3" s="1"/>
  <c r="S37" i="3" s="1"/>
  <c r="T37" i="3" s="1"/>
  <c r="U37" i="3" s="1"/>
  <c r="V37" i="3" s="1"/>
  <c r="N28" i="3"/>
  <c r="O28" i="3" s="1"/>
  <c r="P28" i="3" s="1"/>
  <c r="R28" i="3" s="1"/>
  <c r="S28" i="3" s="1"/>
  <c r="T28" i="3" s="1"/>
  <c r="U28" i="3" s="1"/>
  <c r="V28" i="3" s="1"/>
  <c r="N19" i="3"/>
  <c r="O19" i="3" s="1"/>
  <c r="P19" i="3" s="1"/>
  <c r="R19" i="3" s="1"/>
  <c r="S19" i="3" s="1"/>
  <c r="T19" i="3" s="1"/>
  <c r="U19" i="3" s="1"/>
  <c r="V19" i="3" s="1"/>
  <c r="N10" i="3"/>
  <c r="O10" i="3" s="1"/>
  <c r="P10" i="3" s="1"/>
  <c r="R10" i="3" s="1"/>
  <c r="S10" i="3" s="1"/>
  <c r="T10" i="3" s="1"/>
  <c r="U10" i="3" s="1"/>
  <c r="V10" i="3" s="1"/>
  <c r="N33" i="3"/>
  <c r="O33" i="3" s="1"/>
  <c r="P33" i="3" s="1"/>
  <c r="R33" i="3" s="1"/>
  <c r="S33" i="3" s="1"/>
  <c r="T33" i="3" s="1"/>
  <c r="U33" i="3" s="1"/>
  <c r="V33" i="3" s="1"/>
  <c r="N24" i="3"/>
  <c r="O24" i="3" s="1"/>
  <c r="P24" i="3" s="1"/>
  <c r="R24" i="3" s="1"/>
  <c r="S24" i="3" s="1"/>
  <c r="T24" i="3" s="1"/>
  <c r="U24" i="3" s="1"/>
  <c r="V24" i="3" s="1"/>
  <c r="N31" i="3"/>
  <c r="O31" i="3" s="1"/>
  <c r="P31" i="3" s="1"/>
  <c r="R31" i="3" s="1"/>
  <c r="S31" i="3" s="1"/>
  <c r="T31" i="3" s="1"/>
  <c r="U31" i="3" s="1"/>
  <c r="V31" i="3" s="1"/>
  <c r="N30" i="3"/>
  <c r="O30" i="3" s="1"/>
  <c r="P30" i="3" s="1"/>
  <c r="R30" i="3" s="1"/>
  <c r="S30" i="3" s="1"/>
  <c r="T30" i="3" s="1"/>
  <c r="U30" i="3" s="1"/>
  <c r="V30" i="3" s="1"/>
  <c r="N29" i="3"/>
  <c r="O29" i="3" s="1"/>
  <c r="P29" i="3" s="1"/>
  <c r="R29" i="3" s="1"/>
  <c r="S29" i="3" s="1"/>
  <c r="T29" i="3" s="1"/>
  <c r="U29" i="3" s="1"/>
  <c r="V29" i="3" s="1"/>
  <c r="N20" i="3"/>
  <c r="O20" i="3" s="1"/>
  <c r="P20" i="3" s="1"/>
  <c r="R20" i="3" s="1"/>
  <c r="S20" i="3" s="1"/>
  <c r="T20" i="3" s="1"/>
  <c r="U20" i="3" s="1"/>
  <c r="V20" i="3" s="1"/>
  <c r="N11" i="3"/>
  <c r="O11" i="3" s="1"/>
  <c r="P11" i="3" s="1"/>
  <c r="R11" i="3" s="1"/>
  <c r="S11" i="3" s="1"/>
  <c r="T11" i="3" s="1"/>
  <c r="U11" i="3" s="1"/>
  <c r="V11" i="3" s="1"/>
  <c r="N25" i="3"/>
  <c r="N16" i="3"/>
  <c r="O16" i="3" s="1"/>
  <c r="P16" i="3" s="1"/>
  <c r="R16" i="3" s="1"/>
  <c r="S16" i="3" s="1"/>
  <c r="T16" i="3" s="1"/>
  <c r="U16" i="3" s="1"/>
  <c r="V16" i="3" s="1"/>
  <c r="N23" i="3"/>
  <c r="O23" i="3" s="1"/>
  <c r="P23" i="3" s="1"/>
  <c r="R23" i="3" s="1"/>
  <c r="S23" i="3" s="1"/>
  <c r="T23" i="3" s="1"/>
  <c r="U23" i="3" s="1"/>
  <c r="V23" i="3" s="1"/>
  <c r="N22" i="3"/>
  <c r="O22" i="3" s="1"/>
  <c r="P22" i="3" s="1"/>
  <c r="R22" i="3" s="1"/>
  <c r="S22" i="3" s="1"/>
  <c r="T22" i="3" s="1"/>
  <c r="U22" i="3" s="1"/>
  <c r="V22" i="3" s="1"/>
  <c r="N21" i="3"/>
  <c r="O21" i="3" s="1"/>
  <c r="P21" i="3" s="1"/>
  <c r="R21" i="3" s="1"/>
  <c r="S21" i="3" s="1"/>
  <c r="T21" i="3" s="1"/>
  <c r="U21" i="3" s="1"/>
  <c r="V21" i="3" s="1"/>
  <c r="N12" i="3"/>
  <c r="O12" i="3" s="1"/>
  <c r="P12" i="3" s="1"/>
  <c r="R12" i="3" s="1"/>
  <c r="S12" i="3" s="1"/>
  <c r="T12" i="3" s="1"/>
  <c r="U12" i="3" s="1"/>
  <c r="V12" i="3" s="1"/>
  <c r="N58" i="3"/>
  <c r="O58" i="3" s="1"/>
  <c r="P58" i="3" s="1"/>
  <c r="R58" i="3" s="1"/>
  <c r="S58" i="3" s="1"/>
  <c r="T58" i="3" s="1"/>
  <c r="U58" i="3" s="1"/>
  <c r="V58" i="3" s="1"/>
  <c r="N17" i="3"/>
  <c r="O17" i="3" s="1"/>
  <c r="N8" i="3"/>
  <c r="O8" i="3" s="1"/>
  <c r="P8" i="3" s="1"/>
  <c r="R8" i="3" s="1"/>
  <c r="S8" i="3" s="1"/>
  <c r="T8" i="3" s="1"/>
  <c r="U8" i="3" s="1"/>
  <c r="V8" i="3" s="1"/>
  <c r="N15" i="3"/>
  <c r="N14" i="3"/>
  <c r="O14" i="3" s="1"/>
  <c r="P14" i="3" s="1"/>
  <c r="R14" i="3" s="1"/>
  <c r="S14" i="3" s="1"/>
  <c r="T14" i="3" s="1"/>
  <c r="U14" i="3" s="1"/>
  <c r="V14" i="3" s="1"/>
  <c r="N13" i="3"/>
  <c r="O13" i="3" s="1"/>
  <c r="P13" i="3" s="1"/>
  <c r="R13" i="3" s="1"/>
  <c r="S13" i="3" s="1"/>
  <c r="T13" i="3" s="1"/>
  <c r="U13" i="3" s="1"/>
  <c r="V13" i="3" s="1"/>
  <c r="N59" i="3"/>
  <c r="O59" i="3" s="1"/>
  <c r="P59" i="3" s="1"/>
  <c r="R59" i="3" s="1"/>
  <c r="S59" i="3" s="1"/>
  <c r="T59" i="3" s="1"/>
  <c r="U59" i="3" s="1"/>
  <c r="V59" i="3" s="1"/>
  <c r="N50" i="3"/>
  <c r="O50" i="3" s="1"/>
  <c r="P50" i="3" s="1"/>
  <c r="R50" i="3" s="1"/>
  <c r="S50" i="3" s="1"/>
  <c r="T50" i="3" s="1"/>
  <c r="U50" i="3" s="1"/>
  <c r="V50" i="3" s="1"/>
  <c r="N9" i="3"/>
  <c r="O9" i="3" s="1"/>
  <c r="P9" i="3" s="1"/>
  <c r="R9" i="3" s="1"/>
  <c r="S9" i="3" s="1"/>
  <c r="T9" i="3" s="1"/>
  <c r="U9" i="3" s="1"/>
  <c r="V9" i="3" s="1"/>
  <c r="N64" i="3"/>
  <c r="O64" i="3" s="1"/>
  <c r="P64" i="3" s="1"/>
  <c r="R64" i="3" s="1"/>
  <c r="S64" i="3" s="1"/>
  <c r="T64" i="3" s="1"/>
  <c r="U64" i="3" s="1"/>
  <c r="V64" i="3" s="1"/>
  <c r="N7" i="3"/>
  <c r="O7" i="3" s="1"/>
  <c r="P7" i="3" s="1"/>
  <c r="R7" i="3" s="1"/>
  <c r="S7" i="3" s="1"/>
  <c r="T7" i="3" s="1"/>
  <c r="U7" i="3" s="1"/>
  <c r="V7" i="3" s="1"/>
  <c r="N6" i="3"/>
  <c r="O6" i="3" s="1"/>
  <c r="P6" i="3" s="1"/>
  <c r="R6" i="3" s="1"/>
  <c r="S6" i="3" s="1"/>
  <c r="T6" i="3" s="1"/>
  <c r="U6" i="3" s="1"/>
  <c r="V6" i="3" s="1"/>
  <c r="N60" i="3"/>
  <c r="O60" i="3" s="1"/>
  <c r="P60" i="3" s="1"/>
  <c r="R60" i="3" s="1"/>
  <c r="S60" i="3" s="1"/>
  <c r="T60" i="3" s="1"/>
  <c r="U60" i="3" s="1"/>
  <c r="V60" i="3" s="1"/>
  <c r="N51" i="3"/>
  <c r="O51" i="3" s="1"/>
  <c r="P51" i="3" s="1"/>
  <c r="R51" i="3" s="1"/>
  <c r="S51" i="3" s="1"/>
  <c r="T51" i="3" s="1"/>
  <c r="U51" i="3" s="1"/>
  <c r="V51" i="3" s="1"/>
  <c r="N42" i="3"/>
  <c r="O42" i="3" s="1"/>
  <c r="P42" i="3" s="1"/>
  <c r="R42" i="3" s="1"/>
  <c r="S42" i="3" s="1"/>
  <c r="T42" i="3" s="1"/>
  <c r="U42" i="3" s="1"/>
  <c r="V42" i="3" s="1"/>
  <c r="N5" i="3"/>
  <c r="N56" i="3"/>
  <c r="O56" i="3" s="1"/>
  <c r="P56" i="3" s="1"/>
  <c r="R56" i="3" s="1"/>
  <c r="S56" i="3" s="1"/>
  <c r="T56" i="3" s="1"/>
  <c r="U56" i="3" s="1"/>
  <c r="V56" i="3" s="1"/>
  <c r="N63" i="3"/>
  <c r="O63" i="3" s="1"/>
  <c r="P63" i="3" s="1"/>
  <c r="R63" i="3" s="1"/>
  <c r="S63" i="3" s="1"/>
  <c r="T63" i="3" s="1"/>
  <c r="U63" i="3" s="1"/>
  <c r="V63" i="3" s="1"/>
  <c r="N62" i="3"/>
  <c r="O62" i="3" s="1"/>
  <c r="P62" i="3" s="1"/>
  <c r="R62" i="3" s="1"/>
  <c r="S62" i="3" s="1"/>
  <c r="T62" i="3" s="1"/>
  <c r="U62" i="3" s="1"/>
  <c r="V62" i="3" s="1"/>
  <c r="N61" i="3"/>
  <c r="O61" i="3" s="1"/>
  <c r="P61" i="3" s="1"/>
  <c r="R61" i="3" s="1"/>
  <c r="S61" i="3" s="1"/>
  <c r="T61" i="3" s="1"/>
  <c r="U61" i="3" s="1"/>
  <c r="V61" i="3" s="1"/>
  <c r="N52" i="3"/>
  <c r="O52" i="3" s="1"/>
  <c r="P52" i="3" s="1"/>
  <c r="R52" i="3" s="1"/>
  <c r="S52" i="3" s="1"/>
  <c r="T52" i="3" s="1"/>
  <c r="U52" i="3" s="1"/>
  <c r="V52" i="3" s="1"/>
  <c r="N43" i="3"/>
  <c r="O43" i="3" s="1"/>
  <c r="P43" i="3" s="1"/>
  <c r="R43" i="3" s="1"/>
  <c r="S43" i="3" s="1"/>
  <c r="T43" i="3" s="1"/>
  <c r="U43" i="3" s="1"/>
  <c r="V43" i="3" s="1"/>
  <c r="N34" i="3"/>
  <c r="O34" i="3" s="1"/>
  <c r="P34" i="3" s="1"/>
  <c r="R34" i="3" s="1"/>
  <c r="S34" i="3" s="1"/>
  <c r="T34" i="3" s="1"/>
  <c r="U34" i="3" s="1"/>
  <c r="V34" i="3" s="1"/>
  <c r="N57" i="3"/>
  <c r="O57" i="3" s="1"/>
  <c r="P57" i="3" s="1"/>
  <c r="R57" i="3" s="1"/>
  <c r="S57" i="3" s="1"/>
  <c r="T57" i="3" s="1"/>
  <c r="U57" i="3" s="1"/>
  <c r="V57" i="3" s="1"/>
  <c r="N48" i="3"/>
  <c r="O48" i="3" s="1"/>
  <c r="P48" i="3" s="1"/>
  <c r="R48" i="3" s="1"/>
  <c r="S48" i="3" s="1"/>
  <c r="T48" i="3" s="1"/>
  <c r="U48" i="3" s="1"/>
  <c r="V48" i="3" s="1"/>
  <c r="N55" i="3"/>
  <c r="N54" i="3"/>
  <c r="O54" i="3" s="1"/>
  <c r="P54" i="3" s="1"/>
  <c r="R54" i="3" s="1"/>
  <c r="S54" i="3" s="1"/>
  <c r="T54" i="3" s="1"/>
  <c r="U54" i="3" s="1"/>
  <c r="V54" i="3" s="1"/>
  <c r="N53" i="3"/>
  <c r="O53" i="3" s="1"/>
  <c r="P53" i="3" s="1"/>
  <c r="R53" i="3" s="1"/>
  <c r="S53" i="3" s="1"/>
  <c r="T53" i="3" s="1"/>
  <c r="U53" i="3" s="1"/>
  <c r="V53" i="3" s="1"/>
  <c r="N44" i="3"/>
  <c r="O44" i="3" s="1"/>
  <c r="P44" i="3" s="1"/>
  <c r="R44" i="3" s="1"/>
  <c r="S44" i="3" s="1"/>
  <c r="T44" i="3" s="1"/>
  <c r="U44" i="3" s="1"/>
  <c r="V44" i="3" s="1"/>
  <c r="N35" i="3"/>
  <c r="N26" i="3"/>
  <c r="O26" i="3" s="1"/>
  <c r="P26" i="3" s="1"/>
  <c r="R26" i="3" s="1"/>
  <c r="S26" i="3" s="1"/>
  <c r="T26" i="3" s="1"/>
  <c r="U26" i="3" s="1"/>
  <c r="V26" i="3" s="1"/>
  <c r="N49" i="3"/>
  <c r="O49" i="3" s="1"/>
  <c r="P49" i="3" s="1"/>
  <c r="R49" i="3" s="1"/>
  <c r="S49" i="3" s="1"/>
  <c r="T49" i="3" s="1"/>
  <c r="U49" i="3" s="1"/>
  <c r="V49" i="3" s="1"/>
  <c r="N40" i="3"/>
  <c r="O40" i="3" s="1"/>
  <c r="P40" i="3" s="1"/>
  <c r="R40" i="3" s="1"/>
  <c r="S40" i="3" s="1"/>
  <c r="T40" i="3" s="1"/>
  <c r="U40" i="3" s="1"/>
  <c r="V40" i="3" s="1"/>
  <c r="N47" i="3"/>
  <c r="O47" i="3" s="1"/>
  <c r="P47" i="3" s="1"/>
  <c r="R47" i="3" s="1"/>
  <c r="S47" i="3" s="1"/>
  <c r="T47" i="3" s="1"/>
  <c r="U47" i="3" s="1"/>
  <c r="V47" i="3" s="1"/>
  <c r="N46" i="3"/>
  <c r="O46" i="3" s="1"/>
  <c r="P46" i="3" s="1"/>
  <c r="R46" i="3" s="1"/>
  <c r="S46" i="3" s="1"/>
  <c r="T46" i="3" s="1"/>
  <c r="U46" i="3" s="1"/>
  <c r="V46" i="3" s="1"/>
  <c r="N45" i="3"/>
  <c r="N36" i="3"/>
  <c r="O36" i="3" s="1"/>
  <c r="P36" i="3" s="1"/>
  <c r="R36" i="3" s="1"/>
  <c r="S36" i="3" s="1"/>
  <c r="T36" i="3" s="1"/>
  <c r="U36" i="3" s="1"/>
  <c r="V36" i="3" s="1"/>
  <c r="N27" i="3"/>
  <c r="O27" i="3" s="1"/>
  <c r="P27" i="3" s="1"/>
  <c r="R27" i="3" s="1"/>
  <c r="S27" i="3" s="1"/>
  <c r="T27" i="3" s="1"/>
  <c r="U27" i="3" s="1"/>
  <c r="V27" i="3" s="1"/>
  <c r="N18" i="3"/>
  <c r="O18" i="3" s="1"/>
  <c r="P18" i="3" s="1"/>
  <c r="R18" i="3" s="1"/>
  <c r="S18" i="3" s="1"/>
  <c r="T18" i="3" s="1"/>
  <c r="U18" i="3" s="1"/>
  <c r="V18" i="3" s="1"/>
  <c r="C41" i="2"/>
  <c r="C29" i="2"/>
  <c r="G59" i="2"/>
  <c r="I45" i="2"/>
  <c r="B45" i="2"/>
  <c r="C45" i="2"/>
  <c r="D45" i="2"/>
  <c r="E45" i="2"/>
  <c r="F45" i="2"/>
  <c r="H45" i="2"/>
  <c r="C19" i="2"/>
  <c r="D19" i="2"/>
  <c r="E19" i="2"/>
  <c r="F19" i="2"/>
  <c r="G19" i="2"/>
  <c r="H19" i="2"/>
  <c r="I19" i="2"/>
  <c r="B19" i="2"/>
  <c r="I9" i="2"/>
  <c r="E25" i="2"/>
  <c r="F25" i="2"/>
  <c r="G25" i="2"/>
  <c r="H25" i="2"/>
  <c r="I25" i="2"/>
  <c r="B25" i="2"/>
  <c r="C25" i="2"/>
  <c r="D25" i="2"/>
  <c r="G55" i="2"/>
  <c r="H55" i="2"/>
  <c r="I55" i="2"/>
  <c r="B55" i="2"/>
  <c r="C55" i="2"/>
  <c r="D55" i="2"/>
  <c r="E55" i="2"/>
  <c r="F55" i="2"/>
  <c r="G15" i="2"/>
  <c r="H15" i="2"/>
  <c r="I15" i="2"/>
  <c r="B15" i="2"/>
  <c r="C15" i="2"/>
  <c r="D15" i="2"/>
  <c r="E15" i="2"/>
  <c r="F15" i="2"/>
  <c r="P21" i="2"/>
  <c r="P8" i="2"/>
  <c r="P51" i="2"/>
  <c r="P17" i="2"/>
  <c r="P54" i="2"/>
  <c r="P3" i="2"/>
  <c r="P44" i="2"/>
  <c r="P11" i="2"/>
  <c r="G11" i="2" s="1"/>
  <c r="P62" i="2"/>
  <c r="P34" i="2"/>
  <c r="P61" i="2"/>
  <c r="P22" i="2"/>
  <c r="P10" i="2"/>
  <c r="P42" i="2"/>
  <c r="P48" i="2"/>
  <c r="P38" i="2"/>
  <c r="P37" i="2"/>
  <c r="P53" i="2"/>
  <c r="P6" i="2"/>
  <c r="P46" i="2"/>
  <c r="P4" i="2"/>
  <c r="P60" i="2"/>
  <c r="P40" i="2"/>
  <c r="P13" i="2"/>
  <c r="P56" i="2"/>
  <c r="P52" i="2"/>
  <c r="P12" i="2"/>
  <c r="P16" i="2"/>
  <c r="P14" i="2"/>
  <c r="P47" i="2"/>
  <c r="P33" i="2"/>
  <c r="P43" i="2"/>
  <c r="P20" i="2"/>
  <c r="P50" i="2"/>
  <c r="P57" i="2"/>
  <c r="C32" i="2" l="1"/>
  <c r="D49" i="2"/>
  <c r="D42" i="4"/>
  <c r="B9" i="2"/>
  <c r="H9" i="2"/>
  <c r="D29" i="2"/>
  <c r="I18" i="2"/>
  <c r="H59" i="2"/>
  <c r="H18" i="2"/>
  <c r="F59" i="2"/>
  <c r="B32" i="2"/>
  <c r="E59" i="2"/>
  <c r="H32" i="2"/>
  <c r="C36" i="2"/>
  <c r="G36" i="2"/>
  <c r="E36" i="2"/>
  <c r="D36" i="2"/>
  <c r="B36" i="2"/>
  <c r="F29" i="2"/>
  <c r="E29" i="2"/>
  <c r="F39" i="2"/>
  <c r="G7" i="4"/>
  <c r="C49" i="2"/>
  <c r="E27" i="2"/>
  <c r="B49" i="2"/>
  <c r="D27" i="2"/>
  <c r="I49" i="2"/>
  <c r="G49" i="2"/>
  <c r="E12" i="4"/>
  <c r="C30" i="2"/>
  <c r="I12" i="4"/>
  <c r="B28" i="2"/>
  <c r="F12" i="4"/>
  <c r="D12" i="4"/>
  <c r="C12" i="4"/>
  <c r="G39" i="2"/>
  <c r="G9" i="2"/>
  <c r="F9" i="2"/>
  <c r="B12" i="4"/>
  <c r="E9" i="2"/>
  <c r="H12" i="4"/>
  <c r="D9" i="2"/>
  <c r="B29" i="2"/>
  <c r="D39" i="2"/>
  <c r="C39" i="2"/>
  <c r="E39" i="2"/>
  <c r="I29" i="2"/>
  <c r="C35" i="2"/>
  <c r="H29" i="2"/>
  <c r="B39" i="2"/>
  <c r="B35" i="2"/>
  <c r="I39" i="2"/>
  <c r="G20" i="4"/>
  <c r="H42" i="4"/>
  <c r="D25" i="4"/>
  <c r="I20" i="4"/>
  <c r="B42" i="4"/>
  <c r="G42" i="4"/>
  <c r="I36" i="2"/>
  <c r="F42" i="4"/>
  <c r="H36" i="2"/>
  <c r="E42" i="4"/>
  <c r="D23" i="2"/>
  <c r="H20" i="4"/>
  <c r="D35" i="4"/>
  <c r="C35" i="4"/>
  <c r="H23" i="2"/>
  <c r="E25" i="4"/>
  <c r="H7" i="4"/>
  <c r="B30" i="2"/>
  <c r="I30" i="2"/>
  <c r="F7" i="4"/>
  <c r="I7" i="4"/>
  <c r="E7" i="4"/>
  <c r="E30" i="2"/>
  <c r="B7" i="4"/>
  <c r="D30" i="2"/>
  <c r="P17" i="3"/>
  <c r="R17" i="3" s="1"/>
  <c r="S17" i="3" s="1"/>
  <c r="T17" i="3" s="1"/>
  <c r="U17" i="3" s="1"/>
  <c r="V17" i="3" s="1"/>
  <c r="C17" i="3" s="1"/>
  <c r="F24" i="2"/>
  <c r="F58" i="2"/>
  <c r="D58" i="2"/>
  <c r="H30" i="2"/>
  <c r="C58" i="2"/>
  <c r="G30" i="2"/>
  <c r="B58" i="2"/>
  <c r="I7" i="2"/>
  <c r="E58" i="2"/>
  <c r="I58" i="2"/>
  <c r="H58" i="2"/>
  <c r="E24" i="2"/>
  <c r="D24" i="2"/>
  <c r="B41" i="2"/>
  <c r="I35" i="2"/>
  <c r="I41" i="2"/>
  <c r="C24" i="2"/>
  <c r="H35" i="2"/>
  <c r="H41" i="2"/>
  <c r="F18" i="2"/>
  <c r="G32" i="2"/>
  <c r="B24" i="2"/>
  <c r="D59" i="2"/>
  <c r="G41" i="2"/>
  <c r="I24" i="2"/>
  <c r="F35" i="2"/>
  <c r="C59" i="2"/>
  <c r="F41" i="2"/>
  <c r="E18" i="2"/>
  <c r="F32" i="2"/>
  <c r="D7" i="4"/>
  <c r="G35" i="2"/>
  <c r="B59" i="2"/>
  <c r="E41" i="2"/>
  <c r="D18" i="2"/>
  <c r="I53" i="4"/>
  <c r="H24" i="2"/>
  <c r="E35" i="2"/>
  <c r="F20" i="4"/>
  <c r="D8" i="4"/>
  <c r="B8" i="4"/>
  <c r="B53" i="4"/>
  <c r="I26" i="2"/>
  <c r="I8" i="4"/>
  <c r="H8" i="4"/>
  <c r="E26" i="2"/>
  <c r="H31" i="2"/>
  <c r="G8" i="4"/>
  <c r="H53" i="4"/>
  <c r="B5" i="2"/>
  <c r="R4" i="4"/>
  <c r="C4" i="4" s="1"/>
  <c r="F8" i="4"/>
  <c r="G53" i="4"/>
  <c r="E20" i="4"/>
  <c r="F26" i="2"/>
  <c r="D26" i="2"/>
  <c r="E8" i="4"/>
  <c r="F53" i="4"/>
  <c r="B20" i="4"/>
  <c r="E53" i="4"/>
  <c r="D20" i="4"/>
  <c r="I28" i="2"/>
  <c r="I35" i="4"/>
  <c r="I25" i="4"/>
  <c r="F49" i="2"/>
  <c r="H28" i="2"/>
  <c r="G35" i="4"/>
  <c r="H25" i="4"/>
  <c r="E49" i="2"/>
  <c r="G28" i="2"/>
  <c r="H27" i="2"/>
  <c r="F35" i="4"/>
  <c r="G25" i="4"/>
  <c r="E28" i="2"/>
  <c r="G27" i="2"/>
  <c r="E35" i="4"/>
  <c r="F25" i="4"/>
  <c r="C27" i="2"/>
  <c r="B35" i="4"/>
  <c r="C25" i="4"/>
  <c r="D53" i="4"/>
  <c r="B23" i="4"/>
  <c r="C23" i="4"/>
  <c r="D23" i="4"/>
  <c r="E23" i="4"/>
  <c r="F23" i="4"/>
  <c r="I23" i="4"/>
  <c r="G23" i="4"/>
  <c r="H23" i="4"/>
  <c r="B46" i="4"/>
  <c r="C46" i="4"/>
  <c r="I46" i="4"/>
  <c r="D46" i="4"/>
  <c r="E46" i="4"/>
  <c r="F46" i="4"/>
  <c r="G46" i="4"/>
  <c r="H46" i="4"/>
  <c r="G31" i="2"/>
  <c r="I5" i="2"/>
  <c r="D28" i="2"/>
  <c r="B43" i="4"/>
  <c r="C43" i="4"/>
  <c r="D43" i="4"/>
  <c r="E43" i="4"/>
  <c r="F43" i="4"/>
  <c r="G43" i="4"/>
  <c r="I43" i="4"/>
  <c r="H43" i="4"/>
  <c r="B32" i="4"/>
  <c r="C32" i="4"/>
  <c r="D32" i="4"/>
  <c r="E32" i="4"/>
  <c r="F32" i="4"/>
  <c r="G32" i="4"/>
  <c r="H32" i="4"/>
  <c r="I32" i="4"/>
  <c r="B13" i="4"/>
  <c r="C13" i="4"/>
  <c r="D13" i="4"/>
  <c r="E13" i="4"/>
  <c r="I13" i="4"/>
  <c r="F13" i="4"/>
  <c r="G13" i="4"/>
  <c r="H13" i="4"/>
  <c r="B55" i="4"/>
  <c r="C55" i="4"/>
  <c r="D55" i="4"/>
  <c r="E55" i="4"/>
  <c r="F55" i="4"/>
  <c r="G55" i="4"/>
  <c r="H55" i="4"/>
  <c r="I55" i="4"/>
  <c r="B27" i="4"/>
  <c r="C27" i="4"/>
  <c r="D27" i="4"/>
  <c r="E27" i="4"/>
  <c r="F27" i="4"/>
  <c r="G27" i="4"/>
  <c r="H27" i="4"/>
  <c r="I27" i="4"/>
  <c r="B33" i="4"/>
  <c r="C33" i="4"/>
  <c r="I33" i="4"/>
  <c r="D33" i="4"/>
  <c r="E33" i="4"/>
  <c r="F33" i="4"/>
  <c r="G33" i="4"/>
  <c r="H33" i="4"/>
  <c r="B17" i="4"/>
  <c r="C17" i="4"/>
  <c r="I17" i="4"/>
  <c r="D17" i="4"/>
  <c r="E17" i="4"/>
  <c r="F17" i="4"/>
  <c r="G17" i="4"/>
  <c r="H17" i="4"/>
  <c r="F31" i="2"/>
  <c r="H5" i="2"/>
  <c r="C28" i="2"/>
  <c r="B52" i="4"/>
  <c r="C52" i="4"/>
  <c r="D52" i="4"/>
  <c r="E52" i="4"/>
  <c r="F52" i="4"/>
  <c r="I52" i="4"/>
  <c r="G52" i="4"/>
  <c r="H52" i="4"/>
  <c r="B41" i="4"/>
  <c r="C41" i="4"/>
  <c r="D41" i="4"/>
  <c r="E41" i="4"/>
  <c r="F41" i="4"/>
  <c r="I41" i="4"/>
  <c r="G41" i="4"/>
  <c r="H41" i="4"/>
  <c r="B22" i="4"/>
  <c r="C22" i="4"/>
  <c r="D22" i="4"/>
  <c r="I22" i="4"/>
  <c r="E22" i="4"/>
  <c r="F22" i="4"/>
  <c r="G22" i="4"/>
  <c r="H22" i="4"/>
  <c r="B21" i="4"/>
  <c r="C21" i="4"/>
  <c r="D21" i="4"/>
  <c r="E21" i="4"/>
  <c r="I21" i="4"/>
  <c r="F21" i="4"/>
  <c r="G21" i="4"/>
  <c r="H21" i="4"/>
  <c r="B29" i="4"/>
  <c r="C29" i="4"/>
  <c r="D29" i="4"/>
  <c r="E29" i="4"/>
  <c r="F29" i="4"/>
  <c r="G29" i="4"/>
  <c r="H29" i="4"/>
  <c r="I29" i="4"/>
  <c r="B9" i="4"/>
  <c r="C9" i="4"/>
  <c r="I9" i="4"/>
  <c r="D9" i="4"/>
  <c r="E9" i="4"/>
  <c r="F9" i="4"/>
  <c r="G9" i="4"/>
  <c r="H9" i="4"/>
  <c r="R44" i="4"/>
  <c r="E31" i="2"/>
  <c r="G5" i="2"/>
  <c r="B51" i="4"/>
  <c r="C51" i="4"/>
  <c r="I51" i="4"/>
  <c r="D51" i="4"/>
  <c r="E51" i="4"/>
  <c r="F51" i="4"/>
  <c r="G51" i="4"/>
  <c r="H51" i="4"/>
  <c r="B31" i="4"/>
  <c r="C31" i="4"/>
  <c r="D31" i="4"/>
  <c r="E31" i="4"/>
  <c r="F31" i="4"/>
  <c r="G31" i="4"/>
  <c r="H31" i="4"/>
  <c r="I31" i="4"/>
  <c r="B30" i="4"/>
  <c r="C30" i="4"/>
  <c r="D30" i="4"/>
  <c r="E30" i="4"/>
  <c r="F30" i="4"/>
  <c r="G30" i="4"/>
  <c r="H30" i="4"/>
  <c r="I30" i="4"/>
  <c r="B38" i="4"/>
  <c r="C38" i="4"/>
  <c r="D38" i="4"/>
  <c r="E38" i="4"/>
  <c r="F38" i="4"/>
  <c r="G38" i="4"/>
  <c r="H38" i="4"/>
  <c r="I38" i="4"/>
  <c r="B19" i="4"/>
  <c r="C19" i="4"/>
  <c r="D19" i="4"/>
  <c r="E19" i="4"/>
  <c r="I19" i="4"/>
  <c r="F19" i="4"/>
  <c r="G19" i="4"/>
  <c r="H19" i="4"/>
  <c r="F5" i="2"/>
  <c r="B26" i="4"/>
  <c r="C26" i="4"/>
  <c r="D26" i="4"/>
  <c r="E26" i="4"/>
  <c r="F26" i="4"/>
  <c r="G26" i="4"/>
  <c r="I26" i="4"/>
  <c r="H26" i="4"/>
  <c r="B40" i="4"/>
  <c r="C40" i="4"/>
  <c r="D40" i="4"/>
  <c r="E40" i="4"/>
  <c r="I40" i="4"/>
  <c r="F40" i="4"/>
  <c r="G40" i="4"/>
  <c r="H40" i="4"/>
  <c r="B39" i="4"/>
  <c r="C39" i="4"/>
  <c r="I39" i="4"/>
  <c r="D39" i="4"/>
  <c r="E39" i="4"/>
  <c r="F39" i="4"/>
  <c r="G39" i="4"/>
  <c r="H39" i="4"/>
  <c r="B47" i="4"/>
  <c r="C47" i="4"/>
  <c r="D47" i="4"/>
  <c r="E47" i="4"/>
  <c r="F47" i="4"/>
  <c r="I47" i="4"/>
  <c r="G47" i="4"/>
  <c r="H47" i="4"/>
  <c r="B28" i="4"/>
  <c r="C28" i="4"/>
  <c r="D28" i="4"/>
  <c r="E28" i="4"/>
  <c r="F28" i="4"/>
  <c r="G28" i="4"/>
  <c r="H28" i="4"/>
  <c r="I28" i="4"/>
  <c r="D31" i="2"/>
  <c r="C31" i="2"/>
  <c r="E5" i="2"/>
  <c r="B61" i="4"/>
  <c r="C61" i="4"/>
  <c r="D61" i="4"/>
  <c r="I61" i="4"/>
  <c r="E61" i="4"/>
  <c r="F61" i="4"/>
  <c r="G61" i="4"/>
  <c r="H61" i="4"/>
  <c r="B58" i="4"/>
  <c r="C58" i="4"/>
  <c r="D58" i="4"/>
  <c r="E58" i="4"/>
  <c r="I58" i="4"/>
  <c r="F58" i="4"/>
  <c r="G58" i="4"/>
  <c r="H58" i="4"/>
  <c r="B36" i="4"/>
  <c r="C36" i="4"/>
  <c r="D36" i="4"/>
  <c r="E36" i="4"/>
  <c r="F36" i="4"/>
  <c r="I36" i="4"/>
  <c r="G36" i="4"/>
  <c r="H36" i="4"/>
  <c r="B49" i="4"/>
  <c r="C49" i="4"/>
  <c r="D49" i="4"/>
  <c r="E49" i="4"/>
  <c r="I49" i="4"/>
  <c r="F49" i="4"/>
  <c r="G49" i="4"/>
  <c r="H49" i="4"/>
  <c r="B48" i="4"/>
  <c r="C48" i="4"/>
  <c r="D48" i="4"/>
  <c r="E48" i="4"/>
  <c r="F48" i="4"/>
  <c r="G48" i="4"/>
  <c r="I48" i="4"/>
  <c r="H48" i="4"/>
  <c r="B56" i="4"/>
  <c r="C56" i="4"/>
  <c r="I56" i="4"/>
  <c r="D56" i="4"/>
  <c r="E56" i="4"/>
  <c r="F56" i="4"/>
  <c r="G56" i="4"/>
  <c r="H56" i="4"/>
  <c r="B45" i="4"/>
  <c r="C45" i="4"/>
  <c r="D45" i="4"/>
  <c r="I45" i="4"/>
  <c r="E45" i="4"/>
  <c r="F45" i="4"/>
  <c r="G45" i="4"/>
  <c r="H45" i="4"/>
  <c r="D5" i="2"/>
  <c r="B15" i="4"/>
  <c r="C15" i="4"/>
  <c r="D15" i="4"/>
  <c r="I15" i="4"/>
  <c r="E15" i="4"/>
  <c r="F15" i="4"/>
  <c r="G15" i="4"/>
  <c r="H15" i="4"/>
  <c r="B5" i="4"/>
  <c r="C5" i="4"/>
  <c r="D5" i="4"/>
  <c r="E5" i="4"/>
  <c r="F5" i="4"/>
  <c r="I5" i="4"/>
  <c r="G5" i="4"/>
  <c r="H5" i="4"/>
  <c r="B10" i="4"/>
  <c r="C10" i="4"/>
  <c r="D10" i="4"/>
  <c r="I10" i="4"/>
  <c r="E10" i="4"/>
  <c r="F10" i="4"/>
  <c r="G10" i="4"/>
  <c r="H10" i="4"/>
  <c r="B59" i="4"/>
  <c r="C59" i="4"/>
  <c r="D59" i="4"/>
  <c r="E59" i="4"/>
  <c r="F59" i="4"/>
  <c r="G59" i="4"/>
  <c r="I59" i="4"/>
  <c r="H59" i="4"/>
  <c r="B57" i="4"/>
  <c r="C57" i="4"/>
  <c r="D57" i="4"/>
  <c r="E57" i="4"/>
  <c r="F57" i="4"/>
  <c r="I57" i="4"/>
  <c r="G57" i="4"/>
  <c r="H57" i="4"/>
  <c r="B50" i="4"/>
  <c r="C50" i="4"/>
  <c r="D50" i="4"/>
  <c r="E50" i="4"/>
  <c r="F50" i="4"/>
  <c r="G50" i="4"/>
  <c r="H50" i="4"/>
  <c r="I50" i="4"/>
  <c r="B62" i="4"/>
  <c r="C62" i="4"/>
  <c r="I62" i="4"/>
  <c r="D62" i="4"/>
  <c r="E62" i="4"/>
  <c r="F62" i="4"/>
  <c r="G62" i="4"/>
  <c r="H62" i="4"/>
  <c r="B11" i="4"/>
  <c r="C11" i="4"/>
  <c r="D11" i="4"/>
  <c r="E11" i="4"/>
  <c r="F11" i="4"/>
  <c r="I11" i="4"/>
  <c r="G11" i="4"/>
  <c r="H11" i="4"/>
  <c r="B31" i="2"/>
  <c r="B16" i="4"/>
  <c r="C16" i="4"/>
  <c r="D16" i="4"/>
  <c r="E16" i="4"/>
  <c r="F16" i="4"/>
  <c r="G16" i="4"/>
  <c r="H16" i="4"/>
  <c r="I16" i="4"/>
  <c r="B6" i="4"/>
  <c r="C6" i="4"/>
  <c r="D6" i="4"/>
  <c r="E6" i="4"/>
  <c r="F6" i="4"/>
  <c r="G6" i="4"/>
  <c r="I6" i="4"/>
  <c r="H6" i="4"/>
  <c r="B18" i="4"/>
  <c r="C18" i="4"/>
  <c r="D18" i="4"/>
  <c r="E18" i="4"/>
  <c r="F18" i="4"/>
  <c r="G18" i="4"/>
  <c r="I18" i="4"/>
  <c r="H18" i="4"/>
  <c r="B37" i="4"/>
  <c r="C37" i="4"/>
  <c r="D37" i="4"/>
  <c r="I37" i="4"/>
  <c r="E37" i="4"/>
  <c r="F37" i="4"/>
  <c r="G37" i="4"/>
  <c r="H37" i="4"/>
  <c r="B63" i="4"/>
  <c r="C63" i="4"/>
  <c r="D63" i="4"/>
  <c r="E63" i="4"/>
  <c r="F63" i="4"/>
  <c r="I63" i="4"/>
  <c r="G63" i="4"/>
  <c r="H63" i="4"/>
  <c r="B60" i="4"/>
  <c r="C60" i="4"/>
  <c r="D60" i="4"/>
  <c r="E60" i="4"/>
  <c r="F60" i="4"/>
  <c r="G60" i="4"/>
  <c r="H60" i="4"/>
  <c r="I60" i="4"/>
  <c r="R14" i="4"/>
  <c r="R34" i="4"/>
  <c r="R24" i="4"/>
  <c r="R54" i="4"/>
  <c r="H7" i="2"/>
  <c r="G7" i="2"/>
  <c r="F7" i="2"/>
  <c r="E7" i="2"/>
  <c r="D7" i="2"/>
  <c r="C7" i="2"/>
  <c r="C26" i="2"/>
  <c r="F23" i="2"/>
  <c r="C18" i="2"/>
  <c r="B27" i="2"/>
  <c r="E32" i="2"/>
  <c r="G23" i="2"/>
  <c r="B26" i="2"/>
  <c r="E23" i="2"/>
  <c r="B18" i="2"/>
  <c r="I27" i="2"/>
  <c r="D32" i="2"/>
  <c r="H26" i="2"/>
  <c r="C23" i="2"/>
  <c r="B23" i="2"/>
  <c r="E40" i="3"/>
  <c r="F40" i="3"/>
  <c r="G40" i="3"/>
  <c r="H40" i="3"/>
  <c r="I40" i="3"/>
  <c r="B40" i="3"/>
  <c r="C40" i="3"/>
  <c r="D40" i="3"/>
  <c r="E62" i="3"/>
  <c r="F62" i="3"/>
  <c r="H62" i="3"/>
  <c r="I62" i="3"/>
  <c r="B62" i="3"/>
  <c r="C62" i="3"/>
  <c r="D62" i="3"/>
  <c r="G62" i="3"/>
  <c r="E58" i="3"/>
  <c r="F58" i="3"/>
  <c r="G58" i="3"/>
  <c r="H58" i="3"/>
  <c r="I58" i="3"/>
  <c r="B58" i="3"/>
  <c r="C58" i="3"/>
  <c r="D58" i="3"/>
  <c r="E11" i="3"/>
  <c r="F11" i="3"/>
  <c r="G11" i="3"/>
  <c r="H11" i="3"/>
  <c r="I11" i="3"/>
  <c r="B11" i="3"/>
  <c r="C11" i="3"/>
  <c r="D11" i="3"/>
  <c r="E33" i="3"/>
  <c r="F33" i="3"/>
  <c r="G33" i="3"/>
  <c r="H33" i="3"/>
  <c r="I33" i="3"/>
  <c r="B33" i="3"/>
  <c r="C33" i="3"/>
  <c r="D33" i="3"/>
  <c r="E49" i="3"/>
  <c r="F49" i="3"/>
  <c r="G49" i="3"/>
  <c r="H49" i="3"/>
  <c r="I49" i="3"/>
  <c r="B49" i="3"/>
  <c r="C49" i="3"/>
  <c r="D49" i="3"/>
  <c r="E6" i="3"/>
  <c r="F6" i="3"/>
  <c r="G6" i="3"/>
  <c r="H6" i="3"/>
  <c r="B6" i="3"/>
  <c r="C6" i="3"/>
  <c r="D6" i="3"/>
  <c r="E12" i="3"/>
  <c r="F12" i="3"/>
  <c r="G12" i="3"/>
  <c r="H12" i="3"/>
  <c r="I12" i="3"/>
  <c r="B12" i="3"/>
  <c r="C12" i="3"/>
  <c r="D12" i="3"/>
  <c r="E10" i="3"/>
  <c r="F10" i="3"/>
  <c r="G10" i="3"/>
  <c r="H10" i="3"/>
  <c r="I10" i="3"/>
  <c r="B10" i="3"/>
  <c r="C10" i="3"/>
  <c r="D10" i="3"/>
  <c r="E32" i="3"/>
  <c r="F32" i="3"/>
  <c r="G32" i="3"/>
  <c r="H32" i="3"/>
  <c r="I32" i="3"/>
  <c r="B32" i="3"/>
  <c r="C32" i="3"/>
  <c r="D32" i="3"/>
  <c r="E57" i="3"/>
  <c r="F57" i="3"/>
  <c r="G57" i="3"/>
  <c r="H57" i="3"/>
  <c r="I57" i="3"/>
  <c r="B57" i="3"/>
  <c r="C57" i="3"/>
  <c r="D57" i="3"/>
  <c r="E21" i="3"/>
  <c r="F21" i="3"/>
  <c r="G21" i="3"/>
  <c r="H21" i="3"/>
  <c r="I21" i="3"/>
  <c r="B21" i="3"/>
  <c r="C21" i="3"/>
  <c r="C18" i="6" s="1"/>
  <c r="D21" i="3"/>
  <c r="E19" i="3"/>
  <c r="F19" i="3"/>
  <c r="G19" i="3"/>
  <c r="H19" i="3"/>
  <c r="I19" i="3"/>
  <c r="B19" i="3"/>
  <c r="C19" i="3"/>
  <c r="D19" i="3"/>
  <c r="E41" i="3"/>
  <c r="F41" i="3"/>
  <c r="G41" i="3"/>
  <c r="H41" i="3"/>
  <c r="I41" i="3"/>
  <c r="B41" i="3"/>
  <c r="C41" i="3"/>
  <c r="D41" i="3"/>
  <c r="E26" i="3"/>
  <c r="F26" i="3"/>
  <c r="G26" i="3"/>
  <c r="H26" i="3"/>
  <c r="I26" i="3"/>
  <c r="B26" i="3"/>
  <c r="C26" i="3"/>
  <c r="D26" i="3"/>
  <c r="E34" i="3"/>
  <c r="F34" i="3"/>
  <c r="G34" i="3"/>
  <c r="H34" i="3"/>
  <c r="I34" i="3"/>
  <c r="B34" i="3"/>
  <c r="C34" i="3"/>
  <c r="D34" i="3"/>
  <c r="E56" i="3"/>
  <c r="F56" i="3"/>
  <c r="G56" i="3"/>
  <c r="H56" i="3"/>
  <c r="I56" i="3"/>
  <c r="B56" i="3"/>
  <c r="C56" i="3"/>
  <c r="D56" i="3"/>
  <c r="E14" i="3"/>
  <c r="F14" i="3"/>
  <c r="G14" i="3"/>
  <c r="H14" i="3"/>
  <c r="I14" i="3"/>
  <c r="B14" i="3"/>
  <c r="C14" i="3"/>
  <c r="D14" i="3"/>
  <c r="E29" i="3"/>
  <c r="F29" i="3"/>
  <c r="G29" i="3"/>
  <c r="H29" i="3"/>
  <c r="I29" i="3"/>
  <c r="B29" i="3"/>
  <c r="C29" i="3"/>
  <c r="D29" i="3"/>
  <c r="E27" i="3"/>
  <c r="F27" i="3"/>
  <c r="G27" i="3"/>
  <c r="H27" i="3"/>
  <c r="I27" i="3"/>
  <c r="B27" i="3"/>
  <c r="C27" i="3"/>
  <c r="D27" i="3"/>
  <c r="E7" i="3"/>
  <c r="F7" i="3"/>
  <c r="G7" i="3"/>
  <c r="H7" i="3"/>
  <c r="I7" i="3"/>
  <c r="B7" i="3"/>
  <c r="C7" i="3"/>
  <c r="D7" i="3"/>
  <c r="E43" i="3"/>
  <c r="F43" i="3"/>
  <c r="G43" i="3"/>
  <c r="H43" i="3"/>
  <c r="I43" i="3"/>
  <c r="B43" i="3"/>
  <c r="C43" i="3"/>
  <c r="C40" i="6" s="1"/>
  <c r="D43" i="3"/>
  <c r="D40" i="6" s="1"/>
  <c r="E30" i="3"/>
  <c r="F30" i="3"/>
  <c r="G30" i="3"/>
  <c r="H30" i="3"/>
  <c r="I30" i="3"/>
  <c r="B30" i="3"/>
  <c r="C30" i="3"/>
  <c r="D30" i="3"/>
  <c r="E18" i="3"/>
  <c r="F18" i="3"/>
  <c r="G18" i="3"/>
  <c r="H18" i="3"/>
  <c r="I18" i="3"/>
  <c r="B18" i="3"/>
  <c r="C18" i="3"/>
  <c r="D18" i="3"/>
  <c r="E46" i="3"/>
  <c r="F46" i="3"/>
  <c r="G46" i="3"/>
  <c r="H46" i="3"/>
  <c r="I46" i="3"/>
  <c r="B46" i="3"/>
  <c r="C46" i="3"/>
  <c r="D46" i="3"/>
  <c r="E9" i="3"/>
  <c r="F9" i="3"/>
  <c r="G9" i="3"/>
  <c r="H9" i="3"/>
  <c r="I9" i="3"/>
  <c r="B9" i="3"/>
  <c r="C9" i="3"/>
  <c r="D9" i="3"/>
  <c r="E8" i="3"/>
  <c r="F8" i="3"/>
  <c r="G8" i="3"/>
  <c r="H8" i="3"/>
  <c r="I8" i="3"/>
  <c r="B8" i="3"/>
  <c r="C8" i="3"/>
  <c r="D8" i="3"/>
  <c r="E23" i="3"/>
  <c r="F23" i="3"/>
  <c r="G23" i="3"/>
  <c r="H23" i="3"/>
  <c r="I23" i="3"/>
  <c r="B23" i="3"/>
  <c r="C23" i="3"/>
  <c r="D23" i="3"/>
  <c r="E37" i="3"/>
  <c r="F37" i="3"/>
  <c r="G37" i="3"/>
  <c r="H37" i="3"/>
  <c r="I37" i="3"/>
  <c r="B37" i="3"/>
  <c r="C37" i="3"/>
  <c r="D37" i="3"/>
  <c r="E48" i="3"/>
  <c r="F48" i="3"/>
  <c r="G48" i="3"/>
  <c r="H48" i="3"/>
  <c r="I48" i="3"/>
  <c r="B48" i="3"/>
  <c r="C48" i="3"/>
  <c r="D48" i="3"/>
  <c r="E53" i="3"/>
  <c r="F53" i="3"/>
  <c r="G53" i="3"/>
  <c r="H53" i="3"/>
  <c r="I53" i="3"/>
  <c r="B53" i="3"/>
  <c r="C53" i="3"/>
  <c r="D53" i="3"/>
  <c r="E50" i="3"/>
  <c r="F50" i="3"/>
  <c r="G50" i="3"/>
  <c r="H50" i="3"/>
  <c r="I50" i="3"/>
  <c r="B50" i="3"/>
  <c r="C50" i="3"/>
  <c r="D50" i="3"/>
  <c r="E16" i="3"/>
  <c r="F16" i="3"/>
  <c r="G16" i="3"/>
  <c r="H16" i="3"/>
  <c r="I16" i="3"/>
  <c r="B16" i="3"/>
  <c r="C16" i="3"/>
  <c r="D16" i="3"/>
  <c r="E38" i="3"/>
  <c r="F38" i="3"/>
  <c r="G38" i="3"/>
  <c r="H38" i="3"/>
  <c r="I38" i="3"/>
  <c r="B38" i="3"/>
  <c r="C38" i="3"/>
  <c r="D38" i="3"/>
  <c r="E42" i="3"/>
  <c r="F42" i="3"/>
  <c r="G42" i="3"/>
  <c r="H42" i="3"/>
  <c r="I42" i="3"/>
  <c r="B42" i="3"/>
  <c r="C42" i="3"/>
  <c r="D42" i="3"/>
  <c r="E51" i="3"/>
  <c r="F51" i="3"/>
  <c r="G51" i="3"/>
  <c r="H51" i="3"/>
  <c r="I51" i="3"/>
  <c r="B51" i="3"/>
  <c r="C51" i="3"/>
  <c r="D51" i="3"/>
  <c r="E54" i="3"/>
  <c r="F54" i="3"/>
  <c r="G54" i="3"/>
  <c r="H54" i="3"/>
  <c r="I54" i="3"/>
  <c r="B54" i="3"/>
  <c r="C54" i="3"/>
  <c r="D54" i="3"/>
  <c r="E61" i="3"/>
  <c r="F61" i="3"/>
  <c r="G61" i="3"/>
  <c r="H61" i="3"/>
  <c r="I61" i="3"/>
  <c r="B61" i="3"/>
  <c r="C61" i="3"/>
  <c r="D61" i="3"/>
  <c r="E24" i="3"/>
  <c r="F24" i="3"/>
  <c r="G24" i="3"/>
  <c r="H24" i="3"/>
  <c r="I24" i="3"/>
  <c r="B24" i="3"/>
  <c r="C24" i="3"/>
  <c r="D24" i="3"/>
  <c r="E52" i="3"/>
  <c r="F52" i="3"/>
  <c r="G52" i="3"/>
  <c r="H52" i="3"/>
  <c r="I52" i="3"/>
  <c r="B52" i="3"/>
  <c r="C52" i="3"/>
  <c r="D52" i="3"/>
  <c r="E28" i="3"/>
  <c r="F28" i="3"/>
  <c r="G28" i="3"/>
  <c r="H28" i="3"/>
  <c r="I28" i="3"/>
  <c r="B28" i="3"/>
  <c r="C28" i="3"/>
  <c r="D28" i="3"/>
  <c r="U5" i="3"/>
  <c r="V5" i="3" s="1"/>
  <c r="O5" i="3"/>
  <c r="P5" i="3" s="1"/>
  <c r="R5" i="3" s="1"/>
  <c r="E20" i="3"/>
  <c r="F20" i="3"/>
  <c r="G20" i="3"/>
  <c r="H20" i="3"/>
  <c r="I20" i="3"/>
  <c r="B20" i="3"/>
  <c r="C20" i="3"/>
  <c r="D20" i="3"/>
  <c r="U45" i="3"/>
  <c r="V45" i="3" s="1"/>
  <c r="O45" i="3"/>
  <c r="P45" i="3" s="1"/>
  <c r="R45" i="3" s="1"/>
  <c r="U15" i="3"/>
  <c r="V15" i="3" s="1"/>
  <c r="O15" i="3"/>
  <c r="P15" i="3" s="1"/>
  <c r="R15" i="3" s="1"/>
  <c r="E60" i="3"/>
  <c r="F60" i="3"/>
  <c r="G60" i="3"/>
  <c r="H60" i="3"/>
  <c r="I60" i="3"/>
  <c r="B60" i="3"/>
  <c r="C60" i="3"/>
  <c r="D60" i="3"/>
  <c r="E36" i="3"/>
  <c r="F36" i="3"/>
  <c r="G36" i="3"/>
  <c r="H36" i="3"/>
  <c r="I36" i="3"/>
  <c r="B36" i="3"/>
  <c r="C36" i="3"/>
  <c r="D36" i="3"/>
  <c r="E59" i="3"/>
  <c r="F59" i="3"/>
  <c r="G59" i="3"/>
  <c r="H59" i="3"/>
  <c r="I59" i="3"/>
  <c r="B59" i="3"/>
  <c r="C59" i="3"/>
  <c r="D59" i="3"/>
  <c r="U25" i="3"/>
  <c r="V25" i="3" s="1"/>
  <c r="O25" i="3"/>
  <c r="P25" i="3" s="1"/>
  <c r="R25" i="3" s="1"/>
  <c r="E47" i="3"/>
  <c r="F47" i="3"/>
  <c r="G47" i="3"/>
  <c r="H47" i="3"/>
  <c r="I47" i="3"/>
  <c r="B47" i="3"/>
  <c r="C47" i="3"/>
  <c r="D47" i="3"/>
  <c r="U35" i="3"/>
  <c r="V35" i="3" s="1"/>
  <c r="O35" i="3"/>
  <c r="P35" i="3" s="1"/>
  <c r="R35" i="3" s="1"/>
  <c r="E63" i="3"/>
  <c r="F63" i="3"/>
  <c r="H63" i="3"/>
  <c r="I63" i="3"/>
  <c r="B63" i="3"/>
  <c r="C63" i="3"/>
  <c r="G63" i="3"/>
  <c r="D63" i="3"/>
  <c r="E64" i="3"/>
  <c r="F64" i="3"/>
  <c r="H64" i="3"/>
  <c r="I64" i="3"/>
  <c r="B64" i="3"/>
  <c r="C64" i="3"/>
  <c r="D64" i="3"/>
  <c r="G64" i="3"/>
  <c r="E13" i="3"/>
  <c r="F13" i="3"/>
  <c r="G13" i="3"/>
  <c r="H13" i="3"/>
  <c r="I13" i="3"/>
  <c r="B13" i="3"/>
  <c r="C13" i="3"/>
  <c r="D13" i="3"/>
  <c r="E22" i="3"/>
  <c r="F22" i="3"/>
  <c r="G22" i="3"/>
  <c r="H22" i="3"/>
  <c r="I22" i="3"/>
  <c r="B22" i="3"/>
  <c r="C22" i="3"/>
  <c r="D22" i="3"/>
  <c r="E31" i="3"/>
  <c r="F31" i="3"/>
  <c r="G31" i="3"/>
  <c r="H31" i="3"/>
  <c r="I31" i="3"/>
  <c r="B31" i="3"/>
  <c r="C31" i="3"/>
  <c r="D31" i="3"/>
  <c r="E39" i="3"/>
  <c r="F39" i="3"/>
  <c r="G39" i="3"/>
  <c r="H39" i="3"/>
  <c r="I39" i="3"/>
  <c r="B39" i="3"/>
  <c r="C39" i="3"/>
  <c r="D39" i="3"/>
  <c r="E44" i="3"/>
  <c r="F44" i="3"/>
  <c r="G44" i="3"/>
  <c r="H44" i="3"/>
  <c r="I44" i="3"/>
  <c r="B44" i="3"/>
  <c r="C44" i="3"/>
  <c r="D44" i="3"/>
  <c r="U55" i="3"/>
  <c r="V55" i="3" s="1"/>
  <c r="O55" i="3"/>
  <c r="P55" i="3" s="1"/>
  <c r="R55" i="3" s="1"/>
  <c r="I13" i="2"/>
  <c r="B13" i="2"/>
  <c r="C13" i="2"/>
  <c r="D13" i="2"/>
  <c r="E13" i="2"/>
  <c r="F13" i="2"/>
  <c r="G13" i="2"/>
  <c r="H13" i="2"/>
  <c r="E33" i="2"/>
  <c r="F33" i="2"/>
  <c r="G33" i="2"/>
  <c r="H33" i="2"/>
  <c r="I33" i="2"/>
  <c r="B33" i="2"/>
  <c r="C33" i="2"/>
  <c r="D33" i="2"/>
  <c r="B4" i="2"/>
  <c r="C4" i="2"/>
  <c r="D4" i="2"/>
  <c r="E4" i="2"/>
  <c r="F4" i="2"/>
  <c r="G4" i="2"/>
  <c r="H4" i="2"/>
  <c r="I4" i="2"/>
  <c r="D42" i="2"/>
  <c r="E42" i="2"/>
  <c r="F42" i="2"/>
  <c r="G42" i="2"/>
  <c r="H42" i="2"/>
  <c r="I42" i="2"/>
  <c r="B42" i="2"/>
  <c r="C42" i="2"/>
  <c r="F40" i="2"/>
  <c r="G40" i="2"/>
  <c r="H40" i="2"/>
  <c r="I40" i="2"/>
  <c r="B40" i="2"/>
  <c r="C40" i="2"/>
  <c r="D40" i="2"/>
  <c r="E40" i="2"/>
  <c r="F16" i="2"/>
  <c r="G16" i="2"/>
  <c r="H16" i="2"/>
  <c r="I16" i="2"/>
  <c r="B16" i="2"/>
  <c r="C16" i="2"/>
  <c r="D16" i="2"/>
  <c r="E16" i="2"/>
  <c r="H6" i="2"/>
  <c r="I6" i="2"/>
  <c r="B6" i="2"/>
  <c r="C6" i="2"/>
  <c r="D6" i="2"/>
  <c r="E6" i="2"/>
  <c r="F6" i="2"/>
  <c r="G6" i="2"/>
  <c r="C43" i="2"/>
  <c r="D43" i="2"/>
  <c r="E43" i="2"/>
  <c r="F43" i="2"/>
  <c r="G43" i="2"/>
  <c r="H43" i="2"/>
  <c r="I43" i="2"/>
  <c r="B43" i="2"/>
  <c r="C11" i="2"/>
  <c r="D11" i="2"/>
  <c r="E11" i="2"/>
  <c r="F11" i="2"/>
  <c r="H11" i="2"/>
  <c r="I11" i="2"/>
  <c r="B11" i="2"/>
  <c r="F48" i="2"/>
  <c r="G48" i="2"/>
  <c r="H48" i="2"/>
  <c r="I48" i="2"/>
  <c r="B48" i="2"/>
  <c r="C48" i="2"/>
  <c r="D48" i="2"/>
  <c r="E48" i="2"/>
  <c r="B44" i="2"/>
  <c r="C44" i="2"/>
  <c r="D44" i="2"/>
  <c r="E44" i="2"/>
  <c r="F44" i="2"/>
  <c r="G44" i="2"/>
  <c r="H44" i="2"/>
  <c r="I44" i="2"/>
  <c r="H14" i="2"/>
  <c r="I14" i="2"/>
  <c r="B14" i="2"/>
  <c r="C14" i="2"/>
  <c r="D14" i="2"/>
  <c r="E14" i="2"/>
  <c r="F14" i="2"/>
  <c r="G14" i="2"/>
  <c r="D10" i="2"/>
  <c r="E10" i="2"/>
  <c r="F10" i="2"/>
  <c r="G10" i="2"/>
  <c r="H10" i="2"/>
  <c r="I10" i="2"/>
  <c r="B10" i="2"/>
  <c r="C10" i="2"/>
  <c r="H54" i="2"/>
  <c r="I54" i="2"/>
  <c r="B54" i="2"/>
  <c r="C54" i="2"/>
  <c r="D54" i="2"/>
  <c r="E54" i="2"/>
  <c r="F54" i="2"/>
  <c r="G54" i="2"/>
  <c r="B12" i="2"/>
  <c r="C12" i="2"/>
  <c r="D12" i="2"/>
  <c r="E12" i="2"/>
  <c r="F12" i="2"/>
  <c r="G12" i="2"/>
  <c r="H12" i="2"/>
  <c r="I12" i="2"/>
  <c r="I61" i="2"/>
  <c r="B61" i="2"/>
  <c r="C61" i="2"/>
  <c r="D61" i="2"/>
  <c r="E61" i="2"/>
  <c r="F61" i="2"/>
  <c r="G61" i="2"/>
  <c r="H61" i="2"/>
  <c r="C51" i="2"/>
  <c r="D51" i="2"/>
  <c r="E51" i="2"/>
  <c r="F51" i="2"/>
  <c r="G51" i="2"/>
  <c r="H51" i="2"/>
  <c r="I51" i="2"/>
  <c r="B51" i="2"/>
  <c r="D50" i="2"/>
  <c r="E50" i="2"/>
  <c r="F50" i="2"/>
  <c r="G50" i="2"/>
  <c r="H50" i="2"/>
  <c r="I50" i="2"/>
  <c r="B50" i="2"/>
  <c r="C50" i="2"/>
  <c r="B52" i="2"/>
  <c r="C52" i="2"/>
  <c r="D52" i="2"/>
  <c r="E52" i="2"/>
  <c r="F52" i="2"/>
  <c r="G52" i="2"/>
  <c r="H52" i="2"/>
  <c r="I52" i="2"/>
  <c r="I53" i="2"/>
  <c r="B53" i="2"/>
  <c r="C53" i="2"/>
  <c r="D53" i="2"/>
  <c r="E53" i="2"/>
  <c r="F53" i="2"/>
  <c r="G53" i="2"/>
  <c r="H53" i="2"/>
  <c r="D34" i="2"/>
  <c r="E34" i="2"/>
  <c r="F34" i="2"/>
  <c r="G34" i="2"/>
  <c r="H34" i="2"/>
  <c r="I34" i="2"/>
  <c r="B34" i="2"/>
  <c r="C34" i="2"/>
  <c r="F8" i="2"/>
  <c r="G8" i="2"/>
  <c r="H8" i="2"/>
  <c r="I8" i="2"/>
  <c r="B8" i="2"/>
  <c r="C8" i="2"/>
  <c r="D8" i="2"/>
  <c r="E8" i="2"/>
  <c r="H38" i="2"/>
  <c r="I38" i="2"/>
  <c r="B38" i="2"/>
  <c r="C38" i="2"/>
  <c r="D38" i="2"/>
  <c r="E38" i="2"/>
  <c r="F38" i="2"/>
  <c r="G38" i="2"/>
  <c r="G47" i="2"/>
  <c r="H47" i="2"/>
  <c r="I47" i="2"/>
  <c r="B47" i="2"/>
  <c r="C47" i="2"/>
  <c r="D47" i="2"/>
  <c r="E47" i="2"/>
  <c r="F47" i="2"/>
  <c r="B60" i="2"/>
  <c r="C60" i="2"/>
  <c r="D60" i="2"/>
  <c r="E60" i="2"/>
  <c r="F60" i="2"/>
  <c r="G60" i="2"/>
  <c r="H60" i="2"/>
  <c r="I60" i="2"/>
  <c r="C3" i="2"/>
  <c r="D3" i="2"/>
  <c r="E3" i="2"/>
  <c r="B3" i="2"/>
  <c r="F3" i="2"/>
  <c r="G3" i="2"/>
  <c r="H3" i="2"/>
  <c r="I3" i="2"/>
  <c r="H46" i="2"/>
  <c r="I46" i="2"/>
  <c r="B46" i="2"/>
  <c r="C46" i="2"/>
  <c r="D46" i="2"/>
  <c r="E46" i="2"/>
  <c r="F46" i="2"/>
  <c r="G46" i="2"/>
  <c r="H22" i="2"/>
  <c r="I22" i="2"/>
  <c r="B22" i="2"/>
  <c r="C22" i="2"/>
  <c r="D22" i="2"/>
  <c r="E22" i="2"/>
  <c r="F22" i="2"/>
  <c r="G22" i="2"/>
  <c r="E17" i="2"/>
  <c r="F17" i="2"/>
  <c r="G17" i="2"/>
  <c r="H17" i="2"/>
  <c r="I17" i="2"/>
  <c r="B17" i="2"/>
  <c r="C17" i="2"/>
  <c r="D17" i="2"/>
  <c r="E57" i="2"/>
  <c r="F57" i="2"/>
  <c r="G57" i="2"/>
  <c r="H57" i="2"/>
  <c r="I57" i="2"/>
  <c r="B57" i="2"/>
  <c r="C57" i="2"/>
  <c r="D57" i="2"/>
  <c r="B20" i="2"/>
  <c r="C20" i="2"/>
  <c r="D20" i="2"/>
  <c r="E20" i="2"/>
  <c r="F20" i="2"/>
  <c r="G20" i="2"/>
  <c r="H20" i="2"/>
  <c r="I20" i="2"/>
  <c r="F56" i="2"/>
  <c r="G56" i="2"/>
  <c r="H56" i="2"/>
  <c r="I56" i="2"/>
  <c r="B56" i="2"/>
  <c r="C56" i="2"/>
  <c r="D56" i="2"/>
  <c r="E56" i="2"/>
  <c r="I37" i="2"/>
  <c r="B37" i="2"/>
  <c r="C37" i="2"/>
  <c r="D37" i="2"/>
  <c r="E37" i="2"/>
  <c r="F37" i="2"/>
  <c r="G37" i="2"/>
  <c r="H37" i="2"/>
  <c r="H62" i="2"/>
  <c r="I62" i="2"/>
  <c r="I61" i="6" s="1"/>
  <c r="B62" i="2"/>
  <c r="C62" i="2"/>
  <c r="D62" i="2"/>
  <c r="E62" i="2"/>
  <c r="F62" i="2"/>
  <c r="G62" i="2"/>
  <c r="I21" i="2"/>
  <c r="B21" i="2"/>
  <c r="C21" i="2"/>
  <c r="D21" i="2"/>
  <c r="E21" i="2"/>
  <c r="F21" i="2"/>
  <c r="G21" i="2"/>
  <c r="H21" i="2"/>
  <c r="F58" i="6" l="1"/>
  <c r="C20" i="6"/>
  <c r="F33" i="6"/>
  <c r="D51" i="6"/>
  <c r="C59" i="6"/>
  <c r="H61" i="6"/>
  <c r="D7" i="6"/>
  <c r="I4" i="4"/>
  <c r="D49" i="6"/>
  <c r="F20" i="6"/>
  <c r="H46" i="6"/>
  <c r="F56" i="6"/>
  <c r="H21" i="6"/>
  <c r="B20" i="6"/>
  <c r="C7" i="6"/>
  <c r="C14" i="6"/>
  <c r="B19" i="6"/>
  <c r="B59" i="6"/>
  <c r="C50" i="6"/>
  <c r="D55" i="6"/>
  <c r="C16" i="6"/>
  <c r="F45" i="6"/>
  <c r="F37" i="6"/>
  <c r="F53" i="6"/>
  <c r="F5" i="6"/>
  <c r="D15" i="6"/>
  <c r="C46" i="6"/>
  <c r="D37" i="6"/>
  <c r="B11" i="6"/>
  <c r="H13" i="6"/>
  <c r="B43" i="6"/>
  <c r="H5" i="6"/>
  <c r="B3" i="6"/>
  <c r="H43" i="6"/>
  <c r="H3" i="6"/>
  <c r="B49" i="6"/>
  <c r="F36" i="6"/>
  <c r="B56" i="6"/>
  <c r="H50" i="6"/>
  <c r="H20" i="6"/>
  <c r="H51" i="6"/>
  <c r="B9" i="6"/>
  <c r="B55" i="6"/>
  <c r="D45" i="6"/>
  <c r="B7" i="6"/>
  <c r="H49" i="6"/>
  <c r="D53" i="6"/>
  <c r="H9" i="6"/>
  <c r="B47" i="6"/>
  <c r="D5" i="6"/>
  <c r="B15" i="6"/>
  <c r="H36" i="6"/>
  <c r="B50" i="6"/>
  <c r="H59" i="6"/>
  <c r="B33" i="6"/>
  <c r="H11" i="6"/>
  <c r="F19" i="6"/>
  <c r="H16" i="6"/>
  <c r="B46" i="6"/>
  <c r="H19" i="6"/>
  <c r="H55" i="6"/>
  <c r="B45" i="6"/>
  <c r="B37" i="6"/>
  <c r="H7" i="6"/>
  <c r="D11" i="6"/>
  <c r="B53" i="6"/>
  <c r="H47" i="6"/>
  <c r="B41" i="6"/>
  <c r="B13" i="6"/>
  <c r="H39" i="6"/>
  <c r="C51" i="6"/>
  <c r="B60" i="6"/>
  <c r="C43" i="6"/>
  <c r="I10" i="6"/>
  <c r="C47" i="6"/>
  <c r="C5" i="6"/>
  <c r="E46" i="6"/>
  <c r="G60" i="6"/>
  <c r="D47" i="6"/>
  <c r="D39" i="6"/>
  <c r="C55" i="6"/>
  <c r="B16" i="6"/>
  <c r="E21" i="6"/>
  <c r="E45" i="6"/>
  <c r="D46" i="6"/>
  <c r="E37" i="6"/>
  <c r="E53" i="6"/>
  <c r="E13" i="6"/>
  <c r="D20" i="6"/>
  <c r="E11" i="6"/>
  <c r="C13" i="6"/>
  <c r="D59" i="6"/>
  <c r="C60" i="6"/>
  <c r="D43" i="6"/>
  <c r="C19" i="6"/>
  <c r="E49" i="6"/>
  <c r="D50" i="6"/>
  <c r="C3" i="6"/>
  <c r="B21" i="6"/>
  <c r="I36" i="6"/>
  <c r="E16" i="6"/>
  <c r="B51" i="6"/>
  <c r="C10" i="6"/>
  <c r="I18" i="6"/>
  <c r="B61" i="6"/>
  <c r="D56" i="6"/>
  <c r="C9" i="6"/>
  <c r="E15" i="6"/>
  <c r="D21" i="6"/>
  <c r="F59" i="6"/>
  <c r="H33" i="6"/>
  <c r="F51" i="6"/>
  <c r="F11" i="6"/>
  <c r="D13" i="6"/>
  <c r="F43" i="6"/>
  <c r="F3" i="6"/>
  <c r="H56" i="6"/>
  <c r="E51" i="6"/>
  <c r="F50" i="6"/>
  <c r="E5" i="6"/>
  <c r="F49" i="6"/>
  <c r="F9" i="6"/>
  <c r="H15" i="6"/>
  <c r="D3" i="6"/>
  <c r="D19" i="6"/>
  <c r="E33" i="6"/>
  <c r="D10" i="6"/>
  <c r="D36" i="6"/>
  <c r="C36" i="6"/>
  <c r="F55" i="6"/>
  <c r="E56" i="6"/>
  <c r="I60" i="6"/>
  <c r="D9" i="6"/>
  <c r="F47" i="6"/>
  <c r="F15" i="6"/>
  <c r="F39" i="6"/>
  <c r="E18" i="6"/>
  <c r="E20" i="6"/>
  <c r="C61" i="6"/>
  <c r="F7" i="6"/>
  <c r="G61" i="6"/>
  <c r="I19" i="6"/>
  <c r="I59" i="6"/>
  <c r="E7" i="6"/>
  <c r="C49" i="6"/>
  <c r="E47" i="6"/>
  <c r="B10" i="6"/>
  <c r="C33" i="6"/>
  <c r="I51" i="6"/>
  <c r="H60" i="6"/>
  <c r="I11" i="6"/>
  <c r="I43" i="6"/>
  <c r="C41" i="6"/>
  <c r="I3" i="6"/>
  <c r="G36" i="6"/>
  <c r="C56" i="6"/>
  <c r="I50" i="6"/>
  <c r="F13" i="6"/>
  <c r="G54" i="6"/>
  <c r="I8" i="6"/>
  <c r="F61" i="6"/>
  <c r="G19" i="6"/>
  <c r="G59" i="6"/>
  <c r="I49" i="6"/>
  <c r="F60" i="6"/>
  <c r="I9" i="6"/>
  <c r="C15" i="6"/>
  <c r="C39" i="6"/>
  <c r="G20" i="6"/>
  <c r="F21" i="6"/>
  <c r="I16" i="6"/>
  <c r="G10" i="6"/>
  <c r="I55" i="6"/>
  <c r="C45" i="6"/>
  <c r="C37" i="6"/>
  <c r="I7" i="6"/>
  <c r="C53" i="6"/>
  <c r="I15" i="6"/>
  <c r="I39" i="6"/>
  <c r="G41" i="6"/>
  <c r="G56" i="6"/>
  <c r="I46" i="6"/>
  <c r="B5" i="6"/>
  <c r="F16" i="6"/>
  <c r="I21" i="6"/>
  <c r="I45" i="6"/>
  <c r="I37" i="6"/>
  <c r="C11" i="6"/>
  <c r="I53" i="6"/>
  <c r="H48" i="6"/>
  <c r="F44" i="6"/>
  <c r="F18" i="6"/>
  <c r="I58" i="6"/>
  <c r="B8" i="6"/>
  <c r="C54" i="6"/>
  <c r="F26" i="6"/>
  <c r="F24" i="6"/>
  <c r="G17" i="6"/>
  <c r="H44" i="6"/>
  <c r="G23" i="6"/>
  <c r="B6" i="6"/>
  <c r="H58" i="6"/>
  <c r="G35" i="6"/>
  <c r="H8" i="6"/>
  <c r="B54" i="6"/>
  <c r="E24" i="6"/>
  <c r="G28" i="6"/>
  <c r="G44" i="6"/>
  <c r="G58" i="6"/>
  <c r="F35" i="6"/>
  <c r="H54" i="6"/>
  <c r="D24" i="6"/>
  <c r="I17" i="6"/>
  <c r="F28" i="6"/>
  <c r="F29" i="6"/>
  <c r="I31" i="6"/>
  <c r="G18" i="6"/>
  <c r="D41" i="6"/>
  <c r="E35" i="6"/>
  <c r="G57" i="6"/>
  <c r="C24" i="6"/>
  <c r="E28" i="6"/>
  <c r="C31" i="6"/>
  <c r="E44" i="6"/>
  <c r="E58" i="6"/>
  <c r="F54" i="6"/>
  <c r="B24" i="6"/>
  <c r="D28" i="6"/>
  <c r="B31" i="6"/>
  <c r="D44" i="6"/>
  <c r="D18" i="6"/>
  <c r="B17" i="6"/>
  <c r="C25" i="6"/>
  <c r="D35" i="6"/>
  <c r="E54" i="6"/>
  <c r="H38" i="6"/>
  <c r="H24" i="6"/>
  <c r="C28" i="6"/>
  <c r="F27" i="6"/>
  <c r="H31" i="6"/>
  <c r="I30" i="6"/>
  <c r="I44" i="6"/>
  <c r="C35" i="6"/>
  <c r="C4" i="6"/>
  <c r="D48" i="6"/>
  <c r="D54" i="6"/>
  <c r="I24" i="6"/>
  <c r="F4" i="6"/>
  <c r="I4" i="6"/>
  <c r="C44" i="6"/>
  <c r="B18" i="6"/>
  <c r="I25" i="6"/>
  <c r="D17" i="6"/>
  <c r="C58" i="6"/>
  <c r="H40" i="6"/>
  <c r="H57" i="6"/>
  <c r="D57" i="6"/>
  <c r="H28" i="6"/>
  <c r="B48" i="6"/>
  <c r="B35" i="6"/>
  <c r="C8" i="6"/>
  <c r="I54" i="6"/>
  <c r="D34" i="6"/>
  <c r="G24" i="6"/>
  <c r="H17" i="6"/>
  <c r="G25" i="6"/>
  <c r="B44" i="6"/>
  <c r="H18" i="6"/>
  <c r="E61" i="6"/>
  <c r="I33" i="6"/>
  <c r="G51" i="6"/>
  <c r="G11" i="6"/>
  <c r="G43" i="6"/>
  <c r="H10" i="6"/>
  <c r="I41" i="6"/>
  <c r="G3" i="6"/>
  <c r="C6" i="6"/>
  <c r="H4" i="4"/>
  <c r="G4" i="6"/>
  <c r="G30" i="6"/>
  <c r="E27" i="6"/>
  <c r="H27" i="6"/>
  <c r="B4" i="6"/>
  <c r="E40" i="6"/>
  <c r="F34" i="6"/>
  <c r="H34" i="6"/>
  <c r="I57" i="6"/>
  <c r="F57" i="6"/>
  <c r="C34" i="6"/>
  <c r="E8" i="6"/>
  <c r="B27" i="6"/>
  <c r="E26" i="6"/>
  <c r="D61" i="6"/>
  <c r="E36" i="6"/>
  <c r="I56" i="6"/>
  <c r="G50" i="6"/>
  <c r="E60" i="6"/>
  <c r="B39" i="6"/>
  <c r="H41" i="6"/>
  <c r="B25" i="6"/>
  <c r="D6" i="6"/>
  <c r="G4" i="4"/>
  <c r="E30" i="6"/>
  <c r="F48" i="6"/>
  <c r="B58" i="6"/>
  <c r="I23" i="6"/>
  <c r="C23" i="6"/>
  <c r="E57" i="6"/>
  <c r="F23" i="6"/>
  <c r="I29" i="6"/>
  <c r="I28" i="6"/>
  <c r="C48" i="6"/>
  <c r="G26" i="6"/>
  <c r="E19" i="6"/>
  <c r="C21" i="6"/>
  <c r="E59" i="6"/>
  <c r="G33" i="6"/>
  <c r="G49" i="6"/>
  <c r="D60" i="6"/>
  <c r="G9" i="6"/>
  <c r="E43" i="6"/>
  <c r="I47" i="6"/>
  <c r="F10" i="6"/>
  <c r="E3" i="6"/>
  <c r="E6" i="6"/>
  <c r="B30" i="6"/>
  <c r="F4" i="4"/>
  <c r="D25" i="6"/>
  <c r="G34" i="6"/>
  <c r="G40" i="6"/>
  <c r="I40" i="6"/>
  <c r="I6" i="6"/>
  <c r="B29" i="6"/>
  <c r="E38" i="6"/>
  <c r="F8" i="6"/>
  <c r="C29" i="6"/>
  <c r="G16" i="6"/>
  <c r="E50" i="6"/>
  <c r="E10" i="6"/>
  <c r="F41" i="6"/>
  <c r="E31" i="6"/>
  <c r="F6" i="6"/>
  <c r="D4" i="6"/>
  <c r="E4" i="4"/>
  <c r="C27" i="6"/>
  <c r="H26" i="6"/>
  <c r="F25" i="6"/>
  <c r="H30" i="6"/>
  <c r="D58" i="6"/>
  <c r="I34" i="6"/>
  <c r="B57" i="6"/>
  <c r="D29" i="6"/>
  <c r="H35" i="6"/>
  <c r="C38" i="6"/>
  <c r="G8" i="6"/>
  <c r="B36" i="6"/>
  <c r="G7" i="6"/>
  <c r="E9" i="6"/>
  <c r="I13" i="6"/>
  <c r="G47" i="6"/>
  <c r="I5" i="6"/>
  <c r="G15" i="6"/>
  <c r="G39" i="6"/>
  <c r="E41" i="6"/>
  <c r="H25" i="6"/>
  <c r="B26" i="6"/>
  <c r="G6" i="6"/>
  <c r="E4" i="6"/>
  <c r="B4" i="4"/>
  <c r="H4" i="6"/>
  <c r="C26" i="6"/>
  <c r="G27" i="6"/>
  <c r="I27" i="6"/>
  <c r="E25" i="6"/>
  <c r="E34" i="6"/>
  <c r="F31" i="6"/>
  <c r="B23" i="6"/>
  <c r="B40" i="6"/>
  <c r="G29" i="6"/>
  <c r="I38" i="6"/>
  <c r="D38" i="6"/>
  <c r="G38" i="6"/>
  <c r="G48" i="6"/>
  <c r="F38" i="6"/>
  <c r="G55" i="6"/>
  <c r="I20" i="6"/>
  <c r="H45" i="6"/>
  <c r="G46" i="6"/>
  <c r="H37" i="6"/>
  <c r="D33" i="6"/>
  <c r="H53" i="6"/>
  <c r="D31" i="6"/>
  <c r="C17" i="6"/>
  <c r="H6" i="6"/>
  <c r="C30" i="6"/>
  <c r="D4" i="4"/>
  <c r="F30" i="6"/>
  <c r="E48" i="6"/>
  <c r="H23" i="6"/>
  <c r="E17" i="6"/>
  <c r="G31" i="6"/>
  <c r="D23" i="6"/>
  <c r="C57" i="6"/>
  <c r="E29" i="6"/>
  <c r="I35" i="6"/>
  <c r="B34" i="6"/>
  <c r="B28" i="6"/>
  <c r="I48" i="6"/>
  <c r="E55" i="6"/>
  <c r="D16" i="6"/>
  <c r="G21" i="6"/>
  <c r="G45" i="6"/>
  <c r="F46" i="6"/>
  <c r="G37" i="6"/>
  <c r="G53" i="6"/>
  <c r="G13" i="6"/>
  <c r="G5" i="6"/>
  <c r="E39" i="6"/>
  <c r="I26" i="6"/>
  <c r="D30" i="6"/>
  <c r="D27" i="6"/>
  <c r="F40" i="6"/>
  <c r="F17" i="6"/>
  <c r="E23" i="6"/>
  <c r="H29" i="6"/>
  <c r="B38" i="6"/>
  <c r="D8" i="6"/>
  <c r="D26" i="6"/>
  <c r="B17" i="3"/>
  <c r="B14" i="6" s="1"/>
  <c r="I17" i="3"/>
  <c r="I14" i="6" s="1"/>
  <c r="B44" i="4"/>
  <c r="C44" i="4"/>
  <c r="D44" i="4"/>
  <c r="E44" i="4"/>
  <c r="F44" i="4"/>
  <c r="G44" i="4"/>
  <c r="H44" i="4"/>
  <c r="I44" i="4"/>
  <c r="H17" i="3"/>
  <c r="H14" i="6" s="1"/>
  <c r="G17" i="3"/>
  <c r="G14" i="6" s="1"/>
  <c r="F17" i="3"/>
  <c r="F14" i="6" s="1"/>
  <c r="B54" i="4"/>
  <c r="C54" i="4"/>
  <c r="D54" i="4"/>
  <c r="E54" i="4"/>
  <c r="F54" i="4"/>
  <c r="G54" i="4"/>
  <c r="I54" i="4"/>
  <c r="H54" i="4"/>
  <c r="E14" i="6"/>
  <c r="B24" i="4"/>
  <c r="C24" i="4"/>
  <c r="I24" i="4"/>
  <c r="D24" i="4"/>
  <c r="E24" i="4"/>
  <c r="F24" i="4"/>
  <c r="G24" i="4"/>
  <c r="H24" i="4"/>
  <c r="D17" i="3"/>
  <c r="D14" i="6" s="1"/>
  <c r="B34" i="4"/>
  <c r="C34" i="4"/>
  <c r="D34" i="4"/>
  <c r="E34" i="4"/>
  <c r="F34" i="4"/>
  <c r="G34" i="4"/>
  <c r="H34" i="4"/>
  <c r="I34" i="4"/>
  <c r="B14" i="4"/>
  <c r="C14" i="4"/>
  <c r="D14" i="4"/>
  <c r="E14" i="4"/>
  <c r="F14" i="4"/>
  <c r="G14" i="4"/>
  <c r="H14" i="4"/>
  <c r="I14" i="4"/>
  <c r="E25" i="3"/>
  <c r="F25" i="3"/>
  <c r="G25" i="3"/>
  <c r="H25" i="3"/>
  <c r="I25" i="3"/>
  <c r="B25" i="3"/>
  <c r="C25" i="3"/>
  <c r="D25" i="3"/>
  <c r="E15" i="3"/>
  <c r="F15" i="3"/>
  <c r="H15" i="3"/>
  <c r="I15" i="3"/>
  <c r="B15" i="3"/>
  <c r="C15" i="3"/>
  <c r="D15" i="3"/>
  <c r="E55" i="3"/>
  <c r="F55" i="3"/>
  <c r="G55" i="3"/>
  <c r="H55" i="3"/>
  <c r="I55" i="3"/>
  <c r="B55" i="3"/>
  <c r="C55" i="3"/>
  <c r="D55" i="3"/>
  <c r="E45" i="3"/>
  <c r="F45" i="3"/>
  <c r="G45" i="3"/>
  <c r="H45" i="3"/>
  <c r="I45" i="3"/>
  <c r="B45" i="3"/>
  <c r="C45" i="3"/>
  <c r="D45" i="3"/>
  <c r="E35" i="3"/>
  <c r="F35" i="3"/>
  <c r="G35" i="3"/>
  <c r="H35" i="3"/>
  <c r="I35" i="3"/>
  <c r="B35" i="3"/>
  <c r="C35" i="3"/>
  <c r="D35" i="3"/>
  <c r="E5" i="3"/>
  <c r="F5" i="3"/>
  <c r="G5" i="3"/>
  <c r="H5" i="3"/>
  <c r="I5" i="3"/>
  <c r="I2" i="6" s="1"/>
  <c r="B5" i="3"/>
  <c r="D5" i="3"/>
  <c r="C5" i="3"/>
  <c r="C2" i="6" s="1"/>
  <c r="C42" i="6" l="1"/>
  <c r="F22" i="6"/>
  <c r="G12" i="6"/>
  <c r="H22" i="6"/>
  <c r="E42" i="6"/>
  <c r="G32" i="6"/>
  <c r="G22" i="6"/>
  <c r="H52" i="6"/>
  <c r="D42" i="6"/>
  <c r="F32" i="6"/>
  <c r="D12" i="6"/>
  <c r="C32" i="6"/>
  <c r="I22" i="6"/>
  <c r="E52" i="6"/>
  <c r="H42" i="6"/>
  <c r="C12" i="6"/>
  <c r="D52" i="6"/>
  <c r="H32" i="6"/>
  <c r="B52" i="6"/>
  <c r="D2" i="6"/>
  <c r="F2" i="6"/>
  <c r="F12" i="6"/>
  <c r="I52" i="6"/>
  <c r="G2" i="6"/>
  <c r="H2" i="6"/>
  <c r="H12" i="6"/>
  <c r="E12" i="6"/>
  <c r="E32" i="6"/>
  <c r="E22" i="6"/>
  <c r="G52" i="6"/>
  <c r="B42" i="6"/>
  <c r="D32" i="6"/>
  <c r="D22" i="6"/>
  <c r="F52" i="6"/>
  <c r="I42" i="6"/>
  <c r="B2" i="6"/>
  <c r="B32" i="6"/>
  <c r="C22" i="6"/>
  <c r="G42" i="6"/>
  <c r="E2" i="6"/>
  <c r="B12" i="6"/>
  <c r="I12" i="6"/>
  <c r="I32" i="6"/>
  <c r="B22" i="6"/>
  <c r="C52" i="6"/>
  <c r="F42" i="6"/>
</calcChain>
</file>

<file path=xl/sharedStrings.xml><?xml version="1.0" encoding="utf-8"?>
<sst xmlns="http://schemas.openxmlformats.org/spreadsheetml/2006/main" count="185" uniqueCount="147">
  <si>
    <t>離(S) 9</t>
  </si>
  <si>
    <t>巽(SE) 4</t>
  </si>
  <si>
    <t>震(E) 3</t>
  </si>
  <si>
    <t>艮(NE) 8</t>
  </si>
  <si>
    <t>坎(N) 1</t>
  </si>
  <si>
    <t>乾(NW) 6</t>
  </si>
  <si>
    <t>兌(W) 7</t>
  </si>
  <si>
    <t>坤(SW) 2</t>
  </si>
  <si>
    <t>戊</t>
  </si>
  <si>
    <t>己</t>
  </si>
  <si>
    <t>庚</t>
  </si>
  <si>
    <t>辛</t>
  </si>
  <si>
    <t>壬</t>
  </si>
  <si>
    <t>癸</t>
  </si>
  <si>
    <t>丁</t>
  </si>
  <si>
    <t>丙</t>
  </si>
  <si>
    <t>乙</t>
  </si>
  <si>
    <t>陽一</t>
  </si>
  <si>
    <t>陽二</t>
  </si>
  <si>
    <t>陽三</t>
  </si>
  <si>
    <t>陽四</t>
  </si>
  <si>
    <t>陽五</t>
  </si>
  <si>
    <t>陽六</t>
  </si>
  <si>
    <t>陽七</t>
  </si>
  <si>
    <t>陽八</t>
  </si>
  <si>
    <t>陽九</t>
  </si>
  <si>
    <t>陰一</t>
  </si>
  <si>
    <t>陰二</t>
  </si>
  <si>
    <t>陰三</t>
  </si>
  <si>
    <t>陰四</t>
  </si>
  <si>
    <t>陰五</t>
  </si>
  <si>
    <t>陰六</t>
  </si>
  <si>
    <t>陰七</t>
  </si>
  <si>
    <t>陰八</t>
  </si>
  <si>
    <t>陰九</t>
  </si>
  <si>
    <t>陽三奇六儀序</t>
  </si>
  <si>
    <t>陽一飛星</t>
  </si>
  <si>
    <t>減數</t>
  </si>
  <si>
    <t>陰一飛星</t>
  </si>
  <si>
    <t>甲子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</si>
  <si>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</si>
  <si>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</si>
  <si>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</si>
  <si>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</si>
  <si>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</si>
  <si>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</si>
  <si>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</si>
  <si>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</si>
  <si>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</si>
  <si>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甲戌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</si>
  <si>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</si>
  <si>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</si>
  <si>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</si>
  <si>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</si>
  <si>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</si>
  <si>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</si>
  <si>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</si>
  <si>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</si>
  <si>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</si>
  <si>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甲申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</si>
  <si>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</si>
  <si>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</si>
  <si>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</si>
  <si>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</si>
  <si>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</si>
  <si>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</si>
  <si>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</si>
  <si>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</si>
  <si>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</si>
  <si>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甲午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</si>
  <si>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</si>
  <si>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</si>
  <si>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</si>
  <si>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</si>
  <si>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</si>
  <si>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</si>
  <si>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</si>
  <si>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</si>
  <si>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</si>
  <si>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</si>
  <si>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</si>
  <si>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</si>
  <si>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</si>
  <si>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</si>
  <si>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</si>
  <si>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</si>
  <si>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</si>
  <si>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</si>
  <si>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</si>
  <si>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甲寅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</si>
  <si>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</si>
  <si>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</si>
  <si>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</si>
  <si>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</si>
  <si>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</si>
  <si>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</si>
  <si>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</si>
  <si>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</si>
  <si>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</si>
  <si>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符首</t>
  </si>
  <si>
    <t>from</t>
  </si>
  <si>
    <t>中宮</t>
  </si>
  <si>
    <t>to</t>
  </si>
  <si>
    <t>move</t>
  </si>
  <si>
    <t>天干</t>
  </si>
  <si>
    <t>取天干</t>
  </si>
  <si>
    <t>方位</t>
  </si>
  <si>
    <t>宮位</t>
  </si>
  <si>
    <t>八門</t>
  </si>
  <si>
    <t>景</t>
  </si>
  <si>
    <t>杜</t>
  </si>
  <si>
    <t>傷</t>
  </si>
  <si>
    <t>生</t>
  </si>
  <si>
    <t>休</t>
  </si>
  <si>
    <t>開</t>
  </si>
  <si>
    <t>驚</t>
  </si>
  <si>
    <t>死</t>
  </si>
  <si>
    <t>符頭</t>
  </si>
  <si>
    <t>起col</t>
  </si>
  <si>
    <t>換8</t>
  </si>
  <si>
    <t>符首宮位</t>
  </si>
  <si>
    <t>換5</t>
  </si>
  <si>
    <t>時辰序</t>
  </si>
  <si>
    <t>跳步</t>
  </si>
  <si>
    <t>column</t>
  </si>
  <si>
    <t>移動數</t>
  </si>
  <si>
    <t>時辰序換0</t>
  </si>
  <si>
    <t>跳步換5</t>
  </si>
  <si>
    <t>無&gt;8</t>
  </si>
  <si>
    <t>終col</t>
  </si>
  <si>
    <t>5&gt;8</t>
  </si>
  <si>
    <t>相減</t>
  </si>
  <si>
    <t>九星</t>
  </si>
  <si>
    <t>英</t>
  </si>
  <si>
    <t>輔</t>
  </si>
  <si>
    <t>沖</t>
  </si>
  <si>
    <t>任</t>
  </si>
  <si>
    <t>蓬</t>
  </si>
  <si>
    <t>心</t>
  </si>
  <si>
    <t>柱</t>
  </si>
  <si>
    <t>中</t>
  </si>
  <si>
    <t>芮</t>
  </si>
  <si>
    <t>符</t>
  </si>
  <si>
    <t>陳</t>
  </si>
  <si>
    <t>甲</t>
  </si>
  <si>
    <t>八神</t>
  </si>
  <si>
    <t>中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</si>
</sst>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Google Sans Mono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1" fillId="3" borderId="1" xfId="0" applyFont="1" applyFill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512A-69AD-4120-BB4A-CFC4D0AD91EF}">
  <sheetPr codeName="Sheet2"/>
  <dimension ref="A1:J61"/>
  <sheetViews>
    <sheetView tabSelected="1" topLeftCell="A22" workbookViewId="0">
      <selection activeCell="G40" sqref="G40"/>
    </sheetView>
  </sheetViews>
  <sheetFormatPr defaultRowHeight="15"/>
  <cols>
    <col min="1" max="1" width="5.28515625" bestFit="1" customWidth="1"/>
    <col min="2" max="9" width="11.7109375" bestFit="1" customWidth="1"/>
  </cols>
  <sheetData>
    <row r="1" spans="1:10">
      <c r="A1" t="str">
        <f>SelectedEarthPlate</f>
        <v>陰三</v>
      </c>
      <c r="B1" t="str">
        <f t="shared" ref="B1:I1" si="0">Directions</f>
        <v>離(S) 9</v>
      </c>
      <c r="C1" t="str">
        <f t="shared" si="0"/>
        <v>巽(SE) 4</v>
      </c>
      <c r="D1" t="str">
        <f t="shared" si="0"/>
        <v>震(E) 3</v>
      </c>
      <c r="E1" t="str">
        <f t="shared" si="0"/>
        <v>艮(NE) 8</v>
      </c>
      <c r="F1" t="str">
        <f t="shared" si="0"/>
        <v>坎(N) 1</v>
      </c>
      <c r="G1" t="str">
        <f t="shared" si="0"/>
        <v>乾(NW) 6</v>
      </c>
      <c r="H1" t="str">
        <f t="shared" si="0"/>
        <v>兌(W) 7</v>
      </c>
      <c r="I1" t="str">
        <f t="shared" si="0"/>
        <v>坤(SW) 2</v>
      </c>
      <c r="J1" t="s">
        <v>146</v>
      </c>
    </row>
    <row r="2" spans="1:10">
      <c r="A2" t="str">
        <f>天盤!A3</f>
        <v>甲子</v>
      </c>
      <c r="B2" t="str">
        <f>天盤!B3&amp;九星!B4&amp;INDEX(DeityTable, MOD(ROW()-2,10)+1, COLUMN()-1)&amp;SelectedEarthPlate&amp;八門!B5</f>
        <v>辛英地辛景</v>
      </c>
      <c r="C2" t="str">
        <f>天盤!C3&amp;九星!C4&amp;INDEX(DeityTable, MOD(ROW()-2,10)+1, COLUMN()-1)&amp;SelectedEarthPlate&amp;八門!C5</f>
        <v>乙輔天乙杜</v>
      </c>
      <c r="D2" t="str">
        <f>天盤!D3&amp;九星!D4&amp;INDEX(DeityTable, MOD(ROW()-2,10)+1, COLUMN()-1)&amp;SelectedEarthPlate&amp;八門!D5</f>
        <v>戊沖符戊傷</v>
      </c>
      <c r="E2" t="str">
        <f>天盤!E3&amp;九星!E4&amp;INDEX(DeityTable, MOD(ROW()-2,10)+1, COLUMN()-1)&amp;SelectedEarthPlate&amp;八門!E5</f>
        <v>壬任蛇壬生</v>
      </c>
      <c r="F2" t="str">
        <f>天盤!F3&amp;九星!F4&amp;INDEX(DeityTable, MOD(ROW()-2,10)+1, COLUMN()-1)&amp;SelectedEarthPlate&amp;八門!F5</f>
        <v>庚蓬陰庚休</v>
      </c>
      <c r="G2" t="str">
        <f>天盤!G3&amp;九星!G4&amp;INDEX(DeityTable, MOD(ROW()-2,10)+1, COLUMN()-1)&amp;SelectedEarthPlate&amp;八門!G5</f>
        <v>丁心合丁開</v>
      </c>
      <c r="H2" t="str">
        <f>天盤!H3&amp;九星!H4&amp;INDEX(DeityTable, MOD(ROW()-2,10)+1, COLUMN()-1)&amp;SelectedEarthPlate&amp;八門!H5</f>
        <v>癸柱陳癸驚</v>
      </c>
      <c r="I2" t="str">
        <f>天盤!I3&amp;九星!I4&amp;INDEX(DeityTable, MOD(ROW()-2,10)+1, COLUMN()-1)&amp;SelectedEarthPlate&amp;八門!I5</f>
        <v>己芮雀己死</v>
      </c>
    </row>
    <row r="3" spans="1:10">
      <c r="A3" t="str">
        <f>天盤!A4</f>
        <v>乙丑</v>
      </c>
      <c r="B3" t="str">
        <f>天盤!B4&amp;九星!B5&amp;INDEX(DeityTable, MOD(ROW()-2,10)+1, COLUMN()-1)&amp;SelectedEarthPlate&amp;八門!B6</f>
        <v>乙輔天辛生</v>
      </c>
      <c r="C3" t="str">
        <f>天盤!C4&amp;九星!C5&amp;INDEX(DeityTable, MOD(ROW()-2,10)+1, COLUMN()-1)&amp;SelectedEarthPlate&amp;八門!C6</f>
        <v>戊沖符乙休</v>
      </c>
      <c r="D3" t="str">
        <f>天盤!D4&amp;九星!D5&amp;INDEX(DeityTable, MOD(ROW()-2,10)+1, COLUMN()-1)&amp;SelectedEarthPlate&amp;八門!D6</f>
        <v>壬任蛇戊開</v>
      </c>
      <c r="E3" t="str">
        <f>天盤!E4&amp;九星!E5&amp;INDEX(DeityTable, MOD(ROW()-2,10)+1, COLUMN()-1)&amp;SelectedEarthPlate&amp;八門!E6</f>
        <v>庚蓬陰壬驚</v>
      </c>
      <c r="F3" t="str">
        <f>天盤!F4&amp;九星!F5&amp;INDEX(DeityTable, MOD(ROW()-2,10)+1, COLUMN()-1)&amp;SelectedEarthPlate&amp;八門!F6</f>
        <v>丁心合庚死</v>
      </c>
      <c r="G3" t="str">
        <f>天盤!G4&amp;九星!G5&amp;INDEX(DeityTable, MOD(ROW()-2,10)+1, COLUMN()-1)&amp;SelectedEarthPlate&amp;八門!G6</f>
        <v>癸柱陳丁景</v>
      </c>
      <c r="H3" t="str">
        <f>天盤!H4&amp;九星!H5&amp;INDEX(DeityTable, MOD(ROW()-2,10)+1, COLUMN()-1)&amp;SelectedEarthPlate&amp;八門!H6</f>
        <v>己芮雀癸杜</v>
      </c>
      <c r="I3" t="str">
        <f>天盤!I4&amp;九星!I5&amp;INDEX(DeityTable, MOD(ROW()-2,10)+1, COLUMN()-1)&amp;SelectedEarthPlate&amp;八門!I6</f>
        <v>辛英地己傷</v>
      </c>
    </row>
    <row r="4" spans="1:10">
      <c r="A4" t="str">
        <f>天盤!A5</f>
        <v>丙寅</v>
      </c>
      <c r="B4" t="str">
        <f>天盤!B5&amp;九星!B6&amp;INDEX(DeityTable, MOD(ROW()-2,10)+1, COLUMN()-1)&amp;SelectedEarthPlate&amp;八門!B7</f>
        <v>壬任符辛驚</v>
      </c>
      <c r="C4" t="str">
        <f>天盤!C5&amp;九星!C6&amp;INDEX(DeityTable, MOD(ROW()-2,10)+1, COLUMN()-1)&amp;SelectedEarthPlate&amp;八門!C7</f>
        <v>庚蓬蛇乙死</v>
      </c>
      <c r="D4" t="str">
        <f>天盤!D5&amp;九星!D6&amp;INDEX(DeityTable, MOD(ROW()-2,10)+1, COLUMN()-1)&amp;SelectedEarthPlate&amp;八門!D7</f>
        <v>丁心陰戊景</v>
      </c>
      <c r="E4" t="str">
        <f>天盤!E5&amp;九星!E6&amp;INDEX(DeityTable, MOD(ROW()-2,10)+1, COLUMN()-1)&amp;SelectedEarthPlate&amp;八門!E7</f>
        <v>癸柱合壬杜</v>
      </c>
      <c r="F4" t="str">
        <f>天盤!F5&amp;九星!F6&amp;INDEX(DeityTable, MOD(ROW()-2,10)+1, COLUMN()-1)&amp;SelectedEarthPlate&amp;八門!F7</f>
        <v>己芮陳庚傷</v>
      </c>
      <c r="G4" t="str">
        <f>天盤!G5&amp;九星!G6&amp;INDEX(DeityTable, MOD(ROW()-2,10)+1, COLUMN()-1)&amp;SelectedEarthPlate&amp;八門!G7</f>
        <v>辛英雀丁生</v>
      </c>
      <c r="H4" t="str">
        <f>天盤!H5&amp;九星!H6&amp;INDEX(DeityTable, MOD(ROW()-2,10)+1, COLUMN()-1)&amp;SelectedEarthPlate&amp;八門!H7</f>
        <v>乙輔地癸休</v>
      </c>
      <c r="I4" t="str">
        <f>天盤!I5&amp;九星!I6&amp;INDEX(DeityTable, MOD(ROW()-2,10)+1, COLUMN()-1)&amp;SelectedEarthPlate&amp;八門!I7</f>
        <v>戊沖天己開</v>
      </c>
    </row>
    <row r="5" spans="1:10">
      <c r="A5" t="str">
        <f>天盤!A6</f>
        <v>丁卯</v>
      </c>
      <c r="B5" t="str">
        <f>天盤!B6&amp;九星!B7&amp;INDEX(DeityTable, MOD(ROW()-2,10)+1, COLUMN()-1)&amp;SelectedEarthPlate&amp;八門!B8</f>
        <v>丁心合辛傷</v>
      </c>
      <c r="C5" t="str">
        <f>天盤!C6&amp;九星!C7&amp;INDEX(DeityTable, MOD(ROW()-2,10)+1, COLUMN()-1)&amp;SelectedEarthPlate&amp;八門!C8</f>
        <v>癸柱陳乙生</v>
      </c>
      <c r="D5" t="str">
        <f>天盤!D6&amp;九星!D7&amp;INDEX(DeityTable, MOD(ROW()-2,10)+1, COLUMN()-1)&amp;SelectedEarthPlate&amp;八門!D8</f>
        <v>己芮雀戊休</v>
      </c>
      <c r="E5" t="str">
        <f>天盤!E6&amp;九星!E7&amp;INDEX(DeityTable, MOD(ROW()-2,10)+1, COLUMN()-1)&amp;SelectedEarthPlate&amp;八門!E8</f>
        <v>辛英地壬開</v>
      </c>
      <c r="F5" t="str">
        <f>天盤!F6&amp;九星!F7&amp;INDEX(DeityTable, MOD(ROW()-2,10)+1, COLUMN()-1)&amp;SelectedEarthPlate&amp;八門!F8</f>
        <v>乙輔天庚驚</v>
      </c>
      <c r="G5" t="str">
        <f>天盤!G6&amp;九星!G7&amp;INDEX(DeityTable, MOD(ROW()-2,10)+1, COLUMN()-1)&amp;SelectedEarthPlate&amp;八門!G8</f>
        <v>戊沖符丁死</v>
      </c>
      <c r="H5" t="str">
        <f>天盤!H6&amp;九星!H7&amp;INDEX(DeityTable, MOD(ROW()-2,10)+1, COLUMN()-1)&amp;SelectedEarthPlate&amp;八門!H8</f>
        <v>壬任蛇癸景</v>
      </c>
      <c r="I5" t="str">
        <f>天盤!I6&amp;九星!I7&amp;INDEX(DeityTable, MOD(ROW()-2,10)+1, COLUMN()-1)&amp;SelectedEarthPlate&amp;八門!I8</f>
        <v>庚蓬陰己杜</v>
      </c>
    </row>
    <row r="6" spans="1:10">
      <c r="A6" t="str">
        <f>天盤!A7</f>
        <v>戊辰</v>
      </c>
      <c r="B6" t="str">
        <f>天盤!B7&amp;九星!B8&amp;INDEX(DeityTable, MOD(ROW()-2,10)+1, COLUMN()-1)&amp;SelectedEarthPlate&amp;八門!B9</f>
        <v>辛英地辛死</v>
      </c>
      <c r="C6" t="str">
        <f>天盤!C7&amp;九星!C8&amp;INDEX(DeityTable, MOD(ROW()-2,10)+1, COLUMN()-1)&amp;SelectedEarthPlate&amp;八門!C9</f>
        <v>乙輔天乙景</v>
      </c>
      <c r="D6" t="str">
        <f>天盤!D7&amp;九星!D8&amp;INDEX(DeityTable, MOD(ROW()-2,10)+1, COLUMN()-1)&amp;SelectedEarthPlate&amp;八門!D9</f>
        <v>戊沖符戊杜</v>
      </c>
      <c r="E6" t="str">
        <f>天盤!E7&amp;九星!E8&amp;INDEX(DeityTable, MOD(ROW()-2,10)+1, COLUMN()-1)&amp;SelectedEarthPlate&amp;八門!E9</f>
        <v>壬任蛇壬傷</v>
      </c>
      <c r="F6" t="str">
        <f>天盤!F7&amp;九星!F8&amp;INDEX(DeityTable, MOD(ROW()-2,10)+1, COLUMN()-1)&amp;SelectedEarthPlate&amp;八門!F9</f>
        <v>庚蓬陰庚生</v>
      </c>
      <c r="G6" t="str">
        <f>天盤!G7&amp;九星!G8&amp;INDEX(DeityTable, MOD(ROW()-2,10)+1, COLUMN()-1)&amp;SelectedEarthPlate&amp;八門!G9</f>
        <v>丁心合丁休</v>
      </c>
      <c r="H6" t="str">
        <f>天盤!H7&amp;九星!H8&amp;INDEX(DeityTable, MOD(ROW()-2,10)+1, COLUMN()-1)&amp;SelectedEarthPlate&amp;八門!H9</f>
        <v>癸柱陳癸開</v>
      </c>
      <c r="I6" t="str">
        <f>天盤!I7&amp;九星!I8&amp;INDEX(DeityTable, MOD(ROW()-2,10)+1, COLUMN()-1)&amp;SelectedEarthPlate&amp;八門!I9</f>
        <v>己芮雀己驚</v>
      </c>
    </row>
    <row r="7" spans="1:10">
      <c r="A7" t="str">
        <f>天盤!A8</f>
        <v>己巳</v>
      </c>
      <c r="B7" t="str">
        <f>天盤!B8&amp;九星!B9&amp;INDEX(DeityTable, MOD(ROW()-2,10)+1, COLUMN()-1)&amp;SelectedEarthPlate&amp;八門!B10</f>
        <v>壬任蛇辛休</v>
      </c>
      <c r="C7" t="str">
        <f>天盤!C8&amp;九星!C9&amp;INDEX(DeityTable, MOD(ROW()-2,10)+1, COLUMN()-1)&amp;SelectedEarthPlate&amp;八門!C10</f>
        <v>庚蓬陰乙開</v>
      </c>
      <c r="D7" t="str">
        <f>天盤!D8&amp;九星!D9&amp;INDEX(DeityTable, MOD(ROW()-2,10)+1, COLUMN()-1)&amp;SelectedEarthPlate&amp;八門!D10</f>
        <v>丁心合戊驚</v>
      </c>
      <c r="E7" t="str">
        <f>天盤!E8&amp;九星!E9&amp;INDEX(DeityTable, MOD(ROW()-2,10)+1, COLUMN()-1)&amp;SelectedEarthPlate&amp;八門!E10</f>
        <v>癸柱陳壬死</v>
      </c>
      <c r="F7" t="str">
        <f>天盤!F8&amp;九星!F9&amp;INDEX(DeityTable, MOD(ROW()-2,10)+1, COLUMN()-1)&amp;SelectedEarthPlate&amp;八門!F10</f>
        <v>己芮雀庚景</v>
      </c>
      <c r="G7" t="str">
        <f>天盤!G8&amp;九星!G9&amp;INDEX(DeityTable, MOD(ROW()-2,10)+1, COLUMN()-1)&amp;SelectedEarthPlate&amp;八門!G10</f>
        <v>辛英地丁杜</v>
      </c>
      <c r="H7" t="str">
        <f>天盤!H8&amp;九星!H9&amp;INDEX(DeityTable, MOD(ROW()-2,10)+1, COLUMN()-1)&amp;SelectedEarthPlate&amp;八門!H10</f>
        <v>乙輔天癸傷</v>
      </c>
      <c r="I7" t="str">
        <f>天盤!I8&amp;九星!I9&amp;INDEX(DeityTable, MOD(ROW()-2,10)+1, COLUMN()-1)&amp;SelectedEarthPlate&amp;八門!I10</f>
        <v>戊沖符己生</v>
      </c>
    </row>
    <row r="8" spans="1:10">
      <c r="A8" t="str">
        <f>天盤!A9</f>
        <v>庚午</v>
      </c>
      <c r="B8" t="str">
        <f>天盤!B9&amp;九星!B10&amp;INDEX(DeityTable, MOD(ROW()-2,10)+1, COLUMN()-1)&amp;SelectedEarthPlate&amp;八門!B11</f>
        <v>癸柱陳辛開</v>
      </c>
      <c r="C8" t="str">
        <f>天盤!C9&amp;九星!C10&amp;INDEX(DeityTable, MOD(ROW()-2,10)+1, COLUMN()-1)&amp;SelectedEarthPlate&amp;八門!C11</f>
        <v>己芮雀乙驚</v>
      </c>
      <c r="D8" t="str">
        <f>天盤!D9&amp;九星!D10&amp;INDEX(DeityTable, MOD(ROW()-2,10)+1, COLUMN()-1)&amp;SelectedEarthPlate&amp;八門!D11</f>
        <v>辛英地戊死</v>
      </c>
      <c r="E8" t="str">
        <f>天盤!E9&amp;九星!E10&amp;INDEX(DeityTable, MOD(ROW()-2,10)+1, COLUMN()-1)&amp;SelectedEarthPlate&amp;八門!E11</f>
        <v>乙輔天壬景</v>
      </c>
      <c r="F8" t="str">
        <f>天盤!F9&amp;九星!F10&amp;INDEX(DeityTable, MOD(ROW()-2,10)+1, COLUMN()-1)&amp;SelectedEarthPlate&amp;八門!F11</f>
        <v>戊沖符庚杜</v>
      </c>
      <c r="G8" t="str">
        <f>天盤!G9&amp;九星!G10&amp;INDEX(DeityTable, MOD(ROW()-2,10)+1, COLUMN()-1)&amp;SelectedEarthPlate&amp;八門!G11</f>
        <v>壬任蛇丁傷</v>
      </c>
      <c r="H8" t="str">
        <f>天盤!H9&amp;九星!H10&amp;INDEX(DeityTable, MOD(ROW()-2,10)+1, COLUMN()-1)&amp;SelectedEarthPlate&amp;八門!H11</f>
        <v>庚蓬陰癸生</v>
      </c>
      <c r="I8" t="str">
        <f>天盤!I9&amp;九星!I10&amp;INDEX(DeityTable, MOD(ROW()-2,10)+1, COLUMN()-1)&amp;SelectedEarthPlate&amp;八門!I11</f>
        <v>丁心合己休</v>
      </c>
    </row>
    <row r="9" spans="1:10">
      <c r="A9" t="str">
        <f>天盤!A10</f>
        <v>辛未</v>
      </c>
      <c r="B9" t="str">
        <f>天盤!B10&amp;九星!B11&amp;INDEX(DeityTable, MOD(ROW()-2,10)+1, COLUMN()-1)&amp;SelectedEarthPlate&amp;八門!B12</f>
        <v>戊沖符辛生</v>
      </c>
      <c r="C9" t="str">
        <f>天盤!C10&amp;九星!C11&amp;INDEX(DeityTable, MOD(ROW()-2,10)+1, COLUMN()-1)&amp;SelectedEarthPlate&amp;八門!C12</f>
        <v>壬任蛇乙休</v>
      </c>
      <c r="D9" t="str">
        <f>天盤!D10&amp;九星!D11&amp;INDEX(DeityTable, MOD(ROW()-2,10)+1, COLUMN()-1)&amp;SelectedEarthPlate&amp;八門!D12</f>
        <v>庚蓬陰戊開</v>
      </c>
      <c r="E9" t="str">
        <f>天盤!E10&amp;九星!E11&amp;INDEX(DeityTable, MOD(ROW()-2,10)+1, COLUMN()-1)&amp;SelectedEarthPlate&amp;八門!E12</f>
        <v>丁心合壬驚</v>
      </c>
      <c r="F9" t="str">
        <f>天盤!F10&amp;九星!F11&amp;INDEX(DeityTable, MOD(ROW()-2,10)+1, COLUMN()-1)&amp;SelectedEarthPlate&amp;八門!F12</f>
        <v>癸柱陳庚死</v>
      </c>
      <c r="G9" t="str">
        <f>天盤!G10&amp;九星!G11&amp;INDEX(DeityTable, MOD(ROW()-2,10)+1, COLUMN()-1)&amp;SelectedEarthPlate&amp;八門!G12</f>
        <v>己芮雀丁景</v>
      </c>
      <c r="H9" t="str">
        <f>天盤!H10&amp;九星!H11&amp;INDEX(DeityTable, MOD(ROW()-2,10)+1, COLUMN()-1)&amp;SelectedEarthPlate&amp;八門!H12</f>
        <v>辛英地癸杜</v>
      </c>
      <c r="I9" t="str">
        <f>天盤!I10&amp;九星!I11&amp;INDEX(DeityTable, MOD(ROW()-2,10)+1, COLUMN()-1)&amp;SelectedEarthPlate&amp;八門!I12</f>
        <v>乙輔天己傷</v>
      </c>
    </row>
    <row r="10" spans="1:10">
      <c r="A10" t="str">
        <f>天盤!A11</f>
        <v>壬申</v>
      </c>
      <c r="B10" t="str">
        <f>天盤!B11&amp;九星!B12&amp;INDEX(DeityTable, MOD(ROW()-2,10)+1, COLUMN()-1)&amp;SelectedEarthPlate&amp;八門!B13</f>
        <v>己芮雀辛杜</v>
      </c>
      <c r="C10" t="str">
        <f>天盤!C11&amp;九星!C12&amp;INDEX(DeityTable, MOD(ROW()-2,10)+1, COLUMN()-1)&amp;SelectedEarthPlate&amp;八門!C13</f>
        <v>辛英地乙傷</v>
      </c>
      <c r="D10" t="str">
        <f>天盤!D11&amp;九星!D12&amp;INDEX(DeityTable, MOD(ROW()-2,10)+1, COLUMN()-1)&amp;SelectedEarthPlate&amp;八門!D13</f>
        <v>乙輔天戊生</v>
      </c>
      <c r="E10" t="str">
        <f>天盤!E11&amp;九星!E12&amp;INDEX(DeityTable, MOD(ROW()-2,10)+1, COLUMN()-1)&amp;SelectedEarthPlate&amp;八門!E13</f>
        <v>戊沖符壬休</v>
      </c>
      <c r="F10" t="str">
        <f>天盤!F11&amp;九星!F12&amp;INDEX(DeityTable, MOD(ROW()-2,10)+1, COLUMN()-1)&amp;SelectedEarthPlate&amp;八門!F13</f>
        <v>壬任蛇庚開</v>
      </c>
      <c r="G10" t="str">
        <f>天盤!G11&amp;九星!G12&amp;INDEX(DeityTable, MOD(ROW()-2,10)+1, COLUMN()-1)&amp;SelectedEarthPlate&amp;八門!G13</f>
        <v>庚蓬陰丁驚</v>
      </c>
      <c r="H10" t="str">
        <f>天盤!H11&amp;九星!H12&amp;INDEX(DeityTable, MOD(ROW()-2,10)+1, COLUMN()-1)&amp;SelectedEarthPlate&amp;八門!H13</f>
        <v>丁心合癸死</v>
      </c>
      <c r="I10" t="str">
        <f>天盤!I11&amp;九星!I12&amp;INDEX(DeityTable, MOD(ROW()-2,10)+1, COLUMN()-1)&amp;SelectedEarthPlate&amp;八門!I13</f>
        <v>癸柱陳己景</v>
      </c>
    </row>
    <row r="11" spans="1:10">
      <c r="A11" t="str">
        <f>天盤!A12</f>
        <v>癸酉</v>
      </c>
      <c r="B11" t="str">
        <f>天盤!B12&amp;九星!B13&amp;INDEX(DeityTable, MOD(ROW()-2,10)+1, COLUMN()-1)&amp;SelectedEarthPlate&amp;八門!B14</f>
        <v>庚蓬陰辛景</v>
      </c>
      <c r="C11" t="str">
        <f>天盤!C12&amp;九星!C13&amp;INDEX(DeityTable, MOD(ROW()-2,10)+1, COLUMN()-1)&amp;SelectedEarthPlate&amp;八門!C14</f>
        <v>丁心合乙杜</v>
      </c>
      <c r="D11" t="str">
        <f>天盤!D12&amp;九星!D13&amp;INDEX(DeityTable, MOD(ROW()-2,10)+1, COLUMN()-1)&amp;SelectedEarthPlate&amp;八門!D14</f>
        <v>癸柱陳戊傷</v>
      </c>
      <c r="E11" t="str">
        <f>天盤!E12&amp;九星!E13&amp;INDEX(DeityTable, MOD(ROW()-2,10)+1, COLUMN()-1)&amp;SelectedEarthPlate&amp;八門!E14</f>
        <v>己芮雀壬生</v>
      </c>
      <c r="F11" t="str">
        <f>天盤!F12&amp;九星!F13&amp;INDEX(DeityTable, MOD(ROW()-2,10)+1, COLUMN()-1)&amp;SelectedEarthPlate&amp;八門!F14</f>
        <v>辛英地庚休</v>
      </c>
      <c r="G11" t="str">
        <f>天盤!G12&amp;九星!G13&amp;INDEX(DeityTable, MOD(ROW()-2,10)+1, COLUMN()-1)&amp;SelectedEarthPlate&amp;八門!G14</f>
        <v>乙輔天丁開</v>
      </c>
      <c r="H11" t="str">
        <f>天盤!H12&amp;九星!H13&amp;INDEX(DeityTable, MOD(ROW()-2,10)+1, COLUMN()-1)&amp;SelectedEarthPlate&amp;八門!H14</f>
        <v>戊沖符癸驚</v>
      </c>
      <c r="I11" t="str">
        <f>天盤!I12&amp;九星!I13&amp;INDEX(DeityTable, MOD(ROW()-2,10)+1, COLUMN()-1)&amp;SelectedEarthPlate&amp;八門!I14</f>
        <v>壬任蛇己死</v>
      </c>
    </row>
    <row r="12" spans="1:10">
      <c r="A12" t="str">
        <f>天盤!A13</f>
        <v>甲戌</v>
      </c>
      <c r="B12" t="str">
        <f>天盤!B13&amp;九星!B14&amp;INDEX(DeityTable, MOD(ROW()-2,10)+1, COLUMN()-1)&amp;SelectedEarthPlate&amp;八門!B15</f>
        <v>丁英地辛景</v>
      </c>
      <c r="C12" t="str">
        <f>天盤!C13&amp;九星!C14&amp;INDEX(DeityTable, MOD(ROW()-2,10)+1, COLUMN()-1)&amp;SelectedEarthPlate&amp;八門!C15</f>
        <v>癸輔天乙杜</v>
      </c>
      <c r="D12" t="str">
        <f>天盤!D13&amp;九星!D14&amp;INDEX(DeityTable, MOD(ROW()-2,10)+1, COLUMN()-1)&amp;SelectedEarthPlate&amp;八門!D15</f>
        <v>己沖符戊傷</v>
      </c>
      <c r="E12" t="str">
        <f>天盤!E13&amp;九星!E14&amp;INDEX(DeityTable, MOD(ROW()-2,10)+1, COLUMN()-1)&amp;SelectedEarthPlate&amp;八門!E15</f>
        <v>辛任蛇壬生</v>
      </c>
      <c r="F12" t="str">
        <f>天盤!F13&amp;九星!F14&amp;INDEX(DeityTable, MOD(ROW()-2,10)+1, COLUMN()-1)&amp;SelectedEarthPlate&amp;八門!F15</f>
        <v>乙蓬陰庚休</v>
      </c>
      <c r="G12" t="str">
        <f>天盤!G13&amp;九星!G14&amp;INDEX(DeityTable, MOD(ROW()-2,10)+1, COLUMN()-1)&amp;SelectedEarthPlate&amp;八門!G15</f>
        <v>戊心合丁開</v>
      </c>
      <c r="H12" t="str">
        <f>天盤!H13&amp;九星!H14&amp;INDEX(DeityTable, MOD(ROW()-2,10)+1, COLUMN()-1)&amp;SelectedEarthPlate&amp;八門!H15</f>
        <v>壬柱陳癸驚</v>
      </c>
      <c r="I12" t="str">
        <f>天盤!I13&amp;九星!I14&amp;INDEX(DeityTable, MOD(ROW()-2,10)+1, COLUMN()-1)&amp;SelectedEarthPlate&amp;八門!I15</f>
        <v>庚芮雀己死</v>
      </c>
    </row>
    <row r="13" spans="1:10">
      <c r="A13" t="str">
        <f>天盤!A14</f>
        <v>乙亥</v>
      </c>
      <c r="B13" t="str">
        <f>天盤!B14&amp;九星!B15&amp;INDEX(DeityTable, MOD(ROW()-2,10)+1, COLUMN()-1)&amp;SelectedEarthPlate&amp;八門!B16</f>
        <v>癸柱天辛生</v>
      </c>
      <c r="C13" t="str">
        <f>天盤!C14&amp;九星!C15&amp;INDEX(DeityTable, MOD(ROW()-2,10)+1, COLUMN()-1)&amp;SelectedEarthPlate&amp;八門!C16</f>
        <v>己芮符乙休</v>
      </c>
      <c r="D13" t="str">
        <f>天盤!D14&amp;九星!D15&amp;INDEX(DeityTable, MOD(ROW()-2,10)+1, COLUMN()-1)&amp;SelectedEarthPlate&amp;八門!D16</f>
        <v>辛英蛇戊開</v>
      </c>
      <c r="E13" t="str">
        <f>天盤!E14&amp;九星!E15&amp;INDEX(DeityTable, MOD(ROW()-2,10)+1, COLUMN()-1)&amp;SelectedEarthPlate&amp;八門!E16</f>
        <v>乙輔陰壬驚</v>
      </c>
      <c r="F13" t="str">
        <f>天盤!F14&amp;九星!F15&amp;INDEX(DeityTable, MOD(ROW()-2,10)+1, COLUMN()-1)&amp;SelectedEarthPlate&amp;八門!F16</f>
        <v>戊沖合庚死</v>
      </c>
      <c r="G13" t="str">
        <f>天盤!G14&amp;九星!G15&amp;INDEX(DeityTable, MOD(ROW()-2,10)+1, COLUMN()-1)&amp;SelectedEarthPlate&amp;八門!G16</f>
        <v>壬任陳丁景</v>
      </c>
      <c r="H13" t="str">
        <f>天盤!H14&amp;九星!H15&amp;INDEX(DeityTable, MOD(ROW()-2,10)+1, COLUMN()-1)&amp;SelectedEarthPlate&amp;八門!H16</f>
        <v>庚蓬雀癸杜</v>
      </c>
      <c r="I13" t="str">
        <f>天盤!I14&amp;九星!I15&amp;INDEX(DeityTable, MOD(ROW()-2,10)+1, COLUMN()-1)&amp;SelectedEarthPlate&amp;八門!I16</f>
        <v>丁心地己傷</v>
      </c>
    </row>
    <row r="14" spans="1:10">
      <c r="A14" t="str">
        <f>天盤!A15</f>
        <v>丙子</v>
      </c>
      <c r="B14" t="str">
        <f>天盤!B15&amp;九星!B16&amp;INDEX(DeityTable, MOD(ROW()-2,10)+1, COLUMN()-1)&amp;SelectedEarthPlate&amp;八門!B17</f>
        <v>辛英符辛死</v>
      </c>
      <c r="C14" t="str">
        <f>天盤!C15&amp;九星!C16&amp;INDEX(DeityTable, MOD(ROW()-2,10)+1, COLUMN()-1)&amp;SelectedEarthPlate&amp;八門!C17</f>
        <v>乙輔蛇乙景</v>
      </c>
      <c r="D14" t="str">
        <f>天盤!D15&amp;九星!D16&amp;INDEX(DeityTable, MOD(ROW()-2,10)+1, COLUMN()-1)&amp;SelectedEarthPlate&amp;八門!D17</f>
        <v>戊沖陰戊杜</v>
      </c>
      <c r="E14" t="str">
        <f>天盤!E15&amp;九星!E16&amp;INDEX(DeityTable, MOD(ROW()-2,10)+1, COLUMN()-1)&amp;SelectedEarthPlate&amp;八門!E17</f>
        <v>壬任合壬傷</v>
      </c>
      <c r="F14" t="str">
        <f>天盤!F15&amp;九星!F16&amp;INDEX(DeityTable, MOD(ROW()-2,10)+1, COLUMN()-1)&amp;SelectedEarthPlate&amp;八門!F17</f>
        <v>庚蓬陳庚生</v>
      </c>
      <c r="G14" t="str">
        <f>天盤!G15&amp;九星!G16&amp;INDEX(DeityTable, MOD(ROW()-2,10)+1, COLUMN()-1)&amp;SelectedEarthPlate&amp;八門!G17</f>
        <v>丁心雀丁休</v>
      </c>
      <c r="H14" t="str">
        <f>天盤!H15&amp;九星!H16&amp;INDEX(DeityTable, MOD(ROW()-2,10)+1, COLUMN()-1)&amp;SelectedEarthPlate&amp;八門!H17</f>
        <v>癸柱地癸開</v>
      </c>
      <c r="I14" t="str">
        <f>天盤!I15&amp;九星!I16&amp;INDEX(DeityTable, MOD(ROW()-2,10)+1, COLUMN()-1)&amp;SelectedEarthPlate&amp;八門!I17</f>
        <v>己芮天己驚</v>
      </c>
    </row>
    <row r="15" spans="1:10">
      <c r="A15" t="str">
        <f>天盤!A16</f>
        <v>丁丑</v>
      </c>
      <c r="B15" t="str">
        <f>天盤!B16&amp;九星!B17&amp;INDEX(DeityTable, MOD(ROW()-2,10)+1, COLUMN()-1)&amp;SelectedEarthPlate&amp;八門!B18</f>
        <v>戊沖合辛休</v>
      </c>
      <c r="C15" t="str">
        <f>天盤!C16&amp;九星!C17&amp;INDEX(DeityTable, MOD(ROW()-2,10)+1, COLUMN()-1)&amp;SelectedEarthPlate&amp;八門!C18</f>
        <v>壬任陳乙開</v>
      </c>
      <c r="D15" t="str">
        <f>天盤!D16&amp;九星!D17&amp;INDEX(DeityTable, MOD(ROW()-2,10)+1, COLUMN()-1)&amp;SelectedEarthPlate&amp;八門!D18</f>
        <v>庚蓬雀戊驚</v>
      </c>
      <c r="E15" t="str">
        <f>天盤!E16&amp;九星!E17&amp;INDEX(DeityTable, MOD(ROW()-2,10)+1, COLUMN()-1)&amp;SelectedEarthPlate&amp;八門!E18</f>
        <v>丁心地壬死</v>
      </c>
      <c r="F15" t="str">
        <f>天盤!F16&amp;九星!F17&amp;INDEX(DeityTable, MOD(ROW()-2,10)+1, COLUMN()-1)&amp;SelectedEarthPlate&amp;八門!F18</f>
        <v>癸柱天庚景</v>
      </c>
      <c r="G15" t="str">
        <f>天盤!G16&amp;九星!G17&amp;INDEX(DeityTable, MOD(ROW()-2,10)+1, COLUMN()-1)&amp;SelectedEarthPlate&amp;八門!G18</f>
        <v>己芮符丁杜</v>
      </c>
      <c r="H15" t="str">
        <f>天盤!H16&amp;九星!H17&amp;INDEX(DeityTable, MOD(ROW()-2,10)+1, COLUMN()-1)&amp;SelectedEarthPlate&amp;八門!H18</f>
        <v>辛英蛇癸傷</v>
      </c>
      <c r="I15" t="str">
        <f>天盤!I16&amp;九星!I17&amp;INDEX(DeityTable, MOD(ROW()-2,10)+1, COLUMN()-1)&amp;SelectedEarthPlate&amp;八門!I18</f>
        <v>乙輔陰己生</v>
      </c>
    </row>
    <row r="16" spans="1:10">
      <c r="A16" t="str">
        <f>天盤!A17</f>
        <v>戊寅</v>
      </c>
      <c r="B16" t="str">
        <f>天盤!B17&amp;九星!B18&amp;INDEX(DeityTable, MOD(ROW()-2,10)+1, COLUMN()-1)&amp;SelectedEarthPlate&amp;八門!B19</f>
        <v>丁心地辛杜</v>
      </c>
      <c r="C16" t="str">
        <f>天盤!C17&amp;九星!C18&amp;INDEX(DeityTable, MOD(ROW()-2,10)+1, COLUMN()-1)&amp;SelectedEarthPlate&amp;八門!C19</f>
        <v>癸柱天乙傷</v>
      </c>
      <c r="D16" t="str">
        <f>天盤!D17&amp;九星!D18&amp;INDEX(DeityTable, MOD(ROW()-2,10)+1, COLUMN()-1)&amp;SelectedEarthPlate&amp;八門!D19</f>
        <v>己芮符戊生</v>
      </c>
      <c r="E16" t="str">
        <f>天盤!E17&amp;九星!E18&amp;INDEX(DeityTable, MOD(ROW()-2,10)+1, COLUMN()-1)&amp;SelectedEarthPlate&amp;八門!E19</f>
        <v>辛英蛇壬休</v>
      </c>
      <c r="F16" t="str">
        <f>天盤!F17&amp;九星!F18&amp;INDEX(DeityTable, MOD(ROW()-2,10)+1, COLUMN()-1)&amp;SelectedEarthPlate&amp;八門!F19</f>
        <v>乙輔陰庚開</v>
      </c>
      <c r="G16" t="str">
        <f>天盤!G17&amp;九星!G18&amp;INDEX(DeityTable, MOD(ROW()-2,10)+1, COLUMN()-1)&amp;SelectedEarthPlate&amp;八門!G19</f>
        <v>戊沖合丁驚</v>
      </c>
      <c r="H16" t="str">
        <f>天盤!H17&amp;九星!H18&amp;INDEX(DeityTable, MOD(ROW()-2,10)+1, COLUMN()-1)&amp;SelectedEarthPlate&amp;八門!H19</f>
        <v>壬任陳癸死</v>
      </c>
      <c r="I16" t="str">
        <f>天盤!I17&amp;九星!I18&amp;INDEX(DeityTable, MOD(ROW()-2,10)+1, COLUMN()-1)&amp;SelectedEarthPlate&amp;八門!I19</f>
        <v>庚蓬雀己景</v>
      </c>
    </row>
    <row r="17" spans="1:9">
      <c r="A17" t="str">
        <f>天盤!A18</f>
        <v>己卯</v>
      </c>
      <c r="B17" t="str">
        <f>天盤!B18&amp;九星!B19&amp;INDEX(DeityTable, MOD(ROW()-2,10)+1, COLUMN()-1)&amp;SelectedEarthPlate&amp;八門!B20</f>
        <v>辛英蛇辛傷</v>
      </c>
      <c r="C17" t="str">
        <f>天盤!C18&amp;九星!C19&amp;INDEX(DeityTable, MOD(ROW()-2,10)+1, COLUMN()-1)&amp;SelectedEarthPlate&amp;八門!C20</f>
        <v>乙輔陰乙生</v>
      </c>
      <c r="D17" t="str">
        <f>天盤!D18&amp;九星!D19&amp;INDEX(DeityTable, MOD(ROW()-2,10)+1, COLUMN()-1)&amp;SelectedEarthPlate&amp;八門!D20</f>
        <v>戊沖合戊休</v>
      </c>
      <c r="E17" t="str">
        <f>天盤!E18&amp;九星!E19&amp;INDEX(DeityTable, MOD(ROW()-2,10)+1, COLUMN()-1)&amp;SelectedEarthPlate&amp;八門!E20</f>
        <v>壬任陳壬開</v>
      </c>
      <c r="F17" t="str">
        <f>天盤!F18&amp;九星!F19&amp;INDEX(DeityTable, MOD(ROW()-2,10)+1, COLUMN()-1)&amp;SelectedEarthPlate&amp;八門!F20</f>
        <v>庚蓬雀庚驚</v>
      </c>
      <c r="G17" t="str">
        <f>天盤!G18&amp;九星!G19&amp;INDEX(DeityTable, MOD(ROW()-2,10)+1, COLUMN()-1)&amp;SelectedEarthPlate&amp;八門!G20</f>
        <v>丁心地丁死</v>
      </c>
      <c r="H17" t="str">
        <f>天盤!H18&amp;九星!H19&amp;INDEX(DeityTable, MOD(ROW()-2,10)+1, COLUMN()-1)&amp;SelectedEarthPlate&amp;八門!H20</f>
        <v>癸柱天癸景</v>
      </c>
      <c r="I17" t="str">
        <f>天盤!I18&amp;九星!I19&amp;INDEX(DeityTable, MOD(ROW()-2,10)+1, COLUMN()-1)&amp;SelectedEarthPlate&amp;八門!I20</f>
        <v>己芮符己杜</v>
      </c>
    </row>
    <row r="18" spans="1:9">
      <c r="A18" t="str">
        <f>天盤!A19</f>
        <v>庚辰</v>
      </c>
      <c r="B18" t="str">
        <f>天盤!B19&amp;九星!B20&amp;INDEX(DeityTable, MOD(ROW()-2,10)+1, COLUMN()-1)&amp;SelectedEarthPlate&amp;八門!B21</f>
        <v>壬任陳辛景</v>
      </c>
      <c r="C18" t="str">
        <f>天盤!C19&amp;九星!C20&amp;INDEX(DeityTable, MOD(ROW()-2,10)+1, COLUMN()-1)&amp;SelectedEarthPlate&amp;八門!C21</f>
        <v>庚蓬雀乙杜</v>
      </c>
      <c r="D18" t="str">
        <f>天盤!D19&amp;九星!D20&amp;INDEX(DeityTable, MOD(ROW()-2,10)+1, COLUMN()-1)&amp;SelectedEarthPlate&amp;八門!D21</f>
        <v>丁心地戊傷</v>
      </c>
      <c r="E18" t="str">
        <f>天盤!E19&amp;九星!E20&amp;INDEX(DeityTable, MOD(ROW()-2,10)+1, COLUMN()-1)&amp;SelectedEarthPlate&amp;八門!E21</f>
        <v>癸柱天壬生</v>
      </c>
      <c r="F18" t="str">
        <f>天盤!F19&amp;九星!F20&amp;INDEX(DeityTable, MOD(ROW()-2,10)+1, COLUMN()-1)&amp;SelectedEarthPlate&amp;八門!F21</f>
        <v>己芮符庚休</v>
      </c>
      <c r="G18" t="str">
        <f>天盤!G19&amp;九星!G20&amp;INDEX(DeityTable, MOD(ROW()-2,10)+1, COLUMN()-1)&amp;SelectedEarthPlate&amp;八門!G21</f>
        <v>辛英蛇丁開</v>
      </c>
      <c r="H18" t="str">
        <f>天盤!H19&amp;九星!H20&amp;INDEX(DeityTable, MOD(ROW()-2,10)+1, COLUMN()-1)&amp;SelectedEarthPlate&amp;八門!H21</f>
        <v>乙輔陰癸驚</v>
      </c>
      <c r="I18" t="str">
        <f>天盤!I19&amp;九星!I20&amp;INDEX(DeityTable, MOD(ROW()-2,10)+1, COLUMN()-1)&amp;SelectedEarthPlate&amp;八門!I21</f>
        <v>戊沖合己死</v>
      </c>
    </row>
    <row r="19" spans="1:9">
      <c r="A19" t="str">
        <f>天盤!A20</f>
        <v>辛巳</v>
      </c>
      <c r="B19" t="str">
        <f>天盤!B20&amp;九星!B21&amp;INDEX(DeityTable, MOD(ROW()-2,10)+1, COLUMN()-1)&amp;SelectedEarthPlate&amp;八門!B22</f>
        <v>己芮符辛驚</v>
      </c>
      <c r="C19" t="str">
        <f>天盤!C20&amp;九星!C21&amp;INDEX(DeityTable, MOD(ROW()-2,10)+1, COLUMN()-1)&amp;SelectedEarthPlate&amp;八門!C22</f>
        <v>辛英蛇乙死</v>
      </c>
      <c r="D19" t="str">
        <f>天盤!D20&amp;九星!D21&amp;INDEX(DeityTable, MOD(ROW()-2,10)+1, COLUMN()-1)&amp;SelectedEarthPlate&amp;八門!D22</f>
        <v>乙輔陰戊景</v>
      </c>
      <c r="E19" t="str">
        <f>天盤!E20&amp;九星!E21&amp;INDEX(DeityTable, MOD(ROW()-2,10)+1, COLUMN()-1)&amp;SelectedEarthPlate&amp;八門!E22</f>
        <v>戊沖合壬杜</v>
      </c>
      <c r="F19" t="str">
        <f>天盤!F20&amp;九星!F21&amp;INDEX(DeityTable, MOD(ROW()-2,10)+1, COLUMN()-1)&amp;SelectedEarthPlate&amp;八門!F22</f>
        <v>壬任陳庚傷</v>
      </c>
      <c r="G19" t="str">
        <f>天盤!G20&amp;九星!G21&amp;INDEX(DeityTable, MOD(ROW()-2,10)+1, COLUMN()-1)&amp;SelectedEarthPlate&amp;八門!G22</f>
        <v>庚蓬雀丁生</v>
      </c>
      <c r="H19" t="str">
        <f>天盤!H20&amp;九星!H21&amp;INDEX(DeityTable, MOD(ROW()-2,10)+1, COLUMN()-1)&amp;SelectedEarthPlate&amp;八門!H22</f>
        <v>丁心地癸休</v>
      </c>
      <c r="I19" t="str">
        <f>天盤!I20&amp;九星!I21&amp;INDEX(DeityTable, MOD(ROW()-2,10)+1, COLUMN()-1)&amp;SelectedEarthPlate&amp;八門!I22</f>
        <v>癸柱天己開</v>
      </c>
    </row>
    <row r="20" spans="1:9">
      <c r="A20" t="str">
        <f>天盤!A21</f>
        <v>壬午</v>
      </c>
      <c r="B20" t="str">
        <f>天盤!B21&amp;九星!B22&amp;INDEX(DeityTable, MOD(ROW()-2,10)+1, COLUMN()-1)&amp;SelectedEarthPlate&amp;八門!B23</f>
        <v>庚蓬雀辛開</v>
      </c>
      <c r="C20" t="str">
        <f>天盤!C21&amp;九星!C22&amp;INDEX(DeityTable, MOD(ROW()-2,10)+1, COLUMN()-1)&amp;SelectedEarthPlate&amp;八門!C23</f>
        <v>丁心地乙驚</v>
      </c>
      <c r="D20" t="str">
        <f>天盤!D21&amp;九星!D22&amp;INDEX(DeityTable, MOD(ROW()-2,10)+1, COLUMN()-1)&amp;SelectedEarthPlate&amp;八門!D23</f>
        <v>癸柱天戊死</v>
      </c>
      <c r="E20" t="str">
        <f>天盤!E21&amp;九星!E22&amp;INDEX(DeityTable, MOD(ROW()-2,10)+1, COLUMN()-1)&amp;SelectedEarthPlate&amp;八門!E23</f>
        <v>己芮符壬景</v>
      </c>
      <c r="F20" t="str">
        <f>天盤!F21&amp;九星!F22&amp;INDEX(DeityTable, MOD(ROW()-2,10)+1, COLUMN()-1)&amp;SelectedEarthPlate&amp;八門!F23</f>
        <v>辛英蛇庚杜</v>
      </c>
      <c r="G20" t="str">
        <f>天盤!G21&amp;九星!G22&amp;INDEX(DeityTable, MOD(ROW()-2,10)+1, COLUMN()-1)&amp;SelectedEarthPlate&amp;八門!G23</f>
        <v>乙輔陰丁傷</v>
      </c>
      <c r="H20" t="str">
        <f>天盤!H21&amp;九星!H22&amp;INDEX(DeityTable, MOD(ROW()-2,10)+1, COLUMN()-1)&amp;SelectedEarthPlate&amp;八門!H23</f>
        <v>戊沖合癸生</v>
      </c>
      <c r="I20" t="str">
        <f>天盤!I21&amp;九星!I22&amp;INDEX(DeityTable, MOD(ROW()-2,10)+1, COLUMN()-1)&amp;SelectedEarthPlate&amp;八門!I23</f>
        <v>壬任陳己休</v>
      </c>
    </row>
    <row r="21" spans="1:9">
      <c r="A21" t="str">
        <f>天盤!A22</f>
        <v>癸未</v>
      </c>
      <c r="B21" t="str">
        <f>天盤!B22&amp;九星!B23&amp;INDEX(DeityTable, MOD(ROW()-2,10)+1, COLUMN()-1)&amp;SelectedEarthPlate&amp;八門!B24</f>
        <v>乙輔陰辛景</v>
      </c>
      <c r="C21" t="str">
        <f>天盤!C22&amp;九星!C23&amp;INDEX(DeityTable, MOD(ROW()-2,10)+1, COLUMN()-1)&amp;SelectedEarthPlate&amp;八門!C24</f>
        <v>戊沖合乙杜</v>
      </c>
      <c r="D21" t="str">
        <f>天盤!D22&amp;九星!D23&amp;INDEX(DeityTable, MOD(ROW()-2,10)+1, COLUMN()-1)&amp;SelectedEarthPlate&amp;八門!D24</f>
        <v>壬任陳戊傷</v>
      </c>
      <c r="E21" t="str">
        <f>天盤!E22&amp;九星!E23&amp;INDEX(DeityTable, MOD(ROW()-2,10)+1, COLUMN()-1)&amp;SelectedEarthPlate&amp;八門!E24</f>
        <v>庚蓬雀壬生</v>
      </c>
      <c r="F21" t="str">
        <f>天盤!F22&amp;九星!F23&amp;INDEX(DeityTable, MOD(ROW()-2,10)+1, COLUMN()-1)&amp;SelectedEarthPlate&amp;八門!F24</f>
        <v>丁心地庚休</v>
      </c>
      <c r="G21" t="str">
        <f>天盤!G22&amp;九星!G23&amp;INDEX(DeityTable, MOD(ROW()-2,10)+1, COLUMN()-1)&amp;SelectedEarthPlate&amp;八門!G24</f>
        <v>癸柱天丁開</v>
      </c>
      <c r="H21" t="str">
        <f>天盤!H22&amp;九星!H23&amp;INDEX(DeityTable, MOD(ROW()-2,10)+1, COLUMN()-1)&amp;SelectedEarthPlate&amp;八門!H24</f>
        <v>己芮符癸驚</v>
      </c>
      <c r="I21" t="str">
        <f>天盤!I22&amp;九星!I23&amp;INDEX(DeityTable, MOD(ROW()-2,10)+1, COLUMN()-1)&amp;SelectedEarthPlate&amp;八門!I24</f>
        <v>辛英蛇己死</v>
      </c>
    </row>
    <row r="22" spans="1:9">
      <c r="A22" t="str">
        <f>天盤!A23</f>
        <v>甲申</v>
      </c>
      <c r="B22" t="str">
        <f>天盤!B23&amp;九星!B24&amp;INDEX(DeityTable, MOD(ROW()-2,10)+1, COLUMN()-1)&amp;SelectedEarthPlate&amp;八門!B25</f>
        <v>戊英地辛景</v>
      </c>
      <c r="C22" t="str">
        <f>天盤!C23&amp;九星!C24&amp;INDEX(DeityTable, MOD(ROW()-2,10)+1, COLUMN()-1)&amp;SelectedEarthPlate&amp;八門!C25</f>
        <v>壬輔天乙杜</v>
      </c>
      <c r="D22" t="str">
        <f>天盤!D23&amp;九星!D24&amp;INDEX(DeityTable, MOD(ROW()-2,10)+1, COLUMN()-1)&amp;SelectedEarthPlate&amp;八門!D25</f>
        <v>庚沖符戊傷</v>
      </c>
      <c r="E22" t="str">
        <f>天盤!E23&amp;九星!E24&amp;INDEX(DeityTable, MOD(ROW()-2,10)+1, COLUMN()-1)&amp;SelectedEarthPlate&amp;八門!E25</f>
        <v>丁任蛇壬生</v>
      </c>
      <c r="F22" t="str">
        <f>天盤!F23&amp;九星!F24&amp;INDEX(DeityTable, MOD(ROW()-2,10)+1, COLUMN()-1)&amp;SelectedEarthPlate&amp;八門!F25</f>
        <v>癸蓬陰庚休</v>
      </c>
      <c r="G22" t="str">
        <f>天盤!G23&amp;九星!G24&amp;INDEX(DeityTable, MOD(ROW()-2,10)+1, COLUMN()-1)&amp;SelectedEarthPlate&amp;八門!G25</f>
        <v>己心合丁開</v>
      </c>
      <c r="H22" t="str">
        <f>天盤!H23&amp;九星!H24&amp;INDEX(DeityTable, MOD(ROW()-2,10)+1, COLUMN()-1)&amp;SelectedEarthPlate&amp;八門!H25</f>
        <v>辛柱陳癸驚</v>
      </c>
      <c r="I22" t="str">
        <f>天盤!I23&amp;九星!I24&amp;INDEX(DeityTable, MOD(ROW()-2,10)+1, COLUMN()-1)&amp;SelectedEarthPlate&amp;八門!I25</f>
        <v>乙芮雀己死</v>
      </c>
    </row>
    <row r="23" spans="1:9">
      <c r="A23" t="str">
        <f>天盤!A24</f>
        <v>乙酉</v>
      </c>
      <c r="B23" t="str">
        <f>天盤!B24&amp;九星!B25&amp;INDEX(DeityTable, MOD(ROW()-2,10)+1, COLUMN()-1)&amp;SelectedEarthPlate&amp;八門!B26</f>
        <v>壬任天辛休</v>
      </c>
      <c r="C23" t="str">
        <f>天盤!C24&amp;九星!C25&amp;INDEX(DeityTable, MOD(ROW()-2,10)+1, COLUMN()-1)&amp;SelectedEarthPlate&amp;八門!C26</f>
        <v>庚蓬符乙開</v>
      </c>
      <c r="D23" t="str">
        <f>天盤!D24&amp;九星!D25&amp;INDEX(DeityTable, MOD(ROW()-2,10)+1, COLUMN()-1)&amp;SelectedEarthPlate&amp;八門!D26</f>
        <v>丁心蛇戊驚</v>
      </c>
      <c r="E23" t="str">
        <f>天盤!E24&amp;九星!E25&amp;INDEX(DeityTable, MOD(ROW()-2,10)+1, COLUMN()-1)&amp;SelectedEarthPlate&amp;八門!E26</f>
        <v>癸柱陰壬死</v>
      </c>
      <c r="F23" t="str">
        <f>天盤!F24&amp;九星!F25&amp;INDEX(DeityTable, MOD(ROW()-2,10)+1, COLUMN()-1)&amp;SelectedEarthPlate&amp;八門!F26</f>
        <v>己芮合庚景</v>
      </c>
      <c r="G23" t="str">
        <f>天盤!G24&amp;九星!G25&amp;INDEX(DeityTable, MOD(ROW()-2,10)+1, COLUMN()-1)&amp;SelectedEarthPlate&amp;八門!G26</f>
        <v>辛英陳丁杜</v>
      </c>
      <c r="H23" t="str">
        <f>天盤!H24&amp;九星!H25&amp;INDEX(DeityTable, MOD(ROW()-2,10)+1, COLUMN()-1)&amp;SelectedEarthPlate&amp;八門!H26</f>
        <v>乙輔雀癸傷</v>
      </c>
      <c r="I23" t="str">
        <f>天盤!I24&amp;九星!I25&amp;INDEX(DeityTable, MOD(ROW()-2,10)+1, COLUMN()-1)&amp;SelectedEarthPlate&amp;八門!I26</f>
        <v>戊沖地己生</v>
      </c>
    </row>
    <row r="24" spans="1:9">
      <c r="A24" t="str">
        <f>天盤!A25</f>
        <v>丙戌</v>
      </c>
      <c r="B24" t="str">
        <f>天盤!B25&amp;九星!B26&amp;INDEX(DeityTable, MOD(ROW()-2,10)+1, COLUMN()-1)&amp;SelectedEarthPlate&amp;八門!B27</f>
        <v>丁心符辛杜</v>
      </c>
      <c r="C24" t="str">
        <f>天盤!C25&amp;九星!C26&amp;INDEX(DeityTable, MOD(ROW()-2,10)+1, COLUMN()-1)&amp;SelectedEarthPlate&amp;八門!C27</f>
        <v>癸柱蛇乙傷</v>
      </c>
      <c r="D24" t="str">
        <f>天盤!D25&amp;九星!D26&amp;INDEX(DeityTable, MOD(ROW()-2,10)+1, COLUMN()-1)&amp;SelectedEarthPlate&amp;八門!D27</f>
        <v>己芮陰戊生</v>
      </c>
      <c r="E24" t="str">
        <f>天盤!E25&amp;九星!E26&amp;INDEX(DeityTable, MOD(ROW()-2,10)+1, COLUMN()-1)&amp;SelectedEarthPlate&amp;八門!E27</f>
        <v>辛英合壬休</v>
      </c>
      <c r="F24" t="str">
        <f>天盤!F25&amp;九星!F26&amp;INDEX(DeityTable, MOD(ROW()-2,10)+1, COLUMN()-1)&amp;SelectedEarthPlate&amp;八門!F27</f>
        <v>乙輔陳庚開</v>
      </c>
      <c r="G24" t="str">
        <f>天盤!G25&amp;九星!G26&amp;INDEX(DeityTable, MOD(ROW()-2,10)+1, COLUMN()-1)&amp;SelectedEarthPlate&amp;八門!G27</f>
        <v>戊沖雀丁驚</v>
      </c>
      <c r="H24" t="str">
        <f>天盤!H25&amp;九星!H26&amp;INDEX(DeityTable, MOD(ROW()-2,10)+1, COLUMN()-1)&amp;SelectedEarthPlate&amp;八門!H27</f>
        <v>壬任地癸死</v>
      </c>
      <c r="I24" t="str">
        <f>天盤!I25&amp;九星!I26&amp;INDEX(DeityTable, MOD(ROW()-2,10)+1, COLUMN()-1)&amp;SelectedEarthPlate&amp;八門!I27</f>
        <v>庚蓬天己景</v>
      </c>
    </row>
    <row r="25" spans="1:9">
      <c r="A25" t="str">
        <f>天盤!A26</f>
        <v>丁亥</v>
      </c>
      <c r="B25" t="str">
        <f>天盤!B26&amp;九星!B27&amp;INDEX(DeityTable, MOD(ROW()-2,10)+1, COLUMN()-1)&amp;SelectedEarthPlate&amp;八門!B28</f>
        <v>己芮合辛驚</v>
      </c>
      <c r="C25" t="str">
        <f>天盤!C26&amp;九星!C27&amp;INDEX(DeityTable, MOD(ROW()-2,10)+1, COLUMN()-1)&amp;SelectedEarthPlate&amp;八門!C28</f>
        <v>辛英陳乙死</v>
      </c>
      <c r="D25" t="str">
        <f>天盤!D26&amp;九星!D27&amp;INDEX(DeityTable, MOD(ROW()-2,10)+1, COLUMN()-1)&amp;SelectedEarthPlate&amp;八門!D28</f>
        <v>乙輔雀戊景</v>
      </c>
      <c r="E25" t="str">
        <f>天盤!E26&amp;九星!E27&amp;INDEX(DeityTable, MOD(ROW()-2,10)+1, COLUMN()-1)&amp;SelectedEarthPlate&amp;八門!E28</f>
        <v>戊沖地壬杜</v>
      </c>
      <c r="F25" t="str">
        <f>天盤!F26&amp;九星!F27&amp;INDEX(DeityTable, MOD(ROW()-2,10)+1, COLUMN()-1)&amp;SelectedEarthPlate&amp;八門!F28</f>
        <v>壬任天庚傷</v>
      </c>
      <c r="G25" t="str">
        <f>天盤!G26&amp;九星!G27&amp;INDEX(DeityTable, MOD(ROW()-2,10)+1, COLUMN()-1)&amp;SelectedEarthPlate&amp;八門!G28</f>
        <v>庚蓬符丁生</v>
      </c>
      <c r="H25" t="str">
        <f>天盤!H26&amp;九星!H27&amp;INDEX(DeityTable, MOD(ROW()-2,10)+1, COLUMN()-1)&amp;SelectedEarthPlate&amp;八門!H28</f>
        <v>丁心蛇癸休</v>
      </c>
      <c r="I25" t="str">
        <f>天盤!I26&amp;九星!I27&amp;INDEX(DeityTable, MOD(ROW()-2,10)+1, COLUMN()-1)&amp;SelectedEarthPlate&amp;八門!I28</f>
        <v>癸柱陰己開</v>
      </c>
    </row>
    <row r="26" spans="1:9">
      <c r="A26" t="str">
        <f>天盤!A27</f>
        <v>戊子</v>
      </c>
      <c r="B26" t="str">
        <f>天盤!B27&amp;九星!B28&amp;INDEX(DeityTable, MOD(ROW()-2,10)+1, COLUMN()-1)&amp;SelectedEarthPlate&amp;八門!B29</f>
        <v>戊沖地辛死</v>
      </c>
      <c r="C26" t="str">
        <f>天盤!C27&amp;九星!C28&amp;INDEX(DeityTable, MOD(ROW()-2,10)+1, COLUMN()-1)&amp;SelectedEarthPlate&amp;八門!C29</f>
        <v>壬任天乙景</v>
      </c>
      <c r="D26" t="str">
        <f>天盤!D27&amp;九星!D28&amp;INDEX(DeityTable, MOD(ROW()-2,10)+1, COLUMN()-1)&amp;SelectedEarthPlate&amp;八門!D29</f>
        <v>庚蓬符戊杜</v>
      </c>
      <c r="E26" t="str">
        <f>天盤!E27&amp;九星!E28&amp;INDEX(DeityTable, MOD(ROW()-2,10)+1, COLUMN()-1)&amp;SelectedEarthPlate&amp;八門!E29</f>
        <v>丁心蛇壬傷</v>
      </c>
      <c r="F26" t="str">
        <f>天盤!F27&amp;九星!F28&amp;INDEX(DeityTable, MOD(ROW()-2,10)+1, COLUMN()-1)&amp;SelectedEarthPlate&amp;八門!F29</f>
        <v>癸柱陰庚生</v>
      </c>
      <c r="G26" t="str">
        <f>天盤!G27&amp;九星!G28&amp;INDEX(DeityTable, MOD(ROW()-2,10)+1, COLUMN()-1)&amp;SelectedEarthPlate&amp;八門!G29</f>
        <v>己芮合丁休</v>
      </c>
      <c r="H26" t="str">
        <f>天盤!H27&amp;九星!H28&amp;INDEX(DeityTable, MOD(ROW()-2,10)+1, COLUMN()-1)&amp;SelectedEarthPlate&amp;八門!H29</f>
        <v>辛英陳癸開</v>
      </c>
      <c r="I26" t="str">
        <f>天盤!I27&amp;九星!I28&amp;INDEX(DeityTable, MOD(ROW()-2,10)+1, COLUMN()-1)&amp;SelectedEarthPlate&amp;八門!I29</f>
        <v>乙輔雀己驚</v>
      </c>
    </row>
    <row r="27" spans="1:9">
      <c r="A27" t="str">
        <f>天盤!A28</f>
        <v>己丑</v>
      </c>
      <c r="B27" t="str">
        <f>天盤!B28&amp;九星!B29&amp;INDEX(DeityTable, MOD(ROW()-2,10)+1, COLUMN()-1)&amp;SelectedEarthPlate&amp;八門!B30</f>
        <v>丁心蛇辛開</v>
      </c>
      <c r="C27" t="str">
        <f>天盤!C28&amp;九星!C29&amp;INDEX(DeityTable, MOD(ROW()-2,10)+1, COLUMN()-1)&amp;SelectedEarthPlate&amp;八門!C30</f>
        <v>癸柱陰乙驚</v>
      </c>
      <c r="D27" t="str">
        <f>天盤!D28&amp;九星!D29&amp;INDEX(DeityTable, MOD(ROW()-2,10)+1, COLUMN()-1)&amp;SelectedEarthPlate&amp;八門!D30</f>
        <v>己芮合戊死</v>
      </c>
      <c r="E27" t="str">
        <f>天盤!E28&amp;九星!E29&amp;INDEX(DeityTable, MOD(ROW()-2,10)+1, COLUMN()-1)&amp;SelectedEarthPlate&amp;八門!E30</f>
        <v>辛英陳壬景</v>
      </c>
      <c r="F27" t="str">
        <f>天盤!F28&amp;九星!F29&amp;INDEX(DeityTable, MOD(ROW()-2,10)+1, COLUMN()-1)&amp;SelectedEarthPlate&amp;八門!F30</f>
        <v>乙輔雀庚杜</v>
      </c>
      <c r="G27" t="str">
        <f>天盤!G28&amp;九星!G29&amp;INDEX(DeityTable, MOD(ROW()-2,10)+1, COLUMN()-1)&amp;SelectedEarthPlate&amp;八門!G30</f>
        <v>戊沖地丁傷</v>
      </c>
      <c r="H27" t="str">
        <f>天盤!H28&amp;九星!H29&amp;INDEX(DeityTable, MOD(ROW()-2,10)+1, COLUMN()-1)&amp;SelectedEarthPlate&amp;八門!H30</f>
        <v>壬任天癸生</v>
      </c>
      <c r="I27" t="str">
        <f>天盤!I28&amp;九星!I29&amp;INDEX(DeityTable, MOD(ROW()-2,10)+1, COLUMN()-1)&amp;SelectedEarthPlate&amp;八門!I30</f>
        <v>庚蓬符己休</v>
      </c>
    </row>
    <row r="28" spans="1:9">
      <c r="A28" t="str">
        <f>天盤!A29</f>
        <v>庚寅</v>
      </c>
      <c r="B28" t="str">
        <f>天盤!B29&amp;九星!B30&amp;INDEX(DeityTable, MOD(ROW()-2,10)+1, COLUMN()-1)&amp;SelectedEarthPlate&amp;八門!B31</f>
        <v>辛英陳辛生</v>
      </c>
      <c r="C28" t="str">
        <f>天盤!C29&amp;九星!C30&amp;INDEX(DeityTable, MOD(ROW()-2,10)+1, COLUMN()-1)&amp;SelectedEarthPlate&amp;八門!C31</f>
        <v>乙輔雀乙休</v>
      </c>
      <c r="D28" t="str">
        <f>天盤!D29&amp;九星!D30&amp;INDEX(DeityTable, MOD(ROW()-2,10)+1, COLUMN()-1)&amp;SelectedEarthPlate&amp;八門!D31</f>
        <v>戊沖地戊開</v>
      </c>
      <c r="E28" t="str">
        <f>天盤!E29&amp;九星!E30&amp;INDEX(DeityTable, MOD(ROW()-2,10)+1, COLUMN()-1)&amp;SelectedEarthPlate&amp;八門!E31</f>
        <v>壬任天壬驚</v>
      </c>
      <c r="F28" t="str">
        <f>天盤!F29&amp;九星!F30&amp;INDEX(DeityTable, MOD(ROW()-2,10)+1, COLUMN()-1)&amp;SelectedEarthPlate&amp;八門!F31</f>
        <v>庚蓬符庚死</v>
      </c>
      <c r="G28" t="str">
        <f>天盤!G29&amp;九星!G30&amp;INDEX(DeityTable, MOD(ROW()-2,10)+1, COLUMN()-1)&amp;SelectedEarthPlate&amp;八門!G31</f>
        <v>丁心蛇丁景</v>
      </c>
      <c r="H28" t="str">
        <f>天盤!H29&amp;九星!H30&amp;INDEX(DeityTable, MOD(ROW()-2,10)+1, COLUMN()-1)&amp;SelectedEarthPlate&amp;八門!H31</f>
        <v>癸柱陰癸杜</v>
      </c>
      <c r="I28" t="str">
        <f>天盤!I29&amp;九星!I30&amp;INDEX(DeityTable, MOD(ROW()-2,10)+1, COLUMN()-1)&amp;SelectedEarthPlate&amp;八門!I31</f>
        <v>己芮合己傷</v>
      </c>
    </row>
    <row r="29" spans="1:9">
      <c r="A29" t="str">
        <f>天盤!A30</f>
        <v>辛卯</v>
      </c>
      <c r="B29" t="str">
        <f>天盤!B30&amp;九星!B31&amp;INDEX(DeityTable, MOD(ROW()-2,10)+1, COLUMN()-1)&amp;SelectedEarthPlate&amp;八門!B32</f>
        <v>庚蓬符辛傷</v>
      </c>
      <c r="C29" t="str">
        <f>天盤!C30&amp;九星!C31&amp;INDEX(DeityTable, MOD(ROW()-2,10)+1, COLUMN()-1)&amp;SelectedEarthPlate&amp;八門!C32</f>
        <v>丁心蛇乙生</v>
      </c>
      <c r="D29" t="str">
        <f>天盤!D30&amp;九星!D31&amp;INDEX(DeityTable, MOD(ROW()-2,10)+1, COLUMN()-1)&amp;SelectedEarthPlate&amp;八門!D32</f>
        <v>癸柱陰戊休</v>
      </c>
      <c r="E29" t="str">
        <f>天盤!E30&amp;九星!E31&amp;INDEX(DeityTable, MOD(ROW()-2,10)+1, COLUMN()-1)&amp;SelectedEarthPlate&amp;八門!E32</f>
        <v>己芮合壬開</v>
      </c>
      <c r="F29" t="str">
        <f>天盤!F30&amp;九星!F31&amp;INDEX(DeityTable, MOD(ROW()-2,10)+1, COLUMN()-1)&amp;SelectedEarthPlate&amp;八門!F32</f>
        <v>辛英陳庚驚</v>
      </c>
      <c r="G29" t="str">
        <f>天盤!G30&amp;九星!G31&amp;INDEX(DeityTable, MOD(ROW()-2,10)+1, COLUMN()-1)&amp;SelectedEarthPlate&amp;八門!G32</f>
        <v>乙輔雀丁死</v>
      </c>
      <c r="H29" t="str">
        <f>天盤!H30&amp;九星!H31&amp;INDEX(DeityTable, MOD(ROW()-2,10)+1, COLUMN()-1)&amp;SelectedEarthPlate&amp;八門!H32</f>
        <v>戊沖地癸景</v>
      </c>
      <c r="I29" t="str">
        <f>天盤!I30&amp;九星!I31&amp;INDEX(DeityTable, MOD(ROW()-2,10)+1, COLUMN()-1)&amp;SelectedEarthPlate&amp;八門!I32</f>
        <v>壬任天己杜</v>
      </c>
    </row>
    <row r="30" spans="1:9">
      <c r="A30" t="str">
        <f>天盤!A31</f>
        <v>壬辰</v>
      </c>
      <c r="B30" t="str">
        <f>天盤!B31&amp;九星!B32&amp;INDEX(DeityTable, MOD(ROW()-2,10)+1, COLUMN()-1)&amp;SelectedEarthPlate&amp;八門!B33</f>
        <v>乙輔雀辛開</v>
      </c>
      <c r="C30" t="str">
        <f>天盤!C31&amp;九星!C32&amp;INDEX(DeityTable, MOD(ROW()-2,10)+1, COLUMN()-1)&amp;SelectedEarthPlate&amp;八門!C33</f>
        <v>戊沖地乙驚</v>
      </c>
      <c r="D30" t="str">
        <f>天盤!D31&amp;九星!D32&amp;INDEX(DeityTable, MOD(ROW()-2,10)+1, COLUMN()-1)&amp;SelectedEarthPlate&amp;八門!D33</f>
        <v>壬任天戊死</v>
      </c>
      <c r="E30" t="str">
        <f>天盤!E31&amp;九星!E32&amp;INDEX(DeityTable, MOD(ROW()-2,10)+1, COLUMN()-1)&amp;SelectedEarthPlate&amp;八門!E33</f>
        <v>庚蓬符壬景</v>
      </c>
      <c r="F30" t="str">
        <f>天盤!F31&amp;九星!F32&amp;INDEX(DeityTable, MOD(ROW()-2,10)+1, COLUMN()-1)&amp;SelectedEarthPlate&amp;八門!F33</f>
        <v>丁心蛇庚杜</v>
      </c>
      <c r="G30" t="str">
        <f>天盤!G31&amp;九星!G32&amp;INDEX(DeityTable, MOD(ROW()-2,10)+1, COLUMN()-1)&amp;SelectedEarthPlate&amp;八門!G33</f>
        <v>癸柱陰丁傷</v>
      </c>
      <c r="H30" t="str">
        <f>天盤!H31&amp;九星!H32&amp;INDEX(DeityTable, MOD(ROW()-2,10)+1, COLUMN()-1)&amp;SelectedEarthPlate&amp;八門!H33</f>
        <v>己芮合癸生</v>
      </c>
      <c r="I30" t="str">
        <f>天盤!I31&amp;九星!I32&amp;INDEX(DeityTable, MOD(ROW()-2,10)+1, COLUMN()-1)&amp;SelectedEarthPlate&amp;八門!I33</f>
        <v>辛英陳己休</v>
      </c>
    </row>
    <row r="31" spans="1:9">
      <c r="A31" t="str">
        <f>天盤!A32</f>
        <v>癸巳</v>
      </c>
      <c r="B31" t="str">
        <f>天盤!B32&amp;九星!B33&amp;INDEX(DeityTable, MOD(ROW()-2,10)+1, COLUMN()-1)&amp;SelectedEarthPlate&amp;八門!B34</f>
        <v>癸柱陰辛景</v>
      </c>
      <c r="C31" t="str">
        <f>天盤!C32&amp;九星!C33&amp;INDEX(DeityTable, MOD(ROW()-2,10)+1, COLUMN()-1)&amp;SelectedEarthPlate&amp;八門!C34</f>
        <v>己芮合乙杜</v>
      </c>
      <c r="D31" t="str">
        <f>天盤!D32&amp;九星!D33&amp;INDEX(DeityTable, MOD(ROW()-2,10)+1, COLUMN()-1)&amp;SelectedEarthPlate&amp;八門!D34</f>
        <v>辛英陳戊傷</v>
      </c>
      <c r="E31" t="str">
        <f>天盤!E32&amp;九星!E33&amp;INDEX(DeityTable, MOD(ROW()-2,10)+1, COLUMN()-1)&amp;SelectedEarthPlate&amp;八門!E34</f>
        <v>乙輔雀壬生</v>
      </c>
      <c r="F31" t="str">
        <f>天盤!F32&amp;九星!F33&amp;INDEX(DeityTable, MOD(ROW()-2,10)+1, COLUMN()-1)&amp;SelectedEarthPlate&amp;八門!F34</f>
        <v>戊沖地庚休</v>
      </c>
      <c r="G31" t="str">
        <f>天盤!G32&amp;九星!G33&amp;INDEX(DeityTable, MOD(ROW()-2,10)+1, COLUMN()-1)&amp;SelectedEarthPlate&amp;八門!G34</f>
        <v>壬任天丁開</v>
      </c>
      <c r="H31" t="str">
        <f>天盤!H32&amp;九星!H33&amp;INDEX(DeityTable, MOD(ROW()-2,10)+1, COLUMN()-1)&amp;SelectedEarthPlate&amp;八門!H34</f>
        <v>庚蓬符癸驚</v>
      </c>
      <c r="I31" t="str">
        <f>天盤!I32&amp;九星!I33&amp;INDEX(DeityTable, MOD(ROW()-2,10)+1, COLUMN()-1)&amp;SelectedEarthPlate&amp;八門!I34</f>
        <v>丁心蛇己死</v>
      </c>
    </row>
    <row r="32" spans="1:9">
      <c r="A32" t="str">
        <f>天盤!A33</f>
        <v>甲午</v>
      </c>
      <c r="B32" t="str">
        <f>天盤!B33&amp;九星!B34&amp;INDEX(DeityTable, MOD(ROW()-2,10)+1, COLUMN()-1)&amp;SelectedEarthPlate&amp;八門!B35</f>
        <v>癸英地辛景</v>
      </c>
      <c r="C32" t="str">
        <f>天盤!C33&amp;九星!C34&amp;INDEX(DeityTable, MOD(ROW()-2,10)+1, COLUMN()-1)&amp;SelectedEarthPlate&amp;八門!C35</f>
        <v>己輔天乙杜</v>
      </c>
      <c r="D32" t="str">
        <f>天盤!D33&amp;九星!D34&amp;INDEX(DeityTable, MOD(ROW()-2,10)+1, COLUMN()-1)&amp;SelectedEarthPlate&amp;八門!D35</f>
        <v>辛沖符戊傷</v>
      </c>
      <c r="E32" t="str">
        <f>天盤!E33&amp;九星!E34&amp;INDEX(DeityTable, MOD(ROW()-2,10)+1, COLUMN()-1)&amp;SelectedEarthPlate&amp;八門!E35</f>
        <v>乙任蛇壬生</v>
      </c>
      <c r="F32" t="str">
        <f>天盤!F33&amp;九星!F34&amp;INDEX(DeityTable, MOD(ROW()-2,10)+1, COLUMN()-1)&amp;SelectedEarthPlate&amp;八門!F35</f>
        <v>戊蓬陰庚休</v>
      </c>
      <c r="G32" t="str">
        <f>天盤!G33&amp;九星!G34&amp;INDEX(DeityTable, MOD(ROW()-2,10)+1, COLUMN()-1)&amp;SelectedEarthPlate&amp;八門!G35</f>
        <v>壬心合丁開</v>
      </c>
      <c r="H32" t="str">
        <f>天盤!H33&amp;九星!H34&amp;INDEX(DeityTable, MOD(ROW()-2,10)+1, COLUMN()-1)&amp;SelectedEarthPlate&amp;八門!H35</f>
        <v>庚柱陳癸驚</v>
      </c>
      <c r="I32" t="str">
        <f>天盤!I33&amp;九星!I34&amp;INDEX(DeityTable, MOD(ROW()-2,10)+1, COLUMN()-1)&amp;SelectedEarthPlate&amp;八門!I35</f>
        <v>丁芮雀己死</v>
      </c>
    </row>
    <row r="33" spans="1:9">
      <c r="A33" t="str">
        <f>天盤!A34</f>
        <v>乙未</v>
      </c>
      <c r="B33" t="str">
        <f>天盤!B34&amp;九星!B35&amp;INDEX(DeityTable, MOD(ROW()-2,10)+1, COLUMN()-1)&amp;SelectedEarthPlate&amp;八門!B36</f>
        <v>己芮天辛開</v>
      </c>
      <c r="C33" t="str">
        <f>天盤!C34&amp;九星!C35&amp;INDEX(DeityTable, MOD(ROW()-2,10)+1, COLUMN()-1)&amp;SelectedEarthPlate&amp;八門!C36</f>
        <v>辛英符乙驚</v>
      </c>
      <c r="D33" t="str">
        <f>天盤!D34&amp;九星!D35&amp;INDEX(DeityTable, MOD(ROW()-2,10)+1, COLUMN()-1)&amp;SelectedEarthPlate&amp;八門!D36</f>
        <v>乙輔蛇戊死</v>
      </c>
      <c r="E33" t="str">
        <f>天盤!E34&amp;九星!E35&amp;INDEX(DeityTable, MOD(ROW()-2,10)+1, COLUMN()-1)&amp;SelectedEarthPlate&amp;八門!E36</f>
        <v>戊沖陰壬景</v>
      </c>
      <c r="F33" t="str">
        <f>天盤!F34&amp;九星!F35&amp;INDEX(DeityTable, MOD(ROW()-2,10)+1, COLUMN()-1)&amp;SelectedEarthPlate&amp;八門!F36</f>
        <v>壬任合庚杜</v>
      </c>
      <c r="G33" t="str">
        <f>天盤!G34&amp;九星!G35&amp;INDEX(DeityTable, MOD(ROW()-2,10)+1, COLUMN()-1)&amp;SelectedEarthPlate&amp;八門!G36</f>
        <v>庚蓬陳丁傷</v>
      </c>
      <c r="H33" t="str">
        <f>天盤!H34&amp;九星!H35&amp;INDEX(DeityTable, MOD(ROW()-2,10)+1, COLUMN()-1)&amp;SelectedEarthPlate&amp;八門!H36</f>
        <v>丁心雀癸生</v>
      </c>
      <c r="I33" t="str">
        <f>天盤!I34&amp;九星!I35&amp;INDEX(DeityTable, MOD(ROW()-2,10)+1, COLUMN()-1)&amp;SelectedEarthPlate&amp;八門!I36</f>
        <v>癸柱地己休</v>
      </c>
    </row>
    <row r="34" spans="1:9">
      <c r="A34" t="str">
        <f>天盤!A35</f>
        <v>丙申</v>
      </c>
      <c r="B34" t="str">
        <f>天盤!B35&amp;九星!B36&amp;INDEX(DeityTable, MOD(ROW()-2,10)+1, COLUMN()-1)&amp;SelectedEarthPlate&amp;八門!B37</f>
        <v>乙輔符辛傷</v>
      </c>
      <c r="C34" t="str">
        <f>天盤!C35&amp;九星!C36&amp;INDEX(DeityTable, MOD(ROW()-2,10)+1, COLUMN()-1)&amp;SelectedEarthPlate&amp;八門!C37</f>
        <v>戊沖蛇乙生</v>
      </c>
      <c r="D34" t="str">
        <f>天盤!D35&amp;九星!D36&amp;INDEX(DeityTable, MOD(ROW()-2,10)+1, COLUMN()-1)&amp;SelectedEarthPlate&amp;八門!D37</f>
        <v>壬任陰戊休</v>
      </c>
      <c r="E34" t="str">
        <f>天盤!E35&amp;九星!E36&amp;INDEX(DeityTable, MOD(ROW()-2,10)+1, COLUMN()-1)&amp;SelectedEarthPlate&amp;八門!E37</f>
        <v>庚蓬合壬開</v>
      </c>
      <c r="F34" t="str">
        <f>天盤!F35&amp;九星!F36&amp;INDEX(DeityTable, MOD(ROW()-2,10)+1, COLUMN()-1)&amp;SelectedEarthPlate&amp;八門!F37</f>
        <v>丁心陳庚驚</v>
      </c>
      <c r="G34" t="str">
        <f>天盤!G35&amp;九星!G36&amp;INDEX(DeityTable, MOD(ROW()-2,10)+1, COLUMN()-1)&amp;SelectedEarthPlate&amp;八門!G37</f>
        <v>癸柱雀丁死</v>
      </c>
      <c r="H34" t="str">
        <f>天盤!H35&amp;九星!H36&amp;INDEX(DeityTable, MOD(ROW()-2,10)+1, COLUMN()-1)&amp;SelectedEarthPlate&amp;八門!H37</f>
        <v>己芮地癸景</v>
      </c>
      <c r="I34" t="str">
        <f>天盤!I35&amp;九星!I36&amp;INDEX(DeityTable, MOD(ROW()-2,10)+1, COLUMN()-1)&amp;SelectedEarthPlate&amp;八門!I37</f>
        <v>辛英天己杜</v>
      </c>
    </row>
    <row r="35" spans="1:9">
      <c r="A35" t="str">
        <f>天盤!A36</f>
        <v>丁酉</v>
      </c>
      <c r="B35" t="str">
        <f>天盤!B36&amp;九星!B37&amp;INDEX(DeityTable, MOD(ROW()-2,10)+1, COLUMN()-1)&amp;SelectedEarthPlate&amp;八門!B38</f>
        <v>壬任合辛生</v>
      </c>
      <c r="C35" t="str">
        <f>天盤!C36&amp;九星!C37&amp;INDEX(DeityTable, MOD(ROW()-2,10)+1, COLUMN()-1)&amp;SelectedEarthPlate&amp;八門!C38</f>
        <v>庚蓬陳乙休</v>
      </c>
      <c r="D35" t="str">
        <f>天盤!D36&amp;九星!D37&amp;INDEX(DeityTable, MOD(ROW()-2,10)+1, COLUMN()-1)&amp;SelectedEarthPlate&amp;八門!D38</f>
        <v>丁心雀戊開</v>
      </c>
      <c r="E35" t="str">
        <f>天盤!E36&amp;九星!E37&amp;INDEX(DeityTable, MOD(ROW()-2,10)+1, COLUMN()-1)&amp;SelectedEarthPlate&amp;八門!E38</f>
        <v>癸柱地壬驚</v>
      </c>
      <c r="F35" t="str">
        <f>天盤!F36&amp;九星!F37&amp;INDEX(DeityTable, MOD(ROW()-2,10)+1, COLUMN()-1)&amp;SelectedEarthPlate&amp;八門!F38</f>
        <v>己芮天庚死</v>
      </c>
      <c r="G35" t="str">
        <f>天盤!G36&amp;九星!G37&amp;INDEX(DeityTable, MOD(ROW()-2,10)+1, COLUMN()-1)&amp;SelectedEarthPlate&amp;八門!G38</f>
        <v>辛英符丁景</v>
      </c>
      <c r="H35" t="str">
        <f>天盤!H36&amp;九星!H37&amp;INDEX(DeityTable, MOD(ROW()-2,10)+1, COLUMN()-1)&amp;SelectedEarthPlate&amp;八門!H38</f>
        <v>乙輔蛇癸杜</v>
      </c>
      <c r="I35" t="str">
        <f>天盤!I36&amp;九星!I37&amp;INDEX(DeityTable, MOD(ROW()-2,10)+1, COLUMN()-1)&amp;SelectedEarthPlate&amp;八門!I38</f>
        <v>戊沖陰己傷</v>
      </c>
    </row>
    <row r="36" spans="1:9">
      <c r="A36" t="str">
        <f>天盤!A37</f>
        <v>戊戌</v>
      </c>
      <c r="B36" t="str">
        <f>天盤!B37&amp;九星!B38&amp;INDEX(DeityTable, MOD(ROW()-2,10)+1, COLUMN()-1)&amp;SelectedEarthPlate&amp;八門!B39</f>
        <v>癸柱地辛杜</v>
      </c>
      <c r="C36" t="str">
        <f>天盤!C37&amp;九星!C38&amp;INDEX(DeityTable, MOD(ROW()-2,10)+1, COLUMN()-1)&amp;SelectedEarthPlate&amp;八門!C39</f>
        <v>己芮天乙傷</v>
      </c>
      <c r="D36" t="str">
        <f>天盤!D37&amp;九星!D38&amp;INDEX(DeityTable, MOD(ROW()-2,10)+1, COLUMN()-1)&amp;SelectedEarthPlate&amp;八門!D39</f>
        <v>辛英符戊生</v>
      </c>
      <c r="E36" t="str">
        <f>天盤!E37&amp;九星!E38&amp;INDEX(DeityTable, MOD(ROW()-2,10)+1, COLUMN()-1)&amp;SelectedEarthPlate&amp;八門!E39</f>
        <v>乙輔蛇壬休</v>
      </c>
      <c r="F36" t="str">
        <f>天盤!F37&amp;九星!F38&amp;INDEX(DeityTable, MOD(ROW()-2,10)+1, COLUMN()-1)&amp;SelectedEarthPlate&amp;八門!F39</f>
        <v>戊沖陰庚開</v>
      </c>
      <c r="G36" t="str">
        <f>天盤!G37&amp;九星!G38&amp;INDEX(DeityTable, MOD(ROW()-2,10)+1, COLUMN()-1)&amp;SelectedEarthPlate&amp;八門!G39</f>
        <v>壬任合丁驚</v>
      </c>
      <c r="H36" t="str">
        <f>天盤!H37&amp;九星!H38&amp;INDEX(DeityTable, MOD(ROW()-2,10)+1, COLUMN()-1)&amp;SelectedEarthPlate&amp;八門!H39</f>
        <v>庚蓬陳癸死</v>
      </c>
      <c r="I36" t="str">
        <f>天盤!I37&amp;九星!I38&amp;INDEX(DeityTable, MOD(ROW()-2,10)+1, COLUMN()-1)&amp;SelectedEarthPlate&amp;八門!I39</f>
        <v>丁心雀己景</v>
      </c>
    </row>
    <row r="37" spans="1:9">
      <c r="A37" t="str">
        <f>天盤!A38</f>
        <v>己亥</v>
      </c>
      <c r="B37" t="str">
        <f>天盤!B38&amp;九星!B39&amp;INDEX(DeityTable, MOD(ROW()-2,10)+1, COLUMN()-1)&amp;SelectedEarthPlate&amp;八門!B40</f>
        <v>乙輔蛇辛死</v>
      </c>
      <c r="C37" t="str">
        <f>天盤!C38&amp;九星!C39&amp;INDEX(DeityTable, MOD(ROW()-2,10)+1, COLUMN()-1)&amp;SelectedEarthPlate&amp;八門!C40</f>
        <v>戊沖陰乙景</v>
      </c>
      <c r="D37" t="str">
        <f>天盤!D38&amp;九星!D39&amp;INDEX(DeityTable, MOD(ROW()-2,10)+1, COLUMN()-1)&amp;SelectedEarthPlate&amp;八門!D40</f>
        <v>壬任合戊杜</v>
      </c>
      <c r="E37" t="str">
        <f>天盤!E38&amp;九星!E39&amp;INDEX(DeityTable, MOD(ROW()-2,10)+1, COLUMN()-1)&amp;SelectedEarthPlate&amp;八門!E40</f>
        <v>庚蓬陳壬傷</v>
      </c>
      <c r="F37" t="str">
        <f>天盤!F38&amp;九星!F39&amp;INDEX(DeityTable, MOD(ROW()-2,10)+1, COLUMN()-1)&amp;SelectedEarthPlate&amp;八門!F40</f>
        <v>丁心雀庚生</v>
      </c>
      <c r="G37" t="str">
        <f>天盤!G38&amp;九星!G39&amp;INDEX(DeityTable, MOD(ROW()-2,10)+1, COLUMN()-1)&amp;SelectedEarthPlate&amp;八門!G40</f>
        <v>癸柱地丁休</v>
      </c>
      <c r="H37" t="str">
        <f>天盤!H38&amp;九星!H39&amp;INDEX(DeityTable, MOD(ROW()-2,10)+1, COLUMN()-1)&amp;SelectedEarthPlate&amp;八門!H40</f>
        <v>己芮天癸開</v>
      </c>
      <c r="I37" t="str">
        <f>天盤!I38&amp;九星!I39&amp;INDEX(DeityTable, MOD(ROW()-2,10)+1, COLUMN()-1)&amp;SelectedEarthPlate&amp;八門!I40</f>
        <v>辛英符己驚</v>
      </c>
    </row>
    <row r="38" spans="1:9">
      <c r="A38" t="str">
        <f>天盤!A39</f>
        <v>庚子</v>
      </c>
      <c r="B38" t="str">
        <f>天盤!B39&amp;九星!B40&amp;INDEX(DeityTable, MOD(ROW()-2,10)+1, COLUMN()-1)&amp;SelectedEarthPlate&amp;八門!B41</f>
        <v>庚蓬陳辛驚</v>
      </c>
      <c r="C38" t="str">
        <f>天盤!C39&amp;九星!C40&amp;INDEX(DeityTable, MOD(ROW()-2,10)+1, COLUMN()-1)&amp;SelectedEarthPlate&amp;八門!C41</f>
        <v>丁心雀乙死</v>
      </c>
      <c r="D38" t="str">
        <f>天盤!D39&amp;九星!D40&amp;INDEX(DeityTable, MOD(ROW()-2,10)+1, COLUMN()-1)&amp;SelectedEarthPlate&amp;八門!D41</f>
        <v>癸柱地戊景</v>
      </c>
      <c r="E38" t="str">
        <f>天盤!E39&amp;九星!E40&amp;INDEX(DeityTable, MOD(ROW()-2,10)+1, COLUMN()-1)&amp;SelectedEarthPlate&amp;八門!E41</f>
        <v>己芮天壬杜</v>
      </c>
      <c r="F38" t="str">
        <f>天盤!F39&amp;九星!F40&amp;INDEX(DeityTable, MOD(ROW()-2,10)+1, COLUMN()-1)&amp;SelectedEarthPlate&amp;八門!F41</f>
        <v>辛英符庚傷</v>
      </c>
      <c r="G38" t="str">
        <f>天盤!G39&amp;九星!G40&amp;INDEX(DeityTable, MOD(ROW()-2,10)+1, COLUMN()-1)&amp;SelectedEarthPlate&amp;八門!G41</f>
        <v>乙輔蛇丁生</v>
      </c>
      <c r="H38" t="str">
        <f>天盤!H39&amp;九星!H40&amp;INDEX(DeityTable, MOD(ROW()-2,10)+1, COLUMN()-1)&amp;SelectedEarthPlate&amp;八門!H41</f>
        <v>戊沖陰癸休</v>
      </c>
      <c r="I38" t="str">
        <f>天盤!I39&amp;九星!I40&amp;INDEX(DeityTable, MOD(ROW()-2,10)+1, COLUMN()-1)&amp;SelectedEarthPlate&amp;八門!I41</f>
        <v>壬任合己開</v>
      </c>
    </row>
    <row r="39" spans="1:9">
      <c r="A39" t="str">
        <f>天盤!A40</f>
        <v>辛丑</v>
      </c>
      <c r="B39" t="str">
        <f>天盤!B40&amp;九星!B41&amp;INDEX(DeityTable, MOD(ROW()-2,10)+1, COLUMN()-1)&amp;SelectedEarthPlate&amp;八門!B42</f>
        <v>辛英符辛杜</v>
      </c>
      <c r="C39" t="str">
        <f>天盤!C40&amp;九星!C41&amp;INDEX(DeityTable, MOD(ROW()-2,10)+1, COLUMN()-1)&amp;SelectedEarthPlate&amp;八門!C42</f>
        <v>乙輔蛇乙傷</v>
      </c>
      <c r="D39" t="str">
        <f>天盤!D40&amp;九星!D41&amp;INDEX(DeityTable, MOD(ROW()-2,10)+1, COLUMN()-1)&amp;SelectedEarthPlate&amp;八門!D42</f>
        <v>戊沖陰戊生</v>
      </c>
      <c r="E39" t="str">
        <f>天盤!E40&amp;九星!E41&amp;INDEX(DeityTable, MOD(ROW()-2,10)+1, COLUMN()-1)&amp;SelectedEarthPlate&amp;八門!E42</f>
        <v>壬任合壬休</v>
      </c>
      <c r="F39" t="str">
        <f>天盤!F40&amp;九星!F41&amp;INDEX(DeityTable, MOD(ROW()-2,10)+1, COLUMN()-1)&amp;SelectedEarthPlate&amp;八門!F42</f>
        <v>庚蓬陳庚開</v>
      </c>
      <c r="G39" t="str">
        <f>天盤!G40&amp;九星!G41&amp;INDEX(DeityTable, MOD(ROW()-2,10)+1, COLUMN()-1)&amp;SelectedEarthPlate&amp;八門!G42</f>
        <v>丁心雀丁驚</v>
      </c>
      <c r="H39" t="str">
        <f>天盤!H40&amp;九星!H41&amp;INDEX(DeityTable, MOD(ROW()-2,10)+1, COLUMN()-1)&amp;SelectedEarthPlate&amp;八門!H42</f>
        <v>癸柱地癸死</v>
      </c>
      <c r="I39" t="str">
        <f>天盤!I40&amp;九星!I41&amp;INDEX(DeityTable, MOD(ROW()-2,10)+1, COLUMN()-1)&amp;SelectedEarthPlate&amp;八門!I42</f>
        <v>己芮天己景</v>
      </c>
    </row>
    <row r="40" spans="1:9">
      <c r="A40" t="str">
        <f>天盤!A41</f>
        <v>壬寅</v>
      </c>
      <c r="B40" t="str">
        <f>天盤!B41&amp;九星!B42&amp;INDEX(DeityTable, MOD(ROW()-2,10)+1, COLUMN()-1)&amp;SelectedEarthPlate&amp;八門!B43</f>
        <v>丁心雀辛休</v>
      </c>
      <c r="C40" t="str">
        <f>天盤!C41&amp;九星!C42&amp;INDEX(DeityTable, MOD(ROW()-2,10)+1, COLUMN()-1)&amp;SelectedEarthPlate&amp;八門!C43</f>
        <v>癸柱地乙開</v>
      </c>
      <c r="D40" t="str">
        <f>天盤!D41&amp;九星!D42&amp;INDEX(DeityTable, MOD(ROW()-2,10)+1, COLUMN()-1)&amp;SelectedEarthPlate&amp;八門!D43</f>
        <v>己芮天戊驚</v>
      </c>
      <c r="E40" t="str">
        <f>天盤!E41&amp;九星!E42&amp;INDEX(DeityTable, MOD(ROW()-2,10)+1, COLUMN()-1)&amp;SelectedEarthPlate&amp;八門!E43</f>
        <v>辛英符壬死</v>
      </c>
      <c r="F40" t="str">
        <f>天盤!F41&amp;九星!F42&amp;INDEX(DeityTable, MOD(ROW()-2,10)+1, COLUMN()-1)&amp;SelectedEarthPlate&amp;八門!F43</f>
        <v>乙輔蛇庚景</v>
      </c>
      <c r="G40" t="str">
        <f>天盤!G41&amp;九星!G42&amp;INDEX(DeityTable, MOD(ROW()-2,10)+1, COLUMN()-1)&amp;SelectedEarthPlate&amp;八門!G43</f>
        <v>戊沖陰丁杜</v>
      </c>
      <c r="H40" t="str">
        <f>天盤!H41&amp;九星!H42&amp;INDEX(DeityTable, MOD(ROW()-2,10)+1, COLUMN()-1)&amp;SelectedEarthPlate&amp;八門!H43</f>
        <v>壬任合癸傷</v>
      </c>
      <c r="I40" t="str">
        <f>天盤!I41&amp;九星!I42&amp;INDEX(DeityTable, MOD(ROW()-2,10)+1, COLUMN()-1)&amp;SelectedEarthPlate&amp;八門!I43</f>
        <v>庚蓬陳己生</v>
      </c>
    </row>
    <row r="41" spans="1:9">
      <c r="A41" t="str">
        <f>天盤!A42</f>
        <v>癸卯</v>
      </c>
      <c r="B41" t="str">
        <f>天盤!B42&amp;九星!B43&amp;INDEX(DeityTable, MOD(ROW()-2,10)+1, COLUMN()-1)&amp;SelectedEarthPlate&amp;八門!B44</f>
        <v>戊沖陰辛景</v>
      </c>
      <c r="C41" t="str">
        <f>天盤!C42&amp;九星!C43&amp;INDEX(DeityTable, MOD(ROW()-2,10)+1, COLUMN()-1)&amp;SelectedEarthPlate&amp;八門!C44</f>
        <v>壬任合乙杜</v>
      </c>
      <c r="D41" t="str">
        <f>天盤!D42&amp;九星!D43&amp;INDEX(DeityTable, MOD(ROW()-2,10)+1, COLUMN()-1)&amp;SelectedEarthPlate&amp;八門!D44</f>
        <v>庚蓬陳戊傷</v>
      </c>
      <c r="E41" t="str">
        <f>天盤!E42&amp;九星!E43&amp;INDEX(DeityTable, MOD(ROW()-2,10)+1, COLUMN()-1)&amp;SelectedEarthPlate&amp;八門!E44</f>
        <v>丁心雀壬生</v>
      </c>
      <c r="F41" t="str">
        <f>天盤!F42&amp;九星!F43&amp;INDEX(DeityTable, MOD(ROW()-2,10)+1, COLUMN()-1)&amp;SelectedEarthPlate&amp;八門!F44</f>
        <v>癸柱地庚休</v>
      </c>
      <c r="G41" t="str">
        <f>天盤!G42&amp;九星!G43&amp;INDEX(DeityTable, MOD(ROW()-2,10)+1, COLUMN()-1)&amp;SelectedEarthPlate&amp;八門!G44</f>
        <v>己芮天丁開</v>
      </c>
      <c r="H41" t="str">
        <f>天盤!H42&amp;九星!H43&amp;INDEX(DeityTable, MOD(ROW()-2,10)+1, COLUMN()-1)&amp;SelectedEarthPlate&amp;八門!H44</f>
        <v>辛英符癸驚</v>
      </c>
      <c r="I41" t="str">
        <f>天盤!I42&amp;九星!I43&amp;INDEX(DeityTable, MOD(ROW()-2,10)+1, COLUMN()-1)&amp;SelectedEarthPlate&amp;八門!I44</f>
        <v>乙輔蛇己死</v>
      </c>
    </row>
    <row r="42" spans="1:9">
      <c r="A42" t="str">
        <f>天盤!A43</f>
        <v>甲辰</v>
      </c>
      <c r="B42" t="str">
        <f>天盤!B43&amp;九星!B44&amp;INDEX(DeityTable, MOD(ROW()-2,10)+1, COLUMN()-1)&amp;SelectedEarthPlate&amp;八門!B45</f>
        <v>乙英地辛景</v>
      </c>
      <c r="C42" t="str">
        <f>天盤!C43&amp;九星!C44&amp;INDEX(DeityTable, MOD(ROW()-2,10)+1, COLUMN()-1)&amp;SelectedEarthPlate&amp;八門!C45</f>
        <v>戊輔天乙杜</v>
      </c>
      <c r="D42" t="str">
        <f>天盤!D43&amp;九星!D44&amp;INDEX(DeityTable, MOD(ROW()-2,10)+1, COLUMN()-1)&amp;SelectedEarthPlate&amp;八門!D45</f>
        <v>壬沖符戊傷</v>
      </c>
      <c r="E42" t="str">
        <f>天盤!E43&amp;九星!E44&amp;INDEX(DeityTable, MOD(ROW()-2,10)+1, COLUMN()-1)&amp;SelectedEarthPlate&amp;八門!E45</f>
        <v>庚任蛇壬生</v>
      </c>
      <c r="F42" t="str">
        <f>天盤!F43&amp;九星!F44&amp;INDEX(DeityTable, MOD(ROW()-2,10)+1, COLUMN()-1)&amp;SelectedEarthPlate&amp;八門!F45</f>
        <v>丁蓬陰庚休</v>
      </c>
      <c r="G42" t="str">
        <f>天盤!G43&amp;九星!G44&amp;INDEX(DeityTable, MOD(ROW()-2,10)+1, COLUMN()-1)&amp;SelectedEarthPlate&amp;八門!G45</f>
        <v>癸心合丁開</v>
      </c>
      <c r="H42" t="str">
        <f>天盤!H43&amp;九星!H44&amp;INDEX(DeityTable, MOD(ROW()-2,10)+1, COLUMN()-1)&amp;SelectedEarthPlate&amp;八門!H45</f>
        <v>己柱陳癸驚</v>
      </c>
      <c r="I42" t="str">
        <f>天盤!I43&amp;九星!I44&amp;INDEX(DeityTable, MOD(ROW()-2,10)+1, COLUMN()-1)&amp;SelectedEarthPlate&amp;八門!I45</f>
        <v>辛芮雀己死</v>
      </c>
    </row>
    <row r="43" spans="1:9">
      <c r="A43" t="str">
        <f>天盤!A44</f>
        <v>乙巳</v>
      </c>
      <c r="B43" t="str">
        <f>天盤!B44&amp;九星!B45&amp;INDEX(DeityTable, MOD(ROW()-2,10)+1, COLUMN()-1)&amp;SelectedEarthPlate&amp;八門!B46</f>
        <v>戊沖天辛開</v>
      </c>
      <c r="C43" t="str">
        <f>天盤!C44&amp;九星!C45&amp;INDEX(DeityTable, MOD(ROW()-2,10)+1, COLUMN()-1)&amp;SelectedEarthPlate&amp;八門!C46</f>
        <v>壬任符乙驚</v>
      </c>
      <c r="D43" t="str">
        <f>天盤!D44&amp;九星!D45&amp;INDEX(DeityTable, MOD(ROW()-2,10)+1, COLUMN()-1)&amp;SelectedEarthPlate&amp;八門!D46</f>
        <v>庚蓬蛇戊死</v>
      </c>
      <c r="E43" t="str">
        <f>天盤!E44&amp;九星!E45&amp;INDEX(DeityTable, MOD(ROW()-2,10)+1, COLUMN()-1)&amp;SelectedEarthPlate&amp;八門!E46</f>
        <v>丁心陰壬景</v>
      </c>
      <c r="F43" t="str">
        <f>天盤!F44&amp;九星!F45&amp;INDEX(DeityTable, MOD(ROW()-2,10)+1, COLUMN()-1)&amp;SelectedEarthPlate&amp;八門!F46</f>
        <v>癸柱合庚杜</v>
      </c>
      <c r="G43" t="str">
        <f>天盤!G44&amp;九星!G45&amp;INDEX(DeityTable, MOD(ROW()-2,10)+1, COLUMN()-1)&amp;SelectedEarthPlate&amp;八門!G46</f>
        <v>己芮陳丁傷</v>
      </c>
      <c r="H43" t="str">
        <f>天盤!H44&amp;九星!H45&amp;INDEX(DeityTable, MOD(ROW()-2,10)+1, COLUMN()-1)&amp;SelectedEarthPlate&amp;八門!H46</f>
        <v>辛英雀癸生</v>
      </c>
      <c r="I43" t="str">
        <f>天盤!I44&amp;九星!I45&amp;INDEX(DeityTable, MOD(ROW()-2,10)+1, COLUMN()-1)&amp;SelectedEarthPlate&amp;八門!I46</f>
        <v>乙輔地己休</v>
      </c>
    </row>
    <row r="44" spans="1:9">
      <c r="A44" t="str">
        <f>天盤!A45</f>
        <v>丙午</v>
      </c>
      <c r="B44" t="str">
        <f>天盤!B45&amp;九星!B46&amp;INDEX(DeityTable, MOD(ROW()-2,10)+1, COLUMN()-1)&amp;SelectedEarthPlate&amp;八門!B47</f>
        <v>庚蓬符辛驚</v>
      </c>
      <c r="C44" t="str">
        <f>天盤!C45&amp;九星!C46&amp;INDEX(DeityTable, MOD(ROW()-2,10)+1, COLUMN()-1)&amp;SelectedEarthPlate&amp;八門!C47</f>
        <v>丁心蛇乙死</v>
      </c>
      <c r="D44" t="str">
        <f>天盤!D45&amp;九星!D46&amp;INDEX(DeityTable, MOD(ROW()-2,10)+1, COLUMN()-1)&amp;SelectedEarthPlate&amp;八門!D47</f>
        <v>癸柱陰戊景</v>
      </c>
      <c r="E44" t="str">
        <f>天盤!E45&amp;九星!E46&amp;INDEX(DeityTable, MOD(ROW()-2,10)+1, COLUMN()-1)&amp;SelectedEarthPlate&amp;八門!E47</f>
        <v>己芮合壬杜</v>
      </c>
      <c r="F44" t="str">
        <f>天盤!F45&amp;九星!F46&amp;INDEX(DeityTable, MOD(ROW()-2,10)+1, COLUMN()-1)&amp;SelectedEarthPlate&amp;八門!F47</f>
        <v>辛英陳庚傷</v>
      </c>
      <c r="G44" t="str">
        <f>天盤!G45&amp;九星!G46&amp;INDEX(DeityTable, MOD(ROW()-2,10)+1, COLUMN()-1)&amp;SelectedEarthPlate&amp;八門!G47</f>
        <v>乙輔雀丁生</v>
      </c>
      <c r="H44" t="str">
        <f>天盤!H45&amp;九星!H46&amp;INDEX(DeityTable, MOD(ROW()-2,10)+1, COLUMN()-1)&amp;SelectedEarthPlate&amp;八門!H47</f>
        <v>戊沖地癸休</v>
      </c>
      <c r="I44" t="str">
        <f>天盤!I45&amp;九星!I46&amp;INDEX(DeityTable, MOD(ROW()-2,10)+1, COLUMN()-1)&amp;SelectedEarthPlate&amp;八門!I47</f>
        <v>壬任天己開</v>
      </c>
    </row>
    <row r="45" spans="1:9">
      <c r="A45" t="str">
        <f>天盤!A46</f>
        <v>丁未</v>
      </c>
      <c r="B45" t="str">
        <f>天盤!B46&amp;九星!B47&amp;INDEX(DeityTable, MOD(ROW()-2,10)+1, COLUMN()-1)&amp;SelectedEarthPlate&amp;八門!B48</f>
        <v>癸柱合辛休</v>
      </c>
      <c r="C45" t="str">
        <f>天盤!C46&amp;九星!C47&amp;INDEX(DeityTable, MOD(ROW()-2,10)+1, COLUMN()-1)&amp;SelectedEarthPlate&amp;八門!C48</f>
        <v>己芮陳乙開</v>
      </c>
      <c r="D45" t="str">
        <f>天盤!D46&amp;九星!D47&amp;INDEX(DeityTable, MOD(ROW()-2,10)+1, COLUMN()-1)&amp;SelectedEarthPlate&amp;八門!D48</f>
        <v>辛英雀戊驚</v>
      </c>
      <c r="E45" t="str">
        <f>天盤!E46&amp;九星!E47&amp;INDEX(DeityTable, MOD(ROW()-2,10)+1, COLUMN()-1)&amp;SelectedEarthPlate&amp;八門!E48</f>
        <v>乙輔地壬死</v>
      </c>
      <c r="F45" t="str">
        <f>天盤!F46&amp;九星!F47&amp;INDEX(DeityTable, MOD(ROW()-2,10)+1, COLUMN()-1)&amp;SelectedEarthPlate&amp;八門!F48</f>
        <v>戊沖天庚景</v>
      </c>
      <c r="G45" t="str">
        <f>天盤!G46&amp;九星!G47&amp;INDEX(DeityTable, MOD(ROW()-2,10)+1, COLUMN()-1)&amp;SelectedEarthPlate&amp;八門!G48</f>
        <v>壬任符丁杜</v>
      </c>
      <c r="H45" t="str">
        <f>天盤!H46&amp;九星!H47&amp;INDEX(DeityTable, MOD(ROW()-2,10)+1, COLUMN()-1)&amp;SelectedEarthPlate&amp;八門!H48</f>
        <v>庚蓬蛇癸傷</v>
      </c>
      <c r="I45" t="str">
        <f>天盤!I46&amp;九星!I47&amp;INDEX(DeityTable, MOD(ROW()-2,10)+1, COLUMN()-1)&amp;SelectedEarthPlate&amp;八門!I48</f>
        <v>丁心陰己生</v>
      </c>
    </row>
    <row r="46" spans="1:9">
      <c r="A46" t="str">
        <f>天盤!A47</f>
        <v>戊申</v>
      </c>
      <c r="B46" t="str">
        <f>天盤!B47&amp;九星!B48&amp;INDEX(DeityTable, MOD(ROW()-2,10)+1, COLUMN()-1)&amp;SelectedEarthPlate&amp;八門!B49</f>
        <v>乙輔地辛傷</v>
      </c>
      <c r="C46" t="str">
        <f>天盤!C47&amp;九星!C48&amp;INDEX(DeityTable, MOD(ROW()-2,10)+1, COLUMN()-1)&amp;SelectedEarthPlate&amp;八門!C49</f>
        <v>戊沖天乙生</v>
      </c>
      <c r="D46" t="str">
        <f>天盤!D47&amp;九星!D48&amp;INDEX(DeityTable, MOD(ROW()-2,10)+1, COLUMN()-1)&amp;SelectedEarthPlate&amp;八門!D49</f>
        <v>壬任符戊休</v>
      </c>
      <c r="E46" t="str">
        <f>天盤!E47&amp;九星!E48&amp;INDEX(DeityTable, MOD(ROW()-2,10)+1, COLUMN()-1)&amp;SelectedEarthPlate&amp;八門!E49</f>
        <v>庚蓬蛇壬開</v>
      </c>
      <c r="F46" t="str">
        <f>天盤!F47&amp;九星!F48&amp;INDEX(DeityTable, MOD(ROW()-2,10)+1, COLUMN()-1)&amp;SelectedEarthPlate&amp;八門!F49</f>
        <v>丁心陰庚驚</v>
      </c>
      <c r="G46" t="str">
        <f>天盤!G47&amp;九星!G48&amp;INDEX(DeityTable, MOD(ROW()-2,10)+1, COLUMN()-1)&amp;SelectedEarthPlate&amp;八門!G49</f>
        <v>癸柱合丁死</v>
      </c>
      <c r="H46" t="str">
        <f>天盤!H47&amp;九星!H48&amp;INDEX(DeityTable, MOD(ROW()-2,10)+1, COLUMN()-1)&amp;SelectedEarthPlate&amp;八門!H49</f>
        <v>己芮陳癸景</v>
      </c>
      <c r="I46" t="str">
        <f>天盤!I47&amp;九星!I48&amp;INDEX(DeityTable, MOD(ROW()-2,10)+1, COLUMN()-1)&amp;SelectedEarthPlate&amp;八門!I49</f>
        <v>辛英雀己杜</v>
      </c>
    </row>
    <row r="47" spans="1:9">
      <c r="A47" t="str">
        <f>天盤!A48</f>
        <v>己酉</v>
      </c>
      <c r="B47" t="str">
        <f>天盤!B48&amp;九星!B49&amp;INDEX(DeityTable, MOD(ROW()-2,10)+1, COLUMN()-1)&amp;SelectedEarthPlate&amp;八門!B50</f>
        <v>庚蓬蛇辛杜</v>
      </c>
      <c r="C47" t="str">
        <f>天盤!C48&amp;九星!C49&amp;INDEX(DeityTable, MOD(ROW()-2,10)+1, COLUMN()-1)&amp;SelectedEarthPlate&amp;八門!C50</f>
        <v>丁心陰乙傷</v>
      </c>
      <c r="D47" t="str">
        <f>天盤!D48&amp;九星!D49&amp;INDEX(DeityTable, MOD(ROW()-2,10)+1, COLUMN()-1)&amp;SelectedEarthPlate&amp;八門!D50</f>
        <v>癸柱合戊生</v>
      </c>
      <c r="E47" t="str">
        <f>天盤!E48&amp;九星!E49&amp;INDEX(DeityTable, MOD(ROW()-2,10)+1, COLUMN()-1)&amp;SelectedEarthPlate&amp;八門!E50</f>
        <v>己芮陳壬休</v>
      </c>
      <c r="F47" t="str">
        <f>天盤!F48&amp;九星!F49&amp;INDEX(DeityTable, MOD(ROW()-2,10)+1, COLUMN()-1)&amp;SelectedEarthPlate&amp;八門!F50</f>
        <v>辛英雀庚開</v>
      </c>
      <c r="G47" t="str">
        <f>天盤!G48&amp;九星!G49&amp;INDEX(DeityTable, MOD(ROW()-2,10)+1, COLUMN()-1)&amp;SelectedEarthPlate&amp;八門!G50</f>
        <v>乙輔地丁驚</v>
      </c>
      <c r="H47" t="str">
        <f>天盤!H48&amp;九星!H49&amp;INDEX(DeityTable, MOD(ROW()-2,10)+1, COLUMN()-1)&amp;SelectedEarthPlate&amp;八門!H50</f>
        <v>戊沖天癸死</v>
      </c>
      <c r="I47" t="str">
        <f>天盤!I48&amp;九星!I49&amp;INDEX(DeityTable, MOD(ROW()-2,10)+1, COLUMN()-1)&amp;SelectedEarthPlate&amp;八門!I50</f>
        <v>壬任符己景</v>
      </c>
    </row>
    <row r="48" spans="1:9">
      <c r="A48" t="str">
        <f>天盤!A49</f>
        <v>庚戌</v>
      </c>
      <c r="B48" t="str">
        <f>天盤!B49&amp;九星!B50&amp;INDEX(DeityTable, MOD(ROW()-2,10)+1, COLUMN()-1)&amp;SelectedEarthPlate&amp;八門!B51</f>
        <v>己芮陳辛休</v>
      </c>
      <c r="C48" t="str">
        <f>天盤!C49&amp;九星!C50&amp;INDEX(DeityTable, MOD(ROW()-2,10)+1, COLUMN()-1)&amp;SelectedEarthPlate&amp;八門!C51</f>
        <v>辛英雀乙開</v>
      </c>
      <c r="D48" t="str">
        <f>天盤!D49&amp;九星!D50&amp;INDEX(DeityTable, MOD(ROW()-2,10)+1, COLUMN()-1)&amp;SelectedEarthPlate&amp;八門!D51</f>
        <v>乙輔地戊驚</v>
      </c>
      <c r="E48" t="str">
        <f>天盤!E49&amp;九星!E50&amp;INDEX(DeityTable, MOD(ROW()-2,10)+1, COLUMN()-1)&amp;SelectedEarthPlate&amp;八門!E51</f>
        <v>戊沖天壬死</v>
      </c>
      <c r="F48" t="str">
        <f>天盤!F49&amp;九星!F50&amp;INDEX(DeityTable, MOD(ROW()-2,10)+1, COLUMN()-1)&amp;SelectedEarthPlate&amp;八門!F51</f>
        <v>壬任符庚景</v>
      </c>
      <c r="G48" t="str">
        <f>天盤!G49&amp;九星!G50&amp;INDEX(DeityTable, MOD(ROW()-2,10)+1, COLUMN()-1)&amp;SelectedEarthPlate&amp;八門!G51</f>
        <v>庚蓬蛇丁杜</v>
      </c>
      <c r="H48" t="str">
        <f>天盤!H49&amp;九星!H50&amp;INDEX(DeityTable, MOD(ROW()-2,10)+1, COLUMN()-1)&amp;SelectedEarthPlate&amp;八門!H51</f>
        <v>丁心陰癸傷</v>
      </c>
      <c r="I48" t="str">
        <f>天盤!I49&amp;九星!I50&amp;INDEX(DeityTable, MOD(ROW()-2,10)+1, COLUMN()-1)&amp;SelectedEarthPlate&amp;八門!I51</f>
        <v>癸柱合己生</v>
      </c>
    </row>
    <row r="49" spans="1:9">
      <c r="A49" t="str">
        <f>天盤!A50</f>
        <v>辛亥</v>
      </c>
      <c r="B49" t="str">
        <f>天盤!B50&amp;九星!B51&amp;INDEX(DeityTable, MOD(ROW()-2,10)+1, COLUMN()-1)&amp;SelectedEarthPlate&amp;八門!B52</f>
        <v>壬任符辛死</v>
      </c>
      <c r="C49" t="str">
        <f>天盤!C50&amp;九星!C51&amp;INDEX(DeityTable, MOD(ROW()-2,10)+1, COLUMN()-1)&amp;SelectedEarthPlate&amp;八門!C52</f>
        <v>庚蓬蛇乙景</v>
      </c>
      <c r="D49" t="str">
        <f>天盤!D50&amp;九星!D51&amp;INDEX(DeityTable, MOD(ROW()-2,10)+1, COLUMN()-1)&amp;SelectedEarthPlate&amp;八門!D52</f>
        <v>丁心陰戊杜</v>
      </c>
      <c r="E49" t="str">
        <f>天盤!E50&amp;九星!E51&amp;INDEX(DeityTable, MOD(ROW()-2,10)+1, COLUMN()-1)&amp;SelectedEarthPlate&amp;八門!E52</f>
        <v>癸柱合壬傷</v>
      </c>
      <c r="F49" t="str">
        <f>天盤!F50&amp;九星!F51&amp;INDEX(DeityTable, MOD(ROW()-2,10)+1, COLUMN()-1)&amp;SelectedEarthPlate&amp;八門!F52</f>
        <v>己芮陳庚生</v>
      </c>
      <c r="G49" t="str">
        <f>天盤!G50&amp;九星!G51&amp;INDEX(DeityTable, MOD(ROW()-2,10)+1, COLUMN()-1)&amp;SelectedEarthPlate&amp;八門!G52</f>
        <v>辛英雀丁休</v>
      </c>
      <c r="H49" t="str">
        <f>天盤!H50&amp;九星!H51&amp;INDEX(DeityTable, MOD(ROW()-2,10)+1, COLUMN()-1)&amp;SelectedEarthPlate&amp;八門!H52</f>
        <v>乙輔地癸開</v>
      </c>
      <c r="I49" t="str">
        <f>天盤!I50&amp;九星!I51&amp;INDEX(DeityTable, MOD(ROW()-2,10)+1, COLUMN()-1)&amp;SelectedEarthPlate&amp;八門!I52</f>
        <v>戊沖天己驚</v>
      </c>
    </row>
    <row r="50" spans="1:9">
      <c r="A50" t="str">
        <f>天盤!A51</f>
        <v>壬子</v>
      </c>
      <c r="B50" t="str">
        <f>天盤!B51&amp;九星!B52&amp;INDEX(DeityTable, MOD(ROW()-2,10)+1, COLUMN()-1)&amp;SelectedEarthPlate&amp;八門!B53</f>
        <v>辛英雀辛生</v>
      </c>
      <c r="C50" t="str">
        <f>天盤!C51&amp;九星!C52&amp;INDEX(DeityTable, MOD(ROW()-2,10)+1, COLUMN()-1)&amp;SelectedEarthPlate&amp;八門!C53</f>
        <v>乙輔地乙休</v>
      </c>
      <c r="D50" t="str">
        <f>天盤!D51&amp;九星!D52&amp;INDEX(DeityTable, MOD(ROW()-2,10)+1, COLUMN()-1)&amp;SelectedEarthPlate&amp;八門!D53</f>
        <v>戊沖天戊開</v>
      </c>
      <c r="E50" t="str">
        <f>天盤!E51&amp;九星!E52&amp;INDEX(DeityTable, MOD(ROW()-2,10)+1, COLUMN()-1)&amp;SelectedEarthPlate&amp;八門!E53</f>
        <v>壬任符壬驚</v>
      </c>
      <c r="F50" t="str">
        <f>天盤!F51&amp;九星!F52&amp;INDEX(DeityTable, MOD(ROW()-2,10)+1, COLUMN()-1)&amp;SelectedEarthPlate&amp;八門!F53</f>
        <v>庚蓬蛇庚死</v>
      </c>
      <c r="G50" t="str">
        <f>天盤!G51&amp;九星!G52&amp;INDEX(DeityTable, MOD(ROW()-2,10)+1, COLUMN()-1)&amp;SelectedEarthPlate&amp;八門!G53</f>
        <v>丁心陰丁景</v>
      </c>
      <c r="H50" t="str">
        <f>天盤!H51&amp;九星!H52&amp;INDEX(DeityTable, MOD(ROW()-2,10)+1, COLUMN()-1)&amp;SelectedEarthPlate&amp;八門!H53</f>
        <v>癸柱合癸杜</v>
      </c>
      <c r="I50" t="str">
        <f>天盤!I51&amp;九星!I52&amp;INDEX(DeityTable, MOD(ROW()-2,10)+1, COLUMN()-1)&amp;SelectedEarthPlate&amp;八門!I53</f>
        <v>己芮陳己傷</v>
      </c>
    </row>
    <row r="51" spans="1:9">
      <c r="A51" t="str">
        <f>天盤!A52</f>
        <v>癸丑</v>
      </c>
      <c r="B51" t="str">
        <f>天盤!B52&amp;九星!B53&amp;INDEX(DeityTable, MOD(ROW()-2,10)+1, COLUMN()-1)&amp;SelectedEarthPlate&amp;八門!B54</f>
        <v>丁心陰辛景</v>
      </c>
      <c r="C51" t="str">
        <f>天盤!C52&amp;九星!C53&amp;INDEX(DeityTable, MOD(ROW()-2,10)+1, COLUMN()-1)&amp;SelectedEarthPlate&amp;八門!C54</f>
        <v>癸柱合乙杜</v>
      </c>
      <c r="D51" t="str">
        <f>天盤!D52&amp;九星!D53&amp;INDEX(DeityTable, MOD(ROW()-2,10)+1, COLUMN()-1)&amp;SelectedEarthPlate&amp;八門!D54</f>
        <v>己芮陳戊傷</v>
      </c>
      <c r="E51" t="str">
        <f>天盤!E52&amp;九星!E53&amp;INDEX(DeityTable, MOD(ROW()-2,10)+1, COLUMN()-1)&amp;SelectedEarthPlate&amp;八門!E54</f>
        <v>辛英雀壬生</v>
      </c>
      <c r="F51" t="str">
        <f>天盤!F52&amp;九星!F53&amp;INDEX(DeityTable, MOD(ROW()-2,10)+1, COLUMN()-1)&amp;SelectedEarthPlate&amp;八門!F54</f>
        <v>乙輔地庚休</v>
      </c>
      <c r="G51" t="str">
        <f>天盤!G52&amp;九星!G53&amp;INDEX(DeityTable, MOD(ROW()-2,10)+1, COLUMN()-1)&amp;SelectedEarthPlate&amp;八門!G54</f>
        <v>戊沖天丁開</v>
      </c>
      <c r="H51" t="str">
        <f>天盤!H52&amp;九星!H53&amp;INDEX(DeityTable, MOD(ROW()-2,10)+1, COLUMN()-1)&amp;SelectedEarthPlate&amp;八門!H54</f>
        <v>壬任符癸驚</v>
      </c>
      <c r="I51" t="str">
        <f>天盤!I52&amp;九星!I53&amp;INDEX(DeityTable, MOD(ROW()-2,10)+1, COLUMN()-1)&amp;SelectedEarthPlate&amp;八門!I54</f>
        <v>庚蓬蛇己死</v>
      </c>
    </row>
    <row r="52" spans="1:9">
      <c r="A52" t="str">
        <f>天盤!A53</f>
        <v>甲寅</v>
      </c>
      <c r="B52" t="str">
        <f>天盤!B53&amp;九星!B54&amp;INDEX(DeityTable, MOD(ROW()-2,10)+1, COLUMN()-1)&amp;SelectedEarthPlate&amp;八門!B55</f>
        <v>庚英地辛景</v>
      </c>
      <c r="C52" t="str">
        <f>天盤!C53&amp;九星!C54&amp;INDEX(DeityTable, MOD(ROW()-2,10)+1, COLUMN()-1)&amp;SelectedEarthPlate&amp;八門!C55</f>
        <v>丁輔天乙杜</v>
      </c>
      <c r="D52" t="str">
        <f>天盤!D53&amp;九星!D54&amp;INDEX(DeityTable, MOD(ROW()-2,10)+1, COLUMN()-1)&amp;SelectedEarthPlate&amp;八門!D55</f>
        <v>癸沖符戊傷</v>
      </c>
      <c r="E52" t="str">
        <f>天盤!E53&amp;九星!E54&amp;INDEX(DeityTable, MOD(ROW()-2,10)+1, COLUMN()-1)&amp;SelectedEarthPlate&amp;八門!E55</f>
        <v>己任蛇壬生</v>
      </c>
      <c r="F52" t="str">
        <f>天盤!F53&amp;九星!F54&amp;INDEX(DeityTable, MOD(ROW()-2,10)+1, COLUMN()-1)&amp;SelectedEarthPlate&amp;八門!F55</f>
        <v>辛蓬陰庚休</v>
      </c>
      <c r="G52" t="str">
        <f>天盤!G53&amp;九星!G54&amp;INDEX(DeityTable, MOD(ROW()-2,10)+1, COLUMN()-1)&amp;SelectedEarthPlate&amp;八門!G55</f>
        <v>乙心合丁開</v>
      </c>
      <c r="H52" t="str">
        <f>天盤!H53&amp;九星!H54&amp;INDEX(DeityTable, MOD(ROW()-2,10)+1, COLUMN()-1)&amp;SelectedEarthPlate&amp;八門!H55</f>
        <v>戊柱陳癸驚</v>
      </c>
      <c r="I52" t="str">
        <f>天盤!I53&amp;九星!I54&amp;INDEX(DeityTable, MOD(ROW()-2,10)+1, COLUMN()-1)&amp;SelectedEarthPlate&amp;八門!I55</f>
        <v>壬芮雀己死</v>
      </c>
    </row>
    <row r="53" spans="1:9">
      <c r="A53" t="str">
        <f>天盤!A54</f>
        <v>乙卯</v>
      </c>
      <c r="B53" t="str">
        <f>天盤!B54&amp;九星!B55&amp;INDEX(DeityTable, MOD(ROW()-2,10)+1, COLUMN()-1)&amp;SelectedEarthPlate&amp;八門!B56</f>
        <v>丁心天辛杜</v>
      </c>
      <c r="C53" t="str">
        <f>天盤!C54&amp;九星!C55&amp;INDEX(DeityTable, MOD(ROW()-2,10)+1, COLUMN()-1)&amp;SelectedEarthPlate&amp;八門!C56</f>
        <v>癸柱符乙傷</v>
      </c>
      <c r="D53" t="str">
        <f>天盤!D54&amp;九星!D55&amp;INDEX(DeityTable, MOD(ROW()-2,10)+1, COLUMN()-1)&amp;SelectedEarthPlate&amp;八門!D56</f>
        <v>己芮蛇戊生</v>
      </c>
      <c r="E53" t="str">
        <f>天盤!E54&amp;九星!E55&amp;INDEX(DeityTable, MOD(ROW()-2,10)+1, COLUMN()-1)&amp;SelectedEarthPlate&amp;八門!E56</f>
        <v>辛英陰壬休</v>
      </c>
      <c r="F53" t="str">
        <f>天盤!F54&amp;九星!F55&amp;INDEX(DeityTable, MOD(ROW()-2,10)+1, COLUMN()-1)&amp;SelectedEarthPlate&amp;八門!F56</f>
        <v>乙輔合庚開</v>
      </c>
      <c r="G53" t="str">
        <f>天盤!G54&amp;九星!G55&amp;INDEX(DeityTable, MOD(ROW()-2,10)+1, COLUMN()-1)&amp;SelectedEarthPlate&amp;八門!G56</f>
        <v>戊沖陳丁驚</v>
      </c>
      <c r="H53" t="str">
        <f>天盤!H54&amp;九星!H55&amp;INDEX(DeityTable, MOD(ROW()-2,10)+1, COLUMN()-1)&amp;SelectedEarthPlate&amp;八門!H56</f>
        <v>壬任雀癸死</v>
      </c>
      <c r="I53" t="str">
        <f>天盤!I54&amp;九星!I55&amp;INDEX(DeityTable, MOD(ROW()-2,10)+1, COLUMN()-1)&amp;SelectedEarthPlate&amp;八門!I56</f>
        <v>庚蓬地己景</v>
      </c>
    </row>
    <row r="54" spans="1:9">
      <c r="A54" t="str">
        <f>天盤!A55</f>
        <v>丙辰</v>
      </c>
      <c r="B54" t="str">
        <f>天盤!B55&amp;九星!B56&amp;INDEX(DeityTable, MOD(ROW()-2,10)+1, COLUMN()-1)&amp;SelectedEarthPlate&amp;八門!B57</f>
        <v>己芮符辛死</v>
      </c>
      <c r="C54" t="str">
        <f>天盤!C55&amp;九星!C56&amp;INDEX(DeityTable, MOD(ROW()-2,10)+1, COLUMN()-1)&amp;SelectedEarthPlate&amp;八門!C57</f>
        <v>辛英蛇乙景</v>
      </c>
      <c r="D54" t="str">
        <f>天盤!D55&amp;九星!D56&amp;INDEX(DeityTable, MOD(ROW()-2,10)+1, COLUMN()-1)&amp;SelectedEarthPlate&amp;八門!D57</f>
        <v>乙輔陰戊杜</v>
      </c>
      <c r="E54" t="str">
        <f>天盤!E55&amp;九星!E56&amp;INDEX(DeityTable, MOD(ROW()-2,10)+1, COLUMN()-1)&amp;SelectedEarthPlate&amp;八門!E57</f>
        <v>戊沖合壬傷</v>
      </c>
      <c r="F54" t="str">
        <f>天盤!F55&amp;九星!F56&amp;INDEX(DeityTable, MOD(ROW()-2,10)+1, COLUMN()-1)&amp;SelectedEarthPlate&amp;八門!F57</f>
        <v>壬任陳庚生</v>
      </c>
      <c r="G54" t="str">
        <f>天盤!G55&amp;九星!G56&amp;INDEX(DeityTable, MOD(ROW()-2,10)+1, COLUMN()-1)&amp;SelectedEarthPlate&amp;八門!G57</f>
        <v>庚蓬雀丁休</v>
      </c>
      <c r="H54" t="str">
        <f>天盤!H55&amp;九星!H56&amp;INDEX(DeityTable, MOD(ROW()-2,10)+1, COLUMN()-1)&amp;SelectedEarthPlate&amp;八門!H57</f>
        <v>丁心地癸開</v>
      </c>
      <c r="I54" t="str">
        <f>天盤!I55&amp;九星!I56&amp;INDEX(DeityTable, MOD(ROW()-2,10)+1, COLUMN()-1)&amp;SelectedEarthPlate&amp;八門!I57</f>
        <v>癸柱天己驚</v>
      </c>
    </row>
    <row r="55" spans="1:9">
      <c r="A55" t="str">
        <f>天盤!A56</f>
        <v>丁巳</v>
      </c>
      <c r="B55" t="str">
        <f>天盤!B56&amp;九星!B57&amp;INDEX(DeityTable, MOD(ROW()-2,10)+1, COLUMN()-1)&amp;SelectedEarthPlate&amp;八門!B58</f>
        <v>乙輔合辛開</v>
      </c>
      <c r="C55" t="str">
        <f>天盤!C56&amp;九星!C57&amp;INDEX(DeityTable, MOD(ROW()-2,10)+1, COLUMN()-1)&amp;SelectedEarthPlate&amp;八門!C58</f>
        <v>戊沖陳乙驚</v>
      </c>
      <c r="D55" t="str">
        <f>天盤!D56&amp;九星!D57&amp;INDEX(DeityTable, MOD(ROW()-2,10)+1, COLUMN()-1)&amp;SelectedEarthPlate&amp;八門!D58</f>
        <v>壬任雀戊死</v>
      </c>
      <c r="E55" t="str">
        <f>天盤!E56&amp;九星!E57&amp;INDEX(DeityTable, MOD(ROW()-2,10)+1, COLUMN()-1)&amp;SelectedEarthPlate&amp;八門!E58</f>
        <v>庚蓬地壬景</v>
      </c>
      <c r="F55" t="str">
        <f>天盤!F56&amp;九星!F57&amp;INDEX(DeityTable, MOD(ROW()-2,10)+1, COLUMN()-1)&amp;SelectedEarthPlate&amp;八門!F58</f>
        <v>丁心天庚杜</v>
      </c>
      <c r="G55" t="str">
        <f>天盤!G56&amp;九星!G57&amp;INDEX(DeityTable, MOD(ROW()-2,10)+1, COLUMN()-1)&amp;SelectedEarthPlate&amp;八門!G58</f>
        <v>癸柱符丁傷</v>
      </c>
      <c r="H55" t="str">
        <f>天盤!H56&amp;九星!H57&amp;INDEX(DeityTable, MOD(ROW()-2,10)+1, COLUMN()-1)&amp;SelectedEarthPlate&amp;八門!H58</f>
        <v>己芮蛇癸生</v>
      </c>
      <c r="I55" t="str">
        <f>天盤!I56&amp;九星!I57&amp;INDEX(DeityTable, MOD(ROW()-2,10)+1, COLUMN()-1)&amp;SelectedEarthPlate&amp;八門!I58</f>
        <v>辛英陰己休</v>
      </c>
    </row>
    <row r="56" spans="1:9">
      <c r="A56" t="str">
        <f>天盤!A57</f>
        <v>戊午</v>
      </c>
      <c r="B56" t="str">
        <f>天盤!B57&amp;九星!B58&amp;INDEX(DeityTable, MOD(ROW()-2,10)+1, COLUMN()-1)&amp;SelectedEarthPlate&amp;八門!B59</f>
        <v>庚蓬地辛休</v>
      </c>
      <c r="C56" t="str">
        <f>天盤!C57&amp;九星!C58&amp;INDEX(DeityTable, MOD(ROW()-2,10)+1, COLUMN()-1)&amp;SelectedEarthPlate&amp;八門!C59</f>
        <v>丁心天乙開</v>
      </c>
      <c r="D56" t="str">
        <f>天盤!D57&amp;九星!D58&amp;INDEX(DeityTable, MOD(ROW()-2,10)+1, COLUMN()-1)&amp;SelectedEarthPlate&amp;八門!D59</f>
        <v>癸柱符戊驚</v>
      </c>
      <c r="E56" t="str">
        <f>天盤!E57&amp;九星!E58&amp;INDEX(DeityTable, MOD(ROW()-2,10)+1, COLUMN()-1)&amp;SelectedEarthPlate&amp;八門!E59</f>
        <v>己芮蛇壬死</v>
      </c>
      <c r="F56" t="str">
        <f>天盤!F57&amp;九星!F58&amp;INDEX(DeityTable, MOD(ROW()-2,10)+1, COLUMN()-1)&amp;SelectedEarthPlate&amp;八門!F59</f>
        <v>辛英陰庚景</v>
      </c>
      <c r="G56" t="str">
        <f>天盤!G57&amp;九星!G58&amp;INDEX(DeityTable, MOD(ROW()-2,10)+1, COLUMN()-1)&amp;SelectedEarthPlate&amp;八門!G59</f>
        <v>乙輔合丁杜</v>
      </c>
      <c r="H56" t="str">
        <f>天盤!H57&amp;九星!H58&amp;INDEX(DeityTable, MOD(ROW()-2,10)+1, COLUMN()-1)&amp;SelectedEarthPlate&amp;八門!H59</f>
        <v>戊沖陳癸傷</v>
      </c>
      <c r="I56" t="str">
        <f>天盤!I57&amp;九星!I58&amp;INDEX(DeityTable, MOD(ROW()-2,10)+1, COLUMN()-1)&amp;SelectedEarthPlate&amp;八門!I59</f>
        <v>壬任雀己生</v>
      </c>
    </row>
    <row r="57" spans="1:9">
      <c r="A57" t="str">
        <f>天盤!A58</f>
        <v>己未</v>
      </c>
      <c r="B57" t="str">
        <f>天盤!B58&amp;九星!B59&amp;INDEX(DeityTable, MOD(ROW()-2,10)+1, COLUMN()-1)&amp;SelectedEarthPlate&amp;八門!B60</f>
        <v>己芮蛇辛死</v>
      </c>
      <c r="C57" t="str">
        <f>天盤!C58&amp;九星!C59&amp;INDEX(DeityTable, MOD(ROW()-2,10)+1, COLUMN()-1)&amp;SelectedEarthPlate&amp;八門!C60</f>
        <v>辛英陰乙景</v>
      </c>
      <c r="D57" t="str">
        <f>天盤!D58&amp;九星!D59&amp;INDEX(DeityTable, MOD(ROW()-2,10)+1, COLUMN()-1)&amp;SelectedEarthPlate&amp;八門!D60</f>
        <v>乙輔合戊杜</v>
      </c>
      <c r="E57" t="str">
        <f>天盤!E58&amp;九星!E59&amp;INDEX(DeityTable, MOD(ROW()-2,10)+1, COLUMN()-1)&amp;SelectedEarthPlate&amp;八門!E60</f>
        <v>戊沖陳壬傷</v>
      </c>
      <c r="F57" t="str">
        <f>天盤!F58&amp;九星!F59&amp;INDEX(DeityTable, MOD(ROW()-2,10)+1, COLUMN()-1)&amp;SelectedEarthPlate&amp;八門!F60</f>
        <v>壬任雀庚生</v>
      </c>
      <c r="G57" t="str">
        <f>天盤!G58&amp;九星!G59&amp;INDEX(DeityTable, MOD(ROW()-2,10)+1, COLUMN()-1)&amp;SelectedEarthPlate&amp;八門!G60</f>
        <v>庚蓬地丁休</v>
      </c>
      <c r="H57" t="str">
        <f>天盤!H58&amp;九星!H59&amp;INDEX(DeityTable, MOD(ROW()-2,10)+1, COLUMN()-1)&amp;SelectedEarthPlate&amp;八門!H60</f>
        <v>丁心天癸開</v>
      </c>
      <c r="I57" t="str">
        <f>天盤!I58&amp;九星!I59&amp;INDEX(DeityTable, MOD(ROW()-2,10)+1, COLUMN()-1)&amp;SelectedEarthPlate&amp;八門!I60</f>
        <v>癸柱符己驚</v>
      </c>
    </row>
    <row r="58" spans="1:9">
      <c r="A58" t="str">
        <f>天盤!A59</f>
        <v>庚申</v>
      </c>
      <c r="B58" t="str">
        <f>天盤!B59&amp;九星!B60&amp;INDEX(DeityTable, MOD(ROW()-2,10)+1, COLUMN()-1)&amp;SelectedEarthPlate&amp;八門!B61</f>
        <v>戊沖陳辛傷</v>
      </c>
      <c r="C58" t="str">
        <f>天盤!C59&amp;九星!C60&amp;INDEX(DeityTable, MOD(ROW()-2,10)+1, COLUMN()-1)&amp;SelectedEarthPlate&amp;八門!C61</f>
        <v>壬任雀乙生</v>
      </c>
      <c r="D58" t="str">
        <f>天盤!D59&amp;九星!D60&amp;INDEX(DeityTable, MOD(ROW()-2,10)+1, COLUMN()-1)&amp;SelectedEarthPlate&amp;八門!D61</f>
        <v>庚蓬地戊休</v>
      </c>
      <c r="E58" t="str">
        <f>天盤!E59&amp;九星!E60&amp;INDEX(DeityTable, MOD(ROW()-2,10)+1, COLUMN()-1)&amp;SelectedEarthPlate&amp;八門!E61</f>
        <v>丁心天壬開</v>
      </c>
      <c r="F58" t="str">
        <f>天盤!F59&amp;九星!F60&amp;INDEX(DeityTable, MOD(ROW()-2,10)+1, COLUMN()-1)&amp;SelectedEarthPlate&amp;八門!F61</f>
        <v>癸柱符庚驚</v>
      </c>
      <c r="G58" t="str">
        <f>天盤!G59&amp;九星!G60&amp;INDEX(DeityTable, MOD(ROW()-2,10)+1, COLUMN()-1)&amp;SelectedEarthPlate&amp;八門!G61</f>
        <v>己芮蛇丁死</v>
      </c>
      <c r="H58" t="str">
        <f>天盤!H59&amp;九星!H60&amp;INDEX(DeityTable, MOD(ROW()-2,10)+1, COLUMN()-1)&amp;SelectedEarthPlate&amp;八門!H61</f>
        <v>辛英陰癸景</v>
      </c>
      <c r="I58" t="str">
        <f>天盤!I59&amp;九星!I60&amp;INDEX(DeityTable, MOD(ROW()-2,10)+1, COLUMN()-1)&amp;SelectedEarthPlate&amp;八門!I61</f>
        <v>乙輔合己杜</v>
      </c>
    </row>
    <row r="59" spans="1:9">
      <c r="A59" t="str">
        <f>天盤!A60</f>
        <v>辛酉</v>
      </c>
      <c r="B59" t="str">
        <f>天盤!B60&amp;九星!B61&amp;INDEX(DeityTable, MOD(ROW()-2,10)+1, COLUMN()-1)&amp;SelectedEarthPlate&amp;八門!B62</f>
        <v>癸柱符辛驚</v>
      </c>
      <c r="C59" t="str">
        <f>天盤!C60&amp;九星!C61&amp;INDEX(DeityTable, MOD(ROW()-2,10)+1, COLUMN()-1)&amp;SelectedEarthPlate&amp;八門!C62</f>
        <v>己芮蛇乙死</v>
      </c>
      <c r="D59" t="str">
        <f>天盤!D60&amp;九星!D61&amp;INDEX(DeityTable, MOD(ROW()-2,10)+1, COLUMN()-1)&amp;SelectedEarthPlate&amp;八門!D62</f>
        <v>辛英陰戊景</v>
      </c>
      <c r="E59" t="str">
        <f>天盤!E60&amp;九星!E61&amp;INDEX(DeityTable, MOD(ROW()-2,10)+1, COLUMN()-1)&amp;SelectedEarthPlate&amp;八門!E62</f>
        <v>乙輔合壬杜</v>
      </c>
      <c r="F59" t="str">
        <f>天盤!F60&amp;九星!F61&amp;INDEX(DeityTable, MOD(ROW()-2,10)+1, COLUMN()-1)&amp;SelectedEarthPlate&amp;八門!F62</f>
        <v>戊沖陳庚傷</v>
      </c>
      <c r="G59" t="str">
        <f>天盤!G60&amp;九星!G61&amp;INDEX(DeityTable, MOD(ROW()-2,10)+1, COLUMN()-1)&amp;SelectedEarthPlate&amp;八門!G62</f>
        <v>壬任雀丁生</v>
      </c>
      <c r="H59" t="str">
        <f>天盤!H60&amp;九星!H61&amp;INDEX(DeityTable, MOD(ROW()-2,10)+1, COLUMN()-1)&amp;SelectedEarthPlate&amp;八門!H62</f>
        <v>庚蓬地癸休</v>
      </c>
      <c r="I59" t="str">
        <f>天盤!I60&amp;九星!I61&amp;INDEX(DeityTable, MOD(ROW()-2,10)+1, COLUMN()-1)&amp;SelectedEarthPlate&amp;八門!I62</f>
        <v>丁心天己開</v>
      </c>
    </row>
    <row r="60" spans="1:9">
      <c r="A60" t="str">
        <f>天盤!A61</f>
        <v>壬戌</v>
      </c>
      <c r="B60" t="str">
        <f>天盤!B61&amp;九星!B62&amp;INDEX(DeityTable, MOD(ROW()-2,10)+1, COLUMN()-1)&amp;SelectedEarthPlate&amp;八門!B63</f>
        <v>壬任雀辛生</v>
      </c>
      <c r="C60" t="str">
        <f>天盤!C61&amp;九星!C62&amp;INDEX(DeityTable, MOD(ROW()-2,10)+1, COLUMN()-1)&amp;SelectedEarthPlate&amp;八門!C63</f>
        <v>庚蓬地乙休</v>
      </c>
      <c r="D60" t="str">
        <f>天盤!D61&amp;九星!D62&amp;INDEX(DeityTable, MOD(ROW()-2,10)+1, COLUMN()-1)&amp;SelectedEarthPlate&amp;八門!D63</f>
        <v>丁心天戊開</v>
      </c>
      <c r="E60" t="str">
        <f>天盤!E61&amp;九星!E62&amp;INDEX(DeityTable, MOD(ROW()-2,10)+1, COLUMN()-1)&amp;SelectedEarthPlate&amp;八門!E63</f>
        <v>癸柱符壬驚</v>
      </c>
      <c r="F60" t="str">
        <f>天盤!F61&amp;九星!F62&amp;INDEX(DeityTable, MOD(ROW()-2,10)+1, COLUMN()-1)&amp;SelectedEarthPlate&amp;八門!F63</f>
        <v>己芮蛇庚死</v>
      </c>
      <c r="G60" t="str">
        <f>天盤!G61&amp;九星!G62&amp;INDEX(DeityTable, MOD(ROW()-2,10)+1, COLUMN()-1)&amp;SelectedEarthPlate&amp;八門!G63</f>
        <v>辛英陰丁景</v>
      </c>
      <c r="H60" t="str">
        <f>天盤!H61&amp;九星!H62&amp;INDEX(DeityTable, MOD(ROW()-2,10)+1, COLUMN()-1)&amp;SelectedEarthPlate&amp;八門!H63</f>
        <v>乙輔合癸杜</v>
      </c>
      <c r="I60" t="str">
        <f>天盤!I61&amp;九星!I62&amp;INDEX(DeityTable, MOD(ROW()-2,10)+1, COLUMN()-1)&amp;SelectedEarthPlate&amp;八門!I63</f>
        <v>戊沖陳己傷</v>
      </c>
    </row>
    <row r="61" spans="1:9">
      <c r="A61" t="str">
        <f>天盤!A62</f>
        <v>癸亥</v>
      </c>
      <c r="B61" t="str">
        <f>天盤!B62&amp;九星!B63&amp;INDEX(DeityTable, MOD(ROW()-2,10)+1, COLUMN()-1)&amp;SelectedEarthPlate&amp;八門!B64</f>
        <v>辛英陰辛景</v>
      </c>
      <c r="C61" t="str">
        <f>天盤!C62&amp;九星!C63&amp;INDEX(DeityTable, MOD(ROW()-2,10)+1, COLUMN()-1)&amp;SelectedEarthPlate&amp;八門!C64</f>
        <v>乙輔合乙杜</v>
      </c>
      <c r="D61" t="str">
        <f>天盤!D62&amp;九星!D63&amp;INDEX(DeityTable, MOD(ROW()-2,10)+1, COLUMN()-1)&amp;SelectedEarthPlate&amp;八門!D64</f>
        <v>戊沖陳戊傷</v>
      </c>
      <c r="E61" t="str">
        <f>天盤!E62&amp;九星!E63&amp;INDEX(DeityTable, MOD(ROW()-2,10)+1, COLUMN()-1)&amp;SelectedEarthPlate&amp;八門!E64</f>
        <v>壬任雀壬生</v>
      </c>
      <c r="F61" t="str">
        <f>天盤!F62&amp;九星!F63&amp;INDEX(DeityTable, MOD(ROW()-2,10)+1, COLUMN()-1)&amp;SelectedEarthPlate&amp;八門!F64</f>
        <v>庚蓬地庚休</v>
      </c>
      <c r="G61" t="str">
        <f>天盤!G62&amp;九星!G63&amp;INDEX(DeityTable, MOD(ROW()-2,10)+1, COLUMN()-1)&amp;SelectedEarthPlate&amp;八門!G64</f>
        <v>丁心天丁開</v>
      </c>
      <c r="H61" t="str">
        <f>天盤!H62&amp;九星!H63&amp;INDEX(DeityTable, MOD(ROW()-2,10)+1, COLUMN()-1)&amp;SelectedEarthPlate&amp;八門!H64</f>
        <v>癸柱符癸驚</v>
      </c>
      <c r="I61" t="str">
        <f>天盤!I62&amp;九星!I63&amp;INDEX(DeityTable, MOD(ROW()-2,10)+1, COLUMN()-1)&amp;SelectedEarthPlate&amp;八門!I64</f>
        <v>己芮蛇己死</v>
      </c>
    </row>
  </sheetData>
  <sheetProtection sheet="1" objects="1" scenarios="1"/>
  <customSheetViews>
    <customSheetView guid="{D4931482-B6F3-4102-A2FE-6EE535193EC4}">
      <selection activeCell="E27" sqref="E27"/>
      <pageMargins left="0.7" right="0.7" top="0.75" bottom="0.75" header="0.3" footer="0.3"/>
    </customSheetView>
    <customSheetView guid="{FE5377CF-F4A9-405D-A7B0-90698707B4CF}">
      <selection activeCell="E27" sqref="E27"/>
      <pageMargins left="0.7" right="0.7" top="0.75" bottom="0.75" header="0.3" footer="0.3"/>
    </customSheetView>
    <customSheetView guid="{9A66C798-BDF9-49C5-BCB4-016AC3C093D5}">
      <selection activeCell="E27" sqref="E2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81D-6D11-4ADB-B56A-4C9B744EC9C1}">
  <sheetPr codeName="Sheet3"/>
  <dimension ref="A1:W26"/>
  <sheetViews>
    <sheetView workbookViewId="0">
      <selection activeCell="E13" sqref="E13"/>
    </sheetView>
  </sheetViews>
  <sheetFormatPr defaultRowHeight="15"/>
  <cols>
    <col min="1" max="1" width="14" bestFit="1" customWidth="1"/>
    <col min="13" max="13" width="10.85546875" bestFit="1" customWidth="1"/>
    <col min="14" max="14" width="14.42578125" bestFit="1" customWidth="1"/>
  </cols>
  <sheetData>
    <row r="1" spans="1:23" ht="15.75" thickBo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140</v>
      </c>
      <c r="G1" s="1" t="s">
        <v>4</v>
      </c>
      <c r="H1" s="1" t="s">
        <v>5</v>
      </c>
      <c r="I1" s="1" t="s">
        <v>6</v>
      </c>
      <c r="J1" s="1" t="s">
        <v>7</v>
      </c>
      <c r="K1" s="14" t="s">
        <v>37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</row>
    <row r="2" spans="1:23" ht="15.75" thickBot="1">
      <c r="A2" s="1" t="s">
        <v>17</v>
      </c>
      <c r="B2" t="str">
        <f t="shared" ref="B2:J10" si="0">INDEX(Yang9StemOrder,
        MOD(9+MATCH(INDEX(YangJumpStarOrder,COLUMN()-1),Yang9StemOrder,0)-$K2, 9)+1
)</f>
        <v>乙</v>
      </c>
      <c r="C2" t="str">
        <f t="shared" si="0"/>
        <v>辛</v>
      </c>
      <c r="D2" t="str">
        <f t="shared" si="0"/>
        <v>庚</v>
      </c>
      <c r="E2" t="str">
        <f t="shared" si="0"/>
        <v>丙</v>
      </c>
      <c r="F2" t="str">
        <f t="shared" si="0"/>
        <v>壬</v>
      </c>
      <c r="G2" t="str">
        <f t="shared" si="0"/>
        <v>戊</v>
      </c>
      <c r="H2" t="str">
        <f t="shared" si="0"/>
        <v>癸</v>
      </c>
      <c r="I2" t="str">
        <f t="shared" si="0"/>
        <v>丁</v>
      </c>
      <c r="J2" t="str">
        <f t="shared" si="0"/>
        <v>己</v>
      </c>
      <c r="K2">
        <v>1</v>
      </c>
    </row>
    <row r="3" spans="1:23" ht="15.75" thickBot="1">
      <c r="A3" s="1" t="s">
        <v>18</v>
      </c>
      <c r="B3" t="str">
        <f t="shared" si="0"/>
        <v>丙</v>
      </c>
      <c r="C3" t="str">
        <f t="shared" si="0"/>
        <v>庚</v>
      </c>
      <c r="D3" t="str">
        <f t="shared" si="0"/>
        <v>己</v>
      </c>
      <c r="E3" t="str">
        <f t="shared" si="0"/>
        <v>丁</v>
      </c>
      <c r="F3" t="str">
        <f t="shared" si="0"/>
        <v>辛</v>
      </c>
      <c r="G3" t="str">
        <f t="shared" si="0"/>
        <v>乙</v>
      </c>
      <c r="H3" t="str">
        <f t="shared" si="0"/>
        <v>壬</v>
      </c>
      <c r="I3" t="str">
        <f t="shared" si="0"/>
        <v>癸</v>
      </c>
      <c r="J3" t="str">
        <f t="shared" si="0"/>
        <v>戊</v>
      </c>
      <c r="K3" s="14">
        <v>2</v>
      </c>
    </row>
    <row r="4" spans="1:23" ht="15.75" thickBot="1">
      <c r="A4" s="1" t="s">
        <v>19</v>
      </c>
      <c r="B4" t="str">
        <f t="shared" si="0"/>
        <v>丁</v>
      </c>
      <c r="C4" t="str">
        <f t="shared" si="0"/>
        <v>己</v>
      </c>
      <c r="D4" t="str">
        <f t="shared" si="0"/>
        <v>戊</v>
      </c>
      <c r="E4" t="str">
        <f t="shared" si="0"/>
        <v>癸</v>
      </c>
      <c r="F4" t="str">
        <f t="shared" si="0"/>
        <v>庚</v>
      </c>
      <c r="G4" t="str">
        <f t="shared" si="0"/>
        <v>丙</v>
      </c>
      <c r="H4" t="str">
        <f t="shared" si="0"/>
        <v>辛</v>
      </c>
      <c r="I4" t="str">
        <f t="shared" si="0"/>
        <v>壬</v>
      </c>
      <c r="J4" t="str">
        <f t="shared" si="0"/>
        <v>乙</v>
      </c>
      <c r="K4">
        <v>3</v>
      </c>
    </row>
    <row r="5" spans="1:23" ht="15.75" thickBot="1">
      <c r="A5" s="1" t="s">
        <v>20</v>
      </c>
      <c r="B5" t="str">
        <f t="shared" si="0"/>
        <v>癸</v>
      </c>
      <c r="C5" t="str">
        <f t="shared" si="0"/>
        <v>戊</v>
      </c>
      <c r="D5" t="str">
        <f t="shared" si="0"/>
        <v>乙</v>
      </c>
      <c r="E5" t="str">
        <f t="shared" si="0"/>
        <v>壬</v>
      </c>
      <c r="F5" t="str">
        <f t="shared" si="0"/>
        <v>己</v>
      </c>
      <c r="G5" t="str">
        <f t="shared" si="0"/>
        <v>丁</v>
      </c>
      <c r="H5" t="str">
        <f t="shared" si="0"/>
        <v>庚</v>
      </c>
      <c r="I5" t="str">
        <f t="shared" si="0"/>
        <v>辛</v>
      </c>
      <c r="J5" t="str">
        <f t="shared" si="0"/>
        <v>丙</v>
      </c>
      <c r="K5" s="14">
        <v>4</v>
      </c>
    </row>
    <row r="6" spans="1:23" ht="15.75" thickBot="1">
      <c r="A6" s="15" t="s">
        <v>21</v>
      </c>
      <c r="B6" t="str">
        <f t="shared" si="0"/>
        <v>壬</v>
      </c>
      <c r="C6" t="str">
        <f t="shared" si="0"/>
        <v>乙</v>
      </c>
      <c r="D6" t="str">
        <f t="shared" si="0"/>
        <v>丙</v>
      </c>
      <c r="E6" t="str">
        <f t="shared" si="0"/>
        <v>辛</v>
      </c>
      <c r="F6" t="str">
        <f t="shared" si="0"/>
        <v>戊</v>
      </c>
      <c r="G6" t="str">
        <f t="shared" si="0"/>
        <v>癸</v>
      </c>
      <c r="H6" t="str">
        <f t="shared" si="0"/>
        <v>己</v>
      </c>
      <c r="I6" t="str">
        <f t="shared" si="0"/>
        <v>庚</v>
      </c>
      <c r="J6" t="str">
        <f t="shared" si="0"/>
        <v>丁</v>
      </c>
      <c r="K6">
        <v>5</v>
      </c>
    </row>
    <row r="7" spans="1:23" ht="15.75" thickBot="1">
      <c r="A7" s="1" t="s">
        <v>22</v>
      </c>
      <c r="B7" t="str">
        <f t="shared" si="0"/>
        <v>辛</v>
      </c>
      <c r="C7" t="str">
        <f t="shared" si="0"/>
        <v>丙</v>
      </c>
      <c r="D7" t="str">
        <f t="shared" si="0"/>
        <v>丁</v>
      </c>
      <c r="E7" t="str">
        <f t="shared" si="0"/>
        <v>庚</v>
      </c>
      <c r="F7" t="str">
        <f t="shared" si="0"/>
        <v>乙</v>
      </c>
      <c r="G7" t="str">
        <f t="shared" si="0"/>
        <v>壬</v>
      </c>
      <c r="H7" t="str">
        <f t="shared" si="0"/>
        <v>戊</v>
      </c>
      <c r="I7" t="str">
        <f t="shared" si="0"/>
        <v>己</v>
      </c>
      <c r="J7" t="str">
        <f t="shared" si="0"/>
        <v>癸</v>
      </c>
      <c r="K7" s="14">
        <v>6</v>
      </c>
    </row>
    <row r="8" spans="1:23" ht="15.75" thickBot="1">
      <c r="A8" s="1" t="s">
        <v>23</v>
      </c>
      <c r="B8" t="str">
        <f t="shared" si="0"/>
        <v>庚</v>
      </c>
      <c r="C8" t="str">
        <f t="shared" si="0"/>
        <v>丁</v>
      </c>
      <c r="D8" t="str">
        <f t="shared" si="0"/>
        <v>癸</v>
      </c>
      <c r="E8" t="str">
        <f t="shared" si="0"/>
        <v>己</v>
      </c>
      <c r="F8" t="str">
        <f t="shared" si="0"/>
        <v>丙</v>
      </c>
      <c r="G8" t="str">
        <f t="shared" si="0"/>
        <v>辛</v>
      </c>
      <c r="H8" t="str">
        <f t="shared" si="0"/>
        <v>乙</v>
      </c>
      <c r="I8" t="str">
        <f t="shared" si="0"/>
        <v>戊</v>
      </c>
      <c r="J8" t="str">
        <f t="shared" si="0"/>
        <v>壬</v>
      </c>
      <c r="K8">
        <v>7</v>
      </c>
    </row>
    <row r="9" spans="1:23" ht="15.75" thickBot="1">
      <c r="A9" s="1" t="s">
        <v>24</v>
      </c>
      <c r="B9" t="str">
        <f t="shared" si="0"/>
        <v>己</v>
      </c>
      <c r="C9" t="str">
        <f t="shared" si="0"/>
        <v>癸</v>
      </c>
      <c r="D9" t="str">
        <f t="shared" si="0"/>
        <v>壬</v>
      </c>
      <c r="E9" t="str">
        <f>INDEX(Yang9StemOrder,
        MOD(9+MATCH(INDEX(YangJumpStarOrder,COLUMN()-1),Yang9StemOrder,0)-$K9, 9)+1
)</f>
        <v>戊</v>
      </c>
      <c r="F9" t="str">
        <f t="shared" si="0"/>
        <v>丁</v>
      </c>
      <c r="G9" t="str">
        <f t="shared" si="0"/>
        <v>庚</v>
      </c>
      <c r="H9" t="str">
        <f t="shared" si="0"/>
        <v>丙</v>
      </c>
      <c r="I9" t="str">
        <f t="shared" si="0"/>
        <v>乙</v>
      </c>
      <c r="J9" t="str">
        <f t="shared" si="0"/>
        <v>辛</v>
      </c>
      <c r="K9" s="14">
        <v>8</v>
      </c>
    </row>
    <row r="10" spans="1:23" ht="15.75" thickBot="1">
      <c r="A10" s="1" t="s">
        <v>25</v>
      </c>
      <c r="B10" t="str">
        <f t="shared" si="0"/>
        <v>戊</v>
      </c>
      <c r="C10" t="str">
        <f t="shared" si="0"/>
        <v>壬</v>
      </c>
      <c r="D10" t="str">
        <f t="shared" si="0"/>
        <v>辛</v>
      </c>
      <c r="E10" t="str">
        <f t="shared" si="0"/>
        <v>乙</v>
      </c>
      <c r="F10" t="str">
        <f t="shared" si="0"/>
        <v>癸</v>
      </c>
      <c r="G10" t="str">
        <f t="shared" si="0"/>
        <v>己</v>
      </c>
      <c r="H10" t="str">
        <f t="shared" si="0"/>
        <v>丁</v>
      </c>
      <c r="I10" t="str">
        <f t="shared" si="0"/>
        <v>丙</v>
      </c>
      <c r="J10" t="str">
        <f t="shared" si="0"/>
        <v>庚</v>
      </c>
      <c r="K10">
        <v>9</v>
      </c>
    </row>
    <row r="11" spans="1:23" ht="15.75" thickBot="1">
      <c r="A11" s="1" t="s">
        <v>26</v>
      </c>
      <c r="B11" t="str">
        <f t="shared" ref="B11:J11" si="1">INDEX(Yang9StemOrder,
        MOD(7+MATCH(INDEX(YinJumpStarOrder,COLUMN()-1),Yang9StemOrder,0)+$K2, 9)+1
)</f>
        <v>己</v>
      </c>
      <c r="C11" t="str">
        <f t="shared" si="1"/>
        <v>丁</v>
      </c>
      <c r="D11" t="str">
        <f t="shared" si="1"/>
        <v>丙</v>
      </c>
      <c r="E11" t="str">
        <f t="shared" si="1"/>
        <v>庚</v>
      </c>
      <c r="F11" t="str">
        <f t="shared" si="1"/>
        <v>癸</v>
      </c>
      <c r="G11" t="str">
        <f t="shared" si="1"/>
        <v>戊</v>
      </c>
      <c r="H11" t="str">
        <f t="shared" si="1"/>
        <v>壬</v>
      </c>
      <c r="I11" t="str">
        <f t="shared" si="1"/>
        <v>辛</v>
      </c>
      <c r="J11" t="str">
        <f t="shared" si="1"/>
        <v>乙</v>
      </c>
      <c r="K11" s="14"/>
    </row>
    <row r="12" spans="1:23" ht="15.75" thickBot="1">
      <c r="A12" s="1" t="s">
        <v>27</v>
      </c>
      <c r="B12" t="str">
        <f t="shared" ref="B12:J12" si="2">INDEX(Yang9StemOrder,
        MOD(7+MATCH(INDEX(YinJumpStarOrder,COLUMN()-1),Yang9StemOrder,0)+$K3, 9)+1
)</f>
        <v>庚</v>
      </c>
      <c r="C12" t="str">
        <f>INDEX(Yang9StemOrder,
        MOD(7+MATCH(INDEX(YinJumpStarOrder,COLUMN()-1),Yang9StemOrder,0)+$K3, 9)+1
)</f>
        <v>丙</v>
      </c>
      <c r="D12" t="str">
        <f t="shared" si="2"/>
        <v>乙</v>
      </c>
      <c r="E12" t="str">
        <f t="shared" si="2"/>
        <v>辛</v>
      </c>
      <c r="F12" t="str">
        <f t="shared" si="2"/>
        <v>丁</v>
      </c>
      <c r="G12" t="str">
        <f t="shared" si="2"/>
        <v>己</v>
      </c>
      <c r="H12" t="str">
        <f t="shared" si="2"/>
        <v>癸</v>
      </c>
      <c r="I12" t="str">
        <f t="shared" si="2"/>
        <v>壬</v>
      </c>
      <c r="J12" t="str">
        <f t="shared" si="2"/>
        <v>戊</v>
      </c>
      <c r="K12" s="14"/>
    </row>
    <row r="13" spans="1:23" ht="15.75" thickBot="1">
      <c r="A13" s="1" t="s">
        <v>28</v>
      </c>
      <c r="B13" t="str">
        <f t="shared" ref="B13:J13" si="3">INDEX(Yang9StemOrder,
        MOD(7+MATCH(INDEX(YinJumpStarOrder,COLUMN()-1),Yang9StemOrder,0)+$K4, 9)+1
)</f>
        <v>辛</v>
      </c>
      <c r="C13" t="str">
        <f t="shared" si="3"/>
        <v>乙</v>
      </c>
      <c r="D13" t="str">
        <f t="shared" si="3"/>
        <v>戊</v>
      </c>
      <c r="E13" t="str">
        <f t="shared" si="3"/>
        <v>壬</v>
      </c>
      <c r="F13" t="str">
        <f t="shared" si="3"/>
        <v>丙</v>
      </c>
      <c r="G13" t="str">
        <f t="shared" si="3"/>
        <v>庚</v>
      </c>
      <c r="H13" t="str">
        <f t="shared" si="3"/>
        <v>丁</v>
      </c>
      <c r="I13" t="str">
        <f t="shared" si="3"/>
        <v>癸</v>
      </c>
      <c r="J13" t="str">
        <f t="shared" si="3"/>
        <v>己</v>
      </c>
      <c r="K13" s="14"/>
    </row>
    <row r="14" spans="1:23" ht="15.75" thickBot="1">
      <c r="A14" s="1" t="s">
        <v>29</v>
      </c>
      <c r="B14" t="str">
        <f t="shared" ref="B14:J14" si="4">INDEX(Yang9StemOrder,
        MOD(7+MATCH(INDEX(YinJumpStarOrder,COLUMN()-1),Yang9StemOrder,0)+$K5, 9)+1
)</f>
        <v>壬</v>
      </c>
      <c r="C14" t="str">
        <f t="shared" si="4"/>
        <v>戊</v>
      </c>
      <c r="D14" t="str">
        <f t="shared" si="4"/>
        <v>己</v>
      </c>
      <c r="E14" t="str">
        <f t="shared" si="4"/>
        <v>癸</v>
      </c>
      <c r="F14" t="str">
        <f t="shared" si="4"/>
        <v>乙</v>
      </c>
      <c r="G14" t="str">
        <f t="shared" si="4"/>
        <v>辛</v>
      </c>
      <c r="H14" t="str">
        <f t="shared" si="4"/>
        <v>丙</v>
      </c>
      <c r="I14" t="str">
        <f t="shared" si="4"/>
        <v>丁</v>
      </c>
      <c r="J14" t="str">
        <f t="shared" si="4"/>
        <v>庚</v>
      </c>
      <c r="K14" s="14"/>
    </row>
    <row r="15" spans="1:23" ht="15.75" thickBot="1">
      <c r="A15" s="15" t="s">
        <v>30</v>
      </c>
      <c r="B15" t="str">
        <f t="shared" ref="B15:J15" si="5">INDEX(Yang9StemOrder,
        MOD(7+MATCH(INDEX(YinJumpStarOrder,COLUMN()-1),Yang9StemOrder,0)+$K6, 9)+1
)</f>
        <v>癸</v>
      </c>
      <c r="C15" t="str">
        <f t="shared" si="5"/>
        <v>己</v>
      </c>
      <c r="D15" t="str">
        <f t="shared" si="5"/>
        <v>庚</v>
      </c>
      <c r="E15" t="str">
        <f t="shared" si="5"/>
        <v>丁</v>
      </c>
      <c r="F15" t="str">
        <f t="shared" si="5"/>
        <v>戊</v>
      </c>
      <c r="G15" t="str">
        <f t="shared" si="5"/>
        <v>壬</v>
      </c>
      <c r="H15" t="str">
        <f t="shared" si="5"/>
        <v>乙</v>
      </c>
      <c r="I15" t="str">
        <f t="shared" si="5"/>
        <v>丙</v>
      </c>
      <c r="J15" t="str">
        <f t="shared" si="5"/>
        <v>辛</v>
      </c>
      <c r="K15" s="14"/>
    </row>
    <row r="16" spans="1:23" ht="15.75" thickBot="1">
      <c r="A16" s="1" t="s">
        <v>31</v>
      </c>
      <c r="B16" t="str">
        <f t="shared" ref="B16:J16" si="6">INDEX(Yang9StemOrder,
        MOD(7+MATCH(INDEX(YinJumpStarOrder,COLUMN()-1),Yang9StemOrder,0)+$K7, 9)+1
)</f>
        <v>丁</v>
      </c>
      <c r="C16" t="str">
        <f t="shared" si="6"/>
        <v>庚</v>
      </c>
      <c r="D16" t="str">
        <f t="shared" si="6"/>
        <v>辛</v>
      </c>
      <c r="E16" t="str">
        <f t="shared" si="6"/>
        <v>丙</v>
      </c>
      <c r="F16" t="str">
        <f t="shared" si="6"/>
        <v>己</v>
      </c>
      <c r="G16" t="str">
        <f t="shared" si="6"/>
        <v>癸</v>
      </c>
      <c r="H16" t="str">
        <f t="shared" si="6"/>
        <v>戊</v>
      </c>
      <c r="I16" t="str">
        <f t="shared" si="6"/>
        <v>乙</v>
      </c>
      <c r="J16" t="str">
        <f t="shared" si="6"/>
        <v>壬</v>
      </c>
      <c r="K16" s="14"/>
    </row>
    <row r="17" spans="1:11" ht="15.75" thickBot="1">
      <c r="A17" s="1" t="s">
        <v>32</v>
      </c>
      <c r="B17" t="str">
        <f t="shared" ref="B17:J17" si="7">INDEX(Yang9StemOrder,
        MOD(7+MATCH(INDEX(YinJumpStarOrder,COLUMN()-1),Yang9StemOrder,0)+$K8, 9)+1
)</f>
        <v>丙</v>
      </c>
      <c r="C17" t="str">
        <f t="shared" si="7"/>
        <v>辛</v>
      </c>
      <c r="D17" t="str">
        <f t="shared" si="7"/>
        <v>壬</v>
      </c>
      <c r="E17" t="str">
        <f t="shared" si="7"/>
        <v>乙</v>
      </c>
      <c r="F17" t="str">
        <f t="shared" si="7"/>
        <v>庚</v>
      </c>
      <c r="G17" t="str">
        <f t="shared" si="7"/>
        <v>丁</v>
      </c>
      <c r="H17" t="str">
        <f t="shared" si="7"/>
        <v>己</v>
      </c>
      <c r="I17" t="str">
        <f t="shared" si="7"/>
        <v>戊</v>
      </c>
      <c r="J17" t="str">
        <f t="shared" si="7"/>
        <v>癸</v>
      </c>
      <c r="K17" s="14"/>
    </row>
    <row r="18" spans="1:11" ht="15.75" thickBot="1">
      <c r="A18" s="1" t="s">
        <v>33</v>
      </c>
      <c r="B18" t="str">
        <f t="shared" ref="B18:J18" si="8">INDEX(Yang9StemOrder,
        MOD(7+MATCH(INDEX(YinJumpStarOrder,COLUMN()-1),Yang9StemOrder,0)+$K9, 9)+1
)</f>
        <v>乙</v>
      </c>
      <c r="C18" t="str">
        <f t="shared" si="8"/>
        <v>壬</v>
      </c>
      <c r="D18" t="str">
        <f t="shared" si="8"/>
        <v>癸</v>
      </c>
      <c r="E18" t="str">
        <f t="shared" si="8"/>
        <v>戊</v>
      </c>
      <c r="F18" t="str">
        <f t="shared" si="8"/>
        <v>辛</v>
      </c>
      <c r="G18" t="str">
        <f t="shared" si="8"/>
        <v>丙</v>
      </c>
      <c r="H18" t="str">
        <f t="shared" si="8"/>
        <v>庚</v>
      </c>
      <c r="I18" t="str">
        <f t="shared" si="8"/>
        <v>己</v>
      </c>
      <c r="J18" t="str">
        <f t="shared" si="8"/>
        <v>丁</v>
      </c>
      <c r="K18" s="14"/>
    </row>
    <row r="19" spans="1:11" ht="15.75" thickBot="1">
      <c r="A19" s="1" t="s">
        <v>34</v>
      </c>
      <c r="B19" t="str">
        <f t="shared" ref="B19:J19" si="9">INDEX(Yang9StemOrder,
        MOD(7+MATCH(INDEX(YinJumpStarOrder,COLUMN()-1),Yang9StemOrder,0)+$K10, 9)+1
)</f>
        <v>戊</v>
      </c>
      <c r="C19" t="str">
        <f t="shared" si="9"/>
        <v>癸</v>
      </c>
      <c r="D19" t="str">
        <f t="shared" si="9"/>
        <v>丁</v>
      </c>
      <c r="E19" t="str">
        <f t="shared" si="9"/>
        <v>己</v>
      </c>
      <c r="F19" t="str">
        <f t="shared" si="9"/>
        <v>壬</v>
      </c>
      <c r="G19" t="str">
        <f t="shared" si="9"/>
        <v>乙</v>
      </c>
      <c r="H19" t="str">
        <f t="shared" si="9"/>
        <v>辛</v>
      </c>
      <c r="I19" t="str">
        <f t="shared" si="9"/>
        <v>庚</v>
      </c>
      <c r="J19" t="str">
        <f t="shared" si="9"/>
        <v>丙</v>
      </c>
      <c r="K19" s="14"/>
    </row>
    <row r="21" spans="1:11">
      <c r="A21" s="16" t="s">
        <v>28</v>
      </c>
    </row>
    <row r="23" spans="1:11" ht="15.75" thickBot="1"/>
    <row r="24" spans="1:11" ht="15.75" thickBot="1">
      <c r="A24" t="s">
        <v>35</v>
      </c>
      <c r="B24" s="1" t="s">
        <v>8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  <c r="I24" s="1" t="s">
        <v>15</v>
      </c>
      <c r="J24" s="1" t="s">
        <v>16</v>
      </c>
    </row>
    <row r="25" spans="1:11" ht="15.75" thickBot="1">
      <c r="A25" t="s">
        <v>36</v>
      </c>
      <c r="B25" s="1" t="s">
        <v>16</v>
      </c>
      <c r="C25" s="1" t="s">
        <v>11</v>
      </c>
      <c r="D25" s="1" t="s">
        <v>10</v>
      </c>
      <c r="E25" s="1" t="s">
        <v>15</v>
      </c>
      <c r="F25" s="1" t="s">
        <v>12</v>
      </c>
      <c r="G25" s="1" t="s">
        <v>8</v>
      </c>
      <c r="H25" s="1" t="s">
        <v>13</v>
      </c>
      <c r="I25" s="1" t="s">
        <v>14</v>
      </c>
      <c r="J25" s="1" t="s">
        <v>9</v>
      </c>
    </row>
    <row r="26" spans="1:11">
      <c r="A26" t="s">
        <v>38</v>
      </c>
      <c r="B26" t="s">
        <v>9</v>
      </c>
      <c r="C26" t="s">
        <v>14</v>
      </c>
      <c r="D26" t="s">
        <v>15</v>
      </c>
      <c r="E26" t="s">
        <v>10</v>
      </c>
      <c r="F26" t="s">
        <v>13</v>
      </c>
      <c r="G26" t="s">
        <v>8</v>
      </c>
      <c r="H26" t="s">
        <v>12</v>
      </c>
      <c r="I26" t="s">
        <v>11</v>
      </c>
      <c r="J26" t="s">
        <v>16</v>
      </c>
    </row>
  </sheetData>
  <sheetProtection algorithmName="SHA-512" hashValue="grnTYbFFlsoLejLldpmamPkk4qLUAxvnRv3H2dXK5jzuURfEZjOyxWP6ehgni3or2fI3LDgCy3yvdBPH1zSAvg==" saltValue="wsp2WHmgMW4wucrPPG3N4A==" spinCount="100000" sheet="1" objects="1" scenarios="1"/>
  <protectedRanges>
    <protectedRange algorithmName="SHA-512" hashValue="1fZmGojmkPyiRCNt2sPLANqoP/22uCgMv2RXR3ztSMwc282AB8zLb48z7duUnXRet0CSAeuxEiyyUurRnO0zHQ==" saltValue="p2Jxnb/XbMgueQH4mOAmzw==" spinCount="100000" sqref="A24:K26 A1:K19" name="地盤"/>
  </protectedRanges>
  <customSheetViews>
    <customSheetView guid="{D4931482-B6F3-4102-A2FE-6EE535193EC4}">
      <selection activeCell="R19" sqref="R19"/>
      <pageMargins left="0.7" right="0.7" top="0.75" bottom="0.75" header="0.3" footer="0.3"/>
    </customSheetView>
    <customSheetView guid="{FE5377CF-F4A9-405D-A7B0-90698707B4CF}">
      <selection activeCell="R19" sqref="R19"/>
      <pageMargins left="0.7" right="0.7" top="0.75" bottom="0.75" header="0.3" footer="0.3"/>
    </customSheetView>
    <customSheetView guid="{9A66C798-BDF9-49C5-BCB4-016AC3C093D5}">
      <selection activeCell="R19" sqref="R19"/>
      <pageMargins left="0.7" right="0.7" top="0.75" bottom="0.75" header="0.3" footer="0.3"/>
    </customSheetView>
  </customSheetViews>
  <dataValidations count="1">
    <dataValidation type="list" allowBlank="1" showInputMessage="1" showErrorMessage="1" sqref="A21" xr:uid="{97FC1186-3AE8-4CA2-B76D-8200687E3D62}">
      <formula1>$A$2:$A$19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9D78-0533-4719-A419-1D3F5E59CD7E}">
  <sheetPr codeName="Sheet4"/>
  <dimension ref="A1:Q62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D62" sqref="D62"/>
    </sheetView>
  </sheetViews>
  <sheetFormatPr defaultRowHeight="15"/>
  <cols>
    <col min="2" max="2" width="6.85546875" bestFit="1" customWidth="1"/>
    <col min="3" max="3" width="8.140625" bestFit="1" customWidth="1"/>
    <col min="4" max="4" width="6.85546875" bestFit="1" customWidth="1"/>
    <col min="5" max="5" width="8.140625" bestFit="1" customWidth="1"/>
    <col min="6" max="6" width="6.85546875" bestFit="1" customWidth="1"/>
    <col min="8" max="8" width="7.42578125" bestFit="1" customWidth="1"/>
    <col min="9" max="9" width="8.7109375" bestFit="1" customWidth="1"/>
    <col min="10" max="10" width="8.7109375" customWidth="1"/>
    <col min="11" max="11" width="2" hidden="1" customWidth="1"/>
    <col min="12" max="12" width="4.7109375" hidden="1" customWidth="1"/>
    <col min="13" max="13" width="5.28515625" hidden="1" customWidth="1"/>
    <col min="14" max="14" width="7.42578125" hidden="1" customWidth="1"/>
    <col min="15" max="15" width="2.85546875" hidden="1" customWidth="1"/>
    <col min="16" max="16" width="6" hidden="1" customWidth="1"/>
    <col min="17" max="17" width="9.140625" hidden="1" customWidth="1"/>
  </cols>
  <sheetData>
    <row r="1" spans="1:17" ht="15.75" thickBot="1">
      <c r="B1" s="1" t="str">
        <f>地盤!B1:J1</f>
        <v>離(S) 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2" t="s">
        <v>101</v>
      </c>
      <c r="L1" s="13" t="s">
        <v>99</v>
      </c>
    </row>
    <row r="2" spans="1:17">
      <c r="A2" t="str">
        <f>structure</f>
        <v>陰三</v>
      </c>
      <c r="B2" t="str">
        <f>VLOOKUP($A$2,EarthPlateMatrix, COLUMN(), FALSE)</f>
        <v>辛</v>
      </c>
      <c r="C2" t="str">
        <f>VLOOKUP($A$2,EarthPlateMatrix, COLUMN(), FALSE)</f>
        <v>乙</v>
      </c>
      <c r="D2" t="str">
        <f>VLOOKUP($A$2,EarthPlateMatrix, COLUMN(), FALSE)</f>
        <v>戊</v>
      </c>
      <c r="E2" t="str">
        <f>VLOOKUP($A$2,EarthPlateMatrix, COLUMN(), FALSE)</f>
        <v>壬</v>
      </c>
      <c r="F2" t="str">
        <f>VLOOKUP($A$2,EarthPlateMatrix, COLUMN()+1, FALSE)</f>
        <v>庚</v>
      </c>
      <c r="G2" t="str">
        <f>VLOOKUP($A$2,EarthPlateMatrix, COLUMN()+1, FALSE)</f>
        <v>丁</v>
      </c>
      <c r="H2" t="str">
        <f>VLOOKUP($A$2,EarthPlateMatrix, COLUMN()+1, FALSE)</f>
        <v>癸</v>
      </c>
      <c r="I2" t="str">
        <f>VLOOKUP($A$2,EarthPlateMatrix, COLUMN()+1, FALSE)</f>
        <v>己</v>
      </c>
      <c r="J2" t="str">
        <f t="shared" ref="J2:J33" si="0">VLOOKUP($A$2,EarthPlateMatrix, 6, FALSE)</f>
        <v>丙</v>
      </c>
      <c r="M2" t="s">
        <v>100</v>
      </c>
      <c r="N2" t="s">
        <v>105</v>
      </c>
      <c r="O2" t="s">
        <v>102</v>
      </c>
      <c r="P2" t="s">
        <v>103</v>
      </c>
    </row>
    <row r="3" spans="1:17">
      <c r="A3" s="12" t="s">
        <v>39</v>
      </c>
      <c r="B3" t="str">
        <f t="shared" ref="B3:I12" si="1">INDEX(EarthPlate8, MOD(COLUMN()-COLUMN($A3)+7-$P3, 8)+1)</f>
        <v>辛</v>
      </c>
      <c r="C3" t="str">
        <f t="shared" si="1"/>
        <v>乙</v>
      </c>
      <c r="D3" t="str">
        <f t="shared" si="1"/>
        <v>戊</v>
      </c>
      <c r="E3" t="str">
        <f t="shared" si="1"/>
        <v>壬</v>
      </c>
      <c r="F3" t="str">
        <f t="shared" si="1"/>
        <v>庚</v>
      </c>
      <c r="G3" t="str">
        <f t="shared" si="1"/>
        <v>丁</v>
      </c>
      <c r="H3" t="str">
        <f t="shared" si="1"/>
        <v>癸</v>
      </c>
      <c r="I3" t="str">
        <f t="shared" si="1"/>
        <v>己</v>
      </c>
      <c r="J3" t="str">
        <f t="shared" si="0"/>
        <v>丙</v>
      </c>
      <c r="K3" s="10">
        <f>CEILING((ROW()-ROW(A$3)+1)/10, 1)</f>
        <v>1</v>
      </c>
      <c r="L3" t="str">
        <f t="shared" ref="L3:L34" si="2">INDEX(Yang9StemOrder, K3)</f>
        <v>戊</v>
      </c>
      <c r="M3">
        <f t="shared" ref="M3:M34" si="3">IFERROR(MATCH($L3,EarthPlate8, 0), 8)</f>
        <v>3</v>
      </c>
      <c r="N3" t="str">
        <f>LEFT(SUBSTITUTE(A3, "甲", "戊"), 1)</f>
        <v>戊</v>
      </c>
      <c r="O3">
        <f t="shared" ref="O3:O34" si="4">IFERROR(MATCH($N3, EarthPlate8, 0), 8)</f>
        <v>3</v>
      </c>
      <c r="P3">
        <f>O3-M3</f>
        <v>0</v>
      </c>
      <c r="Q3">
        <f t="shared" ref="Q3:Q34" si="5">IFERROR(MATCH($L3, SelectedEarthPlate, 0)-1, 8)</f>
        <v>3</v>
      </c>
    </row>
    <row r="4" spans="1:17">
      <c r="A4" s="12" t="s">
        <v>40</v>
      </c>
      <c r="B4" t="str">
        <f t="shared" si="1"/>
        <v>乙</v>
      </c>
      <c r="C4" t="str">
        <f t="shared" si="1"/>
        <v>戊</v>
      </c>
      <c r="D4" t="str">
        <f t="shared" si="1"/>
        <v>壬</v>
      </c>
      <c r="E4" t="str">
        <f t="shared" si="1"/>
        <v>庚</v>
      </c>
      <c r="F4" t="str">
        <f t="shared" si="1"/>
        <v>丁</v>
      </c>
      <c r="G4" t="str">
        <f t="shared" si="1"/>
        <v>癸</v>
      </c>
      <c r="H4" t="str">
        <f t="shared" si="1"/>
        <v>己</v>
      </c>
      <c r="I4" t="str">
        <f t="shared" si="1"/>
        <v>辛</v>
      </c>
      <c r="J4" t="str">
        <f t="shared" si="0"/>
        <v>丙</v>
      </c>
      <c r="K4" s="10">
        <f t="shared" ref="K4:K62" si="6">CEILING((ROW()-ROW(A$3)+1)/10, 1)</f>
        <v>1</v>
      </c>
      <c r="L4" t="str">
        <f t="shared" si="2"/>
        <v>戊</v>
      </c>
      <c r="M4">
        <f t="shared" si="3"/>
        <v>3</v>
      </c>
      <c r="N4" t="str">
        <f t="shared" ref="N4:N62" si="7">LEFT(SUBSTITUTE(A4, "甲", "戊"), 1)</f>
        <v>乙</v>
      </c>
      <c r="O4">
        <f t="shared" si="4"/>
        <v>2</v>
      </c>
      <c r="P4">
        <f t="shared" ref="P4:P62" si="8">O4-M4</f>
        <v>-1</v>
      </c>
      <c r="Q4">
        <f t="shared" si="5"/>
        <v>3</v>
      </c>
    </row>
    <row r="5" spans="1:17">
      <c r="A5" s="12" t="s">
        <v>41</v>
      </c>
      <c r="B5" t="str">
        <f t="shared" si="1"/>
        <v>壬</v>
      </c>
      <c r="C5" t="str">
        <f t="shared" si="1"/>
        <v>庚</v>
      </c>
      <c r="D5" t="str">
        <f t="shared" si="1"/>
        <v>丁</v>
      </c>
      <c r="E5" t="str">
        <f t="shared" si="1"/>
        <v>癸</v>
      </c>
      <c r="F5" t="str">
        <f t="shared" si="1"/>
        <v>己</v>
      </c>
      <c r="G5" t="str">
        <f t="shared" si="1"/>
        <v>辛</v>
      </c>
      <c r="H5" t="str">
        <f t="shared" si="1"/>
        <v>乙</v>
      </c>
      <c r="I5" t="str">
        <f t="shared" si="1"/>
        <v>戊</v>
      </c>
      <c r="J5" t="str">
        <f t="shared" si="0"/>
        <v>丙</v>
      </c>
      <c r="K5" s="10">
        <f t="shared" si="6"/>
        <v>1</v>
      </c>
      <c r="L5" t="str">
        <f t="shared" si="2"/>
        <v>戊</v>
      </c>
      <c r="M5">
        <f t="shared" si="3"/>
        <v>3</v>
      </c>
      <c r="N5" t="str">
        <f t="shared" si="7"/>
        <v>丙</v>
      </c>
      <c r="O5">
        <f t="shared" si="4"/>
        <v>8</v>
      </c>
      <c r="P5">
        <f t="shared" si="8"/>
        <v>5</v>
      </c>
      <c r="Q5">
        <f t="shared" si="5"/>
        <v>3</v>
      </c>
    </row>
    <row r="6" spans="1:17">
      <c r="A6" s="12" t="s">
        <v>42</v>
      </c>
      <c r="B6" t="str">
        <f t="shared" si="1"/>
        <v>丁</v>
      </c>
      <c r="C6" t="str">
        <f t="shared" si="1"/>
        <v>癸</v>
      </c>
      <c r="D6" t="str">
        <f t="shared" si="1"/>
        <v>己</v>
      </c>
      <c r="E6" t="str">
        <f t="shared" si="1"/>
        <v>辛</v>
      </c>
      <c r="F6" t="str">
        <f t="shared" si="1"/>
        <v>乙</v>
      </c>
      <c r="G6" t="str">
        <f t="shared" si="1"/>
        <v>戊</v>
      </c>
      <c r="H6" t="str">
        <f t="shared" si="1"/>
        <v>壬</v>
      </c>
      <c r="I6" t="str">
        <f t="shared" si="1"/>
        <v>庚</v>
      </c>
      <c r="J6" t="str">
        <f t="shared" si="0"/>
        <v>丙</v>
      </c>
      <c r="K6" s="10">
        <f t="shared" si="6"/>
        <v>1</v>
      </c>
      <c r="L6" t="str">
        <f t="shared" si="2"/>
        <v>戊</v>
      </c>
      <c r="M6">
        <f t="shared" si="3"/>
        <v>3</v>
      </c>
      <c r="N6" t="str">
        <f t="shared" si="7"/>
        <v>丁</v>
      </c>
      <c r="O6">
        <f t="shared" si="4"/>
        <v>6</v>
      </c>
      <c r="P6">
        <f t="shared" si="8"/>
        <v>3</v>
      </c>
      <c r="Q6">
        <f t="shared" si="5"/>
        <v>3</v>
      </c>
    </row>
    <row r="7" spans="1:17">
      <c r="A7" s="12" t="s">
        <v>43</v>
      </c>
      <c r="B7" t="str">
        <f t="shared" si="1"/>
        <v>辛</v>
      </c>
      <c r="C7" t="str">
        <f t="shared" si="1"/>
        <v>乙</v>
      </c>
      <c r="D7" t="str">
        <f t="shared" si="1"/>
        <v>戊</v>
      </c>
      <c r="E7" t="str">
        <f t="shared" si="1"/>
        <v>壬</v>
      </c>
      <c r="F7" t="str">
        <f t="shared" si="1"/>
        <v>庚</v>
      </c>
      <c r="G7" t="str">
        <f t="shared" si="1"/>
        <v>丁</v>
      </c>
      <c r="H7" t="str">
        <f t="shared" si="1"/>
        <v>癸</v>
      </c>
      <c r="I7" t="str">
        <f t="shared" si="1"/>
        <v>己</v>
      </c>
      <c r="J7" t="str">
        <f t="shared" si="0"/>
        <v>丙</v>
      </c>
      <c r="K7" s="10">
        <f t="shared" si="6"/>
        <v>1</v>
      </c>
      <c r="L7" t="str">
        <f t="shared" si="2"/>
        <v>戊</v>
      </c>
      <c r="M7">
        <f t="shared" si="3"/>
        <v>3</v>
      </c>
      <c r="N7" t="str">
        <f t="shared" si="7"/>
        <v>戊</v>
      </c>
      <c r="O7">
        <f t="shared" si="4"/>
        <v>3</v>
      </c>
      <c r="P7">
        <f t="shared" si="8"/>
        <v>0</v>
      </c>
      <c r="Q7">
        <f t="shared" si="5"/>
        <v>3</v>
      </c>
    </row>
    <row r="8" spans="1:17">
      <c r="A8" s="12" t="s">
        <v>44</v>
      </c>
      <c r="B8" t="str">
        <f t="shared" si="1"/>
        <v>壬</v>
      </c>
      <c r="C8" t="str">
        <f t="shared" si="1"/>
        <v>庚</v>
      </c>
      <c r="D8" t="str">
        <f t="shared" si="1"/>
        <v>丁</v>
      </c>
      <c r="E8" t="str">
        <f t="shared" si="1"/>
        <v>癸</v>
      </c>
      <c r="F8" t="str">
        <f t="shared" si="1"/>
        <v>己</v>
      </c>
      <c r="G8" t="str">
        <f t="shared" si="1"/>
        <v>辛</v>
      </c>
      <c r="H8" t="str">
        <f t="shared" si="1"/>
        <v>乙</v>
      </c>
      <c r="I8" t="str">
        <f t="shared" si="1"/>
        <v>戊</v>
      </c>
      <c r="J8" t="str">
        <f t="shared" si="0"/>
        <v>丙</v>
      </c>
      <c r="K8" s="10">
        <f t="shared" si="6"/>
        <v>1</v>
      </c>
      <c r="L8" t="str">
        <f t="shared" si="2"/>
        <v>戊</v>
      </c>
      <c r="M8">
        <f t="shared" si="3"/>
        <v>3</v>
      </c>
      <c r="N8" t="str">
        <f t="shared" si="7"/>
        <v>己</v>
      </c>
      <c r="O8">
        <f t="shared" si="4"/>
        <v>8</v>
      </c>
      <c r="P8">
        <f t="shared" si="8"/>
        <v>5</v>
      </c>
      <c r="Q8">
        <f t="shared" si="5"/>
        <v>3</v>
      </c>
    </row>
    <row r="9" spans="1:17">
      <c r="A9" s="12" t="s">
        <v>45</v>
      </c>
      <c r="B9" t="str">
        <f t="shared" si="1"/>
        <v>癸</v>
      </c>
      <c r="C9" t="str">
        <f t="shared" si="1"/>
        <v>己</v>
      </c>
      <c r="D9" t="str">
        <f t="shared" si="1"/>
        <v>辛</v>
      </c>
      <c r="E9" t="str">
        <f t="shared" si="1"/>
        <v>乙</v>
      </c>
      <c r="F9" t="str">
        <f t="shared" si="1"/>
        <v>戊</v>
      </c>
      <c r="G9" t="str">
        <f t="shared" si="1"/>
        <v>壬</v>
      </c>
      <c r="H9" t="str">
        <f t="shared" si="1"/>
        <v>庚</v>
      </c>
      <c r="I9" t="str">
        <f t="shared" si="1"/>
        <v>丁</v>
      </c>
      <c r="J9" t="str">
        <f t="shared" si="0"/>
        <v>丙</v>
      </c>
      <c r="K9" s="10">
        <f t="shared" si="6"/>
        <v>1</v>
      </c>
      <c r="L9" t="str">
        <f t="shared" si="2"/>
        <v>戊</v>
      </c>
      <c r="M9">
        <f t="shared" si="3"/>
        <v>3</v>
      </c>
      <c r="N9" t="str">
        <f t="shared" si="7"/>
        <v>庚</v>
      </c>
      <c r="O9">
        <f t="shared" si="4"/>
        <v>5</v>
      </c>
      <c r="P9">
        <f t="shared" si="8"/>
        <v>2</v>
      </c>
      <c r="Q9">
        <f t="shared" si="5"/>
        <v>3</v>
      </c>
    </row>
    <row r="10" spans="1:17">
      <c r="A10" s="12" t="s">
        <v>46</v>
      </c>
      <c r="B10" t="str">
        <f t="shared" si="1"/>
        <v>戊</v>
      </c>
      <c r="C10" t="str">
        <f t="shared" si="1"/>
        <v>壬</v>
      </c>
      <c r="D10" t="str">
        <f t="shared" si="1"/>
        <v>庚</v>
      </c>
      <c r="E10" t="str">
        <f t="shared" si="1"/>
        <v>丁</v>
      </c>
      <c r="F10" t="str">
        <f t="shared" si="1"/>
        <v>癸</v>
      </c>
      <c r="G10" t="str">
        <f t="shared" si="1"/>
        <v>己</v>
      </c>
      <c r="H10" t="str">
        <f t="shared" si="1"/>
        <v>辛</v>
      </c>
      <c r="I10" t="str">
        <f t="shared" si="1"/>
        <v>乙</v>
      </c>
      <c r="J10" t="str">
        <f t="shared" si="0"/>
        <v>丙</v>
      </c>
      <c r="K10" s="10">
        <f t="shared" si="6"/>
        <v>1</v>
      </c>
      <c r="L10" t="str">
        <f t="shared" si="2"/>
        <v>戊</v>
      </c>
      <c r="M10">
        <f t="shared" si="3"/>
        <v>3</v>
      </c>
      <c r="N10" t="str">
        <f t="shared" si="7"/>
        <v>辛</v>
      </c>
      <c r="O10">
        <f t="shared" si="4"/>
        <v>1</v>
      </c>
      <c r="P10">
        <f t="shared" si="8"/>
        <v>-2</v>
      </c>
      <c r="Q10">
        <f t="shared" si="5"/>
        <v>3</v>
      </c>
    </row>
    <row r="11" spans="1:17">
      <c r="A11" s="12" t="s">
        <v>47</v>
      </c>
      <c r="B11" t="str">
        <f t="shared" si="1"/>
        <v>己</v>
      </c>
      <c r="C11" t="str">
        <f t="shared" si="1"/>
        <v>辛</v>
      </c>
      <c r="D11" t="str">
        <f t="shared" si="1"/>
        <v>乙</v>
      </c>
      <c r="E11" t="str">
        <f t="shared" si="1"/>
        <v>戊</v>
      </c>
      <c r="F11" t="str">
        <f t="shared" si="1"/>
        <v>壬</v>
      </c>
      <c r="G11" t="str">
        <f>INDEX(EarthPlate8, MOD(COLUMN()-COLUMN($A11)+7-$P11, 8)+1)</f>
        <v>庚</v>
      </c>
      <c r="H11" t="str">
        <f t="shared" si="1"/>
        <v>丁</v>
      </c>
      <c r="I11" t="str">
        <f t="shared" si="1"/>
        <v>癸</v>
      </c>
      <c r="J11" t="str">
        <f t="shared" si="0"/>
        <v>丙</v>
      </c>
      <c r="K11" s="10">
        <f t="shared" si="6"/>
        <v>1</v>
      </c>
      <c r="L11" t="str">
        <f t="shared" si="2"/>
        <v>戊</v>
      </c>
      <c r="M11">
        <f t="shared" si="3"/>
        <v>3</v>
      </c>
      <c r="N11" t="str">
        <f t="shared" si="7"/>
        <v>壬</v>
      </c>
      <c r="O11">
        <f t="shared" si="4"/>
        <v>4</v>
      </c>
      <c r="P11">
        <f t="shared" si="8"/>
        <v>1</v>
      </c>
      <c r="Q11">
        <f t="shared" si="5"/>
        <v>3</v>
      </c>
    </row>
    <row r="12" spans="1:17">
      <c r="A12" s="12" t="s">
        <v>48</v>
      </c>
      <c r="B12" t="str">
        <f t="shared" si="1"/>
        <v>庚</v>
      </c>
      <c r="C12" t="str">
        <f t="shared" si="1"/>
        <v>丁</v>
      </c>
      <c r="D12" t="str">
        <f t="shared" si="1"/>
        <v>癸</v>
      </c>
      <c r="E12" t="str">
        <f t="shared" si="1"/>
        <v>己</v>
      </c>
      <c r="F12" t="str">
        <f t="shared" si="1"/>
        <v>辛</v>
      </c>
      <c r="G12" t="str">
        <f t="shared" si="1"/>
        <v>乙</v>
      </c>
      <c r="H12" t="str">
        <f t="shared" si="1"/>
        <v>戊</v>
      </c>
      <c r="I12" t="str">
        <f t="shared" si="1"/>
        <v>壬</v>
      </c>
      <c r="J12" t="str">
        <f t="shared" si="0"/>
        <v>丙</v>
      </c>
      <c r="K12" s="10">
        <f t="shared" si="6"/>
        <v>1</v>
      </c>
      <c r="L12" t="str">
        <f t="shared" si="2"/>
        <v>戊</v>
      </c>
      <c r="M12">
        <f t="shared" si="3"/>
        <v>3</v>
      </c>
      <c r="N12" t="str">
        <f t="shared" si="7"/>
        <v>癸</v>
      </c>
      <c r="O12">
        <f t="shared" si="4"/>
        <v>7</v>
      </c>
      <c r="P12">
        <f t="shared" si="8"/>
        <v>4</v>
      </c>
      <c r="Q12">
        <f t="shared" si="5"/>
        <v>3</v>
      </c>
    </row>
    <row r="13" spans="1:17">
      <c r="A13" s="12" t="s">
        <v>49</v>
      </c>
      <c r="B13" t="str">
        <f t="shared" ref="B13:I22" si="9">INDEX(EarthPlate8, MOD(COLUMN()-COLUMN($A13)+7-$P13, 8)+1)</f>
        <v>丁</v>
      </c>
      <c r="C13" t="str">
        <f t="shared" si="9"/>
        <v>癸</v>
      </c>
      <c r="D13" t="str">
        <f t="shared" si="9"/>
        <v>己</v>
      </c>
      <c r="E13" t="str">
        <f t="shared" si="9"/>
        <v>辛</v>
      </c>
      <c r="F13" t="str">
        <f t="shared" si="9"/>
        <v>乙</v>
      </c>
      <c r="G13" t="str">
        <f t="shared" si="9"/>
        <v>戊</v>
      </c>
      <c r="H13" t="str">
        <f t="shared" si="9"/>
        <v>壬</v>
      </c>
      <c r="I13" t="str">
        <f t="shared" si="9"/>
        <v>庚</v>
      </c>
      <c r="J13" t="str">
        <f t="shared" si="0"/>
        <v>丙</v>
      </c>
      <c r="K13" s="10">
        <f t="shared" si="6"/>
        <v>2</v>
      </c>
      <c r="L13" t="str">
        <f t="shared" si="2"/>
        <v>己</v>
      </c>
      <c r="M13">
        <f t="shared" si="3"/>
        <v>8</v>
      </c>
      <c r="N13" t="str">
        <f t="shared" si="7"/>
        <v>戊</v>
      </c>
      <c r="O13">
        <f t="shared" si="4"/>
        <v>3</v>
      </c>
      <c r="P13">
        <f t="shared" si="8"/>
        <v>-5</v>
      </c>
      <c r="Q13">
        <f t="shared" si="5"/>
        <v>8</v>
      </c>
    </row>
    <row r="14" spans="1:17">
      <c r="A14" s="12" t="s">
        <v>50</v>
      </c>
      <c r="B14" t="str">
        <f t="shared" si="9"/>
        <v>癸</v>
      </c>
      <c r="C14" t="str">
        <f t="shared" si="9"/>
        <v>己</v>
      </c>
      <c r="D14" t="str">
        <f t="shared" si="9"/>
        <v>辛</v>
      </c>
      <c r="E14" t="str">
        <f t="shared" si="9"/>
        <v>乙</v>
      </c>
      <c r="F14" t="str">
        <f t="shared" si="9"/>
        <v>戊</v>
      </c>
      <c r="G14" t="str">
        <f t="shared" si="9"/>
        <v>壬</v>
      </c>
      <c r="H14" t="str">
        <f t="shared" si="9"/>
        <v>庚</v>
      </c>
      <c r="I14" t="str">
        <f t="shared" si="9"/>
        <v>丁</v>
      </c>
      <c r="J14" t="str">
        <f t="shared" si="0"/>
        <v>丙</v>
      </c>
      <c r="K14" s="10">
        <f t="shared" si="6"/>
        <v>2</v>
      </c>
      <c r="L14" t="str">
        <f t="shared" si="2"/>
        <v>己</v>
      </c>
      <c r="M14">
        <f t="shared" si="3"/>
        <v>8</v>
      </c>
      <c r="N14" t="str">
        <f t="shared" si="7"/>
        <v>乙</v>
      </c>
      <c r="O14">
        <f t="shared" si="4"/>
        <v>2</v>
      </c>
      <c r="P14">
        <f t="shared" si="8"/>
        <v>-6</v>
      </c>
      <c r="Q14">
        <f t="shared" si="5"/>
        <v>8</v>
      </c>
    </row>
    <row r="15" spans="1:17">
      <c r="A15" s="12" t="s">
        <v>51</v>
      </c>
      <c r="B15" t="str">
        <f t="shared" si="9"/>
        <v>辛</v>
      </c>
      <c r="C15" t="str">
        <f t="shared" si="9"/>
        <v>乙</v>
      </c>
      <c r="D15" t="str">
        <f t="shared" si="9"/>
        <v>戊</v>
      </c>
      <c r="E15" t="str">
        <f t="shared" si="9"/>
        <v>壬</v>
      </c>
      <c r="F15" t="str">
        <f t="shared" si="9"/>
        <v>庚</v>
      </c>
      <c r="G15" t="str">
        <f t="shared" si="9"/>
        <v>丁</v>
      </c>
      <c r="H15" t="str">
        <f t="shared" si="9"/>
        <v>癸</v>
      </c>
      <c r="I15" t="str">
        <f t="shared" si="9"/>
        <v>己</v>
      </c>
      <c r="J15" t="str">
        <f t="shared" si="0"/>
        <v>丙</v>
      </c>
      <c r="K15" s="10">
        <f t="shared" si="6"/>
        <v>2</v>
      </c>
      <c r="L15" t="str">
        <f t="shared" si="2"/>
        <v>己</v>
      </c>
      <c r="M15">
        <f t="shared" si="3"/>
        <v>8</v>
      </c>
      <c r="N15" t="str">
        <f t="shared" si="7"/>
        <v>丙</v>
      </c>
      <c r="O15">
        <f t="shared" si="4"/>
        <v>8</v>
      </c>
      <c r="P15">
        <f t="shared" si="8"/>
        <v>0</v>
      </c>
      <c r="Q15">
        <f t="shared" si="5"/>
        <v>8</v>
      </c>
    </row>
    <row r="16" spans="1:17">
      <c r="A16" s="12" t="s">
        <v>52</v>
      </c>
      <c r="B16" t="str">
        <f t="shared" si="9"/>
        <v>戊</v>
      </c>
      <c r="C16" t="str">
        <f t="shared" si="9"/>
        <v>壬</v>
      </c>
      <c r="D16" t="str">
        <f t="shared" si="9"/>
        <v>庚</v>
      </c>
      <c r="E16" t="str">
        <f t="shared" si="9"/>
        <v>丁</v>
      </c>
      <c r="F16" t="str">
        <f t="shared" si="9"/>
        <v>癸</v>
      </c>
      <c r="G16" t="str">
        <f t="shared" si="9"/>
        <v>己</v>
      </c>
      <c r="H16" t="str">
        <f t="shared" si="9"/>
        <v>辛</v>
      </c>
      <c r="I16" t="str">
        <f t="shared" si="9"/>
        <v>乙</v>
      </c>
      <c r="J16" t="str">
        <f t="shared" si="0"/>
        <v>丙</v>
      </c>
      <c r="K16" s="10">
        <f t="shared" si="6"/>
        <v>2</v>
      </c>
      <c r="L16" t="str">
        <f t="shared" si="2"/>
        <v>己</v>
      </c>
      <c r="M16">
        <f t="shared" si="3"/>
        <v>8</v>
      </c>
      <c r="N16" t="str">
        <f t="shared" si="7"/>
        <v>丁</v>
      </c>
      <c r="O16">
        <f t="shared" si="4"/>
        <v>6</v>
      </c>
      <c r="P16">
        <f t="shared" si="8"/>
        <v>-2</v>
      </c>
      <c r="Q16">
        <f t="shared" si="5"/>
        <v>8</v>
      </c>
    </row>
    <row r="17" spans="1:17">
      <c r="A17" s="12" t="s">
        <v>53</v>
      </c>
      <c r="B17" t="str">
        <f t="shared" si="9"/>
        <v>丁</v>
      </c>
      <c r="C17" t="str">
        <f t="shared" si="9"/>
        <v>癸</v>
      </c>
      <c r="D17" t="str">
        <f t="shared" si="9"/>
        <v>己</v>
      </c>
      <c r="E17" t="str">
        <f t="shared" si="9"/>
        <v>辛</v>
      </c>
      <c r="F17" t="str">
        <f t="shared" si="9"/>
        <v>乙</v>
      </c>
      <c r="G17" t="str">
        <f t="shared" si="9"/>
        <v>戊</v>
      </c>
      <c r="H17" t="str">
        <f t="shared" si="9"/>
        <v>壬</v>
      </c>
      <c r="I17" t="str">
        <f t="shared" si="9"/>
        <v>庚</v>
      </c>
      <c r="J17" t="str">
        <f t="shared" si="0"/>
        <v>丙</v>
      </c>
      <c r="K17" s="10">
        <f t="shared" si="6"/>
        <v>2</v>
      </c>
      <c r="L17" t="str">
        <f t="shared" si="2"/>
        <v>己</v>
      </c>
      <c r="M17">
        <f t="shared" si="3"/>
        <v>8</v>
      </c>
      <c r="N17" t="str">
        <f t="shared" si="7"/>
        <v>戊</v>
      </c>
      <c r="O17">
        <f t="shared" si="4"/>
        <v>3</v>
      </c>
      <c r="P17">
        <f t="shared" si="8"/>
        <v>-5</v>
      </c>
      <c r="Q17">
        <f t="shared" si="5"/>
        <v>8</v>
      </c>
    </row>
    <row r="18" spans="1:17">
      <c r="A18" s="12" t="s">
        <v>54</v>
      </c>
      <c r="B18" t="str">
        <f t="shared" si="9"/>
        <v>辛</v>
      </c>
      <c r="C18" t="str">
        <f t="shared" si="9"/>
        <v>乙</v>
      </c>
      <c r="D18" t="str">
        <f t="shared" si="9"/>
        <v>戊</v>
      </c>
      <c r="E18" t="str">
        <f t="shared" si="9"/>
        <v>壬</v>
      </c>
      <c r="F18" t="str">
        <f t="shared" si="9"/>
        <v>庚</v>
      </c>
      <c r="G18" t="str">
        <f t="shared" si="9"/>
        <v>丁</v>
      </c>
      <c r="H18" t="str">
        <f t="shared" si="9"/>
        <v>癸</v>
      </c>
      <c r="I18" t="str">
        <f t="shared" si="9"/>
        <v>己</v>
      </c>
      <c r="J18" t="str">
        <f t="shared" si="0"/>
        <v>丙</v>
      </c>
      <c r="K18" s="10">
        <f t="shared" si="6"/>
        <v>2</v>
      </c>
      <c r="L18" t="str">
        <f t="shared" si="2"/>
        <v>己</v>
      </c>
      <c r="M18">
        <f t="shared" si="3"/>
        <v>8</v>
      </c>
      <c r="N18" t="str">
        <f t="shared" si="7"/>
        <v>己</v>
      </c>
      <c r="O18">
        <f t="shared" si="4"/>
        <v>8</v>
      </c>
      <c r="P18">
        <f t="shared" si="8"/>
        <v>0</v>
      </c>
      <c r="Q18">
        <f t="shared" si="5"/>
        <v>8</v>
      </c>
    </row>
    <row r="19" spans="1:17">
      <c r="A19" s="12" t="s">
        <v>55</v>
      </c>
      <c r="B19" t="str">
        <f t="shared" si="9"/>
        <v>壬</v>
      </c>
      <c r="C19" t="str">
        <f t="shared" si="9"/>
        <v>庚</v>
      </c>
      <c r="D19" t="str">
        <f t="shared" si="9"/>
        <v>丁</v>
      </c>
      <c r="E19" t="str">
        <f t="shared" si="9"/>
        <v>癸</v>
      </c>
      <c r="F19" t="str">
        <f t="shared" si="9"/>
        <v>己</v>
      </c>
      <c r="G19" t="str">
        <f t="shared" si="9"/>
        <v>辛</v>
      </c>
      <c r="H19" t="str">
        <f t="shared" si="9"/>
        <v>乙</v>
      </c>
      <c r="I19" t="str">
        <f t="shared" si="9"/>
        <v>戊</v>
      </c>
      <c r="J19" t="str">
        <f t="shared" si="0"/>
        <v>丙</v>
      </c>
      <c r="K19" s="10">
        <f t="shared" si="6"/>
        <v>2</v>
      </c>
      <c r="L19" t="str">
        <f t="shared" si="2"/>
        <v>己</v>
      </c>
      <c r="M19">
        <f t="shared" si="3"/>
        <v>8</v>
      </c>
      <c r="N19" t="str">
        <f t="shared" si="7"/>
        <v>庚</v>
      </c>
      <c r="O19">
        <f t="shared" si="4"/>
        <v>5</v>
      </c>
      <c r="P19">
        <f t="shared" si="8"/>
        <v>-3</v>
      </c>
      <c r="Q19">
        <f t="shared" si="5"/>
        <v>8</v>
      </c>
    </row>
    <row r="20" spans="1:17">
      <c r="A20" s="12" t="s">
        <v>56</v>
      </c>
      <c r="B20" t="str">
        <f t="shared" si="9"/>
        <v>己</v>
      </c>
      <c r="C20" t="str">
        <f t="shared" si="9"/>
        <v>辛</v>
      </c>
      <c r="D20" t="str">
        <f t="shared" si="9"/>
        <v>乙</v>
      </c>
      <c r="E20" t="str">
        <f t="shared" si="9"/>
        <v>戊</v>
      </c>
      <c r="F20" t="str">
        <f t="shared" si="9"/>
        <v>壬</v>
      </c>
      <c r="G20" t="str">
        <f t="shared" si="9"/>
        <v>庚</v>
      </c>
      <c r="H20" t="str">
        <f t="shared" si="9"/>
        <v>丁</v>
      </c>
      <c r="I20" t="str">
        <f t="shared" si="9"/>
        <v>癸</v>
      </c>
      <c r="J20" t="str">
        <f t="shared" si="0"/>
        <v>丙</v>
      </c>
      <c r="K20" s="10">
        <f t="shared" si="6"/>
        <v>2</v>
      </c>
      <c r="L20" t="str">
        <f t="shared" si="2"/>
        <v>己</v>
      </c>
      <c r="M20">
        <f t="shared" si="3"/>
        <v>8</v>
      </c>
      <c r="N20" t="str">
        <f t="shared" si="7"/>
        <v>辛</v>
      </c>
      <c r="O20">
        <f t="shared" si="4"/>
        <v>1</v>
      </c>
      <c r="P20">
        <f t="shared" si="8"/>
        <v>-7</v>
      </c>
      <c r="Q20">
        <f t="shared" si="5"/>
        <v>8</v>
      </c>
    </row>
    <row r="21" spans="1:17">
      <c r="A21" s="12" t="s">
        <v>57</v>
      </c>
      <c r="B21" t="str">
        <f t="shared" si="9"/>
        <v>庚</v>
      </c>
      <c r="C21" t="str">
        <f t="shared" si="9"/>
        <v>丁</v>
      </c>
      <c r="D21" t="str">
        <f t="shared" si="9"/>
        <v>癸</v>
      </c>
      <c r="E21" t="str">
        <f t="shared" si="9"/>
        <v>己</v>
      </c>
      <c r="F21" t="str">
        <f t="shared" si="9"/>
        <v>辛</v>
      </c>
      <c r="G21" t="str">
        <f t="shared" si="9"/>
        <v>乙</v>
      </c>
      <c r="H21" t="str">
        <f t="shared" si="9"/>
        <v>戊</v>
      </c>
      <c r="I21" t="str">
        <f t="shared" si="9"/>
        <v>壬</v>
      </c>
      <c r="J21" t="str">
        <f t="shared" si="0"/>
        <v>丙</v>
      </c>
      <c r="K21" s="10">
        <f t="shared" si="6"/>
        <v>2</v>
      </c>
      <c r="L21" t="str">
        <f t="shared" si="2"/>
        <v>己</v>
      </c>
      <c r="M21">
        <f t="shared" si="3"/>
        <v>8</v>
      </c>
      <c r="N21" t="str">
        <f t="shared" si="7"/>
        <v>壬</v>
      </c>
      <c r="O21">
        <f t="shared" si="4"/>
        <v>4</v>
      </c>
      <c r="P21">
        <f t="shared" si="8"/>
        <v>-4</v>
      </c>
      <c r="Q21">
        <f t="shared" si="5"/>
        <v>8</v>
      </c>
    </row>
    <row r="22" spans="1:17">
      <c r="A22" s="12" t="s">
        <v>58</v>
      </c>
      <c r="B22" t="str">
        <f t="shared" si="9"/>
        <v>乙</v>
      </c>
      <c r="C22" t="str">
        <f t="shared" si="9"/>
        <v>戊</v>
      </c>
      <c r="D22" t="str">
        <f t="shared" si="9"/>
        <v>壬</v>
      </c>
      <c r="E22" t="str">
        <f t="shared" si="9"/>
        <v>庚</v>
      </c>
      <c r="F22" t="str">
        <f t="shared" si="9"/>
        <v>丁</v>
      </c>
      <c r="G22" t="str">
        <f t="shared" si="9"/>
        <v>癸</v>
      </c>
      <c r="H22" t="str">
        <f t="shared" si="9"/>
        <v>己</v>
      </c>
      <c r="I22" t="str">
        <f t="shared" si="9"/>
        <v>辛</v>
      </c>
      <c r="J22" t="str">
        <f t="shared" si="0"/>
        <v>丙</v>
      </c>
      <c r="K22" s="10">
        <f t="shared" si="6"/>
        <v>2</v>
      </c>
      <c r="L22" t="str">
        <f t="shared" si="2"/>
        <v>己</v>
      </c>
      <c r="M22">
        <f t="shared" si="3"/>
        <v>8</v>
      </c>
      <c r="N22" t="str">
        <f t="shared" si="7"/>
        <v>癸</v>
      </c>
      <c r="O22">
        <f t="shared" si="4"/>
        <v>7</v>
      </c>
      <c r="P22">
        <f t="shared" si="8"/>
        <v>-1</v>
      </c>
      <c r="Q22">
        <f t="shared" si="5"/>
        <v>8</v>
      </c>
    </row>
    <row r="23" spans="1:17">
      <c r="A23" s="12" t="s">
        <v>59</v>
      </c>
      <c r="B23" t="str">
        <f t="shared" ref="B23:I32" si="10">INDEX(EarthPlate8, MOD(COLUMN()-COLUMN($A23)+7-$P23, 8)+1)</f>
        <v>戊</v>
      </c>
      <c r="C23" t="str">
        <f t="shared" si="10"/>
        <v>壬</v>
      </c>
      <c r="D23" t="str">
        <f t="shared" si="10"/>
        <v>庚</v>
      </c>
      <c r="E23" t="str">
        <f t="shared" si="10"/>
        <v>丁</v>
      </c>
      <c r="F23" t="str">
        <f t="shared" si="10"/>
        <v>癸</v>
      </c>
      <c r="G23" t="str">
        <f t="shared" si="10"/>
        <v>己</v>
      </c>
      <c r="H23" t="str">
        <f t="shared" si="10"/>
        <v>辛</v>
      </c>
      <c r="I23" t="str">
        <f t="shared" si="10"/>
        <v>乙</v>
      </c>
      <c r="J23" t="str">
        <f t="shared" si="0"/>
        <v>丙</v>
      </c>
      <c r="K23" s="10">
        <f t="shared" si="6"/>
        <v>3</v>
      </c>
      <c r="L23" t="str">
        <f t="shared" si="2"/>
        <v>庚</v>
      </c>
      <c r="M23">
        <f t="shared" si="3"/>
        <v>5</v>
      </c>
      <c r="N23" t="str">
        <f t="shared" si="7"/>
        <v>戊</v>
      </c>
      <c r="O23">
        <f t="shared" si="4"/>
        <v>3</v>
      </c>
      <c r="P23">
        <f t="shared" si="8"/>
        <v>-2</v>
      </c>
      <c r="Q23">
        <f t="shared" si="5"/>
        <v>5</v>
      </c>
    </row>
    <row r="24" spans="1:17">
      <c r="A24" s="12" t="s">
        <v>60</v>
      </c>
      <c r="B24" t="str">
        <f t="shared" si="10"/>
        <v>壬</v>
      </c>
      <c r="C24" t="str">
        <f t="shared" si="10"/>
        <v>庚</v>
      </c>
      <c r="D24" t="str">
        <f t="shared" si="10"/>
        <v>丁</v>
      </c>
      <c r="E24" t="str">
        <f t="shared" si="10"/>
        <v>癸</v>
      </c>
      <c r="F24" t="str">
        <f t="shared" si="10"/>
        <v>己</v>
      </c>
      <c r="G24" t="str">
        <f t="shared" si="10"/>
        <v>辛</v>
      </c>
      <c r="H24" t="str">
        <f t="shared" si="10"/>
        <v>乙</v>
      </c>
      <c r="I24" t="str">
        <f t="shared" si="10"/>
        <v>戊</v>
      </c>
      <c r="J24" t="str">
        <f t="shared" si="0"/>
        <v>丙</v>
      </c>
      <c r="K24" s="10">
        <f t="shared" si="6"/>
        <v>3</v>
      </c>
      <c r="L24" t="str">
        <f t="shared" si="2"/>
        <v>庚</v>
      </c>
      <c r="M24">
        <f t="shared" si="3"/>
        <v>5</v>
      </c>
      <c r="N24" t="str">
        <f t="shared" si="7"/>
        <v>乙</v>
      </c>
      <c r="O24">
        <f t="shared" si="4"/>
        <v>2</v>
      </c>
      <c r="P24">
        <f t="shared" si="8"/>
        <v>-3</v>
      </c>
      <c r="Q24">
        <f t="shared" si="5"/>
        <v>5</v>
      </c>
    </row>
    <row r="25" spans="1:17">
      <c r="A25" s="12" t="s">
        <v>61</v>
      </c>
      <c r="B25" t="str">
        <f t="shared" si="10"/>
        <v>丁</v>
      </c>
      <c r="C25" t="str">
        <f t="shared" si="10"/>
        <v>癸</v>
      </c>
      <c r="D25" t="str">
        <f t="shared" si="10"/>
        <v>己</v>
      </c>
      <c r="E25" t="str">
        <f t="shared" si="10"/>
        <v>辛</v>
      </c>
      <c r="F25" t="str">
        <f t="shared" si="10"/>
        <v>乙</v>
      </c>
      <c r="G25" t="str">
        <f t="shared" si="10"/>
        <v>戊</v>
      </c>
      <c r="H25" t="str">
        <f t="shared" si="10"/>
        <v>壬</v>
      </c>
      <c r="I25" t="str">
        <f t="shared" si="10"/>
        <v>庚</v>
      </c>
      <c r="J25" t="str">
        <f t="shared" si="0"/>
        <v>丙</v>
      </c>
      <c r="K25" s="10">
        <f t="shared" si="6"/>
        <v>3</v>
      </c>
      <c r="L25" t="str">
        <f t="shared" si="2"/>
        <v>庚</v>
      </c>
      <c r="M25">
        <f t="shared" si="3"/>
        <v>5</v>
      </c>
      <c r="N25" t="str">
        <f t="shared" si="7"/>
        <v>丙</v>
      </c>
      <c r="O25">
        <f t="shared" si="4"/>
        <v>8</v>
      </c>
      <c r="P25">
        <f t="shared" si="8"/>
        <v>3</v>
      </c>
      <c r="Q25">
        <f t="shared" si="5"/>
        <v>5</v>
      </c>
    </row>
    <row r="26" spans="1:17">
      <c r="A26" s="12" t="s">
        <v>62</v>
      </c>
      <c r="B26" t="str">
        <f t="shared" si="10"/>
        <v>己</v>
      </c>
      <c r="C26" t="str">
        <f t="shared" si="10"/>
        <v>辛</v>
      </c>
      <c r="D26" t="str">
        <f t="shared" si="10"/>
        <v>乙</v>
      </c>
      <c r="E26" t="str">
        <f t="shared" si="10"/>
        <v>戊</v>
      </c>
      <c r="F26" t="str">
        <f t="shared" si="10"/>
        <v>壬</v>
      </c>
      <c r="G26" t="str">
        <f t="shared" si="10"/>
        <v>庚</v>
      </c>
      <c r="H26" t="str">
        <f t="shared" si="10"/>
        <v>丁</v>
      </c>
      <c r="I26" t="str">
        <f t="shared" si="10"/>
        <v>癸</v>
      </c>
      <c r="J26" t="str">
        <f t="shared" si="0"/>
        <v>丙</v>
      </c>
      <c r="K26" s="10">
        <f t="shared" si="6"/>
        <v>3</v>
      </c>
      <c r="L26" t="str">
        <f t="shared" si="2"/>
        <v>庚</v>
      </c>
      <c r="M26">
        <f t="shared" si="3"/>
        <v>5</v>
      </c>
      <c r="N26" t="str">
        <f t="shared" si="7"/>
        <v>丁</v>
      </c>
      <c r="O26">
        <f t="shared" si="4"/>
        <v>6</v>
      </c>
      <c r="P26">
        <f t="shared" si="8"/>
        <v>1</v>
      </c>
      <c r="Q26">
        <f t="shared" si="5"/>
        <v>5</v>
      </c>
    </row>
    <row r="27" spans="1:17">
      <c r="A27" s="12" t="s">
        <v>63</v>
      </c>
      <c r="B27" t="str">
        <f t="shared" si="10"/>
        <v>戊</v>
      </c>
      <c r="C27" t="str">
        <f t="shared" si="10"/>
        <v>壬</v>
      </c>
      <c r="D27" t="str">
        <f t="shared" si="10"/>
        <v>庚</v>
      </c>
      <c r="E27" t="str">
        <f t="shared" si="10"/>
        <v>丁</v>
      </c>
      <c r="F27" t="str">
        <f t="shared" si="10"/>
        <v>癸</v>
      </c>
      <c r="G27" t="str">
        <f t="shared" si="10"/>
        <v>己</v>
      </c>
      <c r="H27" t="str">
        <f t="shared" si="10"/>
        <v>辛</v>
      </c>
      <c r="I27" t="str">
        <f t="shared" si="10"/>
        <v>乙</v>
      </c>
      <c r="J27" t="str">
        <f t="shared" si="0"/>
        <v>丙</v>
      </c>
      <c r="K27" s="10">
        <f t="shared" si="6"/>
        <v>3</v>
      </c>
      <c r="L27" t="str">
        <f t="shared" si="2"/>
        <v>庚</v>
      </c>
      <c r="M27">
        <f t="shared" si="3"/>
        <v>5</v>
      </c>
      <c r="N27" t="str">
        <f t="shared" si="7"/>
        <v>戊</v>
      </c>
      <c r="O27">
        <f t="shared" si="4"/>
        <v>3</v>
      </c>
      <c r="P27">
        <f t="shared" si="8"/>
        <v>-2</v>
      </c>
      <c r="Q27">
        <f t="shared" si="5"/>
        <v>5</v>
      </c>
    </row>
    <row r="28" spans="1:17">
      <c r="A28" s="12" t="s">
        <v>64</v>
      </c>
      <c r="B28" t="str">
        <f t="shared" si="10"/>
        <v>丁</v>
      </c>
      <c r="C28" t="str">
        <f t="shared" si="10"/>
        <v>癸</v>
      </c>
      <c r="D28" t="str">
        <f t="shared" si="10"/>
        <v>己</v>
      </c>
      <c r="E28" t="str">
        <f t="shared" si="10"/>
        <v>辛</v>
      </c>
      <c r="F28" t="str">
        <f t="shared" si="10"/>
        <v>乙</v>
      </c>
      <c r="G28" t="str">
        <f t="shared" si="10"/>
        <v>戊</v>
      </c>
      <c r="H28" t="str">
        <f t="shared" si="10"/>
        <v>壬</v>
      </c>
      <c r="I28" t="str">
        <f t="shared" si="10"/>
        <v>庚</v>
      </c>
      <c r="J28" t="str">
        <f t="shared" si="0"/>
        <v>丙</v>
      </c>
      <c r="K28" s="10">
        <f t="shared" si="6"/>
        <v>3</v>
      </c>
      <c r="L28" t="str">
        <f t="shared" si="2"/>
        <v>庚</v>
      </c>
      <c r="M28">
        <f t="shared" si="3"/>
        <v>5</v>
      </c>
      <c r="N28" t="str">
        <f t="shared" si="7"/>
        <v>己</v>
      </c>
      <c r="O28">
        <f t="shared" si="4"/>
        <v>8</v>
      </c>
      <c r="P28">
        <f t="shared" si="8"/>
        <v>3</v>
      </c>
      <c r="Q28">
        <f t="shared" si="5"/>
        <v>5</v>
      </c>
    </row>
    <row r="29" spans="1:17">
      <c r="A29" s="12" t="s">
        <v>65</v>
      </c>
      <c r="B29" t="str">
        <f t="shared" si="10"/>
        <v>辛</v>
      </c>
      <c r="C29" t="str">
        <f t="shared" si="10"/>
        <v>乙</v>
      </c>
      <c r="D29" t="str">
        <f t="shared" si="10"/>
        <v>戊</v>
      </c>
      <c r="E29" t="str">
        <f t="shared" si="10"/>
        <v>壬</v>
      </c>
      <c r="F29" t="str">
        <f t="shared" si="10"/>
        <v>庚</v>
      </c>
      <c r="G29" t="str">
        <f t="shared" si="10"/>
        <v>丁</v>
      </c>
      <c r="H29" t="str">
        <f t="shared" si="10"/>
        <v>癸</v>
      </c>
      <c r="I29" t="str">
        <f t="shared" si="10"/>
        <v>己</v>
      </c>
      <c r="J29" t="str">
        <f t="shared" si="0"/>
        <v>丙</v>
      </c>
      <c r="K29" s="10">
        <f t="shared" si="6"/>
        <v>3</v>
      </c>
      <c r="L29" t="str">
        <f t="shared" si="2"/>
        <v>庚</v>
      </c>
      <c r="M29">
        <f t="shared" si="3"/>
        <v>5</v>
      </c>
      <c r="N29" t="str">
        <f t="shared" si="7"/>
        <v>庚</v>
      </c>
      <c r="O29">
        <f t="shared" si="4"/>
        <v>5</v>
      </c>
      <c r="P29">
        <f t="shared" si="8"/>
        <v>0</v>
      </c>
      <c r="Q29">
        <f t="shared" si="5"/>
        <v>5</v>
      </c>
    </row>
    <row r="30" spans="1:17">
      <c r="A30" s="12" t="s">
        <v>66</v>
      </c>
      <c r="B30" t="str">
        <f t="shared" si="10"/>
        <v>庚</v>
      </c>
      <c r="C30" t="str">
        <f t="shared" si="10"/>
        <v>丁</v>
      </c>
      <c r="D30" t="str">
        <f t="shared" si="10"/>
        <v>癸</v>
      </c>
      <c r="E30" t="str">
        <f t="shared" si="10"/>
        <v>己</v>
      </c>
      <c r="F30" t="str">
        <f t="shared" si="10"/>
        <v>辛</v>
      </c>
      <c r="G30" t="str">
        <f t="shared" si="10"/>
        <v>乙</v>
      </c>
      <c r="H30" t="str">
        <f t="shared" si="10"/>
        <v>戊</v>
      </c>
      <c r="I30" t="str">
        <f t="shared" si="10"/>
        <v>壬</v>
      </c>
      <c r="J30" t="str">
        <f t="shared" si="0"/>
        <v>丙</v>
      </c>
      <c r="K30" s="10">
        <f t="shared" si="6"/>
        <v>3</v>
      </c>
      <c r="L30" t="str">
        <f t="shared" si="2"/>
        <v>庚</v>
      </c>
      <c r="M30">
        <f t="shared" si="3"/>
        <v>5</v>
      </c>
      <c r="N30" t="str">
        <f t="shared" si="7"/>
        <v>辛</v>
      </c>
      <c r="O30">
        <f t="shared" si="4"/>
        <v>1</v>
      </c>
      <c r="P30">
        <f t="shared" si="8"/>
        <v>-4</v>
      </c>
      <c r="Q30">
        <f t="shared" si="5"/>
        <v>5</v>
      </c>
    </row>
    <row r="31" spans="1:17">
      <c r="A31" s="12" t="s">
        <v>67</v>
      </c>
      <c r="B31" t="str">
        <f t="shared" si="10"/>
        <v>乙</v>
      </c>
      <c r="C31" t="str">
        <f t="shared" si="10"/>
        <v>戊</v>
      </c>
      <c r="D31" t="str">
        <f t="shared" si="10"/>
        <v>壬</v>
      </c>
      <c r="E31" t="str">
        <f t="shared" si="10"/>
        <v>庚</v>
      </c>
      <c r="F31" t="str">
        <f t="shared" si="10"/>
        <v>丁</v>
      </c>
      <c r="G31" t="str">
        <f t="shared" si="10"/>
        <v>癸</v>
      </c>
      <c r="H31" t="str">
        <f t="shared" si="10"/>
        <v>己</v>
      </c>
      <c r="I31" t="str">
        <f t="shared" si="10"/>
        <v>辛</v>
      </c>
      <c r="J31" t="str">
        <f t="shared" si="0"/>
        <v>丙</v>
      </c>
      <c r="K31" s="10">
        <f t="shared" si="6"/>
        <v>3</v>
      </c>
      <c r="L31" t="str">
        <f t="shared" si="2"/>
        <v>庚</v>
      </c>
      <c r="M31">
        <f t="shared" si="3"/>
        <v>5</v>
      </c>
      <c r="N31" t="str">
        <f t="shared" si="7"/>
        <v>壬</v>
      </c>
      <c r="O31">
        <f t="shared" si="4"/>
        <v>4</v>
      </c>
      <c r="P31">
        <f t="shared" si="8"/>
        <v>-1</v>
      </c>
      <c r="Q31">
        <f t="shared" si="5"/>
        <v>5</v>
      </c>
    </row>
    <row r="32" spans="1:17">
      <c r="A32" s="12" t="s">
        <v>68</v>
      </c>
      <c r="B32" t="str">
        <f t="shared" si="10"/>
        <v>癸</v>
      </c>
      <c r="C32" t="str">
        <f t="shared" si="10"/>
        <v>己</v>
      </c>
      <c r="D32" t="str">
        <f t="shared" si="10"/>
        <v>辛</v>
      </c>
      <c r="E32" t="str">
        <f t="shared" si="10"/>
        <v>乙</v>
      </c>
      <c r="F32" t="str">
        <f t="shared" si="10"/>
        <v>戊</v>
      </c>
      <c r="G32" t="str">
        <f t="shared" si="10"/>
        <v>壬</v>
      </c>
      <c r="H32" t="str">
        <f t="shared" si="10"/>
        <v>庚</v>
      </c>
      <c r="I32" t="str">
        <f t="shared" si="10"/>
        <v>丁</v>
      </c>
      <c r="J32" t="str">
        <f t="shared" si="0"/>
        <v>丙</v>
      </c>
      <c r="K32" s="10">
        <f t="shared" si="6"/>
        <v>3</v>
      </c>
      <c r="L32" t="str">
        <f t="shared" si="2"/>
        <v>庚</v>
      </c>
      <c r="M32">
        <f t="shared" si="3"/>
        <v>5</v>
      </c>
      <c r="N32" t="str">
        <f t="shared" si="7"/>
        <v>癸</v>
      </c>
      <c r="O32">
        <f t="shared" si="4"/>
        <v>7</v>
      </c>
      <c r="P32">
        <f t="shared" si="8"/>
        <v>2</v>
      </c>
      <c r="Q32">
        <f t="shared" si="5"/>
        <v>5</v>
      </c>
    </row>
    <row r="33" spans="1:17">
      <c r="A33" s="12" t="s">
        <v>69</v>
      </c>
      <c r="B33" t="str">
        <f t="shared" ref="B33:I42" si="11">INDEX(EarthPlate8, MOD(COLUMN()-COLUMN($A33)+7-$P33, 8)+1)</f>
        <v>癸</v>
      </c>
      <c r="C33" t="str">
        <f t="shared" si="11"/>
        <v>己</v>
      </c>
      <c r="D33" t="str">
        <f t="shared" si="11"/>
        <v>辛</v>
      </c>
      <c r="E33" t="str">
        <f t="shared" si="11"/>
        <v>乙</v>
      </c>
      <c r="F33" t="str">
        <f t="shared" si="11"/>
        <v>戊</v>
      </c>
      <c r="G33" t="str">
        <f t="shared" si="11"/>
        <v>壬</v>
      </c>
      <c r="H33" t="str">
        <f t="shared" si="11"/>
        <v>庚</v>
      </c>
      <c r="I33" t="str">
        <f t="shared" si="11"/>
        <v>丁</v>
      </c>
      <c r="J33" t="str">
        <f t="shared" si="0"/>
        <v>丙</v>
      </c>
      <c r="K33" s="10">
        <f t="shared" si="6"/>
        <v>4</v>
      </c>
      <c r="L33" t="str">
        <f t="shared" si="2"/>
        <v>辛</v>
      </c>
      <c r="M33">
        <f t="shared" si="3"/>
        <v>1</v>
      </c>
      <c r="N33" t="str">
        <f t="shared" si="7"/>
        <v>戊</v>
      </c>
      <c r="O33">
        <f t="shared" si="4"/>
        <v>3</v>
      </c>
      <c r="P33">
        <f t="shared" si="8"/>
        <v>2</v>
      </c>
      <c r="Q33">
        <f t="shared" si="5"/>
        <v>1</v>
      </c>
    </row>
    <row r="34" spans="1:17">
      <c r="A34" s="12" t="s">
        <v>70</v>
      </c>
      <c r="B34" t="str">
        <f t="shared" si="11"/>
        <v>己</v>
      </c>
      <c r="C34" t="str">
        <f t="shared" si="11"/>
        <v>辛</v>
      </c>
      <c r="D34" t="str">
        <f t="shared" si="11"/>
        <v>乙</v>
      </c>
      <c r="E34" t="str">
        <f t="shared" si="11"/>
        <v>戊</v>
      </c>
      <c r="F34" t="str">
        <f t="shared" si="11"/>
        <v>壬</v>
      </c>
      <c r="G34" t="str">
        <f t="shared" si="11"/>
        <v>庚</v>
      </c>
      <c r="H34" t="str">
        <f t="shared" si="11"/>
        <v>丁</v>
      </c>
      <c r="I34" t="str">
        <f t="shared" si="11"/>
        <v>癸</v>
      </c>
      <c r="J34" t="str">
        <f t="shared" ref="J34:J62" si="12">VLOOKUP($A$2,EarthPlateMatrix, 6, FALSE)</f>
        <v>丙</v>
      </c>
      <c r="K34" s="10">
        <f t="shared" si="6"/>
        <v>4</v>
      </c>
      <c r="L34" t="str">
        <f t="shared" si="2"/>
        <v>辛</v>
      </c>
      <c r="M34">
        <f t="shared" si="3"/>
        <v>1</v>
      </c>
      <c r="N34" t="str">
        <f t="shared" si="7"/>
        <v>乙</v>
      </c>
      <c r="O34">
        <f t="shared" si="4"/>
        <v>2</v>
      </c>
      <c r="P34">
        <f t="shared" si="8"/>
        <v>1</v>
      </c>
      <c r="Q34">
        <f t="shared" si="5"/>
        <v>1</v>
      </c>
    </row>
    <row r="35" spans="1:17">
      <c r="A35" s="12" t="s">
        <v>71</v>
      </c>
      <c r="B35" t="str">
        <f t="shared" si="11"/>
        <v>乙</v>
      </c>
      <c r="C35" t="str">
        <f t="shared" si="11"/>
        <v>戊</v>
      </c>
      <c r="D35" t="str">
        <f t="shared" si="11"/>
        <v>壬</v>
      </c>
      <c r="E35" t="str">
        <f t="shared" si="11"/>
        <v>庚</v>
      </c>
      <c r="F35" t="str">
        <f t="shared" si="11"/>
        <v>丁</v>
      </c>
      <c r="G35" t="str">
        <f t="shared" si="11"/>
        <v>癸</v>
      </c>
      <c r="H35" t="str">
        <f t="shared" si="11"/>
        <v>己</v>
      </c>
      <c r="I35" t="str">
        <f t="shared" si="11"/>
        <v>辛</v>
      </c>
      <c r="J35" t="str">
        <f t="shared" si="12"/>
        <v>丙</v>
      </c>
      <c r="K35" s="10">
        <f t="shared" si="6"/>
        <v>4</v>
      </c>
      <c r="L35" t="str">
        <f t="shared" ref="L35:L62" si="13">INDEX(Yang9StemOrder, K35)</f>
        <v>辛</v>
      </c>
      <c r="M35">
        <f t="shared" ref="M35:M62" si="14">IFERROR(MATCH($L35,EarthPlate8, 0), 8)</f>
        <v>1</v>
      </c>
      <c r="N35" t="str">
        <f t="shared" si="7"/>
        <v>丙</v>
      </c>
      <c r="O35">
        <f t="shared" ref="O35:O62" si="15">IFERROR(MATCH($N35, EarthPlate8, 0), 8)</f>
        <v>8</v>
      </c>
      <c r="P35">
        <f t="shared" si="8"/>
        <v>7</v>
      </c>
      <c r="Q35">
        <f t="shared" ref="Q35:Q62" si="16">IFERROR(MATCH($L35, SelectedEarthPlate, 0)-1, 8)</f>
        <v>1</v>
      </c>
    </row>
    <row r="36" spans="1:17">
      <c r="A36" s="12" t="s">
        <v>72</v>
      </c>
      <c r="B36" t="str">
        <f t="shared" si="11"/>
        <v>壬</v>
      </c>
      <c r="C36" t="str">
        <f t="shared" si="11"/>
        <v>庚</v>
      </c>
      <c r="D36" t="str">
        <f t="shared" si="11"/>
        <v>丁</v>
      </c>
      <c r="E36" t="str">
        <f t="shared" si="11"/>
        <v>癸</v>
      </c>
      <c r="F36" t="str">
        <f t="shared" si="11"/>
        <v>己</v>
      </c>
      <c r="G36" t="str">
        <f t="shared" si="11"/>
        <v>辛</v>
      </c>
      <c r="H36" t="str">
        <f t="shared" si="11"/>
        <v>乙</v>
      </c>
      <c r="I36" t="str">
        <f t="shared" si="11"/>
        <v>戊</v>
      </c>
      <c r="J36" t="str">
        <f t="shared" si="12"/>
        <v>丙</v>
      </c>
      <c r="K36" s="10">
        <f t="shared" si="6"/>
        <v>4</v>
      </c>
      <c r="L36" t="str">
        <f t="shared" si="13"/>
        <v>辛</v>
      </c>
      <c r="M36">
        <f t="shared" si="14"/>
        <v>1</v>
      </c>
      <c r="N36" t="str">
        <f t="shared" si="7"/>
        <v>丁</v>
      </c>
      <c r="O36">
        <f t="shared" si="15"/>
        <v>6</v>
      </c>
      <c r="P36">
        <f t="shared" si="8"/>
        <v>5</v>
      </c>
      <c r="Q36">
        <f t="shared" si="16"/>
        <v>1</v>
      </c>
    </row>
    <row r="37" spans="1:17">
      <c r="A37" s="12" t="s">
        <v>73</v>
      </c>
      <c r="B37" t="str">
        <f t="shared" si="11"/>
        <v>癸</v>
      </c>
      <c r="C37" t="str">
        <f t="shared" si="11"/>
        <v>己</v>
      </c>
      <c r="D37" t="str">
        <f t="shared" si="11"/>
        <v>辛</v>
      </c>
      <c r="E37" t="str">
        <f t="shared" si="11"/>
        <v>乙</v>
      </c>
      <c r="F37" t="str">
        <f t="shared" si="11"/>
        <v>戊</v>
      </c>
      <c r="G37" t="str">
        <f t="shared" si="11"/>
        <v>壬</v>
      </c>
      <c r="H37" t="str">
        <f t="shared" si="11"/>
        <v>庚</v>
      </c>
      <c r="I37" t="str">
        <f t="shared" si="11"/>
        <v>丁</v>
      </c>
      <c r="J37" t="str">
        <f t="shared" si="12"/>
        <v>丙</v>
      </c>
      <c r="K37" s="10">
        <f t="shared" si="6"/>
        <v>4</v>
      </c>
      <c r="L37" t="str">
        <f t="shared" si="13"/>
        <v>辛</v>
      </c>
      <c r="M37">
        <f t="shared" si="14"/>
        <v>1</v>
      </c>
      <c r="N37" t="str">
        <f t="shared" si="7"/>
        <v>戊</v>
      </c>
      <c r="O37">
        <f t="shared" si="15"/>
        <v>3</v>
      </c>
      <c r="P37">
        <f t="shared" si="8"/>
        <v>2</v>
      </c>
      <c r="Q37">
        <f t="shared" si="16"/>
        <v>1</v>
      </c>
    </row>
    <row r="38" spans="1:17">
      <c r="A38" s="12" t="s">
        <v>74</v>
      </c>
      <c r="B38" t="str">
        <f t="shared" si="11"/>
        <v>乙</v>
      </c>
      <c r="C38" t="str">
        <f t="shared" si="11"/>
        <v>戊</v>
      </c>
      <c r="D38" t="str">
        <f t="shared" si="11"/>
        <v>壬</v>
      </c>
      <c r="E38" t="str">
        <f t="shared" si="11"/>
        <v>庚</v>
      </c>
      <c r="F38" t="str">
        <f t="shared" si="11"/>
        <v>丁</v>
      </c>
      <c r="G38" t="str">
        <f t="shared" si="11"/>
        <v>癸</v>
      </c>
      <c r="H38" t="str">
        <f t="shared" si="11"/>
        <v>己</v>
      </c>
      <c r="I38" t="str">
        <f t="shared" si="11"/>
        <v>辛</v>
      </c>
      <c r="J38" t="str">
        <f t="shared" si="12"/>
        <v>丙</v>
      </c>
      <c r="K38" s="10">
        <f t="shared" si="6"/>
        <v>4</v>
      </c>
      <c r="L38" t="str">
        <f t="shared" si="13"/>
        <v>辛</v>
      </c>
      <c r="M38">
        <f t="shared" si="14"/>
        <v>1</v>
      </c>
      <c r="N38" t="str">
        <f t="shared" si="7"/>
        <v>己</v>
      </c>
      <c r="O38">
        <f t="shared" si="15"/>
        <v>8</v>
      </c>
      <c r="P38">
        <f t="shared" si="8"/>
        <v>7</v>
      </c>
      <c r="Q38">
        <f t="shared" si="16"/>
        <v>1</v>
      </c>
    </row>
    <row r="39" spans="1:17">
      <c r="A39" s="12" t="s">
        <v>75</v>
      </c>
      <c r="B39" t="str">
        <f t="shared" si="11"/>
        <v>庚</v>
      </c>
      <c r="C39" t="str">
        <f t="shared" si="11"/>
        <v>丁</v>
      </c>
      <c r="D39" t="str">
        <f t="shared" si="11"/>
        <v>癸</v>
      </c>
      <c r="E39" t="str">
        <f t="shared" si="11"/>
        <v>己</v>
      </c>
      <c r="F39" t="str">
        <f t="shared" si="11"/>
        <v>辛</v>
      </c>
      <c r="G39" t="str">
        <f t="shared" si="11"/>
        <v>乙</v>
      </c>
      <c r="H39" t="str">
        <f t="shared" si="11"/>
        <v>戊</v>
      </c>
      <c r="I39" t="str">
        <f t="shared" si="11"/>
        <v>壬</v>
      </c>
      <c r="J39" t="str">
        <f t="shared" si="12"/>
        <v>丙</v>
      </c>
      <c r="K39" s="10">
        <f t="shared" si="6"/>
        <v>4</v>
      </c>
      <c r="L39" t="str">
        <f t="shared" si="13"/>
        <v>辛</v>
      </c>
      <c r="M39">
        <f t="shared" si="14"/>
        <v>1</v>
      </c>
      <c r="N39" t="str">
        <f t="shared" si="7"/>
        <v>庚</v>
      </c>
      <c r="O39">
        <f t="shared" si="15"/>
        <v>5</v>
      </c>
      <c r="P39">
        <f t="shared" si="8"/>
        <v>4</v>
      </c>
      <c r="Q39">
        <f t="shared" si="16"/>
        <v>1</v>
      </c>
    </row>
    <row r="40" spans="1:17">
      <c r="A40" s="12" t="s">
        <v>76</v>
      </c>
      <c r="B40" t="str">
        <f t="shared" si="11"/>
        <v>辛</v>
      </c>
      <c r="C40" t="str">
        <f t="shared" si="11"/>
        <v>乙</v>
      </c>
      <c r="D40" t="str">
        <f t="shared" si="11"/>
        <v>戊</v>
      </c>
      <c r="E40" t="str">
        <f t="shared" si="11"/>
        <v>壬</v>
      </c>
      <c r="F40" t="str">
        <f t="shared" si="11"/>
        <v>庚</v>
      </c>
      <c r="G40" t="str">
        <f t="shared" si="11"/>
        <v>丁</v>
      </c>
      <c r="H40" t="str">
        <f t="shared" si="11"/>
        <v>癸</v>
      </c>
      <c r="I40" t="str">
        <f t="shared" si="11"/>
        <v>己</v>
      </c>
      <c r="J40" t="str">
        <f t="shared" si="12"/>
        <v>丙</v>
      </c>
      <c r="K40" s="10">
        <f t="shared" si="6"/>
        <v>4</v>
      </c>
      <c r="L40" t="str">
        <f t="shared" si="13"/>
        <v>辛</v>
      </c>
      <c r="M40">
        <f t="shared" si="14"/>
        <v>1</v>
      </c>
      <c r="N40" t="str">
        <f t="shared" si="7"/>
        <v>辛</v>
      </c>
      <c r="O40">
        <f t="shared" si="15"/>
        <v>1</v>
      </c>
      <c r="P40">
        <f t="shared" si="8"/>
        <v>0</v>
      </c>
      <c r="Q40">
        <f t="shared" si="16"/>
        <v>1</v>
      </c>
    </row>
    <row r="41" spans="1:17">
      <c r="A41" s="12" t="s">
        <v>77</v>
      </c>
      <c r="B41" t="str">
        <f t="shared" si="11"/>
        <v>丁</v>
      </c>
      <c r="C41" t="str">
        <f t="shared" si="11"/>
        <v>癸</v>
      </c>
      <c r="D41" t="str">
        <f t="shared" si="11"/>
        <v>己</v>
      </c>
      <c r="E41" t="str">
        <f t="shared" si="11"/>
        <v>辛</v>
      </c>
      <c r="F41" t="str">
        <f t="shared" si="11"/>
        <v>乙</v>
      </c>
      <c r="G41" t="str">
        <f t="shared" si="11"/>
        <v>戊</v>
      </c>
      <c r="H41" t="str">
        <f t="shared" si="11"/>
        <v>壬</v>
      </c>
      <c r="I41" t="str">
        <f t="shared" si="11"/>
        <v>庚</v>
      </c>
      <c r="J41" t="str">
        <f t="shared" si="12"/>
        <v>丙</v>
      </c>
      <c r="K41" s="10">
        <f t="shared" si="6"/>
        <v>4</v>
      </c>
      <c r="L41" t="str">
        <f t="shared" si="13"/>
        <v>辛</v>
      </c>
      <c r="M41">
        <f t="shared" si="14"/>
        <v>1</v>
      </c>
      <c r="N41" t="str">
        <f t="shared" si="7"/>
        <v>壬</v>
      </c>
      <c r="O41">
        <f t="shared" si="15"/>
        <v>4</v>
      </c>
      <c r="P41">
        <f t="shared" si="8"/>
        <v>3</v>
      </c>
      <c r="Q41">
        <f t="shared" si="16"/>
        <v>1</v>
      </c>
    </row>
    <row r="42" spans="1:17">
      <c r="A42" s="12" t="s">
        <v>78</v>
      </c>
      <c r="B42" t="str">
        <f t="shared" si="11"/>
        <v>戊</v>
      </c>
      <c r="C42" t="str">
        <f t="shared" si="11"/>
        <v>壬</v>
      </c>
      <c r="D42" t="str">
        <f t="shared" si="11"/>
        <v>庚</v>
      </c>
      <c r="E42" t="str">
        <f t="shared" si="11"/>
        <v>丁</v>
      </c>
      <c r="F42" t="str">
        <f t="shared" si="11"/>
        <v>癸</v>
      </c>
      <c r="G42" t="str">
        <f t="shared" si="11"/>
        <v>己</v>
      </c>
      <c r="H42" t="str">
        <f t="shared" si="11"/>
        <v>辛</v>
      </c>
      <c r="I42" t="str">
        <f t="shared" si="11"/>
        <v>乙</v>
      </c>
      <c r="J42" t="str">
        <f t="shared" si="12"/>
        <v>丙</v>
      </c>
      <c r="K42" s="10">
        <f t="shared" si="6"/>
        <v>4</v>
      </c>
      <c r="L42" t="str">
        <f t="shared" si="13"/>
        <v>辛</v>
      </c>
      <c r="M42">
        <f t="shared" si="14"/>
        <v>1</v>
      </c>
      <c r="N42" t="str">
        <f t="shared" si="7"/>
        <v>癸</v>
      </c>
      <c r="O42">
        <f t="shared" si="15"/>
        <v>7</v>
      </c>
      <c r="P42">
        <f t="shared" si="8"/>
        <v>6</v>
      </c>
      <c r="Q42">
        <f t="shared" si="16"/>
        <v>1</v>
      </c>
    </row>
    <row r="43" spans="1:17">
      <c r="A43" s="12" t="s">
        <v>79</v>
      </c>
      <c r="B43" t="str">
        <f t="shared" ref="B43:I52" si="17">INDEX(EarthPlate8, MOD(COLUMN()-COLUMN($A43)+7-$P43, 8)+1)</f>
        <v>乙</v>
      </c>
      <c r="C43" t="str">
        <f t="shared" si="17"/>
        <v>戊</v>
      </c>
      <c r="D43" t="str">
        <f t="shared" si="17"/>
        <v>壬</v>
      </c>
      <c r="E43" t="str">
        <f t="shared" si="17"/>
        <v>庚</v>
      </c>
      <c r="F43" t="str">
        <f t="shared" si="17"/>
        <v>丁</v>
      </c>
      <c r="G43" t="str">
        <f t="shared" si="17"/>
        <v>癸</v>
      </c>
      <c r="H43" t="str">
        <f t="shared" si="17"/>
        <v>己</v>
      </c>
      <c r="I43" t="str">
        <f t="shared" si="17"/>
        <v>辛</v>
      </c>
      <c r="J43" t="str">
        <f t="shared" si="12"/>
        <v>丙</v>
      </c>
      <c r="K43" s="10">
        <f t="shared" si="6"/>
        <v>5</v>
      </c>
      <c r="L43" t="str">
        <f t="shared" si="13"/>
        <v>壬</v>
      </c>
      <c r="M43">
        <f t="shared" si="14"/>
        <v>4</v>
      </c>
      <c r="N43" t="str">
        <f t="shared" si="7"/>
        <v>戊</v>
      </c>
      <c r="O43">
        <f t="shared" si="15"/>
        <v>3</v>
      </c>
      <c r="P43">
        <f t="shared" si="8"/>
        <v>-1</v>
      </c>
      <c r="Q43">
        <f t="shared" si="16"/>
        <v>4</v>
      </c>
    </row>
    <row r="44" spans="1:17">
      <c r="A44" s="12" t="s">
        <v>80</v>
      </c>
      <c r="B44" t="str">
        <f t="shared" si="17"/>
        <v>戊</v>
      </c>
      <c r="C44" t="str">
        <f t="shared" si="17"/>
        <v>壬</v>
      </c>
      <c r="D44" t="str">
        <f t="shared" si="17"/>
        <v>庚</v>
      </c>
      <c r="E44" t="str">
        <f t="shared" si="17"/>
        <v>丁</v>
      </c>
      <c r="F44" t="str">
        <f t="shared" si="17"/>
        <v>癸</v>
      </c>
      <c r="G44" t="str">
        <f t="shared" si="17"/>
        <v>己</v>
      </c>
      <c r="H44" t="str">
        <f t="shared" si="17"/>
        <v>辛</v>
      </c>
      <c r="I44" t="str">
        <f t="shared" si="17"/>
        <v>乙</v>
      </c>
      <c r="J44" t="str">
        <f t="shared" si="12"/>
        <v>丙</v>
      </c>
      <c r="K44" s="10">
        <f t="shared" si="6"/>
        <v>5</v>
      </c>
      <c r="L44" t="str">
        <f t="shared" si="13"/>
        <v>壬</v>
      </c>
      <c r="M44">
        <f t="shared" si="14"/>
        <v>4</v>
      </c>
      <c r="N44" t="str">
        <f t="shared" si="7"/>
        <v>乙</v>
      </c>
      <c r="O44">
        <f t="shared" si="15"/>
        <v>2</v>
      </c>
      <c r="P44">
        <f t="shared" si="8"/>
        <v>-2</v>
      </c>
      <c r="Q44">
        <f t="shared" si="16"/>
        <v>4</v>
      </c>
    </row>
    <row r="45" spans="1:17">
      <c r="A45" s="12" t="s">
        <v>81</v>
      </c>
      <c r="B45" t="str">
        <f t="shared" si="17"/>
        <v>庚</v>
      </c>
      <c r="C45" t="str">
        <f t="shared" si="17"/>
        <v>丁</v>
      </c>
      <c r="D45" t="str">
        <f t="shared" si="17"/>
        <v>癸</v>
      </c>
      <c r="E45" t="str">
        <f t="shared" si="17"/>
        <v>己</v>
      </c>
      <c r="F45" t="str">
        <f t="shared" si="17"/>
        <v>辛</v>
      </c>
      <c r="G45" t="str">
        <f t="shared" si="17"/>
        <v>乙</v>
      </c>
      <c r="H45" t="str">
        <f t="shared" si="17"/>
        <v>戊</v>
      </c>
      <c r="I45" t="str">
        <f t="shared" si="17"/>
        <v>壬</v>
      </c>
      <c r="J45" t="str">
        <f t="shared" si="12"/>
        <v>丙</v>
      </c>
      <c r="K45" s="10">
        <f t="shared" si="6"/>
        <v>5</v>
      </c>
      <c r="L45" t="str">
        <f t="shared" si="13"/>
        <v>壬</v>
      </c>
      <c r="M45">
        <f t="shared" si="14"/>
        <v>4</v>
      </c>
      <c r="N45" t="str">
        <f t="shared" si="7"/>
        <v>丙</v>
      </c>
      <c r="O45">
        <f t="shared" si="15"/>
        <v>8</v>
      </c>
      <c r="P45">
        <f t="shared" si="8"/>
        <v>4</v>
      </c>
      <c r="Q45">
        <f t="shared" si="16"/>
        <v>4</v>
      </c>
    </row>
    <row r="46" spans="1:17">
      <c r="A46" s="12" t="s">
        <v>82</v>
      </c>
      <c r="B46" t="str">
        <f t="shared" si="17"/>
        <v>癸</v>
      </c>
      <c r="C46" t="str">
        <f t="shared" si="17"/>
        <v>己</v>
      </c>
      <c r="D46" t="str">
        <f t="shared" si="17"/>
        <v>辛</v>
      </c>
      <c r="E46" t="str">
        <f t="shared" si="17"/>
        <v>乙</v>
      </c>
      <c r="F46" t="str">
        <f t="shared" si="17"/>
        <v>戊</v>
      </c>
      <c r="G46" t="str">
        <f t="shared" si="17"/>
        <v>壬</v>
      </c>
      <c r="H46" t="str">
        <f t="shared" si="17"/>
        <v>庚</v>
      </c>
      <c r="I46" t="str">
        <f t="shared" si="17"/>
        <v>丁</v>
      </c>
      <c r="J46" t="str">
        <f t="shared" si="12"/>
        <v>丙</v>
      </c>
      <c r="K46" s="10">
        <f t="shared" si="6"/>
        <v>5</v>
      </c>
      <c r="L46" t="str">
        <f t="shared" si="13"/>
        <v>壬</v>
      </c>
      <c r="M46">
        <f t="shared" si="14"/>
        <v>4</v>
      </c>
      <c r="N46" t="str">
        <f t="shared" si="7"/>
        <v>丁</v>
      </c>
      <c r="O46">
        <f t="shared" si="15"/>
        <v>6</v>
      </c>
      <c r="P46">
        <f t="shared" si="8"/>
        <v>2</v>
      </c>
      <c r="Q46">
        <f t="shared" si="16"/>
        <v>4</v>
      </c>
    </row>
    <row r="47" spans="1:17">
      <c r="A47" s="12" t="s">
        <v>83</v>
      </c>
      <c r="B47" t="str">
        <f t="shared" si="17"/>
        <v>乙</v>
      </c>
      <c r="C47" t="str">
        <f t="shared" si="17"/>
        <v>戊</v>
      </c>
      <c r="D47" t="str">
        <f t="shared" si="17"/>
        <v>壬</v>
      </c>
      <c r="E47" t="str">
        <f t="shared" si="17"/>
        <v>庚</v>
      </c>
      <c r="F47" t="str">
        <f t="shared" si="17"/>
        <v>丁</v>
      </c>
      <c r="G47" t="str">
        <f t="shared" si="17"/>
        <v>癸</v>
      </c>
      <c r="H47" t="str">
        <f t="shared" si="17"/>
        <v>己</v>
      </c>
      <c r="I47" t="str">
        <f t="shared" si="17"/>
        <v>辛</v>
      </c>
      <c r="J47" t="str">
        <f t="shared" si="12"/>
        <v>丙</v>
      </c>
      <c r="K47" s="10">
        <f t="shared" si="6"/>
        <v>5</v>
      </c>
      <c r="L47" t="str">
        <f t="shared" si="13"/>
        <v>壬</v>
      </c>
      <c r="M47">
        <f t="shared" si="14"/>
        <v>4</v>
      </c>
      <c r="N47" t="str">
        <f t="shared" si="7"/>
        <v>戊</v>
      </c>
      <c r="O47">
        <f t="shared" si="15"/>
        <v>3</v>
      </c>
      <c r="P47">
        <f t="shared" si="8"/>
        <v>-1</v>
      </c>
      <c r="Q47">
        <f t="shared" si="16"/>
        <v>4</v>
      </c>
    </row>
    <row r="48" spans="1:17">
      <c r="A48" s="12" t="s">
        <v>84</v>
      </c>
      <c r="B48" t="str">
        <f t="shared" si="17"/>
        <v>庚</v>
      </c>
      <c r="C48" t="str">
        <f t="shared" si="17"/>
        <v>丁</v>
      </c>
      <c r="D48" t="str">
        <f t="shared" si="17"/>
        <v>癸</v>
      </c>
      <c r="E48" t="str">
        <f t="shared" si="17"/>
        <v>己</v>
      </c>
      <c r="F48" t="str">
        <f t="shared" si="17"/>
        <v>辛</v>
      </c>
      <c r="G48" t="str">
        <f t="shared" si="17"/>
        <v>乙</v>
      </c>
      <c r="H48" t="str">
        <f t="shared" si="17"/>
        <v>戊</v>
      </c>
      <c r="I48" t="str">
        <f t="shared" si="17"/>
        <v>壬</v>
      </c>
      <c r="J48" t="str">
        <f t="shared" si="12"/>
        <v>丙</v>
      </c>
      <c r="K48" s="10">
        <f t="shared" si="6"/>
        <v>5</v>
      </c>
      <c r="L48" t="str">
        <f t="shared" si="13"/>
        <v>壬</v>
      </c>
      <c r="M48">
        <f t="shared" si="14"/>
        <v>4</v>
      </c>
      <c r="N48" t="str">
        <f t="shared" si="7"/>
        <v>己</v>
      </c>
      <c r="O48">
        <f t="shared" si="15"/>
        <v>8</v>
      </c>
      <c r="P48">
        <f t="shared" si="8"/>
        <v>4</v>
      </c>
      <c r="Q48">
        <f t="shared" si="16"/>
        <v>4</v>
      </c>
    </row>
    <row r="49" spans="1:17">
      <c r="A49" s="12" t="s">
        <v>85</v>
      </c>
      <c r="B49" t="str">
        <f t="shared" si="17"/>
        <v>己</v>
      </c>
      <c r="C49" t="str">
        <f t="shared" si="17"/>
        <v>辛</v>
      </c>
      <c r="D49" t="str">
        <f t="shared" si="17"/>
        <v>乙</v>
      </c>
      <c r="E49" t="str">
        <f t="shared" si="17"/>
        <v>戊</v>
      </c>
      <c r="F49" t="str">
        <f t="shared" si="17"/>
        <v>壬</v>
      </c>
      <c r="G49" t="str">
        <f t="shared" si="17"/>
        <v>庚</v>
      </c>
      <c r="H49" t="str">
        <f t="shared" si="17"/>
        <v>丁</v>
      </c>
      <c r="I49" t="str">
        <f t="shared" si="17"/>
        <v>癸</v>
      </c>
      <c r="J49" t="str">
        <f t="shared" si="12"/>
        <v>丙</v>
      </c>
      <c r="K49" s="10">
        <f t="shared" si="6"/>
        <v>5</v>
      </c>
      <c r="L49" t="str">
        <f t="shared" si="13"/>
        <v>壬</v>
      </c>
      <c r="M49">
        <f t="shared" si="14"/>
        <v>4</v>
      </c>
      <c r="N49" t="str">
        <f t="shared" si="7"/>
        <v>庚</v>
      </c>
      <c r="O49">
        <f t="shared" si="15"/>
        <v>5</v>
      </c>
      <c r="P49">
        <f t="shared" si="8"/>
        <v>1</v>
      </c>
      <c r="Q49">
        <f t="shared" si="16"/>
        <v>4</v>
      </c>
    </row>
    <row r="50" spans="1:17">
      <c r="A50" s="12" t="s">
        <v>86</v>
      </c>
      <c r="B50" t="str">
        <f t="shared" si="17"/>
        <v>壬</v>
      </c>
      <c r="C50" t="str">
        <f t="shared" si="17"/>
        <v>庚</v>
      </c>
      <c r="D50" t="str">
        <f t="shared" si="17"/>
        <v>丁</v>
      </c>
      <c r="E50" t="str">
        <f t="shared" si="17"/>
        <v>癸</v>
      </c>
      <c r="F50" t="str">
        <f t="shared" si="17"/>
        <v>己</v>
      </c>
      <c r="G50" t="str">
        <f t="shared" si="17"/>
        <v>辛</v>
      </c>
      <c r="H50" t="str">
        <f t="shared" si="17"/>
        <v>乙</v>
      </c>
      <c r="I50" t="str">
        <f t="shared" si="17"/>
        <v>戊</v>
      </c>
      <c r="J50" t="str">
        <f t="shared" si="12"/>
        <v>丙</v>
      </c>
      <c r="K50" s="10">
        <f t="shared" si="6"/>
        <v>5</v>
      </c>
      <c r="L50" t="str">
        <f t="shared" si="13"/>
        <v>壬</v>
      </c>
      <c r="M50">
        <f t="shared" si="14"/>
        <v>4</v>
      </c>
      <c r="N50" t="str">
        <f t="shared" si="7"/>
        <v>辛</v>
      </c>
      <c r="O50">
        <f t="shared" si="15"/>
        <v>1</v>
      </c>
      <c r="P50">
        <f t="shared" si="8"/>
        <v>-3</v>
      </c>
      <c r="Q50">
        <f t="shared" si="16"/>
        <v>4</v>
      </c>
    </row>
    <row r="51" spans="1:17">
      <c r="A51" s="12" t="s">
        <v>87</v>
      </c>
      <c r="B51" t="str">
        <f t="shared" si="17"/>
        <v>辛</v>
      </c>
      <c r="C51" t="str">
        <f t="shared" si="17"/>
        <v>乙</v>
      </c>
      <c r="D51" t="str">
        <f t="shared" si="17"/>
        <v>戊</v>
      </c>
      <c r="E51" t="str">
        <f t="shared" si="17"/>
        <v>壬</v>
      </c>
      <c r="F51" t="str">
        <f t="shared" si="17"/>
        <v>庚</v>
      </c>
      <c r="G51" t="str">
        <f t="shared" si="17"/>
        <v>丁</v>
      </c>
      <c r="H51" t="str">
        <f t="shared" si="17"/>
        <v>癸</v>
      </c>
      <c r="I51" t="str">
        <f t="shared" si="17"/>
        <v>己</v>
      </c>
      <c r="J51" t="str">
        <f t="shared" si="12"/>
        <v>丙</v>
      </c>
      <c r="K51" s="10">
        <f t="shared" si="6"/>
        <v>5</v>
      </c>
      <c r="L51" t="str">
        <f t="shared" si="13"/>
        <v>壬</v>
      </c>
      <c r="M51">
        <f t="shared" si="14"/>
        <v>4</v>
      </c>
      <c r="N51" t="str">
        <f t="shared" si="7"/>
        <v>壬</v>
      </c>
      <c r="O51">
        <f t="shared" si="15"/>
        <v>4</v>
      </c>
      <c r="P51">
        <f t="shared" si="8"/>
        <v>0</v>
      </c>
      <c r="Q51">
        <f t="shared" si="16"/>
        <v>4</v>
      </c>
    </row>
    <row r="52" spans="1:17">
      <c r="A52" s="12" t="s">
        <v>88</v>
      </c>
      <c r="B52" t="str">
        <f t="shared" si="17"/>
        <v>丁</v>
      </c>
      <c r="C52" t="str">
        <f t="shared" si="17"/>
        <v>癸</v>
      </c>
      <c r="D52" t="str">
        <f t="shared" si="17"/>
        <v>己</v>
      </c>
      <c r="E52" t="str">
        <f t="shared" si="17"/>
        <v>辛</v>
      </c>
      <c r="F52" t="str">
        <f t="shared" si="17"/>
        <v>乙</v>
      </c>
      <c r="G52" t="str">
        <f t="shared" si="17"/>
        <v>戊</v>
      </c>
      <c r="H52" t="str">
        <f t="shared" si="17"/>
        <v>壬</v>
      </c>
      <c r="I52" t="str">
        <f t="shared" si="17"/>
        <v>庚</v>
      </c>
      <c r="J52" t="str">
        <f t="shared" si="12"/>
        <v>丙</v>
      </c>
      <c r="K52" s="10">
        <f t="shared" si="6"/>
        <v>5</v>
      </c>
      <c r="L52" t="str">
        <f t="shared" si="13"/>
        <v>壬</v>
      </c>
      <c r="M52">
        <f t="shared" si="14"/>
        <v>4</v>
      </c>
      <c r="N52" t="str">
        <f t="shared" si="7"/>
        <v>癸</v>
      </c>
      <c r="O52">
        <f t="shared" si="15"/>
        <v>7</v>
      </c>
      <c r="P52">
        <f t="shared" si="8"/>
        <v>3</v>
      </c>
      <c r="Q52">
        <f t="shared" si="16"/>
        <v>4</v>
      </c>
    </row>
    <row r="53" spans="1:17">
      <c r="A53" s="12" t="s">
        <v>89</v>
      </c>
      <c r="B53" t="str">
        <f t="shared" ref="B53:I62" si="18">INDEX(EarthPlate8, MOD(COLUMN()-COLUMN($A53)+7-$P53, 8)+1)</f>
        <v>庚</v>
      </c>
      <c r="C53" t="str">
        <f t="shared" si="18"/>
        <v>丁</v>
      </c>
      <c r="D53" t="str">
        <f t="shared" si="18"/>
        <v>癸</v>
      </c>
      <c r="E53" t="str">
        <f t="shared" si="18"/>
        <v>己</v>
      </c>
      <c r="F53" t="str">
        <f t="shared" si="18"/>
        <v>辛</v>
      </c>
      <c r="G53" t="str">
        <f t="shared" si="18"/>
        <v>乙</v>
      </c>
      <c r="H53" t="str">
        <f t="shared" si="18"/>
        <v>戊</v>
      </c>
      <c r="I53" t="str">
        <f t="shared" si="18"/>
        <v>壬</v>
      </c>
      <c r="J53" t="str">
        <f t="shared" si="12"/>
        <v>丙</v>
      </c>
      <c r="K53" s="10">
        <f t="shared" si="6"/>
        <v>6</v>
      </c>
      <c r="L53" t="str">
        <f t="shared" si="13"/>
        <v>癸</v>
      </c>
      <c r="M53">
        <f t="shared" si="14"/>
        <v>7</v>
      </c>
      <c r="N53" t="str">
        <f t="shared" si="7"/>
        <v>戊</v>
      </c>
      <c r="O53">
        <f t="shared" si="15"/>
        <v>3</v>
      </c>
      <c r="P53">
        <f t="shared" si="8"/>
        <v>-4</v>
      </c>
      <c r="Q53">
        <f t="shared" si="16"/>
        <v>7</v>
      </c>
    </row>
    <row r="54" spans="1:17">
      <c r="A54" s="12" t="s">
        <v>90</v>
      </c>
      <c r="B54" t="str">
        <f t="shared" si="18"/>
        <v>丁</v>
      </c>
      <c r="C54" t="str">
        <f t="shared" si="18"/>
        <v>癸</v>
      </c>
      <c r="D54" t="str">
        <f t="shared" si="18"/>
        <v>己</v>
      </c>
      <c r="E54" t="str">
        <f t="shared" si="18"/>
        <v>辛</v>
      </c>
      <c r="F54" t="str">
        <f t="shared" si="18"/>
        <v>乙</v>
      </c>
      <c r="G54" t="str">
        <f t="shared" si="18"/>
        <v>戊</v>
      </c>
      <c r="H54" t="str">
        <f t="shared" si="18"/>
        <v>壬</v>
      </c>
      <c r="I54" t="str">
        <f t="shared" si="18"/>
        <v>庚</v>
      </c>
      <c r="J54" t="str">
        <f t="shared" si="12"/>
        <v>丙</v>
      </c>
      <c r="K54" s="10">
        <f t="shared" si="6"/>
        <v>6</v>
      </c>
      <c r="L54" t="str">
        <f t="shared" si="13"/>
        <v>癸</v>
      </c>
      <c r="M54">
        <f t="shared" si="14"/>
        <v>7</v>
      </c>
      <c r="N54" t="str">
        <f t="shared" si="7"/>
        <v>乙</v>
      </c>
      <c r="O54">
        <f t="shared" si="15"/>
        <v>2</v>
      </c>
      <c r="P54">
        <f t="shared" si="8"/>
        <v>-5</v>
      </c>
      <c r="Q54">
        <f t="shared" si="16"/>
        <v>7</v>
      </c>
    </row>
    <row r="55" spans="1:17">
      <c r="A55" s="12" t="s">
        <v>91</v>
      </c>
      <c r="B55" t="str">
        <f t="shared" si="18"/>
        <v>己</v>
      </c>
      <c r="C55" t="str">
        <f t="shared" si="18"/>
        <v>辛</v>
      </c>
      <c r="D55" t="str">
        <f t="shared" si="18"/>
        <v>乙</v>
      </c>
      <c r="E55" t="str">
        <f t="shared" si="18"/>
        <v>戊</v>
      </c>
      <c r="F55" t="str">
        <f t="shared" si="18"/>
        <v>壬</v>
      </c>
      <c r="G55" t="str">
        <f t="shared" si="18"/>
        <v>庚</v>
      </c>
      <c r="H55" t="str">
        <f t="shared" si="18"/>
        <v>丁</v>
      </c>
      <c r="I55" t="str">
        <f t="shared" si="18"/>
        <v>癸</v>
      </c>
      <c r="J55" t="str">
        <f t="shared" si="12"/>
        <v>丙</v>
      </c>
      <c r="K55" s="10">
        <f t="shared" si="6"/>
        <v>6</v>
      </c>
      <c r="L55" t="str">
        <f t="shared" si="13"/>
        <v>癸</v>
      </c>
      <c r="M55">
        <f t="shared" si="14"/>
        <v>7</v>
      </c>
      <c r="N55" t="str">
        <f t="shared" si="7"/>
        <v>丙</v>
      </c>
      <c r="O55">
        <f t="shared" si="15"/>
        <v>8</v>
      </c>
      <c r="P55">
        <f t="shared" si="8"/>
        <v>1</v>
      </c>
      <c r="Q55">
        <f t="shared" si="16"/>
        <v>7</v>
      </c>
    </row>
    <row r="56" spans="1:17">
      <c r="A56" s="12" t="s">
        <v>92</v>
      </c>
      <c r="B56" t="str">
        <f t="shared" si="18"/>
        <v>乙</v>
      </c>
      <c r="C56" t="str">
        <f t="shared" si="18"/>
        <v>戊</v>
      </c>
      <c r="D56" t="str">
        <f t="shared" si="18"/>
        <v>壬</v>
      </c>
      <c r="E56" t="str">
        <f t="shared" si="18"/>
        <v>庚</v>
      </c>
      <c r="F56" t="str">
        <f t="shared" si="18"/>
        <v>丁</v>
      </c>
      <c r="G56" t="str">
        <f t="shared" si="18"/>
        <v>癸</v>
      </c>
      <c r="H56" t="str">
        <f t="shared" si="18"/>
        <v>己</v>
      </c>
      <c r="I56" t="str">
        <f t="shared" si="18"/>
        <v>辛</v>
      </c>
      <c r="J56" t="str">
        <f t="shared" si="12"/>
        <v>丙</v>
      </c>
      <c r="K56" s="10">
        <f t="shared" si="6"/>
        <v>6</v>
      </c>
      <c r="L56" t="str">
        <f t="shared" si="13"/>
        <v>癸</v>
      </c>
      <c r="M56">
        <f t="shared" si="14"/>
        <v>7</v>
      </c>
      <c r="N56" t="str">
        <f t="shared" si="7"/>
        <v>丁</v>
      </c>
      <c r="O56">
        <f t="shared" si="15"/>
        <v>6</v>
      </c>
      <c r="P56">
        <f t="shared" si="8"/>
        <v>-1</v>
      </c>
      <c r="Q56">
        <f t="shared" si="16"/>
        <v>7</v>
      </c>
    </row>
    <row r="57" spans="1:17">
      <c r="A57" s="12" t="s">
        <v>93</v>
      </c>
      <c r="B57" t="str">
        <f t="shared" si="18"/>
        <v>庚</v>
      </c>
      <c r="C57" t="str">
        <f t="shared" si="18"/>
        <v>丁</v>
      </c>
      <c r="D57" t="str">
        <f t="shared" si="18"/>
        <v>癸</v>
      </c>
      <c r="E57" t="str">
        <f t="shared" si="18"/>
        <v>己</v>
      </c>
      <c r="F57" t="str">
        <f t="shared" si="18"/>
        <v>辛</v>
      </c>
      <c r="G57" t="str">
        <f t="shared" si="18"/>
        <v>乙</v>
      </c>
      <c r="H57" t="str">
        <f t="shared" si="18"/>
        <v>戊</v>
      </c>
      <c r="I57" t="str">
        <f t="shared" si="18"/>
        <v>壬</v>
      </c>
      <c r="J57" t="str">
        <f t="shared" si="12"/>
        <v>丙</v>
      </c>
      <c r="K57" s="10">
        <f t="shared" si="6"/>
        <v>6</v>
      </c>
      <c r="L57" t="str">
        <f t="shared" si="13"/>
        <v>癸</v>
      </c>
      <c r="M57">
        <f t="shared" si="14"/>
        <v>7</v>
      </c>
      <c r="N57" t="str">
        <f t="shared" si="7"/>
        <v>戊</v>
      </c>
      <c r="O57">
        <f t="shared" si="15"/>
        <v>3</v>
      </c>
      <c r="P57">
        <f t="shared" si="8"/>
        <v>-4</v>
      </c>
      <c r="Q57">
        <f t="shared" si="16"/>
        <v>7</v>
      </c>
    </row>
    <row r="58" spans="1:17">
      <c r="A58" s="12" t="s">
        <v>94</v>
      </c>
      <c r="B58" t="str">
        <f t="shared" si="18"/>
        <v>己</v>
      </c>
      <c r="C58" t="str">
        <f t="shared" si="18"/>
        <v>辛</v>
      </c>
      <c r="D58" t="str">
        <f t="shared" si="18"/>
        <v>乙</v>
      </c>
      <c r="E58" t="str">
        <f t="shared" si="18"/>
        <v>戊</v>
      </c>
      <c r="F58" t="str">
        <f t="shared" si="18"/>
        <v>壬</v>
      </c>
      <c r="G58" t="str">
        <f t="shared" si="18"/>
        <v>庚</v>
      </c>
      <c r="H58" t="str">
        <f t="shared" si="18"/>
        <v>丁</v>
      </c>
      <c r="I58" t="str">
        <f t="shared" si="18"/>
        <v>癸</v>
      </c>
      <c r="J58" t="str">
        <f t="shared" si="12"/>
        <v>丙</v>
      </c>
      <c r="K58" s="10">
        <f t="shared" si="6"/>
        <v>6</v>
      </c>
      <c r="L58" t="str">
        <f t="shared" si="13"/>
        <v>癸</v>
      </c>
      <c r="M58">
        <f t="shared" si="14"/>
        <v>7</v>
      </c>
      <c r="N58" t="str">
        <f t="shared" si="7"/>
        <v>己</v>
      </c>
      <c r="O58">
        <f t="shared" si="15"/>
        <v>8</v>
      </c>
      <c r="P58">
        <f t="shared" si="8"/>
        <v>1</v>
      </c>
      <c r="Q58">
        <f t="shared" si="16"/>
        <v>7</v>
      </c>
    </row>
    <row r="59" spans="1:17">
      <c r="A59" s="12" t="s">
        <v>95</v>
      </c>
      <c r="B59" t="str">
        <f t="shared" si="18"/>
        <v>戊</v>
      </c>
      <c r="C59" t="str">
        <f t="shared" si="18"/>
        <v>壬</v>
      </c>
      <c r="D59" t="str">
        <f t="shared" si="18"/>
        <v>庚</v>
      </c>
      <c r="E59" t="str">
        <f t="shared" si="18"/>
        <v>丁</v>
      </c>
      <c r="F59" t="str">
        <f t="shared" si="18"/>
        <v>癸</v>
      </c>
      <c r="G59" t="str">
        <f t="shared" si="18"/>
        <v>己</v>
      </c>
      <c r="H59" t="str">
        <f t="shared" si="18"/>
        <v>辛</v>
      </c>
      <c r="I59" t="str">
        <f t="shared" si="18"/>
        <v>乙</v>
      </c>
      <c r="J59" t="str">
        <f t="shared" si="12"/>
        <v>丙</v>
      </c>
      <c r="K59" s="10">
        <f t="shared" si="6"/>
        <v>6</v>
      </c>
      <c r="L59" t="str">
        <f t="shared" si="13"/>
        <v>癸</v>
      </c>
      <c r="M59">
        <f t="shared" si="14"/>
        <v>7</v>
      </c>
      <c r="N59" t="str">
        <f t="shared" si="7"/>
        <v>庚</v>
      </c>
      <c r="O59">
        <f t="shared" si="15"/>
        <v>5</v>
      </c>
      <c r="P59">
        <f t="shared" si="8"/>
        <v>-2</v>
      </c>
      <c r="Q59">
        <f t="shared" si="16"/>
        <v>7</v>
      </c>
    </row>
    <row r="60" spans="1:17">
      <c r="A60" s="12" t="s">
        <v>96</v>
      </c>
      <c r="B60" t="str">
        <f t="shared" si="18"/>
        <v>癸</v>
      </c>
      <c r="C60" t="str">
        <f t="shared" si="18"/>
        <v>己</v>
      </c>
      <c r="D60" t="str">
        <f t="shared" si="18"/>
        <v>辛</v>
      </c>
      <c r="E60" t="str">
        <f t="shared" si="18"/>
        <v>乙</v>
      </c>
      <c r="F60" t="str">
        <f t="shared" si="18"/>
        <v>戊</v>
      </c>
      <c r="G60" t="str">
        <f t="shared" si="18"/>
        <v>壬</v>
      </c>
      <c r="H60" t="str">
        <f t="shared" si="18"/>
        <v>庚</v>
      </c>
      <c r="I60" t="str">
        <f t="shared" si="18"/>
        <v>丁</v>
      </c>
      <c r="J60" t="str">
        <f t="shared" si="12"/>
        <v>丙</v>
      </c>
      <c r="K60" s="10">
        <f t="shared" si="6"/>
        <v>6</v>
      </c>
      <c r="L60" t="str">
        <f t="shared" si="13"/>
        <v>癸</v>
      </c>
      <c r="M60">
        <f t="shared" si="14"/>
        <v>7</v>
      </c>
      <c r="N60" t="str">
        <f t="shared" si="7"/>
        <v>辛</v>
      </c>
      <c r="O60">
        <f t="shared" si="15"/>
        <v>1</v>
      </c>
      <c r="P60">
        <f t="shared" si="8"/>
        <v>-6</v>
      </c>
      <c r="Q60">
        <f t="shared" si="16"/>
        <v>7</v>
      </c>
    </row>
    <row r="61" spans="1:17">
      <c r="A61" s="12" t="s">
        <v>97</v>
      </c>
      <c r="B61" t="str">
        <f t="shared" si="18"/>
        <v>壬</v>
      </c>
      <c r="C61" t="str">
        <f t="shared" si="18"/>
        <v>庚</v>
      </c>
      <c r="D61" t="str">
        <f t="shared" si="18"/>
        <v>丁</v>
      </c>
      <c r="E61" t="str">
        <f t="shared" si="18"/>
        <v>癸</v>
      </c>
      <c r="F61" t="str">
        <f t="shared" si="18"/>
        <v>己</v>
      </c>
      <c r="G61" t="str">
        <f t="shared" si="18"/>
        <v>辛</v>
      </c>
      <c r="H61" t="str">
        <f t="shared" si="18"/>
        <v>乙</v>
      </c>
      <c r="I61" t="str">
        <f t="shared" si="18"/>
        <v>戊</v>
      </c>
      <c r="J61" t="str">
        <f t="shared" si="12"/>
        <v>丙</v>
      </c>
      <c r="K61" s="10">
        <f t="shared" si="6"/>
        <v>6</v>
      </c>
      <c r="L61" t="str">
        <f t="shared" si="13"/>
        <v>癸</v>
      </c>
      <c r="M61">
        <f t="shared" si="14"/>
        <v>7</v>
      </c>
      <c r="N61" t="str">
        <f t="shared" si="7"/>
        <v>壬</v>
      </c>
      <c r="O61">
        <f t="shared" si="15"/>
        <v>4</v>
      </c>
      <c r="P61">
        <f t="shared" si="8"/>
        <v>-3</v>
      </c>
      <c r="Q61">
        <f t="shared" si="16"/>
        <v>7</v>
      </c>
    </row>
    <row r="62" spans="1:17">
      <c r="A62" s="12" t="s">
        <v>98</v>
      </c>
      <c r="B62" t="str">
        <f t="shared" si="18"/>
        <v>辛</v>
      </c>
      <c r="C62" t="str">
        <f t="shared" si="18"/>
        <v>乙</v>
      </c>
      <c r="D62" t="str">
        <f t="shared" si="18"/>
        <v>戊</v>
      </c>
      <c r="E62" t="str">
        <f t="shared" si="18"/>
        <v>壬</v>
      </c>
      <c r="F62" t="str">
        <f t="shared" si="18"/>
        <v>庚</v>
      </c>
      <c r="G62" t="str">
        <f t="shared" si="18"/>
        <v>丁</v>
      </c>
      <c r="H62" t="str">
        <f t="shared" si="18"/>
        <v>癸</v>
      </c>
      <c r="I62" t="str">
        <f t="shared" si="18"/>
        <v>己</v>
      </c>
      <c r="J62" t="str">
        <f t="shared" si="12"/>
        <v>丙</v>
      </c>
      <c r="K62" s="10">
        <f t="shared" si="6"/>
        <v>6</v>
      </c>
      <c r="L62" t="str">
        <f t="shared" si="13"/>
        <v>癸</v>
      </c>
      <c r="M62">
        <f t="shared" si="14"/>
        <v>7</v>
      </c>
      <c r="N62" t="str">
        <f t="shared" si="7"/>
        <v>癸</v>
      </c>
      <c r="O62">
        <f t="shared" si="15"/>
        <v>7</v>
      </c>
      <c r="P62">
        <f t="shared" si="8"/>
        <v>0</v>
      </c>
      <c r="Q62">
        <f t="shared" si="16"/>
        <v>7</v>
      </c>
    </row>
  </sheetData>
  <sheetProtection sheet="1" objects="1" scenarios="1"/>
  <customSheetViews>
    <customSheetView guid="{D4931482-B6F3-4102-A2FE-6EE535193EC4}" hiddenColumns="1">
      <pane xSplit="1" ySplit="2" topLeftCell="B3" activePane="bottomRight" state="frozen"/>
      <selection pane="bottomRight" activeCell="A3" sqref="A3:A14"/>
      <pageMargins left="0.7" right="0.7" top="0.75" bottom="0.75" header="0.3" footer="0.3"/>
    </customSheetView>
    <customSheetView guid="{FE5377CF-F4A9-405D-A7B0-90698707B4CF}">
      <pane xSplit="1" ySplit="2" topLeftCell="B3" activePane="bottomRight" state="frozen"/>
      <selection pane="bottomRight" activeCell="I1" sqref="I1:S1048576"/>
      <pageMargins left="0.7" right="0.7" top="0.75" bottom="0.75" header="0.3" footer="0.3"/>
    </customSheetView>
    <customSheetView guid="{9A66C798-BDF9-49C5-BCB4-016AC3C093D5}" hiddenColumns="1">
      <pane xSplit="1" ySplit="2" topLeftCell="B3" activePane="bottomRight" state="frozen"/>
      <selection pane="bottomRight" activeCell="A3" sqref="A3:A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9FD6-02E2-46DB-ACF3-6D89F177EAAE}">
  <sheetPr codeName="Sheet5"/>
  <dimension ref="A1:V64"/>
  <sheetViews>
    <sheetView topLeftCell="A46" workbookViewId="0">
      <selection activeCell="H63" sqref="H63"/>
    </sheetView>
  </sheetViews>
  <sheetFormatPr defaultRowHeight="15"/>
  <cols>
    <col min="2" max="2" width="5.28515625" bestFit="1" customWidth="1"/>
    <col min="3" max="3" width="6.5703125" bestFit="1" customWidth="1"/>
    <col min="4" max="4" width="5.28515625" bestFit="1" customWidth="1"/>
    <col min="5" max="5" width="6.5703125" bestFit="1" customWidth="1"/>
    <col min="6" max="6" width="5.28515625" bestFit="1" customWidth="1"/>
    <col min="7" max="7" width="7.140625" bestFit="1" customWidth="1"/>
    <col min="8" max="8" width="5.85546875" bestFit="1" customWidth="1"/>
    <col min="9" max="9" width="7.140625" bestFit="1" customWidth="1"/>
    <col min="11" max="11" width="4.7109375" hidden="1" customWidth="1"/>
    <col min="12" max="12" width="3.140625" hidden="1" customWidth="1"/>
    <col min="13" max="21" width="9.140625" hidden="1" customWidth="1"/>
    <col min="22" max="22" width="6.5703125" hidden="1" customWidth="1"/>
  </cols>
  <sheetData>
    <row r="1" spans="1:22" ht="27" thickBot="1">
      <c r="A1" s="1" t="s">
        <v>106</v>
      </c>
      <c r="B1" s="1" t="str">
        <f t="shared" ref="B1:I1" si="0">Directions</f>
        <v>離(S) 9</v>
      </c>
      <c r="C1" s="1" t="str">
        <f t="shared" si="0"/>
        <v>巽(SE) 4</v>
      </c>
      <c r="D1" s="1" t="str">
        <f t="shared" si="0"/>
        <v>震(E) 3</v>
      </c>
      <c r="E1" s="1" t="str">
        <f t="shared" si="0"/>
        <v>艮(NE) 8</v>
      </c>
      <c r="F1" s="1" t="str">
        <f t="shared" si="0"/>
        <v>坎(N) 1</v>
      </c>
      <c r="G1" s="1" t="str">
        <f t="shared" si="0"/>
        <v>乾(NW) 6</v>
      </c>
      <c r="H1" s="1" t="str">
        <f t="shared" si="0"/>
        <v>兌(W) 7</v>
      </c>
      <c r="I1" s="1" t="str">
        <f t="shared" si="0"/>
        <v>坤(SW) 2</v>
      </c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3"/>
      <c r="V1" s="3"/>
    </row>
    <row r="2" spans="1:22" ht="15.75" thickBot="1">
      <c r="A2" s="10" t="str">
        <f t="shared" ref="A2:I2" si="1">SelectedEarthPlate</f>
        <v>陰三</v>
      </c>
      <c r="B2" s="10" t="str">
        <f t="shared" si="1"/>
        <v>辛</v>
      </c>
      <c r="C2" s="10" t="str">
        <f t="shared" si="1"/>
        <v>乙</v>
      </c>
      <c r="D2" s="10" t="str">
        <f t="shared" si="1"/>
        <v>戊</v>
      </c>
      <c r="E2" s="10" t="str">
        <f t="shared" si="1"/>
        <v>壬</v>
      </c>
      <c r="F2" s="10" t="str">
        <f t="shared" si="1"/>
        <v>庚</v>
      </c>
      <c r="G2" s="10" t="str">
        <f t="shared" si="1"/>
        <v>丁</v>
      </c>
      <c r="H2" s="10" t="str">
        <f t="shared" si="1"/>
        <v>癸</v>
      </c>
      <c r="I2" s="10" t="str">
        <f t="shared" si="1"/>
        <v>己</v>
      </c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thickBot="1">
      <c r="A3" s="1" t="s">
        <v>107</v>
      </c>
      <c r="B3" s="11">
        <v>9</v>
      </c>
      <c r="C3" s="11">
        <v>4</v>
      </c>
      <c r="D3" s="11">
        <v>3</v>
      </c>
      <c r="E3" s="11">
        <v>8</v>
      </c>
      <c r="F3" s="11">
        <v>1</v>
      </c>
      <c r="G3" s="11">
        <v>6</v>
      </c>
      <c r="H3" s="11">
        <v>7</v>
      </c>
      <c r="I3" s="11">
        <v>2</v>
      </c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27" thickBot="1">
      <c r="A4" s="1" t="s">
        <v>108</v>
      </c>
      <c r="B4" s="2" t="s">
        <v>109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  <c r="J4" s="6"/>
      <c r="K4" s="3" t="s">
        <v>117</v>
      </c>
      <c r="L4" s="3"/>
      <c r="M4" s="3" t="s">
        <v>118</v>
      </c>
      <c r="N4" s="8" t="s">
        <v>119</v>
      </c>
      <c r="O4" s="3" t="s">
        <v>120</v>
      </c>
      <c r="P4" s="9" t="s">
        <v>121</v>
      </c>
      <c r="Q4" s="3" t="s">
        <v>122</v>
      </c>
      <c r="R4" s="4" t="s">
        <v>123</v>
      </c>
      <c r="S4" s="4" t="s">
        <v>126</v>
      </c>
      <c r="T4" s="4" t="s">
        <v>127</v>
      </c>
      <c r="U4" s="8" t="s">
        <v>124</v>
      </c>
      <c r="V4" s="3" t="s">
        <v>125</v>
      </c>
    </row>
    <row r="5" spans="1:22">
      <c r="A5" t="str">
        <f>天盤!A3</f>
        <v>甲子</v>
      </c>
      <c r="B5" t="str">
        <f t="shared" ref="B5:I14" si="2">INDEX(Doors, MOD(COLUMN()+6-$V5, 8)+1)</f>
        <v>景</v>
      </c>
      <c r="C5" t="str">
        <f t="shared" si="2"/>
        <v>杜</v>
      </c>
      <c r="D5" t="str">
        <f t="shared" si="2"/>
        <v>傷</v>
      </c>
      <c r="E5" t="str">
        <f t="shared" si="2"/>
        <v>生</v>
      </c>
      <c r="F5" t="str">
        <f t="shared" si="2"/>
        <v>休</v>
      </c>
      <c r="G5" t="str">
        <f t="shared" si="2"/>
        <v>開</v>
      </c>
      <c r="H5" t="str">
        <f t="shared" si="2"/>
        <v>驚</v>
      </c>
      <c r="I5" t="str">
        <f t="shared" si="2"/>
        <v>死</v>
      </c>
      <c r="J5" s="6"/>
      <c r="K5" s="6">
        <f>CEILING((ROW()-4)/10, 1)</f>
        <v>1</v>
      </c>
      <c r="L5" s="6" t="str">
        <f t="shared" ref="L5:L36" si="3">INDEX(Yang9StemOrder, K5)</f>
        <v>戊</v>
      </c>
      <c r="M5" s="6">
        <f t="shared" ref="M5:M36" si="4">MATCH(L5, EarthPlate8, 0)</f>
        <v>3</v>
      </c>
      <c r="N5" s="6">
        <f>IFERROR(M5, 8)</f>
        <v>3</v>
      </c>
      <c r="O5" s="6">
        <f t="shared" ref="O5:O36" si="5">INDEX(Palaces, N5)</f>
        <v>3</v>
      </c>
      <c r="P5" s="6">
        <f>IF(ISERROR(M5),5, O5)</f>
        <v>3</v>
      </c>
      <c r="Q5" s="6">
        <f>MOD(ROW()+5,10)</f>
        <v>0</v>
      </c>
      <c r="R5" s="6">
        <f>IF(LEFT($A$2)="陽", MOD(P5+Q5-1, 9)+1, MOD(P5-Q5-1, 9)+1)</f>
        <v>3</v>
      </c>
      <c r="S5" s="6">
        <f>IF(Q5=0, 0, R5)</f>
        <v>0</v>
      </c>
      <c r="T5" s="6">
        <f>IF(S5=5,2,S5)</f>
        <v>0</v>
      </c>
      <c r="U5" s="6">
        <f>IF(Q5=0, N5, MATCH(T5, $B$3:$I$3, FALSE))</f>
        <v>3</v>
      </c>
      <c r="V5" s="6">
        <f>MOD(U5-N5, 8)</f>
        <v>0</v>
      </c>
    </row>
    <row r="6" spans="1:22">
      <c r="A6" t="str">
        <f>天盤!A4</f>
        <v>乙丑</v>
      </c>
      <c r="B6" t="str">
        <f t="shared" si="2"/>
        <v>生</v>
      </c>
      <c r="C6" t="str">
        <f t="shared" si="2"/>
        <v>休</v>
      </c>
      <c r="D6" t="str">
        <f t="shared" si="2"/>
        <v>開</v>
      </c>
      <c r="E6" t="str">
        <f t="shared" si="2"/>
        <v>驚</v>
      </c>
      <c r="F6" t="str">
        <f t="shared" si="2"/>
        <v>死</v>
      </c>
      <c r="G6" t="str">
        <f t="shared" si="2"/>
        <v>景</v>
      </c>
      <c r="H6" t="str">
        <f t="shared" si="2"/>
        <v>杜</v>
      </c>
      <c r="I6" t="str">
        <f>INDEX(Doors, MOD(COLUMN()+6-$V6, 8)+1)</f>
        <v>傷</v>
      </c>
      <c r="J6" s="6"/>
      <c r="K6" s="6">
        <f t="shared" ref="K6:K64" si="6">CEILING((ROW()-4)/10, 1)</f>
        <v>1</v>
      </c>
      <c r="L6" s="6" t="str">
        <f t="shared" si="3"/>
        <v>戊</v>
      </c>
      <c r="M6" s="6">
        <f t="shared" si="4"/>
        <v>3</v>
      </c>
      <c r="N6" s="6">
        <f t="shared" ref="N6:N64" si="7">IFERROR(M6, 8)</f>
        <v>3</v>
      </c>
      <c r="O6" s="6">
        <f t="shared" si="5"/>
        <v>3</v>
      </c>
      <c r="P6" s="6">
        <f t="shared" ref="P6:P64" si="8">IF(ISERROR(M6),5, O6)</f>
        <v>3</v>
      </c>
      <c r="Q6" s="6">
        <f t="shared" ref="Q6:Q64" si="9">MOD(ROW()+5,10)</f>
        <v>1</v>
      </c>
      <c r="R6" s="6">
        <f t="shared" ref="R6:R64" si="10">IF(LEFT($A$2)="陽", MOD(P6+Q6-1, 9)+1, MOD(P6-Q6-1, 9)+1)</f>
        <v>2</v>
      </c>
      <c r="S6" s="6">
        <f t="shared" ref="S6:S64" si="11">IF(Q6=0, 0, R6)</f>
        <v>2</v>
      </c>
      <c r="T6" s="6">
        <f t="shared" ref="T6:T64" si="12">IF(S6=5,2,S6)</f>
        <v>2</v>
      </c>
      <c r="U6" s="6">
        <f t="shared" ref="U6:U64" si="13">IF(Q6=0, N6, MATCH(T6, $B$3:$I$3, FALSE))</f>
        <v>8</v>
      </c>
      <c r="V6" s="6">
        <f t="shared" ref="V6:V64" si="14">MOD(U6-N6, 8)</f>
        <v>5</v>
      </c>
    </row>
    <row r="7" spans="1:22">
      <c r="A7" t="str">
        <f>天盤!A5</f>
        <v>丙寅</v>
      </c>
      <c r="B7" t="str">
        <f t="shared" si="2"/>
        <v>驚</v>
      </c>
      <c r="C7" t="str">
        <f t="shared" si="2"/>
        <v>死</v>
      </c>
      <c r="D7" t="str">
        <f t="shared" si="2"/>
        <v>景</v>
      </c>
      <c r="E7" t="str">
        <f t="shared" si="2"/>
        <v>杜</v>
      </c>
      <c r="F7" t="str">
        <f t="shared" si="2"/>
        <v>傷</v>
      </c>
      <c r="G7" t="str">
        <f t="shared" si="2"/>
        <v>生</v>
      </c>
      <c r="H7" t="str">
        <f t="shared" si="2"/>
        <v>休</v>
      </c>
      <c r="I7" t="str">
        <f t="shared" si="2"/>
        <v>開</v>
      </c>
      <c r="J7" s="6"/>
      <c r="K7" s="6">
        <f t="shared" si="6"/>
        <v>1</v>
      </c>
      <c r="L7" s="6" t="str">
        <f t="shared" si="3"/>
        <v>戊</v>
      </c>
      <c r="M7" s="6">
        <f t="shared" si="4"/>
        <v>3</v>
      </c>
      <c r="N7" s="6">
        <f t="shared" si="7"/>
        <v>3</v>
      </c>
      <c r="O7" s="6">
        <f t="shared" si="5"/>
        <v>3</v>
      </c>
      <c r="P7" s="6">
        <f t="shared" si="8"/>
        <v>3</v>
      </c>
      <c r="Q7" s="6">
        <f t="shared" si="9"/>
        <v>2</v>
      </c>
      <c r="R7" s="6">
        <f t="shared" si="10"/>
        <v>1</v>
      </c>
      <c r="S7" s="6">
        <f t="shared" si="11"/>
        <v>1</v>
      </c>
      <c r="T7" s="6">
        <f t="shared" si="12"/>
        <v>1</v>
      </c>
      <c r="U7" s="6">
        <f t="shared" si="13"/>
        <v>5</v>
      </c>
      <c r="V7" s="6">
        <f t="shared" si="14"/>
        <v>2</v>
      </c>
    </row>
    <row r="8" spans="1:22">
      <c r="A8" t="str">
        <f>天盤!A6</f>
        <v>丁卯</v>
      </c>
      <c r="B8" t="str">
        <f t="shared" si="2"/>
        <v>傷</v>
      </c>
      <c r="C8" t="str">
        <f t="shared" si="2"/>
        <v>生</v>
      </c>
      <c r="D8" t="str">
        <f t="shared" si="2"/>
        <v>休</v>
      </c>
      <c r="E8" t="str">
        <f t="shared" si="2"/>
        <v>開</v>
      </c>
      <c r="F8" t="str">
        <f t="shared" si="2"/>
        <v>驚</v>
      </c>
      <c r="G8" t="str">
        <f t="shared" si="2"/>
        <v>死</v>
      </c>
      <c r="H8" t="str">
        <f t="shared" si="2"/>
        <v>景</v>
      </c>
      <c r="I8" t="str">
        <f t="shared" si="2"/>
        <v>杜</v>
      </c>
      <c r="J8" s="6"/>
      <c r="K8" s="6">
        <f t="shared" si="6"/>
        <v>1</v>
      </c>
      <c r="L8" s="6" t="str">
        <f t="shared" si="3"/>
        <v>戊</v>
      </c>
      <c r="M8" s="6">
        <f t="shared" si="4"/>
        <v>3</v>
      </c>
      <c r="N8" s="6">
        <f t="shared" si="7"/>
        <v>3</v>
      </c>
      <c r="O8" s="6">
        <f t="shared" si="5"/>
        <v>3</v>
      </c>
      <c r="P8" s="6">
        <f t="shared" si="8"/>
        <v>3</v>
      </c>
      <c r="Q8" s="6">
        <f t="shared" si="9"/>
        <v>3</v>
      </c>
      <c r="R8" s="6">
        <f t="shared" si="10"/>
        <v>9</v>
      </c>
      <c r="S8" s="6">
        <f t="shared" si="11"/>
        <v>9</v>
      </c>
      <c r="T8" s="6">
        <f t="shared" si="12"/>
        <v>9</v>
      </c>
      <c r="U8" s="6">
        <f t="shared" si="13"/>
        <v>1</v>
      </c>
      <c r="V8" s="6">
        <f t="shared" si="14"/>
        <v>6</v>
      </c>
    </row>
    <row r="9" spans="1:22">
      <c r="A9" t="str">
        <f>天盤!A7</f>
        <v>戊辰</v>
      </c>
      <c r="B9" t="str">
        <f t="shared" si="2"/>
        <v>死</v>
      </c>
      <c r="C9" t="str">
        <f t="shared" si="2"/>
        <v>景</v>
      </c>
      <c r="D9" t="str">
        <f t="shared" si="2"/>
        <v>杜</v>
      </c>
      <c r="E9" t="str">
        <f t="shared" si="2"/>
        <v>傷</v>
      </c>
      <c r="F9" t="str">
        <f t="shared" si="2"/>
        <v>生</v>
      </c>
      <c r="G9" t="str">
        <f t="shared" si="2"/>
        <v>休</v>
      </c>
      <c r="H9" t="str">
        <f t="shared" si="2"/>
        <v>開</v>
      </c>
      <c r="I9" t="str">
        <f t="shared" si="2"/>
        <v>驚</v>
      </c>
      <c r="J9" s="6"/>
      <c r="K9" s="6">
        <f t="shared" si="6"/>
        <v>1</v>
      </c>
      <c r="L9" s="6" t="str">
        <f t="shared" si="3"/>
        <v>戊</v>
      </c>
      <c r="M9" s="6">
        <f t="shared" si="4"/>
        <v>3</v>
      </c>
      <c r="N9" s="6">
        <f t="shared" si="7"/>
        <v>3</v>
      </c>
      <c r="O9" s="6">
        <f t="shared" si="5"/>
        <v>3</v>
      </c>
      <c r="P9" s="6">
        <f t="shared" si="8"/>
        <v>3</v>
      </c>
      <c r="Q9" s="6">
        <f t="shared" si="9"/>
        <v>4</v>
      </c>
      <c r="R9" s="6">
        <f t="shared" si="10"/>
        <v>8</v>
      </c>
      <c r="S9" s="6">
        <f t="shared" si="11"/>
        <v>8</v>
      </c>
      <c r="T9" s="6">
        <f t="shared" si="12"/>
        <v>8</v>
      </c>
      <c r="U9" s="6">
        <f t="shared" si="13"/>
        <v>4</v>
      </c>
      <c r="V9" s="6">
        <f t="shared" si="14"/>
        <v>1</v>
      </c>
    </row>
    <row r="10" spans="1:22">
      <c r="A10" t="str">
        <f>天盤!A8</f>
        <v>己巳</v>
      </c>
      <c r="B10" t="str">
        <f t="shared" si="2"/>
        <v>休</v>
      </c>
      <c r="C10" t="str">
        <f t="shared" si="2"/>
        <v>開</v>
      </c>
      <c r="D10" t="str">
        <f t="shared" si="2"/>
        <v>驚</v>
      </c>
      <c r="E10" t="str">
        <f t="shared" si="2"/>
        <v>死</v>
      </c>
      <c r="F10" t="str">
        <f t="shared" si="2"/>
        <v>景</v>
      </c>
      <c r="G10" t="str">
        <f t="shared" si="2"/>
        <v>杜</v>
      </c>
      <c r="H10" t="str">
        <f t="shared" si="2"/>
        <v>傷</v>
      </c>
      <c r="I10" t="str">
        <f t="shared" si="2"/>
        <v>生</v>
      </c>
      <c r="J10" s="6"/>
      <c r="K10" s="6">
        <f t="shared" si="6"/>
        <v>1</v>
      </c>
      <c r="L10" s="6" t="str">
        <f t="shared" si="3"/>
        <v>戊</v>
      </c>
      <c r="M10" s="6">
        <f t="shared" si="4"/>
        <v>3</v>
      </c>
      <c r="N10" s="6">
        <f t="shared" si="7"/>
        <v>3</v>
      </c>
      <c r="O10" s="6">
        <f t="shared" si="5"/>
        <v>3</v>
      </c>
      <c r="P10" s="6">
        <f t="shared" si="8"/>
        <v>3</v>
      </c>
      <c r="Q10" s="6">
        <f t="shared" si="9"/>
        <v>5</v>
      </c>
      <c r="R10" s="6">
        <f t="shared" si="10"/>
        <v>7</v>
      </c>
      <c r="S10" s="6">
        <f t="shared" si="11"/>
        <v>7</v>
      </c>
      <c r="T10" s="6">
        <f t="shared" si="12"/>
        <v>7</v>
      </c>
      <c r="U10" s="6">
        <f t="shared" si="13"/>
        <v>7</v>
      </c>
      <c r="V10" s="6">
        <f t="shared" si="14"/>
        <v>4</v>
      </c>
    </row>
    <row r="11" spans="1:22">
      <c r="A11" t="str">
        <f>天盤!A9</f>
        <v>庚午</v>
      </c>
      <c r="B11" t="str">
        <f t="shared" si="2"/>
        <v>開</v>
      </c>
      <c r="C11" t="str">
        <f t="shared" si="2"/>
        <v>驚</v>
      </c>
      <c r="D11" t="str">
        <f t="shared" si="2"/>
        <v>死</v>
      </c>
      <c r="E11" t="str">
        <f t="shared" si="2"/>
        <v>景</v>
      </c>
      <c r="F11" t="str">
        <f t="shared" si="2"/>
        <v>杜</v>
      </c>
      <c r="G11" t="str">
        <f t="shared" si="2"/>
        <v>傷</v>
      </c>
      <c r="H11" t="str">
        <f t="shared" si="2"/>
        <v>生</v>
      </c>
      <c r="I11" t="str">
        <f t="shared" si="2"/>
        <v>休</v>
      </c>
      <c r="J11" s="6"/>
      <c r="K11" s="6">
        <f t="shared" si="6"/>
        <v>1</v>
      </c>
      <c r="L11" s="6" t="str">
        <f t="shared" si="3"/>
        <v>戊</v>
      </c>
      <c r="M11" s="6">
        <f t="shared" si="4"/>
        <v>3</v>
      </c>
      <c r="N11" s="6">
        <f t="shared" si="7"/>
        <v>3</v>
      </c>
      <c r="O11" s="6">
        <f t="shared" si="5"/>
        <v>3</v>
      </c>
      <c r="P11" s="6">
        <f t="shared" si="8"/>
        <v>3</v>
      </c>
      <c r="Q11" s="6">
        <f t="shared" si="9"/>
        <v>6</v>
      </c>
      <c r="R11" s="6">
        <f t="shared" si="10"/>
        <v>6</v>
      </c>
      <c r="S11" s="6">
        <f t="shared" si="11"/>
        <v>6</v>
      </c>
      <c r="T11" s="6">
        <f t="shared" si="12"/>
        <v>6</v>
      </c>
      <c r="U11" s="6">
        <f t="shared" si="13"/>
        <v>6</v>
      </c>
      <c r="V11" s="6">
        <f t="shared" si="14"/>
        <v>3</v>
      </c>
    </row>
    <row r="12" spans="1:22">
      <c r="A12" t="str">
        <f>天盤!A10</f>
        <v>辛未</v>
      </c>
      <c r="B12" t="str">
        <f t="shared" si="2"/>
        <v>生</v>
      </c>
      <c r="C12" t="str">
        <f t="shared" si="2"/>
        <v>休</v>
      </c>
      <c r="D12" t="str">
        <f t="shared" si="2"/>
        <v>開</v>
      </c>
      <c r="E12" t="str">
        <f t="shared" si="2"/>
        <v>驚</v>
      </c>
      <c r="F12" t="str">
        <f t="shared" si="2"/>
        <v>死</v>
      </c>
      <c r="G12" t="str">
        <f t="shared" si="2"/>
        <v>景</v>
      </c>
      <c r="H12" t="str">
        <f t="shared" si="2"/>
        <v>杜</v>
      </c>
      <c r="I12" t="str">
        <f t="shared" si="2"/>
        <v>傷</v>
      </c>
      <c r="J12" s="6"/>
      <c r="K12" s="6">
        <f t="shared" si="6"/>
        <v>1</v>
      </c>
      <c r="L12" s="6" t="str">
        <f t="shared" si="3"/>
        <v>戊</v>
      </c>
      <c r="M12" s="6">
        <f t="shared" si="4"/>
        <v>3</v>
      </c>
      <c r="N12" s="6">
        <f t="shared" si="7"/>
        <v>3</v>
      </c>
      <c r="O12" s="6">
        <f t="shared" si="5"/>
        <v>3</v>
      </c>
      <c r="P12" s="6">
        <f t="shared" si="8"/>
        <v>3</v>
      </c>
      <c r="Q12" s="6">
        <f t="shared" si="9"/>
        <v>7</v>
      </c>
      <c r="R12" s="6">
        <f t="shared" si="10"/>
        <v>5</v>
      </c>
      <c r="S12" s="6">
        <f t="shared" si="11"/>
        <v>5</v>
      </c>
      <c r="T12" s="6">
        <f t="shared" si="12"/>
        <v>2</v>
      </c>
      <c r="U12" s="6">
        <f t="shared" si="13"/>
        <v>8</v>
      </c>
      <c r="V12" s="6">
        <f t="shared" si="14"/>
        <v>5</v>
      </c>
    </row>
    <row r="13" spans="1:22">
      <c r="A13" t="str">
        <f>天盤!A11</f>
        <v>壬申</v>
      </c>
      <c r="B13" t="str">
        <f t="shared" si="2"/>
        <v>杜</v>
      </c>
      <c r="C13" t="str">
        <f t="shared" si="2"/>
        <v>傷</v>
      </c>
      <c r="D13" t="str">
        <f t="shared" si="2"/>
        <v>生</v>
      </c>
      <c r="E13" t="str">
        <f t="shared" si="2"/>
        <v>休</v>
      </c>
      <c r="F13" t="str">
        <f t="shared" si="2"/>
        <v>開</v>
      </c>
      <c r="G13" t="str">
        <f t="shared" si="2"/>
        <v>驚</v>
      </c>
      <c r="H13" t="str">
        <f t="shared" si="2"/>
        <v>死</v>
      </c>
      <c r="I13" t="str">
        <f t="shared" si="2"/>
        <v>景</v>
      </c>
      <c r="J13" s="6"/>
      <c r="K13" s="6">
        <f t="shared" si="6"/>
        <v>1</v>
      </c>
      <c r="L13" s="6" t="str">
        <f t="shared" si="3"/>
        <v>戊</v>
      </c>
      <c r="M13" s="6">
        <f t="shared" si="4"/>
        <v>3</v>
      </c>
      <c r="N13" s="6">
        <f t="shared" si="7"/>
        <v>3</v>
      </c>
      <c r="O13" s="6">
        <f t="shared" si="5"/>
        <v>3</v>
      </c>
      <c r="P13" s="6">
        <f t="shared" si="8"/>
        <v>3</v>
      </c>
      <c r="Q13" s="6">
        <f t="shared" si="9"/>
        <v>8</v>
      </c>
      <c r="R13" s="6">
        <f t="shared" si="10"/>
        <v>4</v>
      </c>
      <c r="S13" s="6">
        <f t="shared" si="11"/>
        <v>4</v>
      </c>
      <c r="T13" s="6">
        <f t="shared" si="12"/>
        <v>4</v>
      </c>
      <c r="U13" s="6">
        <f t="shared" si="13"/>
        <v>2</v>
      </c>
      <c r="V13" s="6">
        <f t="shared" si="14"/>
        <v>7</v>
      </c>
    </row>
    <row r="14" spans="1:22">
      <c r="A14" t="str">
        <f>天盤!A12</f>
        <v>癸酉</v>
      </c>
      <c r="B14" t="str">
        <f t="shared" si="2"/>
        <v>景</v>
      </c>
      <c r="C14" t="str">
        <f t="shared" si="2"/>
        <v>杜</v>
      </c>
      <c r="D14" t="str">
        <f t="shared" si="2"/>
        <v>傷</v>
      </c>
      <c r="E14" t="str">
        <f t="shared" si="2"/>
        <v>生</v>
      </c>
      <c r="F14" t="str">
        <f t="shared" si="2"/>
        <v>休</v>
      </c>
      <c r="G14" t="str">
        <f t="shared" si="2"/>
        <v>開</v>
      </c>
      <c r="H14" t="str">
        <f t="shared" si="2"/>
        <v>驚</v>
      </c>
      <c r="I14" t="str">
        <f t="shared" si="2"/>
        <v>死</v>
      </c>
      <c r="J14" s="6"/>
      <c r="K14" s="6">
        <f t="shared" si="6"/>
        <v>1</v>
      </c>
      <c r="L14" s="6" t="str">
        <f t="shared" si="3"/>
        <v>戊</v>
      </c>
      <c r="M14" s="6">
        <f t="shared" si="4"/>
        <v>3</v>
      </c>
      <c r="N14" s="6">
        <f t="shared" si="7"/>
        <v>3</v>
      </c>
      <c r="O14" s="6">
        <f t="shared" si="5"/>
        <v>3</v>
      </c>
      <c r="P14" s="6">
        <f t="shared" si="8"/>
        <v>3</v>
      </c>
      <c r="Q14" s="6">
        <f t="shared" si="9"/>
        <v>9</v>
      </c>
      <c r="R14" s="6">
        <f t="shared" si="10"/>
        <v>3</v>
      </c>
      <c r="S14" s="6">
        <f t="shared" si="11"/>
        <v>3</v>
      </c>
      <c r="T14" s="6">
        <f t="shared" si="12"/>
        <v>3</v>
      </c>
      <c r="U14" s="6">
        <f t="shared" si="13"/>
        <v>3</v>
      </c>
      <c r="V14" s="6">
        <f t="shared" si="14"/>
        <v>0</v>
      </c>
    </row>
    <row r="15" spans="1:22">
      <c r="A15" t="str">
        <f>天盤!A13</f>
        <v>甲戌</v>
      </c>
      <c r="B15" t="str">
        <f t="shared" ref="B15:I24" si="15">INDEX(Doors, MOD(COLUMN()+6-$V15, 8)+1)</f>
        <v>景</v>
      </c>
      <c r="C15" t="str">
        <f t="shared" si="15"/>
        <v>杜</v>
      </c>
      <c r="D15" t="str">
        <f t="shared" si="15"/>
        <v>傷</v>
      </c>
      <c r="E15" t="str">
        <f t="shared" si="15"/>
        <v>生</v>
      </c>
      <c r="F15" t="str">
        <f t="shared" si="15"/>
        <v>休</v>
      </c>
      <c r="G15" t="str">
        <f>INDEX(Doors, MOD(COLUMN()+6-$V15, 8)+1)</f>
        <v>開</v>
      </c>
      <c r="H15" t="str">
        <f t="shared" si="15"/>
        <v>驚</v>
      </c>
      <c r="I15" t="str">
        <f t="shared" si="15"/>
        <v>死</v>
      </c>
      <c r="J15" s="6"/>
      <c r="K15" s="6">
        <f t="shared" si="6"/>
        <v>2</v>
      </c>
      <c r="L15" s="6" t="str">
        <f t="shared" si="3"/>
        <v>己</v>
      </c>
      <c r="M15" s="6">
        <f t="shared" si="4"/>
        <v>8</v>
      </c>
      <c r="N15" s="6">
        <f t="shared" si="7"/>
        <v>8</v>
      </c>
      <c r="O15" s="6">
        <f t="shared" si="5"/>
        <v>2</v>
      </c>
      <c r="P15" s="6">
        <f t="shared" si="8"/>
        <v>2</v>
      </c>
      <c r="Q15" s="6">
        <f t="shared" si="9"/>
        <v>0</v>
      </c>
      <c r="R15" s="6">
        <f t="shared" si="10"/>
        <v>2</v>
      </c>
      <c r="S15" s="6">
        <f t="shared" si="11"/>
        <v>0</v>
      </c>
      <c r="T15" s="6">
        <f t="shared" si="12"/>
        <v>0</v>
      </c>
      <c r="U15" s="6">
        <f t="shared" si="13"/>
        <v>8</v>
      </c>
      <c r="V15" s="6">
        <f t="shared" si="14"/>
        <v>0</v>
      </c>
    </row>
    <row r="16" spans="1:22">
      <c r="A16" t="str">
        <f>天盤!A14</f>
        <v>乙亥</v>
      </c>
      <c r="B16" t="str">
        <f t="shared" si="15"/>
        <v>生</v>
      </c>
      <c r="C16" t="str">
        <f t="shared" si="15"/>
        <v>休</v>
      </c>
      <c r="D16" t="str">
        <f t="shared" si="15"/>
        <v>開</v>
      </c>
      <c r="E16" t="str">
        <f t="shared" si="15"/>
        <v>驚</v>
      </c>
      <c r="F16" t="str">
        <f t="shared" si="15"/>
        <v>死</v>
      </c>
      <c r="G16" t="str">
        <f t="shared" si="15"/>
        <v>景</v>
      </c>
      <c r="H16" t="str">
        <f t="shared" si="15"/>
        <v>杜</v>
      </c>
      <c r="I16" t="str">
        <f t="shared" si="15"/>
        <v>傷</v>
      </c>
      <c r="J16" s="6"/>
      <c r="K16" s="6">
        <f t="shared" si="6"/>
        <v>2</v>
      </c>
      <c r="L16" s="6" t="str">
        <f t="shared" si="3"/>
        <v>己</v>
      </c>
      <c r="M16" s="6">
        <f t="shared" si="4"/>
        <v>8</v>
      </c>
      <c r="N16" s="6">
        <f t="shared" si="7"/>
        <v>8</v>
      </c>
      <c r="O16" s="6">
        <f t="shared" si="5"/>
        <v>2</v>
      </c>
      <c r="P16" s="6">
        <f t="shared" si="8"/>
        <v>2</v>
      </c>
      <c r="Q16" s="6">
        <f t="shared" si="9"/>
        <v>1</v>
      </c>
      <c r="R16" s="6">
        <f t="shared" si="10"/>
        <v>1</v>
      </c>
      <c r="S16" s="6">
        <f t="shared" si="11"/>
        <v>1</v>
      </c>
      <c r="T16" s="6">
        <f t="shared" si="12"/>
        <v>1</v>
      </c>
      <c r="U16" s="6">
        <f t="shared" si="13"/>
        <v>5</v>
      </c>
      <c r="V16" s="6">
        <f t="shared" si="14"/>
        <v>5</v>
      </c>
    </row>
    <row r="17" spans="1:22">
      <c r="A17" t="str">
        <f>天盤!A15</f>
        <v>丙子</v>
      </c>
      <c r="B17" t="str">
        <f t="shared" si="15"/>
        <v>死</v>
      </c>
      <c r="C17" t="str">
        <f t="shared" si="15"/>
        <v>景</v>
      </c>
      <c r="D17" t="str">
        <f t="shared" si="15"/>
        <v>杜</v>
      </c>
      <c r="E17" t="str">
        <f>INDEX(Doors, MOD(COLUMN()+6-$V17, 8)+1)</f>
        <v>傷</v>
      </c>
      <c r="F17" t="str">
        <f t="shared" si="15"/>
        <v>生</v>
      </c>
      <c r="G17" t="str">
        <f t="shared" si="15"/>
        <v>休</v>
      </c>
      <c r="H17" t="str">
        <f t="shared" si="15"/>
        <v>開</v>
      </c>
      <c r="I17" t="str">
        <f t="shared" si="15"/>
        <v>驚</v>
      </c>
      <c r="J17" s="6"/>
      <c r="K17" s="6">
        <f t="shared" si="6"/>
        <v>2</v>
      </c>
      <c r="L17" s="6" t="str">
        <f t="shared" si="3"/>
        <v>己</v>
      </c>
      <c r="M17" s="6">
        <f t="shared" si="4"/>
        <v>8</v>
      </c>
      <c r="N17" s="6">
        <f t="shared" si="7"/>
        <v>8</v>
      </c>
      <c r="O17" s="6">
        <f t="shared" si="5"/>
        <v>2</v>
      </c>
      <c r="P17" s="6">
        <f t="shared" si="8"/>
        <v>2</v>
      </c>
      <c r="Q17" s="6">
        <f t="shared" si="9"/>
        <v>2</v>
      </c>
      <c r="R17" s="6">
        <f t="shared" si="10"/>
        <v>9</v>
      </c>
      <c r="S17" s="6">
        <f t="shared" si="11"/>
        <v>9</v>
      </c>
      <c r="T17" s="6">
        <f t="shared" si="12"/>
        <v>9</v>
      </c>
      <c r="U17" s="6">
        <f t="shared" si="13"/>
        <v>1</v>
      </c>
      <c r="V17" s="6">
        <f t="shared" si="14"/>
        <v>1</v>
      </c>
    </row>
    <row r="18" spans="1:22">
      <c r="A18" t="str">
        <f>天盤!A16</f>
        <v>丁丑</v>
      </c>
      <c r="B18" t="str">
        <f t="shared" si="15"/>
        <v>休</v>
      </c>
      <c r="C18" t="str">
        <f t="shared" si="15"/>
        <v>開</v>
      </c>
      <c r="D18" t="str">
        <f t="shared" si="15"/>
        <v>驚</v>
      </c>
      <c r="E18" t="str">
        <f t="shared" si="15"/>
        <v>死</v>
      </c>
      <c r="F18" t="str">
        <f t="shared" si="15"/>
        <v>景</v>
      </c>
      <c r="G18" t="str">
        <f t="shared" si="15"/>
        <v>杜</v>
      </c>
      <c r="H18" t="str">
        <f t="shared" si="15"/>
        <v>傷</v>
      </c>
      <c r="I18" t="str">
        <f t="shared" si="15"/>
        <v>生</v>
      </c>
      <c r="J18" s="6"/>
      <c r="K18" s="6">
        <f t="shared" si="6"/>
        <v>2</v>
      </c>
      <c r="L18" s="6" t="str">
        <f t="shared" si="3"/>
        <v>己</v>
      </c>
      <c r="M18" s="6">
        <f t="shared" si="4"/>
        <v>8</v>
      </c>
      <c r="N18" s="6">
        <f t="shared" si="7"/>
        <v>8</v>
      </c>
      <c r="O18" s="6">
        <f t="shared" si="5"/>
        <v>2</v>
      </c>
      <c r="P18" s="6">
        <f t="shared" si="8"/>
        <v>2</v>
      </c>
      <c r="Q18" s="6">
        <f t="shared" si="9"/>
        <v>3</v>
      </c>
      <c r="R18" s="6">
        <f t="shared" si="10"/>
        <v>8</v>
      </c>
      <c r="S18" s="6">
        <f t="shared" si="11"/>
        <v>8</v>
      </c>
      <c r="T18" s="6">
        <f t="shared" si="12"/>
        <v>8</v>
      </c>
      <c r="U18" s="6">
        <f t="shared" si="13"/>
        <v>4</v>
      </c>
      <c r="V18" s="6">
        <f t="shared" si="14"/>
        <v>4</v>
      </c>
    </row>
    <row r="19" spans="1:22">
      <c r="A19" t="str">
        <f>天盤!A17</f>
        <v>戊寅</v>
      </c>
      <c r="B19" t="str">
        <f t="shared" si="15"/>
        <v>杜</v>
      </c>
      <c r="C19" t="str">
        <f t="shared" si="15"/>
        <v>傷</v>
      </c>
      <c r="D19" t="str">
        <f t="shared" si="15"/>
        <v>生</v>
      </c>
      <c r="E19" t="str">
        <f t="shared" si="15"/>
        <v>休</v>
      </c>
      <c r="F19" t="str">
        <f t="shared" si="15"/>
        <v>開</v>
      </c>
      <c r="G19" t="str">
        <f t="shared" si="15"/>
        <v>驚</v>
      </c>
      <c r="H19" t="str">
        <f t="shared" si="15"/>
        <v>死</v>
      </c>
      <c r="I19" t="str">
        <f t="shared" si="15"/>
        <v>景</v>
      </c>
      <c r="J19" s="6"/>
      <c r="K19" s="6">
        <f t="shared" si="6"/>
        <v>2</v>
      </c>
      <c r="L19" s="6" t="str">
        <f t="shared" si="3"/>
        <v>己</v>
      </c>
      <c r="M19" s="6">
        <f t="shared" si="4"/>
        <v>8</v>
      </c>
      <c r="N19" s="6">
        <f t="shared" si="7"/>
        <v>8</v>
      </c>
      <c r="O19" s="6">
        <f t="shared" si="5"/>
        <v>2</v>
      </c>
      <c r="P19" s="6">
        <f t="shared" si="8"/>
        <v>2</v>
      </c>
      <c r="Q19" s="6">
        <f t="shared" si="9"/>
        <v>4</v>
      </c>
      <c r="R19" s="6">
        <f t="shared" si="10"/>
        <v>7</v>
      </c>
      <c r="S19" s="6">
        <f t="shared" si="11"/>
        <v>7</v>
      </c>
      <c r="T19" s="6">
        <f t="shared" si="12"/>
        <v>7</v>
      </c>
      <c r="U19" s="6">
        <f t="shared" si="13"/>
        <v>7</v>
      </c>
      <c r="V19" s="6">
        <f t="shared" si="14"/>
        <v>7</v>
      </c>
    </row>
    <row r="20" spans="1:22">
      <c r="A20" t="str">
        <f>天盤!A18</f>
        <v>己卯</v>
      </c>
      <c r="B20" t="str">
        <f t="shared" si="15"/>
        <v>傷</v>
      </c>
      <c r="C20" t="str">
        <f t="shared" si="15"/>
        <v>生</v>
      </c>
      <c r="D20" t="str">
        <f t="shared" si="15"/>
        <v>休</v>
      </c>
      <c r="E20" t="str">
        <f t="shared" si="15"/>
        <v>開</v>
      </c>
      <c r="F20" t="str">
        <f t="shared" si="15"/>
        <v>驚</v>
      </c>
      <c r="G20" t="str">
        <f t="shared" si="15"/>
        <v>死</v>
      </c>
      <c r="H20" t="str">
        <f t="shared" si="15"/>
        <v>景</v>
      </c>
      <c r="I20" t="str">
        <f t="shared" si="15"/>
        <v>杜</v>
      </c>
      <c r="J20" s="6"/>
      <c r="K20" s="6">
        <f t="shared" si="6"/>
        <v>2</v>
      </c>
      <c r="L20" s="6" t="str">
        <f t="shared" si="3"/>
        <v>己</v>
      </c>
      <c r="M20" s="6">
        <f t="shared" si="4"/>
        <v>8</v>
      </c>
      <c r="N20" s="6">
        <f t="shared" si="7"/>
        <v>8</v>
      </c>
      <c r="O20" s="6">
        <f t="shared" si="5"/>
        <v>2</v>
      </c>
      <c r="P20" s="6">
        <f t="shared" si="8"/>
        <v>2</v>
      </c>
      <c r="Q20" s="6">
        <f t="shared" si="9"/>
        <v>5</v>
      </c>
      <c r="R20" s="6">
        <f t="shared" si="10"/>
        <v>6</v>
      </c>
      <c r="S20" s="6">
        <f t="shared" si="11"/>
        <v>6</v>
      </c>
      <c r="T20" s="6">
        <f t="shared" si="12"/>
        <v>6</v>
      </c>
      <c r="U20" s="6">
        <f t="shared" si="13"/>
        <v>6</v>
      </c>
      <c r="V20" s="6">
        <f t="shared" si="14"/>
        <v>6</v>
      </c>
    </row>
    <row r="21" spans="1:22">
      <c r="A21" t="str">
        <f>天盤!A19</f>
        <v>庚辰</v>
      </c>
      <c r="B21" t="str">
        <f t="shared" si="15"/>
        <v>景</v>
      </c>
      <c r="C21" t="str">
        <f t="shared" si="15"/>
        <v>杜</v>
      </c>
      <c r="D21" t="str">
        <f t="shared" si="15"/>
        <v>傷</v>
      </c>
      <c r="E21" t="str">
        <f t="shared" si="15"/>
        <v>生</v>
      </c>
      <c r="F21" t="str">
        <f t="shared" si="15"/>
        <v>休</v>
      </c>
      <c r="G21" t="str">
        <f t="shared" si="15"/>
        <v>開</v>
      </c>
      <c r="H21" t="str">
        <f t="shared" si="15"/>
        <v>驚</v>
      </c>
      <c r="I21" t="str">
        <f t="shared" si="15"/>
        <v>死</v>
      </c>
      <c r="J21" s="6"/>
      <c r="K21" s="6">
        <f t="shared" si="6"/>
        <v>2</v>
      </c>
      <c r="L21" s="6" t="str">
        <f t="shared" si="3"/>
        <v>己</v>
      </c>
      <c r="M21" s="6">
        <f t="shared" si="4"/>
        <v>8</v>
      </c>
      <c r="N21" s="6">
        <f t="shared" si="7"/>
        <v>8</v>
      </c>
      <c r="O21" s="6">
        <f t="shared" si="5"/>
        <v>2</v>
      </c>
      <c r="P21" s="6">
        <f t="shared" si="8"/>
        <v>2</v>
      </c>
      <c r="Q21" s="6">
        <f t="shared" si="9"/>
        <v>6</v>
      </c>
      <c r="R21" s="6">
        <f t="shared" si="10"/>
        <v>5</v>
      </c>
      <c r="S21" s="6">
        <f t="shared" si="11"/>
        <v>5</v>
      </c>
      <c r="T21" s="6">
        <f t="shared" si="12"/>
        <v>2</v>
      </c>
      <c r="U21" s="6">
        <f t="shared" si="13"/>
        <v>8</v>
      </c>
      <c r="V21" s="6">
        <f t="shared" si="14"/>
        <v>0</v>
      </c>
    </row>
    <row r="22" spans="1:22">
      <c r="A22" t="str">
        <f>天盤!A20</f>
        <v>辛巳</v>
      </c>
      <c r="B22" t="str">
        <f t="shared" si="15"/>
        <v>驚</v>
      </c>
      <c r="C22" t="str">
        <f t="shared" si="15"/>
        <v>死</v>
      </c>
      <c r="D22" t="str">
        <f t="shared" si="15"/>
        <v>景</v>
      </c>
      <c r="E22" t="str">
        <f t="shared" si="15"/>
        <v>杜</v>
      </c>
      <c r="F22" t="str">
        <f t="shared" si="15"/>
        <v>傷</v>
      </c>
      <c r="G22" t="str">
        <f t="shared" si="15"/>
        <v>生</v>
      </c>
      <c r="H22" t="str">
        <f t="shared" si="15"/>
        <v>休</v>
      </c>
      <c r="I22" t="str">
        <f t="shared" si="15"/>
        <v>開</v>
      </c>
      <c r="J22" s="6"/>
      <c r="K22" s="6">
        <f t="shared" si="6"/>
        <v>2</v>
      </c>
      <c r="L22" s="6" t="str">
        <f t="shared" si="3"/>
        <v>己</v>
      </c>
      <c r="M22" s="6">
        <f t="shared" si="4"/>
        <v>8</v>
      </c>
      <c r="N22" s="6">
        <f t="shared" si="7"/>
        <v>8</v>
      </c>
      <c r="O22" s="6">
        <f t="shared" si="5"/>
        <v>2</v>
      </c>
      <c r="P22" s="6">
        <f t="shared" si="8"/>
        <v>2</v>
      </c>
      <c r="Q22" s="6">
        <f t="shared" si="9"/>
        <v>7</v>
      </c>
      <c r="R22" s="6">
        <f t="shared" si="10"/>
        <v>4</v>
      </c>
      <c r="S22" s="6">
        <f t="shared" si="11"/>
        <v>4</v>
      </c>
      <c r="T22" s="6">
        <f t="shared" si="12"/>
        <v>4</v>
      </c>
      <c r="U22" s="6">
        <f t="shared" si="13"/>
        <v>2</v>
      </c>
      <c r="V22" s="6">
        <f t="shared" si="14"/>
        <v>2</v>
      </c>
    </row>
    <row r="23" spans="1:22">
      <c r="A23" t="str">
        <f>天盤!A21</f>
        <v>壬午</v>
      </c>
      <c r="B23" t="str">
        <f t="shared" si="15"/>
        <v>開</v>
      </c>
      <c r="C23" t="str">
        <f t="shared" si="15"/>
        <v>驚</v>
      </c>
      <c r="D23" t="str">
        <f t="shared" si="15"/>
        <v>死</v>
      </c>
      <c r="E23" t="str">
        <f t="shared" si="15"/>
        <v>景</v>
      </c>
      <c r="F23" t="str">
        <f t="shared" si="15"/>
        <v>杜</v>
      </c>
      <c r="G23" t="str">
        <f t="shared" si="15"/>
        <v>傷</v>
      </c>
      <c r="H23" t="str">
        <f t="shared" si="15"/>
        <v>生</v>
      </c>
      <c r="I23" t="str">
        <f t="shared" si="15"/>
        <v>休</v>
      </c>
      <c r="J23" s="6"/>
      <c r="K23" s="6">
        <f t="shared" si="6"/>
        <v>2</v>
      </c>
      <c r="L23" s="6" t="str">
        <f t="shared" si="3"/>
        <v>己</v>
      </c>
      <c r="M23" s="6">
        <f t="shared" si="4"/>
        <v>8</v>
      </c>
      <c r="N23" s="6">
        <f t="shared" si="7"/>
        <v>8</v>
      </c>
      <c r="O23" s="6">
        <f t="shared" si="5"/>
        <v>2</v>
      </c>
      <c r="P23" s="6">
        <f t="shared" si="8"/>
        <v>2</v>
      </c>
      <c r="Q23" s="6">
        <f t="shared" si="9"/>
        <v>8</v>
      </c>
      <c r="R23" s="6">
        <f t="shared" si="10"/>
        <v>3</v>
      </c>
      <c r="S23" s="6">
        <f t="shared" si="11"/>
        <v>3</v>
      </c>
      <c r="T23" s="6">
        <f t="shared" si="12"/>
        <v>3</v>
      </c>
      <c r="U23" s="6">
        <f t="shared" si="13"/>
        <v>3</v>
      </c>
      <c r="V23" s="6">
        <f t="shared" si="14"/>
        <v>3</v>
      </c>
    </row>
    <row r="24" spans="1:22">
      <c r="A24" t="str">
        <f>天盤!A22</f>
        <v>癸未</v>
      </c>
      <c r="B24" t="str">
        <f t="shared" si="15"/>
        <v>景</v>
      </c>
      <c r="C24" t="str">
        <f t="shared" si="15"/>
        <v>杜</v>
      </c>
      <c r="D24" t="str">
        <f t="shared" si="15"/>
        <v>傷</v>
      </c>
      <c r="E24" t="str">
        <f t="shared" si="15"/>
        <v>生</v>
      </c>
      <c r="F24" t="str">
        <f t="shared" si="15"/>
        <v>休</v>
      </c>
      <c r="G24" t="str">
        <f t="shared" si="15"/>
        <v>開</v>
      </c>
      <c r="H24" t="str">
        <f t="shared" si="15"/>
        <v>驚</v>
      </c>
      <c r="I24" t="str">
        <f t="shared" si="15"/>
        <v>死</v>
      </c>
      <c r="J24" s="6"/>
      <c r="K24" s="6">
        <f t="shared" si="6"/>
        <v>2</v>
      </c>
      <c r="L24" s="6" t="str">
        <f t="shared" si="3"/>
        <v>己</v>
      </c>
      <c r="M24" s="6">
        <f t="shared" si="4"/>
        <v>8</v>
      </c>
      <c r="N24" s="6">
        <f t="shared" si="7"/>
        <v>8</v>
      </c>
      <c r="O24" s="6">
        <f t="shared" si="5"/>
        <v>2</v>
      </c>
      <c r="P24" s="6">
        <f t="shared" si="8"/>
        <v>2</v>
      </c>
      <c r="Q24" s="6">
        <f t="shared" si="9"/>
        <v>9</v>
      </c>
      <c r="R24" s="6">
        <f t="shared" si="10"/>
        <v>2</v>
      </c>
      <c r="S24" s="6">
        <f t="shared" si="11"/>
        <v>2</v>
      </c>
      <c r="T24" s="6">
        <f t="shared" si="12"/>
        <v>2</v>
      </c>
      <c r="U24" s="6">
        <f t="shared" si="13"/>
        <v>8</v>
      </c>
      <c r="V24" s="6">
        <f t="shared" si="14"/>
        <v>0</v>
      </c>
    </row>
    <row r="25" spans="1:22">
      <c r="A25" t="str">
        <f>天盤!A23</f>
        <v>甲申</v>
      </c>
      <c r="B25" t="str">
        <f t="shared" ref="B25:I34" si="16">INDEX(Doors, MOD(COLUMN()+6-$V25, 8)+1)</f>
        <v>景</v>
      </c>
      <c r="C25" t="str">
        <f t="shared" si="16"/>
        <v>杜</v>
      </c>
      <c r="D25" t="str">
        <f t="shared" si="16"/>
        <v>傷</v>
      </c>
      <c r="E25" t="str">
        <f t="shared" si="16"/>
        <v>生</v>
      </c>
      <c r="F25" t="str">
        <f t="shared" si="16"/>
        <v>休</v>
      </c>
      <c r="G25" t="str">
        <f t="shared" si="16"/>
        <v>開</v>
      </c>
      <c r="H25" t="str">
        <f t="shared" si="16"/>
        <v>驚</v>
      </c>
      <c r="I25" t="str">
        <f t="shared" si="16"/>
        <v>死</v>
      </c>
      <c r="J25" s="6"/>
      <c r="K25" s="6">
        <f t="shared" si="6"/>
        <v>3</v>
      </c>
      <c r="L25" s="6" t="str">
        <f t="shared" si="3"/>
        <v>庚</v>
      </c>
      <c r="M25" s="6">
        <f t="shared" si="4"/>
        <v>5</v>
      </c>
      <c r="N25" s="6">
        <f t="shared" si="7"/>
        <v>5</v>
      </c>
      <c r="O25" s="6">
        <f t="shared" si="5"/>
        <v>1</v>
      </c>
      <c r="P25" s="6">
        <f t="shared" si="8"/>
        <v>1</v>
      </c>
      <c r="Q25" s="6">
        <f t="shared" si="9"/>
        <v>0</v>
      </c>
      <c r="R25" s="6">
        <f t="shared" si="10"/>
        <v>1</v>
      </c>
      <c r="S25" s="6">
        <f t="shared" si="11"/>
        <v>0</v>
      </c>
      <c r="T25" s="6">
        <f t="shared" si="12"/>
        <v>0</v>
      </c>
      <c r="U25" s="6">
        <f t="shared" si="13"/>
        <v>5</v>
      </c>
      <c r="V25" s="6">
        <f t="shared" si="14"/>
        <v>0</v>
      </c>
    </row>
    <row r="26" spans="1:22">
      <c r="A26" t="str">
        <f>天盤!A24</f>
        <v>乙酉</v>
      </c>
      <c r="B26" t="str">
        <f t="shared" si="16"/>
        <v>休</v>
      </c>
      <c r="C26" t="str">
        <f t="shared" si="16"/>
        <v>開</v>
      </c>
      <c r="D26" t="str">
        <f t="shared" si="16"/>
        <v>驚</v>
      </c>
      <c r="E26" t="str">
        <f t="shared" si="16"/>
        <v>死</v>
      </c>
      <c r="F26" t="str">
        <f t="shared" si="16"/>
        <v>景</v>
      </c>
      <c r="G26" t="str">
        <f t="shared" si="16"/>
        <v>杜</v>
      </c>
      <c r="H26" t="str">
        <f t="shared" si="16"/>
        <v>傷</v>
      </c>
      <c r="I26" t="str">
        <f t="shared" si="16"/>
        <v>生</v>
      </c>
      <c r="J26" s="6"/>
      <c r="K26" s="6">
        <f t="shared" si="6"/>
        <v>3</v>
      </c>
      <c r="L26" s="6" t="str">
        <f t="shared" si="3"/>
        <v>庚</v>
      </c>
      <c r="M26" s="6">
        <f t="shared" si="4"/>
        <v>5</v>
      </c>
      <c r="N26" s="6">
        <f t="shared" si="7"/>
        <v>5</v>
      </c>
      <c r="O26" s="6">
        <f t="shared" si="5"/>
        <v>1</v>
      </c>
      <c r="P26" s="6">
        <f t="shared" si="8"/>
        <v>1</v>
      </c>
      <c r="Q26" s="6">
        <f t="shared" si="9"/>
        <v>1</v>
      </c>
      <c r="R26" s="6">
        <f t="shared" si="10"/>
        <v>9</v>
      </c>
      <c r="S26" s="6">
        <f t="shared" si="11"/>
        <v>9</v>
      </c>
      <c r="T26" s="6">
        <f t="shared" si="12"/>
        <v>9</v>
      </c>
      <c r="U26" s="6">
        <f t="shared" si="13"/>
        <v>1</v>
      </c>
      <c r="V26" s="6">
        <f t="shared" si="14"/>
        <v>4</v>
      </c>
    </row>
    <row r="27" spans="1:22">
      <c r="A27" t="str">
        <f>天盤!A25</f>
        <v>丙戌</v>
      </c>
      <c r="B27" t="str">
        <f t="shared" si="16"/>
        <v>杜</v>
      </c>
      <c r="C27" t="str">
        <f t="shared" si="16"/>
        <v>傷</v>
      </c>
      <c r="D27" t="str">
        <f t="shared" si="16"/>
        <v>生</v>
      </c>
      <c r="E27" t="str">
        <f t="shared" si="16"/>
        <v>休</v>
      </c>
      <c r="F27" t="str">
        <f t="shared" si="16"/>
        <v>開</v>
      </c>
      <c r="G27" t="str">
        <f t="shared" si="16"/>
        <v>驚</v>
      </c>
      <c r="H27" t="str">
        <f t="shared" si="16"/>
        <v>死</v>
      </c>
      <c r="I27" t="str">
        <f t="shared" si="16"/>
        <v>景</v>
      </c>
      <c r="J27" s="6"/>
      <c r="K27" s="6">
        <f t="shared" si="6"/>
        <v>3</v>
      </c>
      <c r="L27" s="6" t="str">
        <f t="shared" si="3"/>
        <v>庚</v>
      </c>
      <c r="M27" s="6">
        <f t="shared" si="4"/>
        <v>5</v>
      </c>
      <c r="N27" s="6">
        <f t="shared" si="7"/>
        <v>5</v>
      </c>
      <c r="O27" s="6">
        <f t="shared" si="5"/>
        <v>1</v>
      </c>
      <c r="P27" s="6">
        <f t="shared" si="8"/>
        <v>1</v>
      </c>
      <c r="Q27" s="6">
        <f t="shared" si="9"/>
        <v>2</v>
      </c>
      <c r="R27" s="6">
        <f t="shared" si="10"/>
        <v>8</v>
      </c>
      <c r="S27" s="6">
        <f t="shared" si="11"/>
        <v>8</v>
      </c>
      <c r="T27" s="6">
        <f t="shared" si="12"/>
        <v>8</v>
      </c>
      <c r="U27" s="6">
        <f t="shared" si="13"/>
        <v>4</v>
      </c>
      <c r="V27" s="6">
        <f t="shared" si="14"/>
        <v>7</v>
      </c>
    </row>
    <row r="28" spans="1:22">
      <c r="A28" t="str">
        <f>天盤!A26</f>
        <v>丁亥</v>
      </c>
      <c r="B28" t="str">
        <f t="shared" si="16"/>
        <v>驚</v>
      </c>
      <c r="C28" t="str">
        <f t="shared" si="16"/>
        <v>死</v>
      </c>
      <c r="D28" t="str">
        <f t="shared" si="16"/>
        <v>景</v>
      </c>
      <c r="E28" t="str">
        <f t="shared" si="16"/>
        <v>杜</v>
      </c>
      <c r="F28" t="str">
        <f t="shared" si="16"/>
        <v>傷</v>
      </c>
      <c r="G28" t="str">
        <f t="shared" si="16"/>
        <v>生</v>
      </c>
      <c r="H28" t="str">
        <f t="shared" si="16"/>
        <v>休</v>
      </c>
      <c r="I28" t="str">
        <f t="shared" si="16"/>
        <v>開</v>
      </c>
      <c r="J28" s="6"/>
      <c r="K28" s="6">
        <f t="shared" si="6"/>
        <v>3</v>
      </c>
      <c r="L28" s="6" t="str">
        <f t="shared" si="3"/>
        <v>庚</v>
      </c>
      <c r="M28" s="6">
        <f t="shared" si="4"/>
        <v>5</v>
      </c>
      <c r="N28" s="6">
        <f t="shared" si="7"/>
        <v>5</v>
      </c>
      <c r="O28" s="6">
        <f t="shared" si="5"/>
        <v>1</v>
      </c>
      <c r="P28" s="6">
        <f t="shared" si="8"/>
        <v>1</v>
      </c>
      <c r="Q28" s="6">
        <f t="shared" si="9"/>
        <v>3</v>
      </c>
      <c r="R28" s="6">
        <f t="shared" si="10"/>
        <v>7</v>
      </c>
      <c r="S28" s="6">
        <f t="shared" si="11"/>
        <v>7</v>
      </c>
      <c r="T28" s="6">
        <f t="shared" si="12"/>
        <v>7</v>
      </c>
      <c r="U28" s="6">
        <f t="shared" si="13"/>
        <v>7</v>
      </c>
      <c r="V28" s="6">
        <f t="shared" si="14"/>
        <v>2</v>
      </c>
    </row>
    <row r="29" spans="1:22">
      <c r="A29" t="str">
        <f>天盤!A27</f>
        <v>戊子</v>
      </c>
      <c r="B29" t="str">
        <f t="shared" si="16"/>
        <v>死</v>
      </c>
      <c r="C29" t="str">
        <f t="shared" si="16"/>
        <v>景</v>
      </c>
      <c r="D29" t="str">
        <f t="shared" si="16"/>
        <v>杜</v>
      </c>
      <c r="E29" t="str">
        <f t="shared" si="16"/>
        <v>傷</v>
      </c>
      <c r="F29" t="str">
        <f t="shared" si="16"/>
        <v>生</v>
      </c>
      <c r="G29" t="str">
        <f t="shared" si="16"/>
        <v>休</v>
      </c>
      <c r="H29" t="str">
        <f t="shared" si="16"/>
        <v>開</v>
      </c>
      <c r="I29" t="str">
        <f t="shared" si="16"/>
        <v>驚</v>
      </c>
      <c r="J29" s="6"/>
      <c r="K29" s="6">
        <f t="shared" si="6"/>
        <v>3</v>
      </c>
      <c r="L29" s="6" t="str">
        <f t="shared" si="3"/>
        <v>庚</v>
      </c>
      <c r="M29" s="6">
        <f t="shared" si="4"/>
        <v>5</v>
      </c>
      <c r="N29" s="6">
        <f t="shared" si="7"/>
        <v>5</v>
      </c>
      <c r="O29" s="6">
        <f t="shared" si="5"/>
        <v>1</v>
      </c>
      <c r="P29" s="6">
        <f t="shared" si="8"/>
        <v>1</v>
      </c>
      <c r="Q29" s="6">
        <f t="shared" si="9"/>
        <v>4</v>
      </c>
      <c r="R29" s="6">
        <f t="shared" si="10"/>
        <v>6</v>
      </c>
      <c r="S29" s="6">
        <f t="shared" si="11"/>
        <v>6</v>
      </c>
      <c r="T29" s="6">
        <f t="shared" si="12"/>
        <v>6</v>
      </c>
      <c r="U29" s="6">
        <f t="shared" si="13"/>
        <v>6</v>
      </c>
      <c r="V29" s="6">
        <f t="shared" si="14"/>
        <v>1</v>
      </c>
    </row>
    <row r="30" spans="1:22">
      <c r="A30" t="str">
        <f>天盤!A28</f>
        <v>己丑</v>
      </c>
      <c r="B30" t="str">
        <f t="shared" si="16"/>
        <v>開</v>
      </c>
      <c r="C30" t="str">
        <f t="shared" si="16"/>
        <v>驚</v>
      </c>
      <c r="D30" t="str">
        <f t="shared" si="16"/>
        <v>死</v>
      </c>
      <c r="E30" t="str">
        <f t="shared" si="16"/>
        <v>景</v>
      </c>
      <c r="F30" t="str">
        <f t="shared" si="16"/>
        <v>杜</v>
      </c>
      <c r="G30" t="str">
        <f t="shared" si="16"/>
        <v>傷</v>
      </c>
      <c r="H30" t="str">
        <f t="shared" si="16"/>
        <v>生</v>
      </c>
      <c r="I30" t="str">
        <f t="shared" si="16"/>
        <v>休</v>
      </c>
      <c r="J30" s="6"/>
      <c r="K30" s="6">
        <f t="shared" si="6"/>
        <v>3</v>
      </c>
      <c r="L30" s="6" t="str">
        <f t="shared" si="3"/>
        <v>庚</v>
      </c>
      <c r="M30" s="6">
        <f t="shared" si="4"/>
        <v>5</v>
      </c>
      <c r="N30" s="6">
        <f t="shared" si="7"/>
        <v>5</v>
      </c>
      <c r="O30" s="6">
        <f t="shared" si="5"/>
        <v>1</v>
      </c>
      <c r="P30" s="6">
        <f t="shared" si="8"/>
        <v>1</v>
      </c>
      <c r="Q30" s="6">
        <f t="shared" si="9"/>
        <v>5</v>
      </c>
      <c r="R30" s="6">
        <f t="shared" si="10"/>
        <v>5</v>
      </c>
      <c r="S30" s="6">
        <f t="shared" si="11"/>
        <v>5</v>
      </c>
      <c r="T30" s="6">
        <f t="shared" si="12"/>
        <v>2</v>
      </c>
      <c r="U30" s="6">
        <f t="shared" si="13"/>
        <v>8</v>
      </c>
      <c r="V30" s="6">
        <f t="shared" si="14"/>
        <v>3</v>
      </c>
    </row>
    <row r="31" spans="1:22">
      <c r="A31" t="str">
        <f>天盤!A29</f>
        <v>庚寅</v>
      </c>
      <c r="B31" t="str">
        <f t="shared" si="16"/>
        <v>生</v>
      </c>
      <c r="C31" t="str">
        <f t="shared" si="16"/>
        <v>休</v>
      </c>
      <c r="D31" t="str">
        <f t="shared" si="16"/>
        <v>開</v>
      </c>
      <c r="E31" t="str">
        <f t="shared" si="16"/>
        <v>驚</v>
      </c>
      <c r="F31" t="str">
        <f t="shared" si="16"/>
        <v>死</v>
      </c>
      <c r="G31" t="str">
        <f t="shared" si="16"/>
        <v>景</v>
      </c>
      <c r="H31" t="str">
        <f t="shared" si="16"/>
        <v>杜</v>
      </c>
      <c r="I31" t="str">
        <f t="shared" si="16"/>
        <v>傷</v>
      </c>
      <c r="J31" s="6"/>
      <c r="K31" s="6">
        <f t="shared" si="6"/>
        <v>3</v>
      </c>
      <c r="L31" s="6" t="str">
        <f t="shared" si="3"/>
        <v>庚</v>
      </c>
      <c r="M31" s="6">
        <f t="shared" si="4"/>
        <v>5</v>
      </c>
      <c r="N31" s="6">
        <f t="shared" si="7"/>
        <v>5</v>
      </c>
      <c r="O31" s="6">
        <f t="shared" si="5"/>
        <v>1</v>
      </c>
      <c r="P31" s="6">
        <f t="shared" si="8"/>
        <v>1</v>
      </c>
      <c r="Q31" s="6">
        <f t="shared" si="9"/>
        <v>6</v>
      </c>
      <c r="R31" s="6">
        <f t="shared" si="10"/>
        <v>4</v>
      </c>
      <c r="S31" s="6">
        <f t="shared" si="11"/>
        <v>4</v>
      </c>
      <c r="T31" s="6">
        <f t="shared" si="12"/>
        <v>4</v>
      </c>
      <c r="U31" s="6">
        <f t="shared" si="13"/>
        <v>2</v>
      </c>
      <c r="V31" s="6">
        <f t="shared" si="14"/>
        <v>5</v>
      </c>
    </row>
    <row r="32" spans="1:22">
      <c r="A32" t="str">
        <f>天盤!A30</f>
        <v>辛卯</v>
      </c>
      <c r="B32" t="str">
        <f t="shared" si="16"/>
        <v>傷</v>
      </c>
      <c r="C32" t="str">
        <f t="shared" si="16"/>
        <v>生</v>
      </c>
      <c r="D32" t="str">
        <f t="shared" si="16"/>
        <v>休</v>
      </c>
      <c r="E32" t="str">
        <f t="shared" si="16"/>
        <v>開</v>
      </c>
      <c r="F32" t="str">
        <f t="shared" si="16"/>
        <v>驚</v>
      </c>
      <c r="G32" t="str">
        <f t="shared" si="16"/>
        <v>死</v>
      </c>
      <c r="H32" t="str">
        <f t="shared" si="16"/>
        <v>景</v>
      </c>
      <c r="I32" t="str">
        <f t="shared" si="16"/>
        <v>杜</v>
      </c>
      <c r="J32" s="6"/>
      <c r="K32" s="6">
        <f t="shared" si="6"/>
        <v>3</v>
      </c>
      <c r="L32" s="6" t="str">
        <f t="shared" si="3"/>
        <v>庚</v>
      </c>
      <c r="M32" s="6">
        <f t="shared" si="4"/>
        <v>5</v>
      </c>
      <c r="N32" s="6">
        <f t="shared" si="7"/>
        <v>5</v>
      </c>
      <c r="O32" s="6">
        <f t="shared" si="5"/>
        <v>1</v>
      </c>
      <c r="P32" s="6">
        <f t="shared" si="8"/>
        <v>1</v>
      </c>
      <c r="Q32" s="6">
        <f t="shared" si="9"/>
        <v>7</v>
      </c>
      <c r="R32" s="6">
        <f t="shared" si="10"/>
        <v>3</v>
      </c>
      <c r="S32" s="6">
        <f t="shared" si="11"/>
        <v>3</v>
      </c>
      <c r="T32" s="6">
        <f t="shared" si="12"/>
        <v>3</v>
      </c>
      <c r="U32" s="6">
        <f t="shared" si="13"/>
        <v>3</v>
      </c>
      <c r="V32" s="6">
        <f t="shared" si="14"/>
        <v>6</v>
      </c>
    </row>
    <row r="33" spans="1:22">
      <c r="A33" t="str">
        <f>天盤!A31</f>
        <v>壬辰</v>
      </c>
      <c r="B33" t="str">
        <f t="shared" si="16"/>
        <v>開</v>
      </c>
      <c r="C33" t="str">
        <f t="shared" si="16"/>
        <v>驚</v>
      </c>
      <c r="D33" t="str">
        <f t="shared" si="16"/>
        <v>死</v>
      </c>
      <c r="E33" t="str">
        <f t="shared" si="16"/>
        <v>景</v>
      </c>
      <c r="F33" t="str">
        <f t="shared" si="16"/>
        <v>杜</v>
      </c>
      <c r="G33" t="str">
        <f t="shared" si="16"/>
        <v>傷</v>
      </c>
      <c r="H33" t="str">
        <f t="shared" si="16"/>
        <v>生</v>
      </c>
      <c r="I33" t="str">
        <f t="shared" si="16"/>
        <v>休</v>
      </c>
      <c r="J33" s="6"/>
      <c r="K33" s="6">
        <f t="shared" si="6"/>
        <v>3</v>
      </c>
      <c r="L33" s="6" t="str">
        <f t="shared" si="3"/>
        <v>庚</v>
      </c>
      <c r="M33" s="6">
        <f t="shared" si="4"/>
        <v>5</v>
      </c>
      <c r="N33" s="6">
        <f t="shared" si="7"/>
        <v>5</v>
      </c>
      <c r="O33" s="6">
        <f t="shared" si="5"/>
        <v>1</v>
      </c>
      <c r="P33" s="6">
        <f t="shared" si="8"/>
        <v>1</v>
      </c>
      <c r="Q33" s="6">
        <f t="shared" si="9"/>
        <v>8</v>
      </c>
      <c r="R33" s="6">
        <f t="shared" si="10"/>
        <v>2</v>
      </c>
      <c r="S33" s="6">
        <f t="shared" si="11"/>
        <v>2</v>
      </c>
      <c r="T33" s="6">
        <f t="shared" si="12"/>
        <v>2</v>
      </c>
      <c r="U33" s="6">
        <f t="shared" si="13"/>
        <v>8</v>
      </c>
      <c r="V33" s="6">
        <f t="shared" si="14"/>
        <v>3</v>
      </c>
    </row>
    <row r="34" spans="1:22">
      <c r="A34" t="str">
        <f>天盤!A32</f>
        <v>癸巳</v>
      </c>
      <c r="B34" t="str">
        <f t="shared" si="16"/>
        <v>景</v>
      </c>
      <c r="C34" t="str">
        <f t="shared" si="16"/>
        <v>杜</v>
      </c>
      <c r="D34" t="str">
        <f t="shared" si="16"/>
        <v>傷</v>
      </c>
      <c r="E34" t="str">
        <f t="shared" si="16"/>
        <v>生</v>
      </c>
      <c r="F34" t="str">
        <f t="shared" si="16"/>
        <v>休</v>
      </c>
      <c r="G34" t="str">
        <f t="shared" si="16"/>
        <v>開</v>
      </c>
      <c r="H34" t="str">
        <f t="shared" si="16"/>
        <v>驚</v>
      </c>
      <c r="I34" t="str">
        <f t="shared" si="16"/>
        <v>死</v>
      </c>
      <c r="J34" s="6"/>
      <c r="K34" s="6">
        <f t="shared" si="6"/>
        <v>3</v>
      </c>
      <c r="L34" s="6" t="str">
        <f t="shared" si="3"/>
        <v>庚</v>
      </c>
      <c r="M34" s="6">
        <f t="shared" si="4"/>
        <v>5</v>
      </c>
      <c r="N34" s="6">
        <f t="shared" si="7"/>
        <v>5</v>
      </c>
      <c r="O34" s="6">
        <f t="shared" si="5"/>
        <v>1</v>
      </c>
      <c r="P34" s="6">
        <f t="shared" si="8"/>
        <v>1</v>
      </c>
      <c r="Q34" s="6">
        <f t="shared" si="9"/>
        <v>9</v>
      </c>
      <c r="R34" s="6">
        <f t="shared" si="10"/>
        <v>1</v>
      </c>
      <c r="S34" s="6">
        <f t="shared" si="11"/>
        <v>1</v>
      </c>
      <c r="T34" s="6">
        <f t="shared" si="12"/>
        <v>1</v>
      </c>
      <c r="U34" s="6">
        <f t="shared" si="13"/>
        <v>5</v>
      </c>
      <c r="V34" s="6">
        <f t="shared" si="14"/>
        <v>0</v>
      </c>
    </row>
    <row r="35" spans="1:22">
      <c r="A35" t="str">
        <f>天盤!A33</f>
        <v>甲午</v>
      </c>
      <c r="B35" t="str">
        <f t="shared" ref="B35:I44" si="17">INDEX(Doors, MOD(COLUMN()+6-$V35, 8)+1)</f>
        <v>景</v>
      </c>
      <c r="C35" t="str">
        <f t="shared" si="17"/>
        <v>杜</v>
      </c>
      <c r="D35" t="str">
        <f t="shared" si="17"/>
        <v>傷</v>
      </c>
      <c r="E35" t="str">
        <f t="shared" si="17"/>
        <v>生</v>
      </c>
      <c r="F35" t="str">
        <f t="shared" si="17"/>
        <v>休</v>
      </c>
      <c r="G35" t="str">
        <f t="shared" si="17"/>
        <v>開</v>
      </c>
      <c r="H35" t="str">
        <f t="shared" si="17"/>
        <v>驚</v>
      </c>
      <c r="I35" t="str">
        <f t="shared" si="17"/>
        <v>死</v>
      </c>
      <c r="J35" s="6"/>
      <c r="K35" s="6">
        <f t="shared" si="6"/>
        <v>4</v>
      </c>
      <c r="L35" s="6" t="str">
        <f t="shared" si="3"/>
        <v>辛</v>
      </c>
      <c r="M35" s="6">
        <f t="shared" si="4"/>
        <v>1</v>
      </c>
      <c r="N35" s="6">
        <f t="shared" si="7"/>
        <v>1</v>
      </c>
      <c r="O35" s="6">
        <f t="shared" si="5"/>
        <v>9</v>
      </c>
      <c r="P35" s="6">
        <f t="shared" si="8"/>
        <v>9</v>
      </c>
      <c r="Q35" s="6">
        <f t="shared" si="9"/>
        <v>0</v>
      </c>
      <c r="R35" s="6">
        <f t="shared" si="10"/>
        <v>9</v>
      </c>
      <c r="S35" s="6">
        <f t="shared" si="11"/>
        <v>0</v>
      </c>
      <c r="T35" s="6">
        <f t="shared" si="12"/>
        <v>0</v>
      </c>
      <c r="U35" s="6">
        <f t="shared" si="13"/>
        <v>1</v>
      </c>
      <c r="V35" s="6">
        <f t="shared" si="14"/>
        <v>0</v>
      </c>
    </row>
    <row r="36" spans="1:22">
      <c r="A36" t="str">
        <f>天盤!A34</f>
        <v>乙未</v>
      </c>
      <c r="B36" t="str">
        <f t="shared" si="17"/>
        <v>開</v>
      </c>
      <c r="C36" t="str">
        <f t="shared" si="17"/>
        <v>驚</v>
      </c>
      <c r="D36" t="str">
        <f t="shared" si="17"/>
        <v>死</v>
      </c>
      <c r="E36" t="str">
        <f t="shared" si="17"/>
        <v>景</v>
      </c>
      <c r="F36" t="str">
        <f t="shared" si="17"/>
        <v>杜</v>
      </c>
      <c r="G36" t="str">
        <f t="shared" si="17"/>
        <v>傷</v>
      </c>
      <c r="H36" t="str">
        <f t="shared" si="17"/>
        <v>生</v>
      </c>
      <c r="I36" t="str">
        <f t="shared" si="17"/>
        <v>休</v>
      </c>
      <c r="J36" s="6"/>
      <c r="K36" s="6">
        <f t="shared" si="6"/>
        <v>4</v>
      </c>
      <c r="L36" s="6" t="str">
        <f t="shared" si="3"/>
        <v>辛</v>
      </c>
      <c r="M36" s="6">
        <f t="shared" si="4"/>
        <v>1</v>
      </c>
      <c r="N36" s="6">
        <f t="shared" si="7"/>
        <v>1</v>
      </c>
      <c r="O36" s="6">
        <f t="shared" si="5"/>
        <v>9</v>
      </c>
      <c r="P36" s="6">
        <f t="shared" si="8"/>
        <v>9</v>
      </c>
      <c r="Q36" s="6">
        <f t="shared" si="9"/>
        <v>1</v>
      </c>
      <c r="R36" s="6">
        <f t="shared" si="10"/>
        <v>8</v>
      </c>
      <c r="S36" s="6">
        <f t="shared" si="11"/>
        <v>8</v>
      </c>
      <c r="T36" s="6">
        <f t="shared" si="12"/>
        <v>8</v>
      </c>
      <c r="U36" s="6">
        <f t="shared" si="13"/>
        <v>4</v>
      </c>
      <c r="V36" s="6">
        <f t="shared" si="14"/>
        <v>3</v>
      </c>
    </row>
    <row r="37" spans="1:22">
      <c r="A37" t="str">
        <f>天盤!A35</f>
        <v>丙申</v>
      </c>
      <c r="B37" t="str">
        <f t="shared" si="17"/>
        <v>傷</v>
      </c>
      <c r="C37" t="str">
        <f t="shared" si="17"/>
        <v>生</v>
      </c>
      <c r="D37" t="str">
        <f t="shared" si="17"/>
        <v>休</v>
      </c>
      <c r="E37" t="str">
        <f t="shared" si="17"/>
        <v>開</v>
      </c>
      <c r="F37" t="str">
        <f t="shared" si="17"/>
        <v>驚</v>
      </c>
      <c r="G37" t="str">
        <f t="shared" si="17"/>
        <v>死</v>
      </c>
      <c r="H37" t="str">
        <f t="shared" si="17"/>
        <v>景</v>
      </c>
      <c r="I37" t="str">
        <f t="shared" si="17"/>
        <v>杜</v>
      </c>
      <c r="J37" s="6"/>
      <c r="K37" s="6">
        <f t="shared" si="6"/>
        <v>4</v>
      </c>
      <c r="L37" s="6" t="str">
        <f t="shared" ref="L37:L64" si="18">INDEX(Yang9StemOrder, K37)</f>
        <v>辛</v>
      </c>
      <c r="M37" s="6">
        <f t="shared" ref="M37:M64" si="19">MATCH(L37, EarthPlate8, 0)</f>
        <v>1</v>
      </c>
      <c r="N37" s="6">
        <f t="shared" si="7"/>
        <v>1</v>
      </c>
      <c r="O37" s="6">
        <f t="shared" ref="O37:O64" si="20">INDEX(Palaces, N37)</f>
        <v>9</v>
      </c>
      <c r="P37" s="6">
        <f t="shared" si="8"/>
        <v>9</v>
      </c>
      <c r="Q37" s="6">
        <f t="shared" si="9"/>
        <v>2</v>
      </c>
      <c r="R37" s="6">
        <f t="shared" si="10"/>
        <v>7</v>
      </c>
      <c r="S37" s="6">
        <f t="shared" si="11"/>
        <v>7</v>
      </c>
      <c r="T37" s="6">
        <f t="shared" si="12"/>
        <v>7</v>
      </c>
      <c r="U37" s="6">
        <f t="shared" si="13"/>
        <v>7</v>
      </c>
      <c r="V37" s="6">
        <f t="shared" si="14"/>
        <v>6</v>
      </c>
    </row>
    <row r="38" spans="1:22">
      <c r="A38" t="str">
        <f>天盤!A36</f>
        <v>丁酉</v>
      </c>
      <c r="B38" t="str">
        <f t="shared" si="17"/>
        <v>生</v>
      </c>
      <c r="C38" t="str">
        <f t="shared" si="17"/>
        <v>休</v>
      </c>
      <c r="D38" t="str">
        <f t="shared" si="17"/>
        <v>開</v>
      </c>
      <c r="E38" t="str">
        <f t="shared" si="17"/>
        <v>驚</v>
      </c>
      <c r="F38" t="str">
        <f t="shared" si="17"/>
        <v>死</v>
      </c>
      <c r="G38" t="str">
        <f t="shared" si="17"/>
        <v>景</v>
      </c>
      <c r="H38" t="str">
        <f t="shared" si="17"/>
        <v>杜</v>
      </c>
      <c r="I38" t="str">
        <f t="shared" si="17"/>
        <v>傷</v>
      </c>
      <c r="J38" s="6"/>
      <c r="K38" s="6">
        <f t="shared" si="6"/>
        <v>4</v>
      </c>
      <c r="L38" s="6" t="str">
        <f t="shared" si="18"/>
        <v>辛</v>
      </c>
      <c r="M38" s="6">
        <f t="shared" si="19"/>
        <v>1</v>
      </c>
      <c r="N38" s="6">
        <f t="shared" si="7"/>
        <v>1</v>
      </c>
      <c r="O38" s="6">
        <f t="shared" si="20"/>
        <v>9</v>
      </c>
      <c r="P38" s="6">
        <f t="shared" si="8"/>
        <v>9</v>
      </c>
      <c r="Q38" s="6">
        <f t="shared" si="9"/>
        <v>3</v>
      </c>
      <c r="R38" s="6">
        <f t="shared" si="10"/>
        <v>6</v>
      </c>
      <c r="S38" s="6">
        <f t="shared" si="11"/>
        <v>6</v>
      </c>
      <c r="T38" s="6">
        <f t="shared" si="12"/>
        <v>6</v>
      </c>
      <c r="U38" s="6">
        <f t="shared" si="13"/>
        <v>6</v>
      </c>
      <c r="V38" s="6">
        <f t="shared" si="14"/>
        <v>5</v>
      </c>
    </row>
    <row r="39" spans="1:22">
      <c r="A39" t="str">
        <f>天盤!A37</f>
        <v>戊戌</v>
      </c>
      <c r="B39" t="str">
        <f t="shared" si="17"/>
        <v>杜</v>
      </c>
      <c r="C39" t="str">
        <f t="shared" si="17"/>
        <v>傷</v>
      </c>
      <c r="D39" t="str">
        <f t="shared" si="17"/>
        <v>生</v>
      </c>
      <c r="E39" t="str">
        <f t="shared" si="17"/>
        <v>休</v>
      </c>
      <c r="F39" t="str">
        <f t="shared" si="17"/>
        <v>開</v>
      </c>
      <c r="G39" t="str">
        <f t="shared" si="17"/>
        <v>驚</v>
      </c>
      <c r="H39" t="str">
        <f t="shared" si="17"/>
        <v>死</v>
      </c>
      <c r="I39" t="str">
        <f t="shared" si="17"/>
        <v>景</v>
      </c>
      <c r="J39" s="6"/>
      <c r="K39" s="6">
        <f t="shared" si="6"/>
        <v>4</v>
      </c>
      <c r="L39" s="6" t="str">
        <f t="shared" si="18"/>
        <v>辛</v>
      </c>
      <c r="M39" s="6">
        <f t="shared" si="19"/>
        <v>1</v>
      </c>
      <c r="N39" s="6">
        <f t="shared" si="7"/>
        <v>1</v>
      </c>
      <c r="O39" s="6">
        <f t="shared" si="20"/>
        <v>9</v>
      </c>
      <c r="P39" s="6">
        <f t="shared" si="8"/>
        <v>9</v>
      </c>
      <c r="Q39" s="6">
        <f t="shared" si="9"/>
        <v>4</v>
      </c>
      <c r="R39" s="6">
        <f t="shared" si="10"/>
        <v>5</v>
      </c>
      <c r="S39" s="6">
        <f t="shared" si="11"/>
        <v>5</v>
      </c>
      <c r="T39" s="6">
        <f t="shared" si="12"/>
        <v>2</v>
      </c>
      <c r="U39" s="6">
        <f t="shared" si="13"/>
        <v>8</v>
      </c>
      <c r="V39" s="6">
        <f t="shared" si="14"/>
        <v>7</v>
      </c>
    </row>
    <row r="40" spans="1:22">
      <c r="A40" t="str">
        <f>天盤!A38</f>
        <v>己亥</v>
      </c>
      <c r="B40" t="str">
        <f t="shared" si="17"/>
        <v>死</v>
      </c>
      <c r="C40" t="str">
        <f t="shared" si="17"/>
        <v>景</v>
      </c>
      <c r="D40" t="str">
        <f t="shared" si="17"/>
        <v>杜</v>
      </c>
      <c r="E40" t="str">
        <f t="shared" si="17"/>
        <v>傷</v>
      </c>
      <c r="F40" t="str">
        <f t="shared" si="17"/>
        <v>生</v>
      </c>
      <c r="G40" t="str">
        <f t="shared" si="17"/>
        <v>休</v>
      </c>
      <c r="H40" t="str">
        <f t="shared" si="17"/>
        <v>開</v>
      </c>
      <c r="I40" t="str">
        <f t="shared" si="17"/>
        <v>驚</v>
      </c>
      <c r="J40" s="6"/>
      <c r="K40" s="6">
        <f t="shared" si="6"/>
        <v>4</v>
      </c>
      <c r="L40" s="6" t="str">
        <f t="shared" si="18"/>
        <v>辛</v>
      </c>
      <c r="M40" s="6">
        <f t="shared" si="19"/>
        <v>1</v>
      </c>
      <c r="N40" s="6">
        <f t="shared" si="7"/>
        <v>1</v>
      </c>
      <c r="O40" s="6">
        <f t="shared" si="20"/>
        <v>9</v>
      </c>
      <c r="P40" s="6">
        <f t="shared" si="8"/>
        <v>9</v>
      </c>
      <c r="Q40" s="6">
        <f t="shared" si="9"/>
        <v>5</v>
      </c>
      <c r="R40" s="6">
        <f t="shared" si="10"/>
        <v>4</v>
      </c>
      <c r="S40" s="6">
        <f t="shared" si="11"/>
        <v>4</v>
      </c>
      <c r="T40" s="6">
        <f t="shared" si="12"/>
        <v>4</v>
      </c>
      <c r="U40" s="6">
        <f t="shared" si="13"/>
        <v>2</v>
      </c>
      <c r="V40" s="6">
        <f t="shared" si="14"/>
        <v>1</v>
      </c>
    </row>
    <row r="41" spans="1:22">
      <c r="A41" t="str">
        <f>天盤!A39</f>
        <v>庚子</v>
      </c>
      <c r="B41" t="str">
        <f t="shared" si="17"/>
        <v>驚</v>
      </c>
      <c r="C41" t="str">
        <f t="shared" si="17"/>
        <v>死</v>
      </c>
      <c r="D41" t="str">
        <f t="shared" si="17"/>
        <v>景</v>
      </c>
      <c r="E41" t="str">
        <f t="shared" si="17"/>
        <v>杜</v>
      </c>
      <c r="F41" t="str">
        <f t="shared" si="17"/>
        <v>傷</v>
      </c>
      <c r="G41" t="str">
        <f t="shared" si="17"/>
        <v>生</v>
      </c>
      <c r="H41" t="str">
        <f t="shared" si="17"/>
        <v>休</v>
      </c>
      <c r="I41" t="str">
        <f t="shared" si="17"/>
        <v>開</v>
      </c>
      <c r="J41" s="6"/>
      <c r="K41" s="6">
        <f t="shared" si="6"/>
        <v>4</v>
      </c>
      <c r="L41" s="6" t="str">
        <f t="shared" si="18"/>
        <v>辛</v>
      </c>
      <c r="M41" s="6">
        <f t="shared" si="19"/>
        <v>1</v>
      </c>
      <c r="N41" s="6">
        <f t="shared" si="7"/>
        <v>1</v>
      </c>
      <c r="O41" s="6">
        <f t="shared" si="20"/>
        <v>9</v>
      </c>
      <c r="P41" s="6">
        <f t="shared" si="8"/>
        <v>9</v>
      </c>
      <c r="Q41" s="6">
        <f t="shared" si="9"/>
        <v>6</v>
      </c>
      <c r="R41" s="6">
        <f t="shared" si="10"/>
        <v>3</v>
      </c>
      <c r="S41" s="6">
        <f t="shared" si="11"/>
        <v>3</v>
      </c>
      <c r="T41" s="6">
        <f t="shared" si="12"/>
        <v>3</v>
      </c>
      <c r="U41" s="6">
        <f t="shared" si="13"/>
        <v>3</v>
      </c>
      <c r="V41" s="6">
        <f t="shared" si="14"/>
        <v>2</v>
      </c>
    </row>
    <row r="42" spans="1:22">
      <c r="A42" t="str">
        <f>天盤!A40</f>
        <v>辛丑</v>
      </c>
      <c r="B42" t="str">
        <f t="shared" si="17"/>
        <v>杜</v>
      </c>
      <c r="C42" t="str">
        <f t="shared" si="17"/>
        <v>傷</v>
      </c>
      <c r="D42" t="str">
        <f t="shared" si="17"/>
        <v>生</v>
      </c>
      <c r="E42" t="str">
        <f t="shared" si="17"/>
        <v>休</v>
      </c>
      <c r="F42" t="str">
        <f t="shared" si="17"/>
        <v>開</v>
      </c>
      <c r="G42" t="str">
        <f t="shared" si="17"/>
        <v>驚</v>
      </c>
      <c r="H42" t="str">
        <f t="shared" si="17"/>
        <v>死</v>
      </c>
      <c r="I42" t="str">
        <f t="shared" si="17"/>
        <v>景</v>
      </c>
      <c r="J42" s="6"/>
      <c r="K42" s="6">
        <f t="shared" si="6"/>
        <v>4</v>
      </c>
      <c r="L42" s="6" t="str">
        <f t="shared" si="18"/>
        <v>辛</v>
      </c>
      <c r="M42" s="6">
        <f t="shared" si="19"/>
        <v>1</v>
      </c>
      <c r="N42" s="6">
        <f t="shared" si="7"/>
        <v>1</v>
      </c>
      <c r="O42" s="6">
        <f t="shared" si="20"/>
        <v>9</v>
      </c>
      <c r="P42" s="6">
        <f t="shared" si="8"/>
        <v>9</v>
      </c>
      <c r="Q42" s="6">
        <f t="shared" si="9"/>
        <v>7</v>
      </c>
      <c r="R42" s="6">
        <f t="shared" si="10"/>
        <v>2</v>
      </c>
      <c r="S42" s="6">
        <f t="shared" si="11"/>
        <v>2</v>
      </c>
      <c r="T42" s="6">
        <f t="shared" si="12"/>
        <v>2</v>
      </c>
      <c r="U42" s="6">
        <f t="shared" si="13"/>
        <v>8</v>
      </c>
      <c r="V42" s="6">
        <f t="shared" si="14"/>
        <v>7</v>
      </c>
    </row>
    <row r="43" spans="1:22">
      <c r="A43" t="str">
        <f>天盤!A41</f>
        <v>壬寅</v>
      </c>
      <c r="B43" t="str">
        <f t="shared" si="17"/>
        <v>休</v>
      </c>
      <c r="C43" t="str">
        <f t="shared" si="17"/>
        <v>開</v>
      </c>
      <c r="D43" t="str">
        <f t="shared" si="17"/>
        <v>驚</v>
      </c>
      <c r="E43" t="str">
        <f t="shared" si="17"/>
        <v>死</v>
      </c>
      <c r="F43" t="str">
        <f t="shared" si="17"/>
        <v>景</v>
      </c>
      <c r="G43" t="str">
        <f t="shared" si="17"/>
        <v>杜</v>
      </c>
      <c r="H43" t="str">
        <f t="shared" si="17"/>
        <v>傷</v>
      </c>
      <c r="I43" t="str">
        <f t="shared" si="17"/>
        <v>生</v>
      </c>
      <c r="J43" s="6"/>
      <c r="K43" s="6">
        <f t="shared" si="6"/>
        <v>4</v>
      </c>
      <c r="L43" s="6" t="str">
        <f t="shared" si="18"/>
        <v>辛</v>
      </c>
      <c r="M43" s="6">
        <f t="shared" si="19"/>
        <v>1</v>
      </c>
      <c r="N43" s="6">
        <f t="shared" si="7"/>
        <v>1</v>
      </c>
      <c r="O43" s="6">
        <f t="shared" si="20"/>
        <v>9</v>
      </c>
      <c r="P43" s="6">
        <f t="shared" si="8"/>
        <v>9</v>
      </c>
      <c r="Q43" s="6">
        <f t="shared" si="9"/>
        <v>8</v>
      </c>
      <c r="R43" s="6">
        <f t="shared" si="10"/>
        <v>1</v>
      </c>
      <c r="S43" s="6">
        <f t="shared" si="11"/>
        <v>1</v>
      </c>
      <c r="T43" s="6">
        <f t="shared" si="12"/>
        <v>1</v>
      </c>
      <c r="U43" s="6">
        <f t="shared" si="13"/>
        <v>5</v>
      </c>
      <c r="V43" s="6">
        <f t="shared" si="14"/>
        <v>4</v>
      </c>
    </row>
    <row r="44" spans="1:22">
      <c r="A44" t="str">
        <f>天盤!A42</f>
        <v>癸卯</v>
      </c>
      <c r="B44" t="str">
        <f t="shared" si="17"/>
        <v>景</v>
      </c>
      <c r="C44" t="str">
        <f t="shared" si="17"/>
        <v>杜</v>
      </c>
      <c r="D44" t="str">
        <f t="shared" si="17"/>
        <v>傷</v>
      </c>
      <c r="E44" t="str">
        <f t="shared" si="17"/>
        <v>生</v>
      </c>
      <c r="F44" t="str">
        <f t="shared" si="17"/>
        <v>休</v>
      </c>
      <c r="G44" t="str">
        <f t="shared" si="17"/>
        <v>開</v>
      </c>
      <c r="H44" t="str">
        <f t="shared" si="17"/>
        <v>驚</v>
      </c>
      <c r="I44" t="str">
        <f t="shared" si="17"/>
        <v>死</v>
      </c>
      <c r="J44" s="6"/>
      <c r="K44" s="6">
        <f t="shared" si="6"/>
        <v>4</v>
      </c>
      <c r="L44" s="6" t="str">
        <f t="shared" si="18"/>
        <v>辛</v>
      </c>
      <c r="M44" s="6">
        <f t="shared" si="19"/>
        <v>1</v>
      </c>
      <c r="N44" s="6">
        <f t="shared" si="7"/>
        <v>1</v>
      </c>
      <c r="O44" s="6">
        <f t="shared" si="20"/>
        <v>9</v>
      </c>
      <c r="P44" s="6">
        <f t="shared" si="8"/>
        <v>9</v>
      </c>
      <c r="Q44" s="6">
        <f t="shared" si="9"/>
        <v>9</v>
      </c>
      <c r="R44" s="6">
        <f t="shared" si="10"/>
        <v>9</v>
      </c>
      <c r="S44" s="6">
        <f t="shared" si="11"/>
        <v>9</v>
      </c>
      <c r="T44" s="6">
        <f t="shared" si="12"/>
        <v>9</v>
      </c>
      <c r="U44" s="6">
        <f t="shared" si="13"/>
        <v>1</v>
      </c>
      <c r="V44" s="6">
        <f t="shared" si="14"/>
        <v>0</v>
      </c>
    </row>
    <row r="45" spans="1:22">
      <c r="A45" t="str">
        <f>天盤!A43</f>
        <v>甲辰</v>
      </c>
      <c r="B45" t="str">
        <f t="shared" ref="B45:I54" si="21">INDEX(Doors, MOD(COLUMN()+6-$V45, 8)+1)</f>
        <v>景</v>
      </c>
      <c r="C45" t="str">
        <f t="shared" si="21"/>
        <v>杜</v>
      </c>
      <c r="D45" t="str">
        <f t="shared" si="21"/>
        <v>傷</v>
      </c>
      <c r="E45" t="str">
        <f t="shared" si="21"/>
        <v>生</v>
      </c>
      <c r="F45" t="str">
        <f t="shared" si="21"/>
        <v>休</v>
      </c>
      <c r="G45" t="str">
        <f t="shared" si="21"/>
        <v>開</v>
      </c>
      <c r="H45" t="str">
        <f t="shared" si="21"/>
        <v>驚</v>
      </c>
      <c r="I45" t="str">
        <f t="shared" si="21"/>
        <v>死</v>
      </c>
      <c r="J45" s="6"/>
      <c r="K45" s="6">
        <f t="shared" si="6"/>
        <v>5</v>
      </c>
      <c r="L45" s="6" t="str">
        <f t="shared" si="18"/>
        <v>壬</v>
      </c>
      <c r="M45" s="6">
        <f t="shared" si="19"/>
        <v>4</v>
      </c>
      <c r="N45" s="6">
        <f t="shared" si="7"/>
        <v>4</v>
      </c>
      <c r="O45" s="6">
        <f t="shared" si="20"/>
        <v>8</v>
      </c>
      <c r="P45" s="6">
        <f t="shared" si="8"/>
        <v>8</v>
      </c>
      <c r="Q45" s="6">
        <f t="shared" si="9"/>
        <v>0</v>
      </c>
      <c r="R45" s="6">
        <f t="shared" si="10"/>
        <v>8</v>
      </c>
      <c r="S45" s="6">
        <f t="shared" si="11"/>
        <v>0</v>
      </c>
      <c r="T45" s="6">
        <f t="shared" si="12"/>
        <v>0</v>
      </c>
      <c r="U45" s="6">
        <f t="shared" si="13"/>
        <v>4</v>
      </c>
      <c r="V45" s="6">
        <f t="shared" si="14"/>
        <v>0</v>
      </c>
    </row>
    <row r="46" spans="1:22">
      <c r="A46" t="str">
        <f>天盤!A44</f>
        <v>乙巳</v>
      </c>
      <c r="B46" t="str">
        <f t="shared" si="21"/>
        <v>開</v>
      </c>
      <c r="C46" t="str">
        <f t="shared" si="21"/>
        <v>驚</v>
      </c>
      <c r="D46" t="str">
        <f t="shared" si="21"/>
        <v>死</v>
      </c>
      <c r="E46" t="str">
        <f t="shared" si="21"/>
        <v>景</v>
      </c>
      <c r="F46" t="str">
        <f t="shared" si="21"/>
        <v>杜</v>
      </c>
      <c r="G46" t="str">
        <f t="shared" si="21"/>
        <v>傷</v>
      </c>
      <c r="H46" t="str">
        <f t="shared" si="21"/>
        <v>生</v>
      </c>
      <c r="I46" t="str">
        <f t="shared" si="21"/>
        <v>休</v>
      </c>
      <c r="J46" s="6"/>
      <c r="K46" s="6">
        <f t="shared" si="6"/>
        <v>5</v>
      </c>
      <c r="L46" s="6" t="str">
        <f t="shared" si="18"/>
        <v>壬</v>
      </c>
      <c r="M46" s="6">
        <f t="shared" si="19"/>
        <v>4</v>
      </c>
      <c r="N46" s="6">
        <f t="shared" si="7"/>
        <v>4</v>
      </c>
      <c r="O46" s="6">
        <f t="shared" si="20"/>
        <v>8</v>
      </c>
      <c r="P46" s="6">
        <f t="shared" si="8"/>
        <v>8</v>
      </c>
      <c r="Q46" s="6">
        <f t="shared" si="9"/>
        <v>1</v>
      </c>
      <c r="R46" s="6">
        <f t="shared" si="10"/>
        <v>7</v>
      </c>
      <c r="S46" s="6">
        <f t="shared" si="11"/>
        <v>7</v>
      </c>
      <c r="T46" s="6">
        <f t="shared" si="12"/>
        <v>7</v>
      </c>
      <c r="U46" s="6">
        <f t="shared" si="13"/>
        <v>7</v>
      </c>
      <c r="V46" s="6">
        <f t="shared" si="14"/>
        <v>3</v>
      </c>
    </row>
    <row r="47" spans="1:22">
      <c r="A47" t="str">
        <f>天盤!A45</f>
        <v>丙午</v>
      </c>
      <c r="B47" t="str">
        <f t="shared" si="21"/>
        <v>驚</v>
      </c>
      <c r="C47" t="str">
        <f t="shared" si="21"/>
        <v>死</v>
      </c>
      <c r="D47" t="str">
        <f t="shared" si="21"/>
        <v>景</v>
      </c>
      <c r="E47" t="str">
        <f t="shared" si="21"/>
        <v>杜</v>
      </c>
      <c r="F47" t="str">
        <f t="shared" si="21"/>
        <v>傷</v>
      </c>
      <c r="G47" t="str">
        <f t="shared" si="21"/>
        <v>生</v>
      </c>
      <c r="H47" t="str">
        <f t="shared" si="21"/>
        <v>休</v>
      </c>
      <c r="I47" t="str">
        <f t="shared" si="21"/>
        <v>開</v>
      </c>
      <c r="J47" s="6"/>
      <c r="K47" s="6">
        <f t="shared" si="6"/>
        <v>5</v>
      </c>
      <c r="L47" s="6" t="str">
        <f t="shared" si="18"/>
        <v>壬</v>
      </c>
      <c r="M47" s="6">
        <f t="shared" si="19"/>
        <v>4</v>
      </c>
      <c r="N47" s="6">
        <f t="shared" si="7"/>
        <v>4</v>
      </c>
      <c r="O47" s="6">
        <f t="shared" si="20"/>
        <v>8</v>
      </c>
      <c r="P47" s="6">
        <f t="shared" si="8"/>
        <v>8</v>
      </c>
      <c r="Q47" s="6">
        <f t="shared" si="9"/>
        <v>2</v>
      </c>
      <c r="R47" s="6">
        <f t="shared" si="10"/>
        <v>6</v>
      </c>
      <c r="S47" s="6">
        <f t="shared" si="11"/>
        <v>6</v>
      </c>
      <c r="T47" s="6">
        <f t="shared" si="12"/>
        <v>6</v>
      </c>
      <c r="U47" s="6">
        <f t="shared" si="13"/>
        <v>6</v>
      </c>
      <c r="V47" s="6">
        <f t="shared" si="14"/>
        <v>2</v>
      </c>
    </row>
    <row r="48" spans="1:22">
      <c r="A48" t="str">
        <f>天盤!A46</f>
        <v>丁未</v>
      </c>
      <c r="B48" t="str">
        <f t="shared" si="21"/>
        <v>休</v>
      </c>
      <c r="C48" t="str">
        <f t="shared" si="21"/>
        <v>開</v>
      </c>
      <c r="D48" t="str">
        <f t="shared" si="21"/>
        <v>驚</v>
      </c>
      <c r="E48" t="str">
        <f t="shared" si="21"/>
        <v>死</v>
      </c>
      <c r="F48" t="str">
        <f t="shared" si="21"/>
        <v>景</v>
      </c>
      <c r="G48" t="str">
        <f t="shared" si="21"/>
        <v>杜</v>
      </c>
      <c r="H48" t="str">
        <f t="shared" si="21"/>
        <v>傷</v>
      </c>
      <c r="I48" t="str">
        <f t="shared" si="21"/>
        <v>生</v>
      </c>
      <c r="J48" s="6"/>
      <c r="K48" s="6">
        <f t="shared" si="6"/>
        <v>5</v>
      </c>
      <c r="L48" s="6" t="str">
        <f t="shared" si="18"/>
        <v>壬</v>
      </c>
      <c r="M48" s="6">
        <f t="shared" si="19"/>
        <v>4</v>
      </c>
      <c r="N48" s="6">
        <f t="shared" si="7"/>
        <v>4</v>
      </c>
      <c r="O48" s="6">
        <f t="shared" si="20"/>
        <v>8</v>
      </c>
      <c r="P48" s="6">
        <f t="shared" si="8"/>
        <v>8</v>
      </c>
      <c r="Q48" s="6">
        <f t="shared" si="9"/>
        <v>3</v>
      </c>
      <c r="R48" s="6">
        <f t="shared" si="10"/>
        <v>5</v>
      </c>
      <c r="S48" s="6">
        <f t="shared" si="11"/>
        <v>5</v>
      </c>
      <c r="T48" s="6">
        <f t="shared" si="12"/>
        <v>2</v>
      </c>
      <c r="U48" s="6">
        <f t="shared" si="13"/>
        <v>8</v>
      </c>
      <c r="V48" s="6">
        <f t="shared" si="14"/>
        <v>4</v>
      </c>
    </row>
    <row r="49" spans="1:22">
      <c r="A49" t="str">
        <f>天盤!A47</f>
        <v>戊申</v>
      </c>
      <c r="B49" t="str">
        <f t="shared" si="21"/>
        <v>傷</v>
      </c>
      <c r="C49" t="str">
        <f t="shared" si="21"/>
        <v>生</v>
      </c>
      <c r="D49" t="str">
        <f t="shared" si="21"/>
        <v>休</v>
      </c>
      <c r="E49" t="str">
        <f t="shared" si="21"/>
        <v>開</v>
      </c>
      <c r="F49" t="str">
        <f t="shared" si="21"/>
        <v>驚</v>
      </c>
      <c r="G49" t="str">
        <f t="shared" si="21"/>
        <v>死</v>
      </c>
      <c r="H49" t="str">
        <f t="shared" si="21"/>
        <v>景</v>
      </c>
      <c r="I49" t="str">
        <f t="shared" si="21"/>
        <v>杜</v>
      </c>
      <c r="J49" s="6"/>
      <c r="K49" s="6">
        <f t="shared" si="6"/>
        <v>5</v>
      </c>
      <c r="L49" s="6" t="str">
        <f t="shared" si="18"/>
        <v>壬</v>
      </c>
      <c r="M49" s="6">
        <f t="shared" si="19"/>
        <v>4</v>
      </c>
      <c r="N49" s="6">
        <f t="shared" si="7"/>
        <v>4</v>
      </c>
      <c r="O49" s="6">
        <f t="shared" si="20"/>
        <v>8</v>
      </c>
      <c r="P49" s="6">
        <f t="shared" si="8"/>
        <v>8</v>
      </c>
      <c r="Q49" s="6">
        <f t="shared" si="9"/>
        <v>4</v>
      </c>
      <c r="R49" s="6">
        <f t="shared" si="10"/>
        <v>4</v>
      </c>
      <c r="S49" s="6">
        <f t="shared" si="11"/>
        <v>4</v>
      </c>
      <c r="T49" s="6">
        <f t="shared" si="12"/>
        <v>4</v>
      </c>
      <c r="U49" s="6">
        <f t="shared" si="13"/>
        <v>2</v>
      </c>
      <c r="V49" s="6">
        <f t="shared" si="14"/>
        <v>6</v>
      </c>
    </row>
    <row r="50" spans="1:22">
      <c r="A50" t="str">
        <f>天盤!A48</f>
        <v>己酉</v>
      </c>
      <c r="B50" t="str">
        <f t="shared" si="21"/>
        <v>杜</v>
      </c>
      <c r="C50" t="str">
        <f t="shared" si="21"/>
        <v>傷</v>
      </c>
      <c r="D50" t="str">
        <f t="shared" si="21"/>
        <v>生</v>
      </c>
      <c r="E50" t="str">
        <f t="shared" si="21"/>
        <v>休</v>
      </c>
      <c r="F50" t="str">
        <f t="shared" si="21"/>
        <v>開</v>
      </c>
      <c r="G50" t="str">
        <f t="shared" si="21"/>
        <v>驚</v>
      </c>
      <c r="H50" t="str">
        <f t="shared" si="21"/>
        <v>死</v>
      </c>
      <c r="I50" t="str">
        <f t="shared" si="21"/>
        <v>景</v>
      </c>
      <c r="J50" s="6"/>
      <c r="K50" s="6">
        <f t="shared" si="6"/>
        <v>5</v>
      </c>
      <c r="L50" s="6" t="str">
        <f t="shared" si="18"/>
        <v>壬</v>
      </c>
      <c r="M50" s="6">
        <f t="shared" si="19"/>
        <v>4</v>
      </c>
      <c r="N50" s="6">
        <f t="shared" si="7"/>
        <v>4</v>
      </c>
      <c r="O50" s="6">
        <f t="shared" si="20"/>
        <v>8</v>
      </c>
      <c r="P50" s="6">
        <f t="shared" si="8"/>
        <v>8</v>
      </c>
      <c r="Q50" s="6">
        <f t="shared" si="9"/>
        <v>5</v>
      </c>
      <c r="R50" s="6">
        <f t="shared" si="10"/>
        <v>3</v>
      </c>
      <c r="S50" s="6">
        <f t="shared" si="11"/>
        <v>3</v>
      </c>
      <c r="T50" s="6">
        <f t="shared" si="12"/>
        <v>3</v>
      </c>
      <c r="U50" s="6">
        <f t="shared" si="13"/>
        <v>3</v>
      </c>
      <c r="V50" s="6">
        <f t="shared" si="14"/>
        <v>7</v>
      </c>
    </row>
    <row r="51" spans="1:22">
      <c r="A51" t="str">
        <f>天盤!A49</f>
        <v>庚戌</v>
      </c>
      <c r="B51" t="str">
        <f t="shared" si="21"/>
        <v>休</v>
      </c>
      <c r="C51" t="str">
        <f t="shared" si="21"/>
        <v>開</v>
      </c>
      <c r="D51" t="str">
        <f t="shared" si="21"/>
        <v>驚</v>
      </c>
      <c r="E51" t="str">
        <f t="shared" si="21"/>
        <v>死</v>
      </c>
      <c r="F51" t="str">
        <f t="shared" si="21"/>
        <v>景</v>
      </c>
      <c r="G51" t="str">
        <f t="shared" si="21"/>
        <v>杜</v>
      </c>
      <c r="H51" t="str">
        <f t="shared" si="21"/>
        <v>傷</v>
      </c>
      <c r="I51" t="str">
        <f t="shared" si="21"/>
        <v>生</v>
      </c>
      <c r="J51" s="6"/>
      <c r="K51" s="6">
        <f t="shared" si="6"/>
        <v>5</v>
      </c>
      <c r="L51" s="6" t="str">
        <f t="shared" si="18"/>
        <v>壬</v>
      </c>
      <c r="M51" s="6">
        <f t="shared" si="19"/>
        <v>4</v>
      </c>
      <c r="N51" s="6">
        <f t="shared" si="7"/>
        <v>4</v>
      </c>
      <c r="O51" s="6">
        <f t="shared" si="20"/>
        <v>8</v>
      </c>
      <c r="P51" s="6">
        <f t="shared" si="8"/>
        <v>8</v>
      </c>
      <c r="Q51" s="6">
        <f t="shared" si="9"/>
        <v>6</v>
      </c>
      <c r="R51" s="6">
        <f t="shared" si="10"/>
        <v>2</v>
      </c>
      <c r="S51" s="6">
        <f t="shared" si="11"/>
        <v>2</v>
      </c>
      <c r="T51" s="6">
        <f t="shared" si="12"/>
        <v>2</v>
      </c>
      <c r="U51" s="6">
        <f t="shared" si="13"/>
        <v>8</v>
      </c>
      <c r="V51" s="6">
        <f t="shared" si="14"/>
        <v>4</v>
      </c>
    </row>
    <row r="52" spans="1:22">
      <c r="A52" t="str">
        <f>天盤!A50</f>
        <v>辛亥</v>
      </c>
      <c r="B52" t="str">
        <f t="shared" si="21"/>
        <v>死</v>
      </c>
      <c r="C52" t="str">
        <f t="shared" si="21"/>
        <v>景</v>
      </c>
      <c r="D52" t="str">
        <f t="shared" si="21"/>
        <v>杜</v>
      </c>
      <c r="E52" t="str">
        <f t="shared" si="21"/>
        <v>傷</v>
      </c>
      <c r="F52" t="str">
        <f t="shared" si="21"/>
        <v>生</v>
      </c>
      <c r="G52" t="str">
        <f t="shared" si="21"/>
        <v>休</v>
      </c>
      <c r="H52" t="str">
        <f t="shared" si="21"/>
        <v>開</v>
      </c>
      <c r="I52" t="str">
        <f t="shared" si="21"/>
        <v>驚</v>
      </c>
      <c r="J52" s="6"/>
      <c r="K52" s="6">
        <f t="shared" si="6"/>
        <v>5</v>
      </c>
      <c r="L52" s="6" t="str">
        <f t="shared" si="18"/>
        <v>壬</v>
      </c>
      <c r="M52" s="6">
        <f t="shared" si="19"/>
        <v>4</v>
      </c>
      <c r="N52" s="6">
        <f t="shared" si="7"/>
        <v>4</v>
      </c>
      <c r="O52" s="6">
        <f t="shared" si="20"/>
        <v>8</v>
      </c>
      <c r="P52" s="6">
        <f t="shared" si="8"/>
        <v>8</v>
      </c>
      <c r="Q52" s="6">
        <f t="shared" si="9"/>
        <v>7</v>
      </c>
      <c r="R52" s="6">
        <f t="shared" si="10"/>
        <v>1</v>
      </c>
      <c r="S52" s="6">
        <f t="shared" si="11"/>
        <v>1</v>
      </c>
      <c r="T52" s="6">
        <f t="shared" si="12"/>
        <v>1</v>
      </c>
      <c r="U52" s="6">
        <f t="shared" si="13"/>
        <v>5</v>
      </c>
      <c r="V52" s="6">
        <f t="shared" si="14"/>
        <v>1</v>
      </c>
    </row>
    <row r="53" spans="1:22">
      <c r="A53" t="str">
        <f>天盤!A51</f>
        <v>壬子</v>
      </c>
      <c r="B53" t="str">
        <f t="shared" si="21"/>
        <v>生</v>
      </c>
      <c r="C53" t="str">
        <f t="shared" si="21"/>
        <v>休</v>
      </c>
      <c r="D53" t="str">
        <f t="shared" si="21"/>
        <v>開</v>
      </c>
      <c r="E53" t="str">
        <f t="shared" si="21"/>
        <v>驚</v>
      </c>
      <c r="F53" t="str">
        <f t="shared" si="21"/>
        <v>死</v>
      </c>
      <c r="G53" t="str">
        <f t="shared" si="21"/>
        <v>景</v>
      </c>
      <c r="H53" t="str">
        <f t="shared" si="21"/>
        <v>杜</v>
      </c>
      <c r="I53" t="str">
        <f t="shared" si="21"/>
        <v>傷</v>
      </c>
      <c r="J53" s="6"/>
      <c r="K53" s="6">
        <f t="shared" si="6"/>
        <v>5</v>
      </c>
      <c r="L53" s="6" t="str">
        <f t="shared" si="18"/>
        <v>壬</v>
      </c>
      <c r="M53" s="6">
        <f t="shared" si="19"/>
        <v>4</v>
      </c>
      <c r="N53" s="6">
        <f t="shared" si="7"/>
        <v>4</v>
      </c>
      <c r="O53" s="6">
        <f t="shared" si="20"/>
        <v>8</v>
      </c>
      <c r="P53" s="6">
        <f t="shared" si="8"/>
        <v>8</v>
      </c>
      <c r="Q53" s="6">
        <f t="shared" si="9"/>
        <v>8</v>
      </c>
      <c r="R53" s="6">
        <f t="shared" si="10"/>
        <v>9</v>
      </c>
      <c r="S53" s="6">
        <f t="shared" si="11"/>
        <v>9</v>
      </c>
      <c r="T53" s="6">
        <f t="shared" si="12"/>
        <v>9</v>
      </c>
      <c r="U53" s="6">
        <f t="shared" si="13"/>
        <v>1</v>
      </c>
      <c r="V53" s="6">
        <f t="shared" si="14"/>
        <v>5</v>
      </c>
    </row>
    <row r="54" spans="1:22">
      <c r="A54" t="str">
        <f>天盤!A52</f>
        <v>癸丑</v>
      </c>
      <c r="B54" t="str">
        <f t="shared" si="21"/>
        <v>景</v>
      </c>
      <c r="C54" t="str">
        <f t="shared" si="21"/>
        <v>杜</v>
      </c>
      <c r="D54" t="str">
        <f t="shared" si="21"/>
        <v>傷</v>
      </c>
      <c r="E54" t="str">
        <f t="shared" si="21"/>
        <v>生</v>
      </c>
      <c r="F54" t="str">
        <f t="shared" si="21"/>
        <v>休</v>
      </c>
      <c r="G54" t="str">
        <f t="shared" si="21"/>
        <v>開</v>
      </c>
      <c r="H54" t="str">
        <f t="shared" si="21"/>
        <v>驚</v>
      </c>
      <c r="I54" t="str">
        <f t="shared" si="21"/>
        <v>死</v>
      </c>
      <c r="J54" s="6"/>
      <c r="K54" s="6">
        <f t="shared" si="6"/>
        <v>5</v>
      </c>
      <c r="L54" s="6" t="str">
        <f t="shared" si="18"/>
        <v>壬</v>
      </c>
      <c r="M54" s="6">
        <f t="shared" si="19"/>
        <v>4</v>
      </c>
      <c r="N54" s="6">
        <f t="shared" si="7"/>
        <v>4</v>
      </c>
      <c r="O54" s="6">
        <f t="shared" si="20"/>
        <v>8</v>
      </c>
      <c r="P54" s="6">
        <f t="shared" si="8"/>
        <v>8</v>
      </c>
      <c r="Q54" s="6">
        <f t="shared" si="9"/>
        <v>9</v>
      </c>
      <c r="R54" s="6">
        <f t="shared" si="10"/>
        <v>8</v>
      </c>
      <c r="S54" s="6">
        <f t="shared" si="11"/>
        <v>8</v>
      </c>
      <c r="T54" s="6">
        <f t="shared" si="12"/>
        <v>8</v>
      </c>
      <c r="U54" s="6">
        <f t="shared" si="13"/>
        <v>4</v>
      </c>
      <c r="V54" s="6">
        <f t="shared" si="14"/>
        <v>0</v>
      </c>
    </row>
    <row r="55" spans="1:22">
      <c r="A55" t="str">
        <f>天盤!A53</f>
        <v>甲寅</v>
      </c>
      <c r="B55" t="str">
        <f t="shared" ref="B55:I64" si="22">INDEX(Doors, MOD(COLUMN()+6-$V55, 8)+1)</f>
        <v>景</v>
      </c>
      <c r="C55" t="str">
        <f t="shared" si="22"/>
        <v>杜</v>
      </c>
      <c r="D55" t="str">
        <f t="shared" si="22"/>
        <v>傷</v>
      </c>
      <c r="E55" t="str">
        <f t="shared" si="22"/>
        <v>生</v>
      </c>
      <c r="F55" t="str">
        <f t="shared" si="22"/>
        <v>休</v>
      </c>
      <c r="G55" t="str">
        <f t="shared" si="22"/>
        <v>開</v>
      </c>
      <c r="H55" t="str">
        <f t="shared" si="22"/>
        <v>驚</v>
      </c>
      <c r="I55" t="str">
        <f t="shared" si="22"/>
        <v>死</v>
      </c>
      <c r="J55" s="6"/>
      <c r="K55" s="6">
        <f t="shared" si="6"/>
        <v>6</v>
      </c>
      <c r="L55" s="6" t="str">
        <f t="shared" si="18"/>
        <v>癸</v>
      </c>
      <c r="M55" s="6">
        <f t="shared" si="19"/>
        <v>7</v>
      </c>
      <c r="N55" s="6">
        <f t="shared" si="7"/>
        <v>7</v>
      </c>
      <c r="O55" s="6">
        <f t="shared" si="20"/>
        <v>7</v>
      </c>
      <c r="P55" s="6">
        <f t="shared" si="8"/>
        <v>7</v>
      </c>
      <c r="Q55" s="6">
        <f t="shared" si="9"/>
        <v>0</v>
      </c>
      <c r="R55" s="6">
        <f t="shared" si="10"/>
        <v>7</v>
      </c>
      <c r="S55" s="6">
        <f t="shared" si="11"/>
        <v>0</v>
      </c>
      <c r="T55" s="6">
        <f t="shared" si="12"/>
        <v>0</v>
      </c>
      <c r="U55" s="6">
        <f t="shared" si="13"/>
        <v>7</v>
      </c>
      <c r="V55" s="6">
        <f t="shared" si="14"/>
        <v>0</v>
      </c>
    </row>
    <row r="56" spans="1:22">
      <c r="A56" t="str">
        <f>天盤!A54</f>
        <v>乙卯</v>
      </c>
      <c r="B56" t="str">
        <f t="shared" si="22"/>
        <v>杜</v>
      </c>
      <c r="C56" t="str">
        <f t="shared" si="22"/>
        <v>傷</v>
      </c>
      <c r="D56" t="str">
        <f t="shared" si="22"/>
        <v>生</v>
      </c>
      <c r="E56" t="str">
        <f t="shared" si="22"/>
        <v>休</v>
      </c>
      <c r="F56" t="str">
        <f t="shared" si="22"/>
        <v>開</v>
      </c>
      <c r="G56" t="str">
        <f t="shared" si="22"/>
        <v>驚</v>
      </c>
      <c r="H56" t="str">
        <f t="shared" si="22"/>
        <v>死</v>
      </c>
      <c r="I56" t="str">
        <f t="shared" si="22"/>
        <v>景</v>
      </c>
      <c r="J56" s="6"/>
      <c r="K56" s="6">
        <f t="shared" si="6"/>
        <v>6</v>
      </c>
      <c r="L56" s="6" t="str">
        <f t="shared" si="18"/>
        <v>癸</v>
      </c>
      <c r="M56" s="6">
        <f t="shared" si="19"/>
        <v>7</v>
      </c>
      <c r="N56" s="6">
        <f t="shared" si="7"/>
        <v>7</v>
      </c>
      <c r="O56" s="6">
        <f t="shared" si="20"/>
        <v>7</v>
      </c>
      <c r="P56" s="6">
        <f t="shared" si="8"/>
        <v>7</v>
      </c>
      <c r="Q56" s="6">
        <f t="shared" si="9"/>
        <v>1</v>
      </c>
      <c r="R56" s="6">
        <f t="shared" si="10"/>
        <v>6</v>
      </c>
      <c r="S56" s="6">
        <f t="shared" si="11"/>
        <v>6</v>
      </c>
      <c r="T56" s="6">
        <f t="shared" si="12"/>
        <v>6</v>
      </c>
      <c r="U56" s="6">
        <f t="shared" si="13"/>
        <v>6</v>
      </c>
      <c r="V56" s="6">
        <f t="shared" si="14"/>
        <v>7</v>
      </c>
    </row>
    <row r="57" spans="1:22">
      <c r="A57" t="str">
        <f>天盤!A55</f>
        <v>丙辰</v>
      </c>
      <c r="B57" t="str">
        <f t="shared" si="22"/>
        <v>死</v>
      </c>
      <c r="C57" t="str">
        <f t="shared" si="22"/>
        <v>景</v>
      </c>
      <c r="D57" t="str">
        <f t="shared" si="22"/>
        <v>杜</v>
      </c>
      <c r="E57" t="str">
        <f t="shared" si="22"/>
        <v>傷</v>
      </c>
      <c r="F57" t="str">
        <f t="shared" si="22"/>
        <v>生</v>
      </c>
      <c r="G57" t="str">
        <f t="shared" si="22"/>
        <v>休</v>
      </c>
      <c r="H57" t="str">
        <f t="shared" si="22"/>
        <v>開</v>
      </c>
      <c r="I57" t="str">
        <f t="shared" si="22"/>
        <v>驚</v>
      </c>
      <c r="J57" s="6"/>
      <c r="K57" s="6">
        <f t="shared" si="6"/>
        <v>6</v>
      </c>
      <c r="L57" s="6" t="str">
        <f t="shared" si="18"/>
        <v>癸</v>
      </c>
      <c r="M57" s="6">
        <f t="shared" si="19"/>
        <v>7</v>
      </c>
      <c r="N57" s="6">
        <f t="shared" si="7"/>
        <v>7</v>
      </c>
      <c r="O57" s="6">
        <f t="shared" si="20"/>
        <v>7</v>
      </c>
      <c r="P57" s="6">
        <f t="shared" si="8"/>
        <v>7</v>
      </c>
      <c r="Q57" s="6">
        <f t="shared" si="9"/>
        <v>2</v>
      </c>
      <c r="R57" s="6">
        <f t="shared" si="10"/>
        <v>5</v>
      </c>
      <c r="S57" s="6">
        <f t="shared" si="11"/>
        <v>5</v>
      </c>
      <c r="T57" s="6">
        <f t="shared" si="12"/>
        <v>2</v>
      </c>
      <c r="U57" s="6">
        <f t="shared" si="13"/>
        <v>8</v>
      </c>
      <c r="V57" s="6">
        <f t="shared" si="14"/>
        <v>1</v>
      </c>
    </row>
    <row r="58" spans="1:22">
      <c r="A58" t="str">
        <f>天盤!A56</f>
        <v>丁巳</v>
      </c>
      <c r="B58" t="str">
        <f t="shared" si="22"/>
        <v>開</v>
      </c>
      <c r="C58" t="str">
        <f t="shared" si="22"/>
        <v>驚</v>
      </c>
      <c r="D58" t="str">
        <f t="shared" si="22"/>
        <v>死</v>
      </c>
      <c r="E58" t="str">
        <f t="shared" si="22"/>
        <v>景</v>
      </c>
      <c r="F58" t="str">
        <f t="shared" si="22"/>
        <v>杜</v>
      </c>
      <c r="G58" t="str">
        <f t="shared" si="22"/>
        <v>傷</v>
      </c>
      <c r="H58" t="str">
        <f t="shared" si="22"/>
        <v>生</v>
      </c>
      <c r="I58" t="str">
        <f t="shared" si="22"/>
        <v>休</v>
      </c>
      <c r="J58" s="6"/>
      <c r="K58" s="6">
        <f t="shared" si="6"/>
        <v>6</v>
      </c>
      <c r="L58" s="6" t="str">
        <f t="shared" si="18"/>
        <v>癸</v>
      </c>
      <c r="M58" s="6">
        <f t="shared" si="19"/>
        <v>7</v>
      </c>
      <c r="N58" s="6">
        <f t="shared" si="7"/>
        <v>7</v>
      </c>
      <c r="O58" s="6">
        <f t="shared" si="20"/>
        <v>7</v>
      </c>
      <c r="P58" s="6">
        <f t="shared" si="8"/>
        <v>7</v>
      </c>
      <c r="Q58" s="6">
        <f t="shared" si="9"/>
        <v>3</v>
      </c>
      <c r="R58" s="6">
        <f t="shared" si="10"/>
        <v>4</v>
      </c>
      <c r="S58" s="6">
        <f t="shared" si="11"/>
        <v>4</v>
      </c>
      <c r="T58" s="6">
        <f t="shared" si="12"/>
        <v>4</v>
      </c>
      <c r="U58" s="6">
        <f t="shared" si="13"/>
        <v>2</v>
      </c>
      <c r="V58" s="6">
        <f t="shared" si="14"/>
        <v>3</v>
      </c>
    </row>
    <row r="59" spans="1:22">
      <c r="A59" t="str">
        <f>天盤!A57</f>
        <v>戊午</v>
      </c>
      <c r="B59" t="str">
        <f t="shared" si="22"/>
        <v>休</v>
      </c>
      <c r="C59" t="str">
        <f t="shared" si="22"/>
        <v>開</v>
      </c>
      <c r="D59" t="str">
        <f t="shared" si="22"/>
        <v>驚</v>
      </c>
      <c r="E59" t="str">
        <f t="shared" si="22"/>
        <v>死</v>
      </c>
      <c r="F59" t="str">
        <f t="shared" si="22"/>
        <v>景</v>
      </c>
      <c r="G59" t="str">
        <f t="shared" si="22"/>
        <v>杜</v>
      </c>
      <c r="H59" t="str">
        <f t="shared" si="22"/>
        <v>傷</v>
      </c>
      <c r="I59" t="str">
        <f t="shared" si="22"/>
        <v>生</v>
      </c>
      <c r="J59" s="6"/>
      <c r="K59" s="6">
        <f t="shared" si="6"/>
        <v>6</v>
      </c>
      <c r="L59" s="6" t="str">
        <f t="shared" si="18"/>
        <v>癸</v>
      </c>
      <c r="M59" s="6">
        <f t="shared" si="19"/>
        <v>7</v>
      </c>
      <c r="N59" s="6">
        <f t="shared" si="7"/>
        <v>7</v>
      </c>
      <c r="O59" s="6">
        <f t="shared" si="20"/>
        <v>7</v>
      </c>
      <c r="P59" s="6">
        <f t="shared" si="8"/>
        <v>7</v>
      </c>
      <c r="Q59" s="6">
        <f t="shared" si="9"/>
        <v>4</v>
      </c>
      <c r="R59" s="6">
        <f t="shared" si="10"/>
        <v>3</v>
      </c>
      <c r="S59" s="6">
        <f t="shared" si="11"/>
        <v>3</v>
      </c>
      <c r="T59" s="6">
        <f t="shared" si="12"/>
        <v>3</v>
      </c>
      <c r="U59" s="6">
        <f t="shared" si="13"/>
        <v>3</v>
      </c>
      <c r="V59" s="6">
        <f t="shared" si="14"/>
        <v>4</v>
      </c>
    </row>
    <row r="60" spans="1:22">
      <c r="A60" t="str">
        <f>天盤!A58</f>
        <v>己未</v>
      </c>
      <c r="B60" t="str">
        <f t="shared" si="22"/>
        <v>死</v>
      </c>
      <c r="C60" t="str">
        <f t="shared" si="22"/>
        <v>景</v>
      </c>
      <c r="D60" t="str">
        <f t="shared" si="22"/>
        <v>杜</v>
      </c>
      <c r="E60" t="str">
        <f t="shared" si="22"/>
        <v>傷</v>
      </c>
      <c r="F60" t="str">
        <f t="shared" si="22"/>
        <v>生</v>
      </c>
      <c r="G60" t="str">
        <f t="shared" si="22"/>
        <v>休</v>
      </c>
      <c r="H60" t="str">
        <f t="shared" si="22"/>
        <v>開</v>
      </c>
      <c r="I60" t="str">
        <f t="shared" si="22"/>
        <v>驚</v>
      </c>
      <c r="J60" s="6"/>
      <c r="K60" s="6">
        <f t="shared" si="6"/>
        <v>6</v>
      </c>
      <c r="L60" s="6" t="str">
        <f t="shared" si="18"/>
        <v>癸</v>
      </c>
      <c r="M60" s="6">
        <f t="shared" si="19"/>
        <v>7</v>
      </c>
      <c r="N60" s="6">
        <f t="shared" si="7"/>
        <v>7</v>
      </c>
      <c r="O60" s="6">
        <f t="shared" si="20"/>
        <v>7</v>
      </c>
      <c r="P60" s="6">
        <f t="shared" si="8"/>
        <v>7</v>
      </c>
      <c r="Q60" s="6">
        <f t="shared" si="9"/>
        <v>5</v>
      </c>
      <c r="R60" s="6">
        <f t="shared" si="10"/>
        <v>2</v>
      </c>
      <c r="S60" s="6">
        <f t="shared" si="11"/>
        <v>2</v>
      </c>
      <c r="T60" s="6">
        <f t="shared" si="12"/>
        <v>2</v>
      </c>
      <c r="U60" s="6">
        <f t="shared" si="13"/>
        <v>8</v>
      </c>
      <c r="V60" s="6">
        <f t="shared" si="14"/>
        <v>1</v>
      </c>
    </row>
    <row r="61" spans="1:22">
      <c r="A61" t="str">
        <f>天盤!A59</f>
        <v>庚申</v>
      </c>
      <c r="B61" t="str">
        <f t="shared" si="22"/>
        <v>傷</v>
      </c>
      <c r="C61" t="str">
        <f t="shared" si="22"/>
        <v>生</v>
      </c>
      <c r="D61" t="str">
        <f t="shared" si="22"/>
        <v>休</v>
      </c>
      <c r="E61" t="str">
        <f t="shared" si="22"/>
        <v>開</v>
      </c>
      <c r="F61" t="str">
        <f t="shared" si="22"/>
        <v>驚</v>
      </c>
      <c r="G61" t="str">
        <f t="shared" si="22"/>
        <v>死</v>
      </c>
      <c r="H61" t="str">
        <f t="shared" si="22"/>
        <v>景</v>
      </c>
      <c r="I61" t="str">
        <f t="shared" si="22"/>
        <v>杜</v>
      </c>
      <c r="J61" s="6"/>
      <c r="K61" s="6">
        <f t="shared" si="6"/>
        <v>6</v>
      </c>
      <c r="L61" s="6" t="str">
        <f t="shared" si="18"/>
        <v>癸</v>
      </c>
      <c r="M61" s="6">
        <f t="shared" si="19"/>
        <v>7</v>
      </c>
      <c r="N61" s="6">
        <f t="shared" si="7"/>
        <v>7</v>
      </c>
      <c r="O61" s="6">
        <f t="shared" si="20"/>
        <v>7</v>
      </c>
      <c r="P61" s="6">
        <f t="shared" si="8"/>
        <v>7</v>
      </c>
      <c r="Q61" s="6">
        <f t="shared" si="9"/>
        <v>6</v>
      </c>
      <c r="R61" s="6">
        <f t="shared" si="10"/>
        <v>1</v>
      </c>
      <c r="S61" s="6">
        <f t="shared" si="11"/>
        <v>1</v>
      </c>
      <c r="T61" s="6">
        <f t="shared" si="12"/>
        <v>1</v>
      </c>
      <c r="U61" s="6">
        <f t="shared" si="13"/>
        <v>5</v>
      </c>
      <c r="V61" s="6">
        <f t="shared" si="14"/>
        <v>6</v>
      </c>
    </row>
    <row r="62" spans="1:22">
      <c r="A62" t="str">
        <f>天盤!A60</f>
        <v>辛酉</v>
      </c>
      <c r="B62" t="str">
        <f t="shared" si="22"/>
        <v>驚</v>
      </c>
      <c r="C62" t="str">
        <f t="shared" si="22"/>
        <v>死</v>
      </c>
      <c r="D62" t="str">
        <f t="shared" si="22"/>
        <v>景</v>
      </c>
      <c r="E62" t="str">
        <f t="shared" si="22"/>
        <v>杜</v>
      </c>
      <c r="F62" t="str">
        <f t="shared" si="22"/>
        <v>傷</v>
      </c>
      <c r="G62" t="str">
        <f t="shared" si="22"/>
        <v>生</v>
      </c>
      <c r="H62" t="str">
        <f t="shared" si="22"/>
        <v>休</v>
      </c>
      <c r="I62" t="str">
        <f t="shared" si="22"/>
        <v>開</v>
      </c>
      <c r="J62" s="6"/>
      <c r="K62" s="6">
        <f t="shared" si="6"/>
        <v>6</v>
      </c>
      <c r="L62" s="6" t="str">
        <f t="shared" si="18"/>
        <v>癸</v>
      </c>
      <c r="M62" s="6">
        <f t="shared" si="19"/>
        <v>7</v>
      </c>
      <c r="N62" s="6">
        <f t="shared" si="7"/>
        <v>7</v>
      </c>
      <c r="O62" s="6">
        <f t="shared" si="20"/>
        <v>7</v>
      </c>
      <c r="P62" s="6">
        <f t="shared" si="8"/>
        <v>7</v>
      </c>
      <c r="Q62" s="6">
        <f t="shared" si="9"/>
        <v>7</v>
      </c>
      <c r="R62" s="6">
        <f t="shared" si="10"/>
        <v>9</v>
      </c>
      <c r="S62" s="6">
        <f t="shared" si="11"/>
        <v>9</v>
      </c>
      <c r="T62" s="6">
        <f t="shared" si="12"/>
        <v>9</v>
      </c>
      <c r="U62" s="6">
        <f t="shared" si="13"/>
        <v>1</v>
      </c>
      <c r="V62" s="6">
        <f t="shared" si="14"/>
        <v>2</v>
      </c>
    </row>
    <row r="63" spans="1:22">
      <c r="A63" t="str">
        <f>天盤!A61</f>
        <v>壬戌</v>
      </c>
      <c r="B63" t="str">
        <f t="shared" si="22"/>
        <v>生</v>
      </c>
      <c r="C63" t="str">
        <f t="shared" si="22"/>
        <v>休</v>
      </c>
      <c r="D63" t="str">
        <f t="shared" si="22"/>
        <v>開</v>
      </c>
      <c r="E63" t="str">
        <f t="shared" si="22"/>
        <v>驚</v>
      </c>
      <c r="F63" t="str">
        <f t="shared" si="22"/>
        <v>死</v>
      </c>
      <c r="G63" t="str">
        <f t="shared" si="22"/>
        <v>景</v>
      </c>
      <c r="H63" t="str">
        <f t="shared" si="22"/>
        <v>杜</v>
      </c>
      <c r="I63" t="str">
        <f t="shared" si="22"/>
        <v>傷</v>
      </c>
      <c r="J63" s="6"/>
      <c r="K63" s="6">
        <f t="shared" si="6"/>
        <v>6</v>
      </c>
      <c r="L63" s="6" t="str">
        <f t="shared" si="18"/>
        <v>癸</v>
      </c>
      <c r="M63" s="6">
        <f t="shared" si="19"/>
        <v>7</v>
      </c>
      <c r="N63" s="6">
        <f t="shared" si="7"/>
        <v>7</v>
      </c>
      <c r="O63" s="6">
        <f t="shared" si="20"/>
        <v>7</v>
      </c>
      <c r="P63" s="6">
        <f t="shared" si="8"/>
        <v>7</v>
      </c>
      <c r="Q63" s="6">
        <f t="shared" si="9"/>
        <v>8</v>
      </c>
      <c r="R63" s="6">
        <f t="shared" si="10"/>
        <v>8</v>
      </c>
      <c r="S63" s="6">
        <f t="shared" si="11"/>
        <v>8</v>
      </c>
      <c r="T63" s="6">
        <f t="shared" si="12"/>
        <v>8</v>
      </c>
      <c r="U63" s="6">
        <f t="shared" si="13"/>
        <v>4</v>
      </c>
      <c r="V63" s="6">
        <f t="shared" si="14"/>
        <v>5</v>
      </c>
    </row>
    <row r="64" spans="1:22">
      <c r="A64" t="str">
        <f>天盤!A62</f>
        <v>癸亥</v>
      </c>
      <c r="B64" t="str">
        <f t="shared" si="22"/>
        <v>景</v>
      </c>
      <c r="C64" t="str">
        <f t="shared" si="22"/>
        <v>杜</v>
      </c>
      <c r="D64" t="str">
        <f t="shared" si="22"/>
        <v>傷</v>
      </c>
      <c r="E64" t="str">
        <f t="shared" si="22"/>
        <v>生</v>
      </c>
      <c r="F64" t="str">
        <f t="shared" si="22"/>
        <v>休</v>
      </c>
      <c r="G64" t="str">
        <f t="shared" si="22"/>
        <v>開</v>
      </c>
      <c r="H64" t="str">
        <f t="shared" si="22"/>
        <v>驚</v>
      </c>
      <c r="I64" t="str">
        <f t="shared" si="22"/>
        <v>死</v>
      </c>
      <c r="J64" s="6"/>
      <c r="K64" s="6">
        <f t="shared" si="6"/>
        <v>6</v>
      </c>
      <c r="L64" s="6" t="str">
        <f t="shared" si="18"/>
        <v>癸</v>
      </c>
      <c r="M64" s="6">
        <f t="shared" si="19"/>
        <v>7</v>
      </c>
      <c r="N64" s="6">
        <f t="shared" si="7"/>
        <v>7</v>
      </c>
      <c r="O64" s="6">
        <f t="shared" si="20"/>
        <v>7</v>
      </c>
      <c r="P64" s="6">
        <f t="shared" si="8"/>
        <v>7</v>
      </c>
      <c r="Q64" s="6">
        <f t="shared" si="9"/>
        <v>9</v>
      </c>
      <c r="R64" s="6">
        <f t="shared" si="10"/>
        <v>7</v>
      </c>
      <c r="S64" s="6">
        <f t="shared" si="11"/>
        <v>7</v>
      </c>
      <c r="T64" s="6">
        <f t="shared" si="12"/>
        <v>7</v>
      </c>
      <c r="U64" s="6">
        <f t="shared" si="13"/>
        <v>7</v>
      </c>
      <c r="V64" s="6">
        <f t="shared" si="14"/>
        <v>0</v>
      </c>
    </row>
  </sheetData>
  <sheetProtection sheet="1" objects="1" scenarios="1"/>
  <protectedRanges>
    <protectedRange sqref="A1:V64" name="Range1"/>
  </protectedRanges>
  <customSheetViews>
    <customSheetView guid="{D4931482-B6F3-4102-A2FE-6EE535193EC4}" hiddenColumns="1">
      <selection activeCell="I2" sqref="I2"/>
      <pageMargins left="0.7" right="0.7" top="0.75" bottom="0.75" header="0.3" footer="0.3"/>
    </customSheetView>
    <customSheetView guid="{FE5377CF-F4A9-405D-A7B0-90698707B4CF}">
      <selection activeCell="I1" sqref="I1:W1048576"/>
      <pageMargins left="0.7" right="0.7" top="0.75" bottom="0.75" header="0.3" footer="0.3"/>
    </customSheetView>
    <customSheetView guid="{9A66C798-BDF9-49C5-BCB4-016AC3C093D5}">
      <selection activeCell="J1" sqref="J1:W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17AE-D1D0-46CE-BE38-F4B11BC7F2B8}">
  <sheetPr codeName="Sheet6"/>
  <dimension ref="A1:R63"/>
  <sheetViews>
    <sheetView workbookViewId="0">
      <selection activeCell="G18" sqref="G18"/>
    </sheetView>
  </sheetViews>
  <sheetFormatPr defaultRowHeight="15"/>
  <cols>
    <col min="1" max="1" width="5.28515625" bestFit="1" customWidth="1"/>
    <col min="2" max="2" width="6.85546875" bestFit="1" customWidth="1"/>
    <col min="3" max="3" width="9.42578125" customWidth="1"/>
    <col min="4" max="4" width="6.85546875" bestFit="1" customWidth="1"/>
    <col min="5" max="5" width="8.140625" bestFit="1" customWidth="1"/>
    <col min="6" max="6" width="6.85546875" bestFit="1" customWidth="1"/>
    <col min="7" max="7" width="8.7109375" bestFit="1" customWidth="1"/>
    <col min="8" max="8" width="9.28515625" customWidth="1"/>
    <col min="11" max="18" width="9.140625" hidden="1" customWidth="1"/>
  </cols>
  <sheetData>
    <row r="1" spans="1:18" ht="15.75" thickBot="1">
      <c r="A1" s="1" t="s">
        <v>106</v>
      </c>
      <c r="B1" s="1" t="str">
        <f t="shared" ref="B1:I1" si="0">Directions</f>
        <v>離(S) 9</v>
      </c>
      <c r="C1" s="1" t="str">
        <f t="shared" si="0"/>
        <v>巽(SE) 4</v>
      </c>
      <c r="D1" s="1" t="str">
        <f t="shared" si="0"/>
        <v>震(E) 3</v>
      </c>
      <c r="E1" s="1" t="str">
        <f t="shared" si="0"/>
        <v>艮(NE) 8</v>
      </c>
      <c r="F1" s="1" t="str">
        <f t="shared" si="0"/>
        <v>坎(N) 1</v>
      </c>
      <c r="G1" s="1" t="str">
        <f t="shared" si="0"/>
        <v>乾(NW) 6</v>
      </c>
      <c r="H1" s="1" t="str">
        <f t="shared" si="0"/>
        <v>兌(W) 7</v>
      </c>
      <c r="I1" s="1" t="str">
        <f t="shared" si="0"/>
        <v>坤(SW) 2</v>
      </c>
      <c r="J1" s="1"/>
      <c r="K1" s="1" t="s">
        <v>117</v>
      </c>
      <c r="L1" s="1"/>
      <c r="M1" s="1" t="s">
        <v>118</v>
      </c>
      <c r="N1" s="1" t="s">
        <v>128</v>
      </c>
      <c r="O1" s="1" t="s">
        <v>104</v>
      </c>
      <c r="P1" s="1" t="s">
        <v>129</v>
      </c>
      <c r="Q1" s="1" t="s">
        <v>130</v>
      </c>
      <c r="R1" s="1" t="s">
        <v>131</v>
      </c>
    </row>
    <row r="2" spans="1:18" ht="15.75" thickBot="1">
      <c r="A2" s="1" t="str">
        <f>天盤!A2</f>
        <v>陰三</v>
      </c>
      <c r="B2" s="1" t="str">
        <f>天盤!B2</f>
        <v>辛</v>
      </c>
      <c r="C2" s="1" t="str">
        <f>天盤!C2</f>
        <v>乙</v>
      </c>
      <c r="D2" s="1" t="str">
        <f>天盤!D2</f>
        <v>戊</v>
      </c>
      <c r="E2" s="1" t="str">
        <f>天盤!E2</f>
        <v>壬</v>
      </c>
      <c r="F2" s="1" t="str">
        <f>天盤!F2</f>
        <v>庚</v>
      </c>
      <c r="G2" s="1" t="str">
        <f>天盤!G2</f>
        <v>丁</v>
      </c>
      <c r="H2" s="1" t="str">
        <f>天盤!H2</f>
        <v>癸</v>
      </c>
      <c r="I2" s="1" t="str">
        <f>天盤!I2</f>
        <v>己</v>
      </c>
      <c r="J2" s="1"/>
      <c r="K2" s="1"/>
      <c r="L2" s="1"/>
      <c r="M2" s="1"/>
      <c r="N2" s="1"/>
      <c r="O2" s="1"/>
      <c r="P2" s="1"/>
      <c r="Q2" s="1"/>
      <c r="R2" s="1"/>
    </row>
    <row r="3" spans="1:18" ht="15.75" thickBot="1">
      <c r="A3" s="1" t="s">
        <v>132</v>
      </c>
      <c r="B3" s="2" t="s">
        <v>133</v>
      </c>
      <c r="C3" s="2" t="s">
        <v>134</v>
      </c>
      <c r="D3" s="2" t="s">
        <v>135</v>
      </c>
      <c r="E3" s="2" t="s">
        <v>136</v>
      </c>
      <c r="F3" s="2" t="s">
        <v>137</v>
      </c>
      <c r="G3" s="2" t="s">
        <v>138</v>
      </c>
      <c r="H3" s="2" t="s">
        <v>139</v>
      </c>
      <c r="I3" s="2" t="s">
        <v>141</v>
      </c>
      <c r="J3" s="1"/>
      <c r="K3" s="1"/>
      <c r="L3" s="1"/>
      <c r="M3" s="1"/>
      <c r="N3" s="1"/>
      <c r="O3" s="1"/>
      <c r="P3" s="1"/>
      <c r="Q3" s="1"/>
      <c r="R3" s="1"/>
    </row>
    <row r="4" spans="1:18">
      <c r="A4" t="str">
        <f>天盤!A3</f>
        <v>甲子</v>
      </c>
      <c r="B4" t="str">
        <f t="shared" ref="B4:I13" si="1">IF(AND(INDEX(Stars, MOD(COLUMN()+6-$R4, 8)+1)="芮", ISERROR($M4) ),"禽", INDEX(Stars, MOD(COLUMN()+6-$R4, 8)+1))</f>
        <v>英</v>
      </c>
      <c r="C4" t="str">
        <f t="shared" si="1"/>
        <v>輔</v>
      </c>
      <c r="D4" t="str">
        <f t="shared" si="1"/>
        <v>沖</v>
      </c>
      <c r="E4" t="str">
        <f t="shared" si="1"/>
        <v>任</v>
      </c>
      <c r="F4" t="str">
        <f t="shared" si="1"/>
        <v>蓬</v>
      </c>
      <c r="G4" t="str">
        <f t="shared" si="1"/>
        <v>心</v>
      </c>
      <c r="H4" t="str">
        <f t="shared" si="1"/>
        <v>柱</v>
      </c>
      <c r="I4" t="str">
        <f t="shared" si="1"/>
        <v>芮</v>
      </c>
      <c r="K4">
        <f>CEILING((ROW()-3)/10, 1)</f>
        <v>1</v>
      </c>
      <c r="L4" t="str">
        <f t="shared" ref="L4:L35" si="2">INDEX(Yang9StemOrder, K4)</f>
        <v>戊</v>
      </c>
      <c r="M4">
        <f t="shared" ref="M4:M35" si="3">MATCH(L4, EarthPlate8, 0)</f>
        <v>3</v>
      </c>
      <c r="N4">
        <f>IFERROR(M4, 8)</f>
        <v>3</v>
      </c>
      <c r="O4" t="str">
        <f>LEFT(A4)</f>
        <v>甲</v>
      </c>
      <c r="P4">
        <f t="shared" ref="P4:P35" si="4">IF(O4="甲", M4, MATCH(O4, EarthPlate8, 0))</f>
        <v>3</v>
      </c>
      <c r="Q4">
        <f>IFERROR(P4, 8)</f>
        <v>3</v>
      </c>
      <c r="R4">
        <f>MOD(Q4-N4, 8)</f>
        <v>0</v>
      </c>
    </row>
    <row r="5" spans="1:18">
      <c r="A5" t="str">
        <f>天盤!A4</f>
        <v>乙丑</v>
      </c>
      <c r="B5" t="str">
        <f t="shared" si="1"/>
        <v>輔</v>
      </c>
      <c r="C5" t="str">
        <f t="shared" si="1"/>
        <v>沖</v>
      </c>
      <c r="D5" t="str">
        <f t="shared" si="1"/>
        <v>任</v>
      </c>
      <c r="E5" t="str">
        <f t="shared" si="1"/>
        <v>蓬</v>
      </c>
      <c r="F5" t="str">
        <f t="shared" si="1"/>
        <v>心</v>
      </c>
      <c r="G5" t="str">
        <f t="shared" si="1"/>
        <v>柱</v>
      </c>
      <c r="H5" t="str">
        <f t="shared" si="1"/>
        <v>芮</v>
      </c>
      <c r="I5" t="str">
        <f t="shared" si="1"/>
        <v>英</v>
      </c>
      <c r="K5">
        <f t="shared" ref="K5:K63" si="5">CEILING((ROW()-3)/10, 1)</f>
        <v>1</v>
      </c>
      <c r="L5" t="str">
        <f t="shared" si="2"/>
        <v>戊</v>
      </c>
      <c r="M5">
        <f t="shared" si="3"/>
        <v>3</v>
      </c>
      <c r="N5">
        <f t="shared" ref="N5:N63" si="6">IFERROR(M5, 8)</f>
        <v>3</v>
      </c>
      <c r="O5" t="str">
        <f t="shared" ref="O5:O63" si="7">LEFT(A5)</f>
        <v>乙</v>
      </c>
      <c r="P5">
        <f t="shared" si="4"/>
        <v>2</v>
      </c>
      <c r="Q5">
        <f t="shared" ref="Q5:Q63" si="8">IFERROR(P5, 8)</f>
        <v>2</v>
      </c>
      <c r="R5">
        <f t="shared" ref="R5:R63" si="9">MOD(Q5-N5, 8)</f>
        <v>7</v>
      </c>
    </row>
    <row r="6" spans="1:18">
      <c r="A6" t="str">
        <f>天盤!A5</f>
        <v>丙寅</v>
      </c>
      <c r="B6" t="str">
        <f t="shared" si="1"/>
        <v>任</v>
      </c>
      <c r="C6" t="str">
        <f t="shared" si="1"/>
        <v>蓬</v>
      </c>
      <c r="D6" t="str">
        <f t="shared" si="1"/>
        <v>心</v>
      </c>
      <c r="E6" t="str">
        <f t="shared" si="1"/>
        <v>柱</v>
      </c>
      <c r="F6" t="str">
        <f t="shared" si="1"/>
        <v>芮</v>
      </c>
      <c r="G6" t="str">
        <f t="shared" si="1"/>
        <v>英</v>
      </c>
      <c r="H6" t="str">
        <f t="shared" si="1"/>
        <v>輔</v>
      </c>
      <c r="I6" t="str">
        <f t="shared" si="1"/>
        <v>沖</v>
      </c>
      <c r="K6">
        <f t="shared" si="5"/>
        <v>1</v>
      </c>
      <c r="L6" t="str">
        <f t="shared" si="2"/>
        <v>戊</v>
      </c>
      <c r="M6">
        <f t="shared" si="3"/>
        <v>3</v>
      </c>
      <c r="N6">
        <f t="shared" si="6"/>
        <v>3</v>
      </c>
      <c r="O6" t="str">
        <f t="shared" si="7"/>
        <v>丙</v>
      </c>
      <c r="P6" t="e">
        <f t="shared" si="4"/>
        <v>#N/A</v>
      </c>
      <c r="Q6">
        <f t="shared" si="8"/>
        <v>8</v>
      </c>
      <c r="R6">
        <f t="shared" si="9"/>
        <v>5</v>
      </c>
    </row>
    <row r="7" spans="1:18">
      <c r="A7" t="str">
        <f>天盤!A6</f>
        <v>丁卯</v>
      </c>
      <c r="B7" t="str">
        <f t="shared" si="1"/>
        <v>心</v>
      </c>
      <c r="C7" t="str">
        <f t="shared" si="1"/>
        <v>柱</v>
      </c>
      <c r="D7" t="str">
        <f t="shared" si="1"/>
        <v>芮</v>
      </c>
      <c r="E7" t="str">
        <f t="shared" si="1"/>
        <v>英</v>
      </c>
      <c r="F7" t="str">
        <f t="shared" si="1"/>
        <v>輔</v>
      </c>
      <c r="G7" t="str">
        <f t="shared" si="1"/>
        <v>沖</v>
      </c>
      <c r="H7" t="str">
        <f t="shared" si="1"/>
        <v>任</v>
      </c>
      <c r="I7" t="str">
        <f t="shared" si="1"/>
        <v>蓬</v>
      </c>
      <c r="K7">
        <f t="shared" si="5"/>
        <v>1</v>
      </c>
      <c r="L7" t="str">
        <f t="shared" si="2"/>
        <v>戊</v>
      </c>
      <c r="M7">
        <f t="shared" si="3"/>
        <v>3</v>
      </c>
      <c r="N7">
        <f t="shared" si="6"/>
        <v>3</v>
      </c>
      <c r="O7" t="str">
        <f t="shared" si="7"/>
        <v>丁</v>
      </c>
      <c r="P7">
        <f t="shared" si="4"/>
        <v>6</v>
      </c>
      <c r="Q7">
        <f t="shared" si="8"/>
        <v>6</v>
      </c>
      <c r="R7">
        <f t="shared" si="9"/>
        <v>3</v>
      </c>
    </row>
    <row r="8" spans="1:18">
      <c r="A8" t="str">
        <f>天盤!A7</f>
        <v>戊辰</v>
      </c>
      <c r="B8" t="str">
        <f t="shared" si="1"/>
        <v>英</v>
      </c>
      <c r="C8" t="str">
        <f t="shared" si="1"/>
        <v>輔</v>
      </c>
      <c r="D8" t="str">
        <f t="shared" si="1"/>
        <v>沖</v>
      </c>
      <c r="E8" t="str">
        <f t="shared" si="1"/>
        <v>任</v>
      </c>
      <c r="F8" t="str">
        <f t="shared" si="1"/>
        <v>蓬</v>
      </c>
      <c r="G8" t="str">
        <f t="shared" si="1"/>
        <v>心</v>
      </c>
      <c r="H8" t="str">
        <f t="shared" si="1"/>
        <v>柱</v>
      </c>
      <c r="I8" t="str">
        <f t="shared" si="1"/>
        <v>芮</v>
      </c>
      <c r="K8">
        <f t="shared" si="5"/>
        <v>1</v>
      </c>
      <c r="L8" t="str">
        <f t="shared" si="2"/>
        <v>戊</v>
      </c>
      <c r="M8">
        <f t="shared" si="3"/>
        <v>3</v>
      </c>
      <c r="N8">
        <f t="shared" si="6"/>
        <v>3</v>
      </c>
      <c r="O8" t="str">
        <f t="shared" si="7"/>
        <v>戊</v>
      </c>
      <c r="P8">
        <f t="shared" si="4"/>
        <v>3</v>
      </c>
      <c r="Q8">
        <f t="shared" si="8"/>
        <v>3</v>
      </c>
      <c r="R8">
        <f t="shared" si="9"/>
        <v>0</v>
      </c>
    </row>
    <row r="9" spans="1:18">
      <c r="A9" t="str">
        <f>天盤!A8</f>
        <v>己巳</v>
      </c>
      <c r="B9" t="str">
        <f t="shared" si="1"/>
        <v>任</v>
      </c>
      <c r="C9" t="str">
        <f t="shared" si="1"/>
        <v>蓬</v>
      </c>
      <c r="D9" t="str">
        <f t="shared" si="1"/>
        <v>心</v>
      </c>
      <c r="E9" t="str">
        <f t="shared" si="1"/>
        <v>柱</v>
      </c>
      <c r="F9" t="str">
        <f t="shared" si="1"/>
        <v>芮</v>
      </c>
      <c r="G9" t="str">
        <f t="shared" si="1"/>
        <v>英</v>
      </c>
      <c r="H9" t="str">
        <f t="shared" si="1"/>
        <v>輔</v>
      </c>
      <c r="I9" t="str">
        <f t="shared" si="1"/>
        <v>沖</v>
      </c>
      <c r="K9">
        <f t="shared" si="5"/>
        <v>1</v>
      </c>
      <c r="L9" t="str">
        <f t="shared" si="2"/>
        <v>戊</v>
      </c>
      <c r="M9">
        <f t="shared" si="3"/>
        <v>3</v>
      </c>
      <c r="N9">
        <f t="shared" si="6"/>
        <v>3</v>
      </c>
      <c r="O9" t="str">
        <f t="shared" si="7"/>
        <v>己</v>
      </c>
      <c r="P9">
        <f t="shared" si="4"/>
        <v>8</v>
      </c>
      <c r="Q9">
        <f t="shared" si="8"/>
        <v>8</v>
      </c>
      <c r="R9">
        <f t="shared" si="9"/>
        <v>5</v>
      </c>
    </row>
    <row r="10" spans="1:18">
      <c r="A10" t="str">
        <f>天盤!A9</f>
        <v>庚午</v>
      </c>
      <c r="B10" t="str">
        <f t="shared" si="1"/>
        <v>柱</v>
      </c>
      <c r="C10" t="str">
        <f t="shared" si="1"/>
        <v>芮</v>
      </c>
      <c r="D10" t="str">
        <f t="shared" si="1"/>
        <v>英</v>
      </c>
      <c r="E10" t="str">
        <f t="shared" si="1"/>
        <v>輔</v>
      </c>
      <c r="F10" t="str">
        <f t="shared" si="1"/>
        <v>沖</v>
      </c>
      <c r="G10" t="str">
        <f t="shared" si="1"/>
        <v>任</v>
      </c>
      <c r="H10" t="str">
        <f t="shared" si="1"/>
        <v>蓬</v>
      </c>
      <c r="I10" t="str">
        <f t="shared" si="1"/>
        <v>心</v>
      </c>
      <c r="K10">
        <f t="shared" si="5"/>
        <v>1</v>
      </c>
      <c r="L10" t="str">
        <f t="shared" si="2"/>
        <v>戊</v>
      </c>
      <c r="M10">
        <f t="shared" si="3"/>
        <v>3</v>
      </c>
      <c r="N10">
        <f t="shared" si="6"/>
        <v>3</v>
      </c>
      <c r="O10" t="str">
        <f t="shared" si="7"/>
        <v>庚</v>
      </c>
      <c r="P10">
        <f t="shared" si="4"/>
        <v>5</v>
      </c>
      <c r="Q10">
        <f t="shared" si="8"/>
        <v>5</v>
      </c>
      <c r="R10">
        <f t="shared" si="9"/>
        <v>2</v>
      </c>
    </row>
    <row r="11" spans="1:18">
      <c r="A11" t="str">
        <f>天盤!A10</f>
        <v>辛未</v>
      </c>
      <c r="B11" t="str">
        <f t="shared" si="1"/>
        <v>沖</v>
      </c>
      <c r="C11" t="str">
        <f t="shared" si="1"/>
        <v>任</v>
      </c>
      <c r="D11" t="str">
        <f t="shared" si="1"/>
        <v>蓬</v>
      </c>
      <c r="E11" t="str">
        <f t="shared" si="1"/>
        <v>心</v>
      </c>
      <c r="F11" t="str">
        <f t="shared" si="1"/>
        <v>柱</v>
      </c>
      <c r="G11" t="str">
        <f t="shared" si="1"/>
        <v>芮</v>
      </c>
      <c r="H11" t="str">
        <f t="shared" si="1"/>
        <v>英</v>
      </c>
      <c r="I11" t="str">
        <f t="shared" si="1"/>
        <v>輔</v>
      </c>
      <c r="K11">
        <f t="shared" si="5"/>
        <v>1</v>
      </c>
      <c r="L11" t="str">
        <f t="shared" si="2"/>
        <v>戊</v>
      </c>
      <c r="M11">
        <f t="shared" si="3"/>
        <v>3</v>
      </c>
      <c r="N11">
        <f t="shared" si="6"/>
        <v>3</v>
      </c>
      <c r="O11" t="str">
        <f t="shared" si="7"/>
        <v>辛</v>
      </c>
      <c r="P11">
        <f t="shared" si="4"/>
        <v>1</v>
      </c>
      <c r="Q11">
        <f t="shared" si="8"/>
        <v>1</v>
      </c>
      <c r="R11">
        <f t="shared" si="9"/>
        <v>6</v>
      </c>
    </row>
    <row r="12" spans="1:18">
      <c r="A12" t="str">
        <f>天盤!A11</f>
        <v>壬申</v>
      </c>
      <c r="B12" t="str">
        <f t="shared" si="1"/>
        <v>芮</v>
      </c>
      <c r="C12" t="str">
        <f t="shared" si="1"/>
        <v>英</v>
      </c>
      <c r="D12" t="str">
        <f t="shared" si="1"/>
        <v>輔</v>
      </c>
      <c r="E12" t="str">
        <f t="shared" si="1"/>
        <v>沖</v>
      </c>
      <c r="F12" t="str">
        <f t="shared" si="1"/>
        <v>任</v>
      </c>
      <c r="G12" t="str">
        <f t="shared" si="1"/>
        <v>蓬</v>
      </c>
      <c r="H12" t="str">
        <f t="shared" si="1"/>
        <v>心</v>
      </c>
      <c r="I12" t="str">
        <f t="shared" si="1"/>
        <v>柱</v>
      </c>
      <c r="K12">
        <f t="shared" si="5"/>
        <v>1</v>
      </c>
      <c r="L12" t="str">
        <f t="shared" si="2"/>
        <v>戊</v>
      </c>
      <c r="M12">
        <f t="shared" si="3"/>
        <v>3</v>
      </c>
      <c r="N12">
        <f t="shared" si="6"/>
        <v>3</v>
      </c>
      <c r="O12" t="str">
        <f t="shared" si="7"/>
        <v>壬</v>
      </c>
      <c r="P12">
        <f t="shared" si="4"/>
        <v>4</v>
      </c>
      <c r="Q12">
        <f t="shared" si="8"/>
        <v>4</v>
      </c>
      <c r="R12">
        <f t="shared" si="9"/>
        <v>1</v>
      </c>
    </row>
    <row r="13" spans="1:18">
      <c r="A13" t="str">
        <f>天盤!A12</f>
        <v>癸酉</v>
      </c>
      <c r="B13" t="str">
        <f t="shared" si="1"/>
        <v>蓬</v>
      </c>
      <c r="C13" t="str">
        <f t="shared" si="1"/>
        <v>心</v>
      </c>
      <c r="D13" t="str">
        <f t="shared" si="1"/>
        <v>柱</v>
      </c>
      <c r="E13" t="str">
        <f t="shared" si="1"/>
        <v>芮</v>
      </c>
      <c r="F13" t="str">
        <f t="shared" si="1"/>
        <v>英</v>
      </c>
      <c r="G13" t="str">
        <f t="shared" si="1"/>
        <v>輔</v>
      </c>
      <c r="H13" t="str">
        <f t="shared" si="1"/>
        <v>沖</v>
      </c>
      <c r="I13" t="str">
        <f t="shared" si="1"/>
        <v>任</v>
      </c>
      <c r="K13">
        <f t="shared" si="5"/>
        <v>1</v>
      </c>
      <c r="L13" t="str">
        <f t="shared" si="2"/>
        <v>戊</v>
      </c>
      <c r="M13">
        <f t="shared" si="3"/>
        <v>3</v>
      </c>
      <c r="N13">
        <f t="shared" si="6"/>
        <v>3</v>
      </c>
      <c r="O13" t="str">
        <f t="shared" si="7"/>
        <v>癸</v>
      </c>
      <c r="P13">
        <f t="shared" si="4"/>
        <v>7</v>
      </c>
      <c r="Q13">
        <f t="shared" si="8"/>
        <v>7</v>
      </c>
      <c r="R13">
        <f t="shared" si="9"/>
        <v>4</v>
      </c>
    </row>
    <row r="14" spans="1:18">
      <c r="A14" t="str">
        <f>天盤!A13</f>
        <v>甲戌</v>
      </c>
      <c r="B14" t="str">
        <f t="shared" ref="B14:I23" si="10">IF(AND(INDEX(Stars, MOD(COLUMN()+6-$R14, 8)+1)="芮", ISERROR($M14) ),"禽", INDEX(Stars, MOD(COLUMN()+6-$R14, 8)+1))</f>
        <v>英</v>
      </c>
      <c r="C14" t="str">
        <f t="shared" si="10"/>
        <v>輔</v>
      </c>
      <c r="D14" t="str">
        <f t="shared" si="10"/>
        <v>沖</v>
      </c>
      <c r="E14" t="str">
        <f t="shared" si="10"/>
        <v>任</v>
      </c>
      <c r="F14" t="str">
        <f t="shared" si="10"/>
        <v>蓬</v>
      </c>
      <c r="G14" t="str">
        <f t="shared" si="10"/>
        <v>心</v>
      </c>
      <c r="H14" t="str">
        <f t="shared" si="10"/>
        <v>柱</v>
      </c>
      <c r="I14" t="str">
        <f t="shared" si="10"/>
        <v>芮</v>
      </c>
      <c r="K14">
        <f t="shared" si="5"/>
        <v>2</v>
      </c>
      <c r="L14" t="str">
        <f t="shared" si="2"/>
        <v>己</v>
      </c>
      <c r="M14">
        <f t="shared" si="3"/>
        <v>8</v>
      </c>
      <c r="N14">
        <f t="shared" si="6"/>
        <v>8</v>
      </c>
      <c r="O14" t="str">
        <f t="shared" si="7"/>
        <v>甲</v>
      </c>
      <c r="P14">
        <f t="shared" si="4"/>
        <v>8</v>
      </c>
      <c r="Q14">
        <f t="shared" si="8"/>
        <v>8</v>
      </c>
      <c r="R14">
        <f t="shared" si="9"/>
        <v>0</v>
      </c>
    </row>
    <row r="15" spans="1:18">
      <c r="A15" t="str">
        <f>天盤!A14</f>
        <v>乙亥</v>
      </c>
      <c r="B15" t="str">
        <f t="shared" si="10"/>
        <v>柱</v>
      </c>
      <c r="C15" t="str">
        <f t="shared" si="10"/>
        <v>芮</v>
      </c>
      <c r="D15" t="str">
        <f t="shared" si="10"/>
        <v>英</v>
      </c>
      <c r="E15" t="str">
        <f t="shared" si="10"/>
        <v>輔</v>
      </c>
      <c r="F15" t="str">
        <f t="shared" si="10"/>
        <v>沖</v>
      </c>
      <c r="G15" t="str">
        <f t="shared" si="10"/>
        <v>任</v>
      </c>
      <c r="H15" t="str">
        <f t="shared" si="10"/>
        <v>蓬</v>
      </c>
      <c r="I15" t="str">
        <f t="shared" si="10"/>
        <v>心</v>
      </c>
      <c r="K15">
        <f t="shared" si="5"/>
        <v>2</v>
      </c>
      <c r="L15" t="str">
        <f t="shared" si="2"/>
        <v>己</v>
      </c>
      <c r="M15">
        <f t="shared" si="3"/>
        <v>8</v>
      </c>
      <c r="N15">
        <f t="shared" si="6"/>
        <v>8</v>
      </c>
      <c r="O15" t="str">
        <f t="shared" si="7"/>
        <v>乙</v>
      </c>
      <c r="P15">
        <f t="shared" si="4"/>
        <v>2</v>
      </c>
      <c r="Q15">
        <f t="shared" si="8"/>
        <v>2</v>
      </c>
      <c r="R15">
        <f t="shared" si="9"/>
        <v>2</v>
      </c>
    </row>
    <row r="16" spans="1:18">
      <c r="A16" t="str">
        <f>天盤!A15</f>
        <v>丙子</v>
      </c>
      <c r="B16" t="str">
        <f t="shared" si="10"/>
        <v>英</v>
      </c>
      <c r="C16" t="str">
        <f t="shared" si="10"/>
        <v>輔</v>
      </c>
      <c r="D16" t="str">
        <f t="shared" si="10"/>
        <v>沖</v>
      </c>
      <c r="E16" t="str">
        <f t="shared" si="10"/>
        <v>任</v>
      </c>
      <c r="F16" t="str">
        <f t="shared" si="10"/>
        <v>蓬</v>
      </c>
      <c r="G16" t="str">
        <f t="shared" si="10"/>
        <v>心</v>
      </c>
      <c r="H16" t="str">
        <f t="shared" si="10"/>
        <v>柱</v>
      </c>
      <c r="I16" t="str">
        <f t="shared" si="10"/>
        <v>芮</v>
      </c>
      <c r="K16">
        <f t="shared" si="5"/>
        <v>2</v>
      </c>
      <c r="L16" t="str">
        <f t="shared" si="2"/>
        <v>己</v>
      </c>
      <c r="M16">
        <f t="shared" si="3"/>
        <v>8</v>
      </c>
      <c r="N16">
        <f t="shared" si="6"/>
        <v>8</v>
      </c>
      <c r="O16" t="str">
        <f t="shared" si="7"/>
        <v>丙</v>
      </c>
      <c r="P16" t="e">
        <f t="shared" si="4"/>
        <v>#N/A</v>
      </c>
      <c r="Q16">
        <f t="shared" si="8"/>
        <v>8</v>
      </c>
      <c r="R16">
        <f t="shared" si="9"/>
        <v>0</v>
      </c>
    </row>
    <row r="17" spans="1:18">
      <c r="A17" t="str">
        <f>天盤!A16</f>
        <v>丁丑</v>
      </c>
      <c r="B17" t="str">
        <f t="shared" si="10"/>
        <v>沖</v>
      </c>
      <c r="C17" t="str">
        <f t="shared" si="10"/>
        <v>任</v>
      </c>
      <c r="D17" t="str">
        <f t="shared" si="10"/>
        <v>蓬</v>
      </c>
      <c r="E17" t="str">
        <f t="shared" si="10"/>
        <v>心</v>
      </c>
      <c r="F17" t="str">
        <f t="shared" si="10"/>
        <v>柱</v>
      </c>
      <c r="G17" t="str">
        <f t="shared" si="10"/>
        <v>芮</v>
      </c>
      <c r="H17" t="str">
        <f t="shared" si="10"/>
        <v>英</v>
      </c>
      <c r="I17" t="str">
        <f t="shared" si="10"/>
        <v>輔</v>
      </c>
      <c r="K17">
        <f t="shared" si="5"/>
        <v>2</v>
      </c>
      <c r="L17" t="str">
        <f t="shared" si="2"/>
        <v>己</v>
      </c>
      <c r="M17">
        <f t="shared" si="3"/>
        <v>8</v>
      </c>
      <c r="N17">
        <f t="shared" si="6"/>
        <v>8</v>
      </c>
      <c r="O17" t="str">
        <f t="shared" si="7"/>
        <v>丁</v>
      </c>
      <c r="P17">
        <f t="shared" si="4"/>
        <v>6</v>
      </c>
      <c r="Q17">
        <f t="shared" si="8"/>
        <v>6</v>
      </c>
      <c r="R17">
        <f t="shared" si="9"/>
        <v>6</v>
      </c>
    </row>
    <row r="18" spans="1:18">
      <c r="A18" t="str">
        <f>天盤!A17</f>
        <v>戊寅</v>
      </c>
      <c r="B18" t="str">
        <f t="shared" si="10"/>
        <v>心</v>
      </c>
      <c r="C18" t="str">
        <f t="shared" si="10"/>
        <v>柱</v>
      </c>
      <c r="D18" t="str">
        <f t="shared" si="10"/>
        <v>芮</v>
      </c>
      <c r="E18" t="str">
        <f t="shared" si="10"/>
        <v>英</v>
      </c>
      <c r="F18" t="str">
        <f t="shared" si="10"/>
        <v>輔</v>
      </c>
      <c r="G18" t="str">
        <f t="shared" si="10"/>
        <v>沖</v>
      </c>
      <c r="H18" t="str">
        <f t="shared" si="10"/>
        <v>任</v>
      </c>
      <c r="I18" t="str">
        <f t="shared" si="10"/>
        <v>蓬</v>
      </c>
      <c r="K18">
        <f t="shared" si="5"/>
        <v>2</v>
      </c>
      <c r="L18" t="str">
        <f t="shared" si="2"/>
        <v>己</v>
      </c>
      <c r="M18">
        <f t="shared" si="3"/>
        <v>8</v>
      </c>
      <c r="N18">
        <f t="shared" si="6"/>
        <v>8</v>
      </c>
      <c r="O18" t="str">
        <f t="shared" si="7"/>
        <v>戊</v>
      </c>
      <c r="P18">
        <f t="shared" si="4"/>
        <v>3</v>
      </c>
      <c r="Q18">
        <f t="shared" si="8"/>
        <v>3</v>
      </c>
      <c r="R18">
        <f t="shared" si="9"/>
        <v>3</v>
      </c>
    </row>
    <row r="19" spans="1:18">
      <c r="A19" t="str">
        <f>天盤!A18</f>
        <v>己卯</v>
      </c>
      <c r="B19" t="str">
        <f t="shared" si="10"/>
        <v>英</v>
      </c>
      <c r="C19" t="str">
        <f t="shared" si="10"/>
        <v>輔</v>
      </c>
      <c r="D19" t="str">
        <f t="shared" si="10"/>
        <v>沖</v>
      </c>
      <c r="E19" t="str">
        <f t="shared" si="10"/>
        <v>任</v>
      </c>
      <c r="F19" t="str">
        <f t="shared" si="10"/>
        <v>蓬</v>
      </c>
      <c r="G19" t="str">
        <f t="shared" si="10"/>
        <v>心</v>
      </c>
      <c r="H19" t="str">
        <f t="shared" si="10"/>
        <v>柱</v>
      </c>
      <c r="I19" t="str">
        <f t="shared" si="10"/>
        <v>芮</v>
      </c>
      <c r="K19">
        <f t="shared" si="5"/>
        <v>2</v>
      </c>
      <c r="L19" t="str">
        <f t="shared" si="2"/>
        <v>己</v>
      </c>
      <c r="M19">
        <f t="shared" si="3"/>
        <v>8</v>
      </c>
      <c r="N19">
        <f t="shared" si="6"/>
        <v>8</v>
      </c>
      <c r="O19" t="str">
        <f t="shared" si="7"/>
        <v>己</v>
      </c>
      <c r="P19">
        <f t="shared" si="4"/>
        <v>8</v>
      </c>
      <c r="Q19">
        <f t="shared" si="8"/>
        <v>8</v>
      </c>
      <c r="R19">
        <f t="shared" si="9"/>
        <v>0</v>
      </c>
    </row>
    <row r="20" spans="1:18">
      <c r="A20" t="str">
        <f>天盤!A19</f>
        <v>庚辰</v>
      </c>
      <c r="B20" t="str">
        <f t="shared" si="10"/>
        <v>任</v>
      </c>
      <c r="C20" t="str">
        <f t="shared" si="10"/>
        <v>蓬</v>
      </c>
      <c r="D20" t="str">
        <f t="shared" si="10"/>
        <v>心</v>
      </c>
      <c r="E20" t="str">
        <f t="shared" si="10"/>
        <v>柱</v>
      </c>
      <c r="F20" t="str">
        <f t="shared" si="10"/>
        <v>芮</v>
      </c>
      <c r="G20" t="str">
        <f t="shared" si="10"/>
        <v>英</v>
      </c>
      <c r="H20" t="str">
        <f t="shared" si="10"/>
        <v>輔</v>
      </c>
      <c r="I20" t="str">
        <f t="shared" si="10"/>
        <v>沖</v>
      </c>
      <c r="K20">
        <f t="shared" si="5"/>
        <v>2</v>
      </c>
      <c r="L20" t="str">
        <f t="shared" si="2"/>
        <v>己</v>
      </c>
      <c r="M20">
        <f t="shared" si="3"/>
        <v>8</v>
      </c>
      <c r="N20">
        <f t="shared" si="6"/>
        <v>8</v>
      </c>
      <c r="O20" t="str">
        <f t="shared" si="7"/>
        <v>庚</v>
      </c>
      <c r="P20">
        <f t="shared" si="4"/>
        <v>5</v>
      </c>
      <c r="Q20">
        <f t="shared" si="8"/>
        <v>5</v>
      </c>
      <c r="R20">
        <f t="shared" si="9"/>
        <v>5</v>
      </c>
    </row>
    <row r="21" spans="1:18">
      <c r="A21" t="str">
        <f>天盤!A20</f>
        <v>辛巳</v>
      </c>
      <c r="B21" t="str">
        <f t="shared" si="10"/>
        <v>芮</v>
      </c>
      <c r="C21" t="str">
        <f t="shared" si="10"/>
        <v>英</v>
      </c>
      <c r="D21" t="str">
        <f t="shared" si="10"/>
        <v>輔</v>
      </c>
      <c r="E21" t="str">
        <f t="shared" si="10"/>
        <v>沖</v>
      </c>
      <c r="F21" t="str">
        <f t="shared" si="10"/>
        <v>任</v>
      </c>
      <c r="G21" t="str">
        <f t="shared" si="10"/>
        <v>蓬</v>
      </c>
      <c r="H21" t="str">
        <f t="shared" si="10"/>
        <v>心</v>
      </c>
      <c r="I21" t="str">
        <f t="shared" si="10"/>
        <v>柱</v>
      </c>
      <c r="K21">
        <f t="shared" si="5"/>
        <v>2</v>
      </c>
      <c r="L21" t="str">
        <f t="shared" si="2"/>
        <v>己</v>
      </c>
      <c r="M21">
        <f t="shared" si="3"/>
        <v>8</v>
      </c>
      <c r="N21">
        <f t="shared" si="6"/>
        <v>8</v>
      </c>
      <c r="O21" t="str">
        <f t="shared" si="7"/>
        <v>辛</v>
      </c>
      <c r="P21">
        <f t="shared" si="4"/>
        <v>1</v>
      </c>
      <c r="Q21">
        <f t="shared" si="8"/>
        <v>1</v>
      </c>
      <c r="R21">
        <f t="shared" si="9"/>
        <v>1</v>
      </c>
    </row>
    <row r="22" spans="1:18">
      <c r="A22" t="str">
        <f>天盤!A21</f>
        <v>壬午</v>
      </c>
      <c r="B22" t="str">
        <f t="shared" si="10"/>
        <v>蓬</v>
      </c>
      <c r="C22" t="str">
        <f t="shared" si="10"/>
        <v>心</v>
      </c>
      <c r="D22" t="str">
        <f t="shared" si="10"/>
        <v>柱</v>
      </c>
      <c r="E22" t="str">
        <f t="shared" si="10"/>
        <v>芮</v>
      </c>
      <c r="F22" t="str">
        <f t="shared" si="10"/>
        <v>英</v>
      </c>
      <c r="G22" t="str">
        <f t="shared" si="10"/>
        <v>輔</v>
      </c>
      <c r="H22" t="str">
        <f t="shared" si="10"/>
        <v>沖</v>
      </c>
      <c r="I22" t="str">
        <f t="shared" si="10"/>
        <v>任</v>
      </c>
      <c r="K22">
        <f t="shared" si="5"/>
        <v>2</v>
      </c>
      <c r="L22" t="str">
        <f t="shared" si="2"/>
        <v>己</v>
      </c>
      <c r="M22">
        <f t="shared" si="3"/>
        <v>8</v>
      </c>
      <c r="N22">
        <f t="shared" si="6"/>
        <v>8</v>
      </c>
      <c r="O22" t="str">
        <f t="shared" si="7"/>
        <v>壬</v>
      </c>
      <c r="P22">
        <f t="shared" si="4"/>
        <v>4</v>
      </c>
      <c r="Q22">
        <f t="shared" si="8"/>
        <v>4</v>
      </c>
      <c r="R22">
        <f t="shared" si="9"/>
        <v>4</v>
      </c>
    </row>
    <row r="23" spans="1:18">
      <c r="A23" t="str">
        <f>天盤!A22</f>
        <v>癸未</v>
      </c>
      <c r="B23" t="str">
        <f t="shared" si="10"/>
        <v>輔</v>
      </c>
      <c r="C23" t="str">
        <f t="shared" si="10"/>
        <v>沖</v>
      </c>
      <c r="D23" t="str">
        <f t="shared" si="10"/>
        <v>任</v>
      </c>
      <c r="E23" t="str">
        <f t="shared" si="10"/>
        <v>蓬</v>
      </c>
      <c r="F23" t="str">
        <f t="shared" si="10"/>
        <v>心</v>
      </c>
      <c r="G23" t="str">
        <f t="shared" si="10"/>
        <v>柱</v>
      </c>
      <c r="H23" t="str">
        <f t="shared" si="10"/>
        <v>芮</v>
      </c>
      <c r="I23" t="str">
        <f t="shared" si="10"/>
        <v>英</v>
      </c>
      <c r="K23">
        <f t="shared" si="5"/>
        <v>2</v>
      </c>
      <c r="L23" t="str">
        <f t="shared" si="2"/>
        <v>己</v>
      </c>
      <c r="M23">
        <f t="shared" si="3"/>
        <v>8</v>
      </c>
      <c r="N23">
        <f t="shared" si="6"/>
        <v>8</v>
      </c>
      <c r="O23" t="str">
        <f t="shared" si="7"/>
        <v>癸</v>
      </c>
      <c r="P23">
        <f t="shared" si="4"/>
        <v>7</v>
      </c>
      <c r="Q23">
        <f t="shared" si="8"/>
        <v>7</v>
      </c>
      <c r="R23">
        <f t="shared" si="9"/>
        <v>7</v>
      </c>
    </row>
    <row r="24" spans="1:18">
      <c r="A24" t="str">
        <f>天盤!A23</f>
        <v>甲申</v>
      </c>
      <c r="B24" t="str">
        <f t="shared" ref="B24:I33" si="11">IF(AND(INDEX(Stars, MOD(COLUMN()+6-$R24, 8)+1)="芮", ISERROR($M24) ),"禽", INDEX(Stars, MOD(COLUMN()+6-$R24, 8)+1))</f>
        <v>英</v>
      </c>
      <c r="C24" t="str">
        <f t="shared" si="11"/>
        <v>輔</v>
      </c>
      <c r="D24" t="str">
        <f t="shared" si="11"/>
        <v>沖</v>
      </c>
      <c r="E24" t="str">
        <f t="shared" si="11"/>
        <v>任</v>
      </c>
      <c r="F24" t="str">
        <f t="shared" si="11"/>
        <v>蓬</v>
      </c>
      <c r="G24" t="str">
        <f t="shared" si="11"/>
        <v>心</v>
      </c>
      <c r="H24" t="str">
        <f t="shared" si="11"/>
        <v>柱</v>
      </c>
      <c r="I24" t="str">
        <f t="shared" si="11"/>
        <v>芮</v>
      </c>
      <c r="K24">
        <f t="shared" si="5"/>
        <v>3</v>
      </c>
      <c r="L24" t="str">
        <f t="shared" si="2"/>
        <v>庚</v>
      </c>
      <c r="M24">
        <f t="shared" si="3"/>
        <v>5</v>
      </c>
      <c r="N24">
        <f t="shared" si="6"/>
        <v>5</v>
      </c>
      <c r="O24" t="str">
        <f t="shared" si="7"/>
        <v>甲</v>
      </c>
      <c r="P24">
        <f t="shared" si="4"/>
        <v>5</v>
      </c>
      <c r="Q24">
        <f t="shared" si="8"/>
        <v>5</v>
      </c>
      <c r="R24">
        <f t="shared" si="9"/>
        <v>0</v>
      </c>
    </row>
    <row r="25" spans="1:18">
      <c r="A25" t="str">
        <f>天盤!A24</f>
        <v>乙酉</v>
      </c>
      <c r="B25" t="str">
        <f t="shared" si="11"/>
        <v>任</v>
      </c>
      <c r="C25" t="str">
        <f t="shared" si="11"/>
        <v>蓬</v>
      </c>
      <c r="D25" t="str">
        <f t="shared" si="11"/>
        <v>心</v>
      </c>
      <c r="E25" t="str">
        <f t="shared" si="11"/>
        <v>柱</v>
      </c>
      <c r="F25" t="str">
        <f t="shared" si="11"/>
        <v>芮</v>
      </c>
      <c r="G25" t="str">
        <f t="shared" si="11"/>
        <v>英</v>
      </c>
      <c r="H25" t="str">
        <f t="shared" si="11"/>
        <v>輔</v>
      </c>
      <c r="I25" t="str">
        <f t="shared" si="11"/>
        <v>沖</v>
      </c>
      <c r="K25">
        <f t="shared" si="5"/>
        <v>3</v>
      </c>
      <c r="L25" t="str">
        <f t="shared" si="2"/>
        <v>庚</v>
      </c>
      <c r="M25">
        <f t="shared" si="3"/>
        <v>5</v>
      </c>
      <c r="N25">
        <f t="shared" si="6"/>
        <v>5</v>
      </c>
      <c r="O25" t="str">
        <f t="shared" si="7"/>
        <v>乙</v>
      </c>
      <c r="P25">
        <f t="shared" si="4"/>
        <v>2</v>
      </c>
      <c r="Q25">
        <f t="shared" si="8"/>
        <v>2</v>
      </c>
      <c r="R25">
        <f t="shared" si="9"/>
        <v>5</v>
      </c>
    </row>
    <row r="26" spans="1:18">
      <c r="A26" t="str">
        <f>天盤!A25</f>
        <v>丙戌</v>
      </c>
      <c r="B26" t="str">
        <f t="shared" si="11"/>
        <v>心</v>
      </c>
      <c r="C26" t="str">
        <f t="shared" si="11"/>
        <v>柱</v>
      </c>
      <c r="D26" t="str">
        <f t="shared" si="11"/>
        <v>芮</v>
      </c>
      <c r="E26" t="str">
        <f t="shared" si="11"/>
        <v>英</v>
      </c>
      <c r="F26" t="str">
        <f t="shared" si="11"/>
        <v>輔</v>
      </c>
      <c r="G26" t="str">
        <f t="shared" si="11"/>
        <v>沖</v>
      </c>
      <c r="H26" t="str">
        <f t="shared" si="11"/>
        <v>任</v>
      </c>
      <c r="I26" t="str">
        <f t="shared" si="11"/>
        <v>蓬</v>
      </c>
      <c r="K26">
        <f t="shared" si="5"/>
        <v>3</v>
      </c>
      <c r="L26" t="str">
        <f t="shared" si="2"/>
        <v>庚</v>
      </c>
      <c r="M26">
        <f t="shared" si="3"/>
        <v>5</v>
      </c>
      <c r="N26">
        <f t="shared" si="6"/>
        <v>5</v>
      </c>
      <c r="O26" t="str">
        <f t="shared" si="7"/>
        <v>丙</v>
      </c>
      <c r="P26" t="e">
        <f t="shared" si="4"/>
        <v>#N/A</v>
      </c>
      <c r="Q26">
        <f t="shared" si="8"/>
        <v>8</v>
      </c>
      <c r="R26">
        <f t="shared" si="9"/>
        <v>3</v>
      </c>
    </row>
    <row r="27" spans="1:18">
      <c r="A27" t="str">
        <f>天盤!A26</f>
        <v>丁亥</v>
      </c>
      <c r="B27" t="str">
        <f t="shared" si="11"/>
        <v>芮</v>
      </c>
      <c r="C27" t="str">
        <f t="shared" si="11"/>
        <v>英</v>
      </c>
      <c r="D27" t="str">
        <f t="shared" si="11"/>
        <v>輔</v>
      </c>
      <c r="E27" t="str">
        <f t="shared" si="11"/>
        <v>沖</v>
      </c>
      <c r="F27" t="str">
        <f t="shared" si="11"/>
        <v>任</v>
      </c>
      <c r="G27" t="str">
        <f t="shared" si="11"/>
        <v>蓬</v>
      </c>
      <c r="H27" t="str">
        <f t="shared" si="11"/>
        <v>心</v>
      </c>
      <c r="I27" t="str">
        <f t="shared" si="11"/>
        <v>柱</v>
      </c>
      <c r="K27">
        <f t="shared" si="5"/>
        <v>3</v>
      </c>
      <c r="L27" t="str">
        <f t="shared" si="2"/>
        <v>庚</v>
      </c>
      <c r="M27">
        <f t="shared" si="3"/>
        <v>5</v>
      </c>
      <c r="N27">
        <f t="shared" si="6"/>
        <v>5</v>
      </c>
      <c r="O27" t="str">
        <f t="shared" si="7"/>
        <v>丁</v>
      </c>
      <c r="P27">
        <f t="shared" si="4"/>
        <v>6</v>
      </c>
      <c r="Q27">
        <f t="shared" si="8"/>
        <v>6</v>
      </c>
      <c r="R27">
        <f t="shared" si="9"/>
        <v>1</v>
      </c>
    </row>
    <row r="28" spans="1:18">
      <c r="A28" t="str">
        <f>天盤!A27</f>
        <v>戊子</v>
      </c>
      <c r="B28" t="str">
        <f t="shared" si="11"/>
        <v>沖</v>
      </c>
      <c r="C28" t="str">
        <f t="shared" si="11"/>
        <v>任</v>
      </c>
      <c r="D28" t="str">
        <f t="shared" si="11"/>
        <v>蓬</v>
      </c>
      <c r="E28" t="str">
        <f t="shared" si="11"/>
        <v>心</v>
      </c>
      <c r="F28" t="str">
        <f t="shared" si="11"/>
        <v>柱</v>
      </c>
      <c r="G28" t="str">
        <f t="shared" si="11"/>
        <v>芮</v>
      </c>
      <c r="H28" t="str">
        <f t="shared" si="11"/>
        <v>英</v>
      </c>
      <c r="I28" t="str">
        <f t="shared" si="11"/>
        <v>輔</v>
      </c>
      <c r="K28">
        <f t="shared" si="5"/>
        <v>3</v>
      </c>
      <c r="L28" t="str">
        <f t="shared" si="2"/>
        <v>庚</v>
      </c>
      <c r="M28">
        <f t="shared" si="3"/>
        <v>5</v>
      </c>
      <c r="N28">
        <f t="shared" si="6"/>
        <v>5</v>
      </c>
      <c r="O28" t="str">
        <f t="shared" si="7"/>
        <v>戊</v>
      </c>
      <c r="P28">
        <f t="shared" si="4"/>
        <v>3</v>
      </c>
      <c r="Q28">
        <f t="shared" si="8"/>
        <v>3</v>
      </c>
      <c r="R28">
        <f t="shared" si="9"/>
        <v>6</v>
      </c>
    </row>
    <row r="29" spans="1:18">
      <c r="A29" t="str">
        <f>天盤!A28</f>
        <v>己丑</v>
      </c>
      <c r="B29" t="str">
        <f t="shared" si="11"/>
        <v>心</v>
      </c>
      <c r="C29" t="str">
        <f t="shared" si="11"/>
        <v>柱</v>
      </c>
      <c r="D29" t="str">
        <f t="shared" si="11"/>
        <v>芮</v>
      </c>
      <c r="E29" t="str">
        <f t="shared" si="11"/>
        <v>英</v>
      </c>
      <c r="F29" t="str">
        <f t="shared" si="11"/>
        <v>輔</v>
      </c>
      <c r="G29" t="str">
        <f t="shared" si="11"/>
        <v>沖</v>
      </c>
      <c r="H29" t="str">
        <f t="shared" si="11"/>
        <v>任</v>
      </c>
      <c r="I29" t="str">
        <f t="shared" si="11"/>
        <v>蓬</v>
      </c>
      <c r="K29">
        <f t="shared" si="5"/>
        <v>3</v>
      </c>
      <c r="L29" t="str">
        <f t="shared" si="2"/>
        <v>庚</v>
      </c>
      <c r="M29">
        <f t="shared" si="3"/>
        <v>5</v>
      </c>
      <c r="N29">
        <f t="shared" si="6"/>
        <v>5</v>
      </c>
      <c r="O29" t="str">
        <f t="shared" si="7"/>
        <v>己</v>
      </c>
      <c r="P29">
        <f t="shared" si="4"/>
        <v>8</v>
      </c>
      <c r="Q29">
        <f t="shared" si="8"/>
        <v>8</v>
      </c>
      <c r="R29">
        <f t="shared" si="9"/>
        <v>3</v>
      </c>
    </row>
    <row r="30" spans="1:18">
      <c r="A30" t="str">
        <f>天盤!A29</f>
        <v>庚寅</v>
      </c>
      <c r="B30" t="str">
        <f t="shared" si="11"/>
        <v>英</v>
      </c>
      <c r="C30" t="str">
        <f t="shared" si="11"/>
        <v>輔</v>
      </c>
      <c r="D30" t="str">
        <f t="shared" si="11"/>
        <v>沖</v>
      </c>
      <c r="E30" t="str">
        <f t="shared" si="11"/>
        <v>任</v>
      </c>
      <c r="F30" t="str">
        <f t="shared" si="11"/>
        <v>蓬</v>
      </c>
      <c r="G30" t="str">
        <f t="shared" si="11"/>
        <v>心</v>
      </c>
      <c r="H30" t="str">
        <f t="shared" si="11"/>
        <v>柱</v>
      </c>
      <c r="I30" t="str">
        <f t="shared" si="11"/>
        <v>芮</v>
      </c>
      <c r="K30">
        <f t="shared" si="5"/>
        <v>3</v>
      </c>
      <c r="L30" t="str">
        <f t="shared" si="2"/>
        <v>庚</v>
      </c>
      <c r="M30">
        <f t="shared" si="3"/>
        <v>5</v>
      </c>
      <c r="N30">
        <f t="shared" si="6"/>
        <v>5</v>
      </c>
      <c r="O30" t="str">
        <f t="shared" si="7"/>
        <v>庚</v>
      </c>
      <c r="P30">
        <f t="shared" si="4"/>
        <v>5</v>
      </c>
      <c r="Q30">
        <f t="shared" si="8"/>
        <v>5</v>
      </c>
      <c r="R30">
        <f t="shared" si="9"/>
        <v>0</v>
      </c>
    </row>
    <row r="31" spans="1:18">
      <c r="A31" t="str">
        <f>天盤!A30</f>
        <v>辛卯</v>
      </c>
      <c r="B31" t="str">
        <f t="shared" si="11"/>
        <v>蓬</v>
      </c>
      <c r="C31" t="str">
        <f t="shared" si="11"/>
        <v>心</v>
      </c>
      <c r="D31" t="str">
        <f t="shared" si="11"/>
        <v>柱</v>
      </c>
      <c r="E31" t="str">
        <f t="shared" si="11"/>
        <v>芮</v>
      </c>
      <c r="F31" t="str">
        <f t="shared" si="11"/>
        <v>英</v>
      </c>
      <c r="G31" t="str">
        <f t="shared" si="11"/>
        <v>輔</v>
      </c>
      <c r="H31" t="str">
        <f t="shared" si="11"/>
        <v>沖</v>
      </c>
      <c r="I31" t="str">
        <f t="shared" si="11"/>
        <v>任</v>
      </c>
      <c r="K31">
        <f t="shared" si="5"/>
        <v>3</v>
      </c>
      <c r="L31" t="str">
        <f t="shared" si="2"/>
        <v>庚</v>
      </c>
      <c r="M31">
        <f t="shared" si="3"/>
        <v>5</v>
      </c>
      <c r="N31">
        <f t="shared" si="6"/>
        <v>5</v>
      </c>
      <c r="O31" t="str">
        <f t="shared" si="7"/>
        <v>辛</v>
      </c>
      <c r="P31">
        <f t="shared" si="4"/>
        <v>1</v>
      </c>
      <c r="Q31">
        <f t="shared" si="8"/>
        <v>1</v>
      </c>
      <c r="R31">
        <f t="shared" si="9"/>
        <v>4</v>
      </c>
    </row>
    <row r="32" spans="1:18">
      <c r="A32" t="str">
        <f>天盤!A31</f>
        <v>壬辰</v>
      </c>
      <c r="B32" t="str">
        <f t="shared" si="11"/>
        <v>輔</v>
      </c>
      <c r="C32" t="str">
        <f t="shared" si="11"/>
        <v>沖</v>
      </c>
      <c r="D32" t="str">
        <f t="shared" si="11"/>
        <v>任</v>
      </c>
      <c r="E32" t="str">
        <f t="shared" si="11"/>
        <v>蓬</v>
      </c>
      <c r="F32" t="str">
        <f t="shared" si="11"/>
        <v>心</v>
      </c>
      <c r="G32" t="str">
        <f t="shared" si="11"/>
        <v>柱</v>
      </c>
      <c r="H32" t="str">
        <f t="shared" si="11"/>
        <v>芮</v>
      </c>
      <c r="I32" t="str">
        <f t="shared" si="11"/>
        <v>英</v>
      </c>
      <c r="K32">
        <f t="shared" si="5"/>
        <v>3</v>
      </c>
      <c r="L32" t="str">
        <f t="shared" si="2"/>
        <v>庚</v>
      </c>
      <c r="M32">
        <f t="shared" si="3"/>
        <v>5</v>
      </c>
      <c r="N32">
        <f t="shared" si="6"/>
        <v>5</v>
      </c>
      <c r="O32" t="str">
        <f t="shared" si="7"/>
        <v>壬</v>
      </c>
      <c r="P32">
        <f t="shared" si="4"/>
        <v>4</v>
      </c>
      <c r="Q32">
        <f t="shared" si="8"/>
        <v>4</v>
      </c>
      <c r="R32">
        <f t="shared" si="9"/>
        <v>7</v>
      </c>
    </row>
    <row r="33" spans="1:18">
      <c r="A33" t="str">
        <f>天盤!A32</f>
        <v>癸巳</v>
      </c>
      <c r="B33" t="str">
        <f t="shared" si="11"/>
        <v>柱</v>
      </c>
      <c r="C33" t="str">
        <f t="shared" si="11"/>
        <v>芮</v>
      </c>
      <c r="D33" t="str">
        <f t="shared" si="11"/>
        <v>英</v>
      </c>
      <c r="E33" t="str">
        <f t="shared" si="11"/>
        <v>輔</v>
      </c>
      <c r="F33" t="str">
        <f t="shared" si="11"/>
        <v>沖</v>
      </c>
      <c r="G33" t="str">
        <f t="shared" si="11"/>
        <v>任</v>
      </c>
      <c r="H33" t="str">
        <f t="shared" si="11"/>
        <v>蓬</v>
      </c>
      <c r="I33" t="str">
        <f t="shared" si="11"/>
        <v>心</v>
      </c>
      <c r="K33">
        <f t="shared" si="5"/>
        <v>3</v>
      </c>
      <c r="L33" t="str">
        <f t="shared" si="2"/>
        <v>庚</v>
      </c>
      <c r="M33">
        <f t="shared" si="3"/>
        <v>5</v>
      </c>
      <c r="N33">
        <f t="shared" si="6"/>
        <v>5</v>
      </c>
      <c r="O33" t="str">
        <f t="shared" si="7"/>
        <v>癸</v>
      </c>
      <c r="P33">
        <f t="shared" si="4"/>
        <v>7</v>
      </c>
      <c r="Q33">
        <f t="shared" si="8"/>
        <v>7</v>
      </c>
      <c r="R33">
        <f t="shared" si="9"/>
        <v>2</v>
      </c>
    </row>
    <row r="34" spans="1:18">
      <c r="A34" t="str">
        <f>天盤!A33</f>
        <v>甲午</v>
      </c>
      <c r="B34" t="str">
        <f t="shared" ref="B34:I43" si="12">IF(AND(INDEX(Stars, MOD(COLUMN()+6-$R34, 8)+1)="芮", ISERROR($M34) ),"禽", INDEX(Stars, MOD(COLUMN()+6-$R34, 8)+1))</f>
        <v>英</v>
      </c>
      <c r="C34" t="str">
        <f t="shared" si="12"/>
        <v>輔</v>
      </c>
      <c r="D34" t="str">
        <f t="shared" si="12"/>
        <v>沖</v>
      </c>
      <c r="E34" t="str">
        <f t="shared" si="12"/>
        <v>任</v>
      </c>
      <c r="F34" t="str">
        <f t="shared" si="12"/>
        <v>蓬</v>
      </c>
      <c r="G34" t="str">
        <f t="shared" si="12"/>
        <v>心</v>
      </c>
      <c r="H34" t="str">
        <f t="shared" si="12"/>
        <v>柱</v>
      </c>
      <c r="I34" t="str">
        <f t="shared" si="12"/>
        <v>芮</v>
      </c>
      <c r="K34">
        <f t="shared" si="5"/>
        <v>4</v>
      </c>
      <c r="L34" t="str">
        <f t="shared" si="2"/>
        <v>辛</v>
      </c>
      <c r="M34">
        <f t="shared" si="3"/>
        <v>1</v>
      </c>
      <c r="N34">
        <f t="shared" si="6"/>
        <v>1</v>
      </c>
      <c r="O34" t="str">
        <f t="shared" si="7"/>
        <v>甲</v>
      </c>
      <c r="P34">
        <f t="shared" si="4"/>
        <v>1</v>
      </c>
      <c r="Q34">
        <f t="shared" si="8"/>
        <v>1</v>
      </c>
      <c r="R34">
        <f t="shared" si="9"/>
        <v>0</v>
      </c>
    </row>
    <row r="35" spans="1:18">
      <c r="A35" t="str">
        <f>天盤!A34</f>
        <v>乙未</v>
      </c>
      <c r="B35" t="str">
        <f t="shared" si="12"/>
        <v>芮</v>
      </c>
      <c r="C35" t="str">
        <f t="shared" si="12"/>
        <v>英</v>
      </c>
      <c r="D35" t="str">
        <f t="shared" si="12"/>
        <v>輔</v>
      </c>
      <c r="E35" t="str">
        <f t="shared" si="12"/>
        <v>沖</v>
      </c>
      <c r="F35" t="str">
        <f t="shared" si="12"/>
        <v>任</v>
      </c>
      <c r="G35" t="str">
        <f t="shared" si="12"/>
        <v>蓬</v>
      </c>
      <c r="H35" t="str">
        <f t="shared" si="12"/>
        <v>心</v>
      </c>
      <c r="I35" t="str">
        <f t="shared" si="12"/>
        <v>柱</v>
      </c>
      <c r="K35">
        <f t="shared" si="5"/>
        <v>4</v>
      </c>
      <c r="L35" t="str">
        <f t="shared" si="2"/>
        <v>辛</v>
      </c>
      <c r="M35">
        <f t="shared" si="3"/>
        <v>1</v>
      </c>
      <c r="N35">
        <f t="shared" si="6"/>
        <v>1</v>
      </c>
      <c r="O35" t="str">
        <f t="shared" si="7"/>
        <v>乙</v>
      </c>
      <c r="P35">
        <f t="shared" si="4"/>
        <v>2</v>
      </c>
      <c r="Q35">
        <f t="shared" si="8"/>
        <v>2</v>
      </c>
      <c r="R35">
        <f t="shared" si="9"/>
        <v>1</v>
      </c>
    </row>
    <row r="36" spans="1:18">
      <c r="A36" t="str">
        <f>天盤!A35</f>
        <v>丙申</v>
      </c>
      <c r="B36" t="str">
        <f t="shared" si="12"/>
        <v>輔</v>
      </c>
      <c r="C36" t="str">
        <f t="shared" si="12"/>
        <v>沖</v>
      </c>
      <c r="D36" t="str">
        <f t="shared" si="12"/>
        <v>任</v>
      </c>
      <c r="E36" t="str">
        <f t="shared" si="12"/>
        <v>蓬</v>
      </c>
      <c r="F36" t="str">
        <f t="shared" si="12"/>
        <v>心</v>
      </c>
      <c r="G36" t="str">
        <f t="shared" si="12"/>
        <v>柱</v>
      </c>
      <c r="H36" t="str">
        <f t="shared" si="12"/>
        <v>芮</v>
      </c>
      <c r="I36" t="str">
        <f t="shared" si="12"/>
        <v>英</v>
      </c>
      <c r="K36">
        <f t="shared" si="5"/>
        <v>4</v>
      </c>
      <c r="L36" t="str">
        <f t="shared" ref="L36:L63" si="13">INDEX(Yang9StemOrder, K36)</f>
        <v>辛</v>
      </c>
      <c r="M36">
        <f t="shared" ref="M36:M63" si="14">MATCH(L36, EarthPlate8, 0)</f>
        <v>1</v>
      </c>
      <c r="N36">
        <f t="shared" si="6"/>
        <v>1</v>
      </c>
      <c r="O36" t="str">
        <f t="shared" si="7"/>
        <v>丙</v>
      </c>
      <c r="P36" t="e">
        <f t="shared" ref="P36:P63" si="15">IF(O36="甲", M36, MATCH(O36, EarthPlate8, 0))</f>
        <v>#N/A</v>
      </c>
      <c r="Q36">
        <f t="shared" si="8"/>
        <v>8</v>
      </c>
      <c r="R36">
        <f t="shared" si="9"/>
        <v>7</v>
      </c>
    </row>
    <row r="37" spans="1:18">
      <c r="A37" t="str">
        <f>天盤!A36</f>
        <v>丁酉</v>
      </c>
      <c r="B37" t="str">
        <f t="shared" si="12"/>
        <v>任</v>
      </c>
      <c r="C37" t="str">
        <f t="shared" si="12"/>
        <v>蓬</v>
      </c>
      <c r="D37" t="str">
        <f t="shared" si="12"/>
        <v>心</v>
      </c>
      <c r="E37" t="str">
        <f t="shared" si="12"/>
        <v>柱</v>
      </c>
      <c r="F37" t="str">
        <f t="shared" si="12"/>
        <v>芮</v>
      </c>
      <c r="G37" t="str">
        <f t="shared" si="12"/>
        <v>英</v>
      </c>
      <c r="H37" t="str">
        <f t="shared" si="12"/>
        <v>輔</v>
      </c>
      <c r="I37" t="str">
        <f t="shared" si="12"/>
        <v>沖</v>
      </c>
      <c r="K37">
        <f t="shared" si="5"/>
        <v>4</v>
      </c>
      <c r="L37" t="str">
        <f t="shared" si="13"/>
        <v>辛</v>
      </c>
      <c r="M37">
        <f t="shared" si="14"/>
        <v>1</v>
      </c>
      <c r="N37">
        <f t="shared" si="6"/>
        <v>1</v>
      </c>
      <c r="O37" t="str">
        <f t="shared" si="7"/>
        <v>丁</v>
      </c>
      <c r="P37">
        <f t="shared" si="15"/>
        <v>6</v>
      </c>
      <c r="Q37">
        <f t="shared" si="8"/>
        <v>6</v>
      </c>
      <c r="R37">
        <f t="shared" si="9"/>
        <v>5</v>
      </c>
    </row>
    <row r="38" spans="1:18">
      <c r="A38" t="str">
        <f>天盤!A37</f>
        <v>戊戌</v>
      </c>
      <c r="B38" t="str">
        <f t="shared" si="12"/>
        <v>柱</v>
      </c>
      <c r="C38" t="str">
        <f t="shared" si="12"/>
        <v>芮</v>
      </c>
      <c r="D38" t="str">
        <f t="shared" si="12"/>
        <v>英</v>
      </c>
      <c r="E38" t="str">
        <f t="shared" si="12"/>
        <v>輔</v>
      </c>
      <c r="F38" t="str">
        <f t="shared" si="12"/>
        <v>沖</v>
      </c>
      <c r="G38" t="str">
        <f t="shared" si="12"/>
        <v>任</v>
      </c>
      <c r="H38" t="str">
        <f t="shared" si="12"/>
        <v>蓬</v>
      </c>
      <c r="I38" t="str">
        <f t="shared" si="12"/>
        <v>心</v>
      </c>
      <c r="K38">
        <f t="shared" si="5"/>
        <v>4</v>
      </c>
      <c r="L38" t="str">
        <f t="shared" si="13"/>
        <v>辛</v>
      </c>
      <c r="M38">
        <f t="shared" si="14"/>
        <v>1</v>
      </c>
      <c r="N38">
        <f t="shared" si="6"/>
        <v>1</v>
      </c>
      <c r="O38" t="str">
        <f t="shared" si="7"/>
        <v>戊</v>
      </c>
      <c r="P38">
        <f t="shared" si="15"/>
        <v>3</v>
      </c>
      <c r="Q38">
        <f t="shared" si="8"/>
        <v>3</v>
      </c>
      <c r="R38">
        <f t="shared" si="9"/>
        <v>2</v>
      </c>
    </row>
    <row r="39" spans="1:18">
      <c r="A39" t="str">
        <f>天盤!A38</f>
        <v>己亥</v>
      </c>
      <c r="B39" t="str">
        <f t="shared" si="12"/>
        <v>輔</v>
      </c>
      <c r="C39" t="str">
        <f t="shared" si="12"/>
        <v>沖</v>
      </c>
      <c r="D39" t="str">
        <f t="shared" si="12"/>
        <v>任</v>
      </c>
      <c r="E39" t="str">
        <f t="shared" si="12"/>
        <v>蓬</v>
      </c>
      <c r="F39" t="str">
        <f t="shared" si="12"/>
        <v>心</v>
      </c>
      <c r="G39" t="str">
        <f t="shared" si="12"/>
        <v>柱</v>
      </c>
      <c r="H39" t="str">
        <f t="shared" si="12"/>
        <v>芮</v>
      </c>
      <c r="I39" t="str">
        <f t="shared" si="12"/>
        <v>英</v>
      </c>
      <c r="K39">
        <f t="shared" si="5"/>
        <v>4</v>
      </c>
      <c r="L39" t="str">
        <f t="shared" si="13"/>
        <v>辛</v>
      </c>
      <c r="M39">
        <f t="shared" si="14"/>
        <v>1</v>
      </c>
      <c r="N39">
        <f t="shared" si="6"/>
        <v>1</v>
      </c>
      <c r="O39" t="str">
        <f t="shared" si="7"/>
        <v>己</v>
      </c>
      <c r="P39">
        <f t="shared" si="15"/>
        <v>8</v>
      </c>
      <c r="Q39">
        <f t="shared" si="8"/>
        <v>8</v>
      </c>
      <c r="R39">
        <f t="shared" si="9"/>
        <v>7</v>
      </c>
    </row>
    <row r="40" spans="1:18">
      <c r="A40" t="str">
        <f>天盤!A39</f>
        <v>庚子</v>
      </c>
      <c r="B40" t="str">
        <f t="shared" si="12"/>
        <v>蓬</v>
      </c>
      <c r="C40" t="str">
        <f t="shared" si="12"/>
        <v>心</v>
      </c>
      <c r="D40" t="str">
        <f t="shared" si="12"/>
        <v>柱</v>
      </c>
      <c r="E40" t="str">
        <f t="shared" si="12"/>
        <v>芮</v>
      </c>
      <c r="F40" t="str">
        <f t="shared" si="12"/>
        <v>英</v>
      </c>
      <c r="G40" t="str">
        <f t="shared" si="12"/>
        <v>輔</v>
      </c>
      <c r="H40" t="str">
        <f t="shared" si="12"/>
        <v>沖</v>
      </c>
      <c r="I40" t="str">
        <f t="shared" si="12"/>
        <v>任</v>
      </c>
      <c r="K40">
        <f t="shared" si="5"/>
        <v>4</v>
      </c>
      <c r="L40" t="str">
        <f t="shared" si="13"/>
        <v>辛</v>
      </c>
      <c r="M40">
        <f t="shared" si="14"/>
        <v>1</v>
      </c>
      <c r="N40">
        <f t="shared" si="6"/>
        <v>1</v>
      </c>
      <c r="O40" t="str">
        <f t="shared" si="7"/>
        <v>庚</v>
      </c>
      <c r="P40">
        <f t="shared" si="15"/>
        <v>5</v>
      </c>
      <c r="Q40">
        <f t="shared" si="8"/>
        <v>5</v>
      </c>
      <c r="R40">
        <f t="shared" si="9"/>
        <v>4</v>
      </c>
    </row>
    <row r="41" spans="1:18">
      <c r="A41" t="str">
        <f>天盤!A40</f>
        <v>辛丑</v>
      </c>
      <c r="B41" t="str">
        <f t="shared" si="12"/>
        <v>英</v>
      </c>
      <c r="C41" t="str">
        <f t="shared" si="12"/>
        <v>輔</v>
      </c>
      <c r="D41" t="str">
        <f t="shared" si="12"/>
        <v>沖</v>
      </c>
      <c r="E41" t="str">
        <f t="shared" si="12"/>
        <v>任</v>
      </c>
      <c r="F41" t="str">
        <f t="shared" si="12"/>
        <v>蓬</v>
      </c>
      <c r="G41" t="str">
        <f t="shared" si="12"/>
        <v>心</v>
      </c>
      <c r="H41" t="str">
        <f t="shared" si="12"/>
        <v>柱</v>
      </c>
      <c r="I41" t="str">
        <f t="shared" si="12"/>
        <v>芮</v>
      </c>
      <c r="K41">
        <f t="shared" si="5"/>
        <v>4</v>
      </c>
      <c r="L41" t="str">
        <f t="shared" si="13"/>
        <v>辛</v>
      </c>
      <c r="M41">
        <f t="shared" si="14"/>
        <v>1</v>
      </c>
      <c r="N41">
        <f t="shared" si="6"/>
        <v>1</v>
      </c>
      <c r="O41" t="str">
        <f t="shared" si="7"/>
        <v>辛</v>
      </c>
      <c r="P41">
        <f t="shared" si="15"/>
        <v>1</v>
      </c>
      <c r="Q41">
        <f t="shared" si="8"/>
        <v>1</v>
      </c>
      <c r="R41">
        <f t="shared" si="9"/>
        <v>0</v>
      </c>
    </row>
    <row r="42" spans="1:18">
      <c r="A42" t="str">
        <f>天盤!A41</f>
        <v>壬寅</v>
      </c>
      <c r="B42" t="str">
        <f t="shared" si="12"/>
        <v>心</v>
      </c>
      <c r="C42" t="str">
        <f t="shared" si="12"/>
        <v>柱</v>
      </c>
      <c r="D42" t="str">
        <f t="shared" si="12"/>
        <v>芮</v>
      </c>
      <c r="E42" t="str">
        <f t="shared" si="12"/>
        <v>英</v>
      </c>
      <c r="F42" t="str">
        <f t="shared" si="12"/>
        <v>輔</v>
      </c>
      <c r="G42" t="str">
        <f t="shared" si="12"/>
        <v>沖</v>
      </c>
      <c r="H42" t="str">
        <f t="shared" si="12"/>
        <v>任</v>
      </c>
      <c r="I42" t="str">
        <f t="shared" si="12"/>
        <v>蓬</v>
      </c>
      <c r="K42">
        <f t="shared" si="5"/>
        <v>4</v>
      </c>
      <c r="L42" t="str">
        <f t="shared" si="13"/>
        <v>辛</v>
      </c>
      <c r="M42">
        <f t="shared" si="14"/>
        <v>1</v>
      </c>
      <c r="N42">
        <f t="shared" si="6"/>
        <v>1</v>
      </c>
      <c r="O42" t="str">
        <f t="shared" si="7"/>
        <v>壬</v>
      </c>
      <c r="P42">
        <f t="shared" si="15"/>
        <v>4</v>
      </c>
      <c r="Q42">
        <f t="shared" si="8"/>
        <v>4</v>
      </c>
      <c r="R42">
        <f t="shared" si="9"/>
        <v>3</v>
      </c>
    </row>
    <row r="43" spans="1:18">
      <c r="A43" t="str">
        <f>天盤!A42</f>
        <v>癸卯</v>
      </c>
      <c r="B43" t="str">
        <f t="shared" si="12"/>
        <v>沖</v>
      </c>
      <c r="C43" t="str">
        <f t="shared" si="12"/>
        <v>任</v>
      </c>
      <c r="D43" t="str">
        <f t="shared" si="12"/>
        <v>蓬</v>
      </c>
      <c r="E43" t="str">
        <f t="shared" si="12"/>
        <v>心</v>
      </c>
      <c r="F43" t="str">
        <f t="shared" si="12"/>
        <v>柱</v>
      </c>
      <c r="G43" t="str">
        <f t="shared" si="12"/>
        <v>芮</v>
      </c>
      <c r="H43" t="str">
        <f t="shared" si="12"/>
        <v>英</v>
      </c>
      <c r="I43" t="str">
        <f t="shared" si="12"/>
        <v>輔</v>
      </c>
      <c r="K43">
        <f t="shared" si="5"/>
        <v>4</v>
      </c>
      <c r="L43" t="str">
        <f t="shared" si="13"/>
        <v>辛</v>
      </c>
      <c r="M43">
        <f t="shared" si="14"/>
        <v>1</v>
      </c>
      <c r="N43">
        <f t="shared" si="6"/>
        <v>1</v>
      </c>
      <c r="O43" t="str">
        <f t="shared" si="7"/>
        <v>癸</v>
      </c>
      <c r="P43">
        <f t="shared" si="15"/>
        <v>7</v>
      </c>
      <c r="Q43">
        <f t="shared" si="8"/>
        <v>7</v>
      </c>
      <c r="R43">
        <f t="shared" si="9"/>
        <v>6</v>
      </c>
    </row>
    <row r="44" spans="1:18">
      <c r="A44" t="str">
        <f>天盤!A43</f>
        <v>甲辰</v>
      </c>
      <c r="B44" t="str">
        <f t="shared" ref="B44:I53" si="16">IF(AND(INDEX(Stars, MOD(COLUMN()+6-$R44, 8)+1)="芮", ISERROR($M44) ),"禽", INDEX(Stars, MOD(COLUMN()+6-$R44, 8)+1))</f>
        <v>英</v>
      </c>
      <c r="C44" t="str">
        <f t="shared" si="16"/>
        <v>輔</v>
      </c>
      <c r="D44" t="str">
        <f t="shared" si="16"/>
        <v>沖</v>
      </c>
      <c r="E44" t="str">
        <f t="shared" si="16"/>
        <v>任</v>
      </c>
      <c r="F44" t="str">
        <f t="shared" si="16"/>
        <v>蓬</v>
      </c>
      <c r="G44" t="str">
        <f t="shared" si="16"/>
        <v>心</v>
      </c>
      <c r="H44" t="str">
        <f t="shared" si="16"/>
        <v>柱</v>
      </c>
      <c r="I44" t="str">
        <f t="shared" si="16"/>
        <v>芮</v>
      </c>
      <c r="K44">
        <f t="shared" si="5"/>
        <v>5</v>
      </c>
      <c r="L44" t="str">
        <f t="shared" si="13"/>
        <v>壬</v>
      </c>
      <c r="M44">
        <f t="shared" si="14"/>
        <v>4</v>
      </c>
      <c r="N44">
        <f t="shared" si="6"/>
        <v>4</v>
      </c>
      <c r="O44" t="str">
        <f t="shared" si="7"/>
        <v>甲</v>
      </c>
      <c r="P44">
        <f t="shared" si="15"/>
        <v>4</v>
      </c>
      <c r="Q44">
        <f t="shared" si="8"/>
        <v>4</v>
      </c>
      <c r="R44">
        <f t="shared" si="9"/>
        <v>0</v>
      </c>
    </row>
    <row r="45" spans="1:18">
      <c r="A45" t="str">
        <f>天盤!A44</f>
        <v>乙巳</v>
      </c>
      <c r="B45" t="str">
        <f t="shared" si="16"/>
        <v>沖</v>
      </c>
      <c r="C45" t="str">
        <f t="shared" si="16"/>
        <v>任</v>
      </c>
      <c r="D45" t="str">
        <f t="shared" si="16"/>
        <v>蓬</v>
      </c>
      <c r="E45" t="str">
        <f t="shared" si="16"/>
        <v>心</v>
      </c>
      <c r="F45" t="str">
        <f t="shared" si="16"/>
        <v>柱</v>
      </c>
      <c r="G45" t="str">
        <f t="shared" si="16"/>
        <v>芮</v>
      </c>
      <c r="H45" t="str">
        <f t="shared" si="16"/>
        <v>英</v>
      </c>
      <c r="I45" t="str">
        <f t="shared" si="16"/>
        <v>輔</v>
      </c>
      <c r="K45">
        <f t="shared" si="5"/>
        <v>5</v>
      </c>
      <c r="L45" t="str">
        <f t="shared" si="13"/>
        <v>壬</v>
      </c>
      <c r="M45">
        <f t="shared" si="14"/>
        <v>4</v>
      </c>
      <c r="N45">
        <f t="shared" si="6"/>
        <v>4</v>
      </c>
      <c r="O45" t="str">
        <f t="shared" si="7"/>
        <v>乙</v>
      </c>
      <c r="P45">
        <f t="shared" si="15"/>
        <v>2</v>
      </c>
      <c r="Q45">
        <f t="shared" si="8"/>
        <v>2</v>
      </c>
      <c r="R45">
        <f t="shared" si="9"/>
        <v>6</v>
      </c>
    </row>
    <row r="46" spans="1:18">
      <c r="A46" t="str">
        <f>天盤!A45</f>
        <v>丙午</v>
      </c>
      <c r="B46" t="str">
        <f t="shared" si="16"/>
        <v>蓬</v>
      </c>
      <c r="C46" t="str">
        <f t="shared" si="16"/>
        <v>心</v>
      </c>
      <c r="D46" t="str">
        <f t="shared" si="16"/>
        <v>柱</v>
      </c>
      <c r="E46" t="str">
        <f t="shared" si="16"/>
        <v>芮</v>
      </c>
      <c r="F46" t="str">
        <f t="shared" si="16"/>
        <v>英</v>
      </c>
      <c r="G46" t="str">
        <f t="shared" si="16"/>
        <v>輔</v>
      </c>
      <c r="H46" t="str">
        <f t="shared" si="16"/>
        <v>沖</v>
      </c>
      <c r="I46" t="str">
        <f t="shared" si="16"/>
        <v>任</v>
      </c>
      <c r="K46">
        <f t="shared" si="5"/>
        <v>5</v>
      </c>
      <c r="L46" t="str">
        <f t="shared" si="13"/>
        <v>壬</v>
      </c>
      <c r="M46">
        <f t="shared" si="14"/>
        <v>4</v>
      </c>
      <c r="N46">
        <f t="shared" si="6"/>
        <v>4</v>
      </c>
      <c r="O46" t="str">
        <f t="shared" si="7"/>
        <v>丙</v>
      </c>
      <c r="P46" t="e">
        <f t="shared" si="15"/>
        <v>#N/A</v>
      </c>
      <c r="Q46">
        <f t="shared" si="8"/>
        <v>8</v>
      </c>
      <c r="R46">
        <f t="shared" si="9"/>
        <v>4</v>
      </c>
    </row>
    <row r="47" spans="1:18">
      <c r="A47" t="str">
        <f>天盤!A46</f>
        <v>丁未</v>
      </c>
      <c r="B47" t="str">
        <f t="shared" si="16"/>
        <v>柱</v>
      </c>
      <c r="C47" t="str">
        <f t="shared" si="16"/>
        <v>芮</v>
      </c>
      <c r="D47" t="str">
        <f t="shared" si="16"/>
        <v>英</v>
      </c>
      <c r="E47" t="str">
        <f t="shared" si="16"/>
        <v>輔</v>
      </c>
      <c r="F47" t="str">
        <f t="shared" si="16"/>
        <v>沖</v>
      </c>
      <c r="G47" t="str">
        <f t="shared" si="16"/>
        <v>任</v>
      </c>
      <c r="H47" t="str">
        <f t="shared" si="16"/>
        <v>蓬</v>
      </c>
      <c r="I47" t="str">
        <f t="shared" si="16"/>
        <v>心</v>
      </c>
      <c r="K47">
        <f t="shared" si="5"/>
        <v>5</v>
      </c>
      <c r="L47" t="str">
        <f t="shared" si="13"/>
        <v>壬</v>
      </c>
      <c r="M47">
        <f t="shared" si="14"/>
        <v>4</v>
      </c>
      <c r="N47">
        <f t="shared" si="6"/>
        <v>4</v>
      </c>
      <c r="O47" t="str">
        <f t="shared" si="7"/>
        <v>丁</v>
      </c>
      <c r="P47">
        <f t="shared" si="15"/>
        <v>6</v>
      </c>
      <c r="Q47">
        <f t="shared" si="8"/>
        <v>6</v>
      </c>
      <c r="R47">
        <f t="shared" si="9"/>
        <v>2</v>
      </c>
    </row>
    <row r="48" spans="1:18">
      <c r="A48" t="str">
        <f>天盤!A47</f>
        <v>戊申</v>
      </c>
      <c r="B48" t="str">
        <f t="shared" si="16"/>
        <v>輔</v>
      </c>
      <c r="C48" t="str">
        <f t="shared" si="16"/>
        <v>沖</v>
      </c>
      <c r="D48" t="str">
        <f t="shared" si="16"/>
        <v>任</v>
      </c>
      <c r="E48" t="str">
        <f t="shared" si="16"/>
        <v>蓬</v>
      </c>
      <c r="F48" t="str">
        <f t="shared" si="16"/>
        <v>心</v>
      </c>
      <c r="G48" t="str">
        <f t="shared" si="16"/>
        <v>柱</v>
      </c>
      <c r="H48" t="str">
        <f t="shared" si="16"/>
        <v>芮</v>
      </c>
      <c r="I48" t="str">
        <f t="shared" si="16"/>
        <v>英</v>
      </c>
      <c r="K48">
        <f t="shared" si="5"/>
        <v>5</v>
      </c>
      <c r="L48" t="str">
        <f t="shared" si="13"/>
        <v>壬</v>
      </c>
      <c r="M48">
        <f t="shared" si="14"/>
        <v>4</v>
      </c>
      <c r="N48">
        <f t="shared" si="6"/>
        <v>4</v>
      </c>
      <c r="O48" t="str">
        <f t="shared" si="7"/>
        <v>戊</v>
      </c>
      <c r="P48">
        <f t="shared" si="15"/>
        <v>3</v>
      </c>
      <c r="Q48">
        <f t="shared" si="8"/>
        <v>3</v>
      </c>
      <c r="R48">
        <f t="shared" si="9"/>
        <v>7</v>
      </c>
    </row>
    <row r="49" spans="1:18">
      <c r="A49" t="str">
        <f>天盤!A48</f>
        <v>己酉</v>
      </c>
      <c r="B49" t="str">
        <f t="shared" si="16"/>
        <v>蓬</v>
      </c>
      <c r="C49" t="str">
        <f t="shared" si="16"/>
        <v>心</v>
      </c>
      <c r="D49" t="str">
        <f t="shared" si="16"/>
        <v>柱</v>
      </c>
      <c r="E49" t="str">
        <f t="shared" si="16"/>
        <v>芮</v>
      </c>
      <c r="F49" t="str">
        <f t="shared" si="16"/>
        <v>英</v>
      </c>
      <c r="G49" t="str">
        <f t="shared" si="16"/>
        <v>輔</v>
      </c>
      <c r="H49" t="str">
        <f t="shared" si="16"/>
        <v>沖</v>
      </c>
      <c r="I49" t="str">
        <f t="shared" si="16"/>
        <v>任</v>
      </c>
      <c r="K49">
        <f t="shared" si="5"/>
        <v>5</v>
      </c>
      <c r="L49" t="str">
        <f t="shared" si="13"/>
        <v>壬</v>
      </c>
      <c r="M49">
        <f t="shared" si="14"/>
        <v>4</v>
      </c>
      <c r="N49">
        <f t="shared" si="6"/>
        <v>4</v>
      </c>
      <c r="O49" t="str">
        <f t="shared" si="7"/>
        <v>己</v>
      </c>
      <c r="P49">
        <f t="shared" si="15"/>
        <v>8</v>
      </c>
      <c r="Q49">
        <f t="shared" si="8"/>
        <v>8</v>
      </c>
      <c r="R49">
        <f t="shared" si="9"/>
        <v>4</v>
      </c>
    </row>
    <row r="50" spans="1:18">
      <c r="A50" t="str">
        <f>天盤!A49</f>
        <v>庚戌</v>
      </c>
      <c r="B50" t="str">
        <f t="shared" si="16"/>
        <v>芮</v>
      </c>
      <c r="C50" t="str">
        <f t="shared" si="16"/>
        <v>英</v>
      </c>
      <c r="D50" t="str">
        <f t="shared" si="16"/>
        <v>輔</v>
      </c>
      <c r="E50" t="str">
        <f t="shared" si="16"/>
        <v>沖</v>
      </c>
      <c r="F50" t="str">
        <f t="shared" si="16"/>
        <v>任</v>
      </c>
      <c r="G50" t="str">
        <f t="shared" si="16"/>
        <v>蓬</v>
      </c>
      <c r="H50" t="str">
        <f t="shared" si="16"/>
        <v>心</v>
      </c>
      <c r="I50" t="str">
        <f t="shared" si="16"/>
        <v>柱</v>
      </c>
      <c r="K50">
        <f t="shared" si="5"/>
        <v>5</v>
      </c>
      <c r="L50" t="str">
        <f t="shared" si="13"/>
        <v>壬</v>
      </c>
      <c r="M50">
        <f t="shared" si="14"/>
        <v>4</v>
      </c>
      <c r="N50">
        <f t="shared" si="6"/>
        <v>4</v>
      </c>
      <c r="O50" t="str">
        <f t="shared" si="7"/>
        <v>庚</v>
      </c>
      <c r="P50">
        <f t="shared" si="15"/>
        <v>5</v>
      </c>
      <c r="Q50">
        <f t="shared" si="8"/>
        <v>5</v>
      </c>
      <c r="R50">
        <f t="shared" si="9"/>
        <v>1</v>
      </c>
    </row>
    <row r="51" spans="1:18">
      <c r="A51" t="str">
        <f>天盤!A50</f>
        <v>辛亥</v>
      </c>
      <c r="B51" t="str">
        <f t="shared" si="16"/>
        <v>任</v>
      </c>
      <c r="C51" t="str">
        <f t="shared" si="16"/>
        <v>蓬</v>
      </c>
      <c r="D51" t="str">
        <f t="shared" si="16"/>
        <v>心</v>
      </c>
      <c r="E51" t="str">
        <f t="shared" si="16"/>
        <v>柱</v>
      </c>
      <c r="F51" t="str">
        <f t="shared" si="16"/>
        <v>芮</v>
      </c>
      <c r="G51" t="str">
        <f t="shared" si="16"/>
        <v>英</v>
      </c>
      <c r="H51" t="str">
        <f t="shared" si="16"/>
        <v>輔</v>
      </c>
      <c r="I51" t="str">
        <f t="shared" si="16"/>
        <v>沖</v>
      </c>
      <c r="K51">
        <f t="shared" si="5"/>
        <v>5</v>
      </c>
      <c r="L51" t="str">
        <f t="shared" si="13"/>
        <v>壬</v>
      </c>
      <c r="M51">
        <f t="shared" si="14"/>
        <v>4</v>
      </c>
      <c r="N51">
        <f t="shared" si="6"/>
        <v>4</v>
      </c>
      <c r="O51" t="str">
        <f t="shared" si="7"/>
        <v>辛</v>
      </c>
      <c r="P51">
        <f t="shared" si="15"/>
        <v>1</v>
      </c>
      <c r="Q51">
        <f t="shared" si="8"/>
        <v>1</v>
      </c>
      <c r="R51">
        <f t="shared" si="9"/>
        <v>5</v>
      </c>
    </row>
    <row r="52" spans="1:18">
      <c r="A52" t="str">
        <f>天盤!A51</f>
        <v>壬子</v>
      </c>
      <c r="B52" t="str">
        <f t="shared" si="16"/>
        <v>英</v>
      </c>
      <c r="C52" t="str">
        <f t="shared" si="16"/>
        <v>輔</v>
      </c>
      <c r="D52" t="str">
        <f t="shared" si="16"/>
        <v>沖</v>
      </c>
      <c r="E52" t="str">
        <f t="shared" si="16"/>
        <v>任</v>
      </c>
      <c r="F52" t="str">
        <f t="shared" si="16"/>
        <v>蓬</v>
      </c>
      <c r="G52" t="str">
        <f t="shared" si="16"/>
        <v>心</v>
      </c>
      <c r="H52" t="str">
        <f t="shared" si="16"/>
        <v>柱</v>
      </c>
      <c r="I52" t="str">
        <f t="shared" si="16"/>
        <v>芮</v>
      </c>
      <c r="K52">
        <f t="shared" si="5"/>
        <v>5</v>
      </c>
      <c r="L52" t="str">
        <f t="shared" si="13"/>
        <v>壬</v>
      </c>
      <c r="M52">
        <f t="shared" si="14"/>
        <v>4</v>
      </c>
      <c r="N52">
        <f t="shared" si="6"/>
        <v>4</v>
      </c>
      <c r="O52" t="str">
        <f t="shared" si="7"/>
        <v>壬</v>
      </c>
      <c r="P52">
        <f t="shared" si="15"/>
        <v>4</v>
      </c>
      <c r="Q52">
        <f t="shared" si="8"/>
        <v>4</v>
      </c>
      <c r="R52">
        <f t="shared" si="9"/>
        <v>0</v>
      </c>
    </row>
    <row r="53" spans="1:18">
      <c r="A53" t="str">
        <f>天盤!A52</f>
        <v>癸丑</v>
      </c>
      <c r="B53" t="str">
        <f t="shared" si="16"/>
        <v>心</v>
      </c>
      <c r="C53" t="str">
        <f t="shared" si="16"/>
        <v>柱</v>
      </c>
      <c r="D53" t="str">
        <f t="shared" si="16"/>
        <v>芮</v>
      </c>
      <c r="E53" t="str">
        <f t="shared" si="16"/>
        <v>英</v>
      </c>
      <c r="F53" t="str">
        <f t="shared" si="16"/>
        <v>輔</v>
      </c>
      <c r="G53" t="str">
        <f t="shared" si="16"/>
        <v>沖</v>
      </c>
      <c r="H53" t="str">
        <f t="shared" si="16"/>
        <v>任</v>
      </c>
      <c r="I53" t="str">
        <f t="shared" si="16"/>
        <v>蓬</v>
      </c>
      <c r="K53">
        <f t="shared" si="5"/>
        <v>5</v>
      </c>
      <c r="L53" t="str">
        <f t="shared" si="13"/>
        <v>壬</v>
      </c>
      <c r="M53">
        <f t="shared" si="14"/>
        <v>4</v>
      </c>
      <c r="N53">
        <f t="shared" si="6"/>
        <v>4</v>
      </c>
      <c r="O53" t="str">
        <f t="shared" si="7"/>
        <v>癸</v>
      </c>
      <c r="P53">
        <f t="shared" si="15"/>
        <v>7</v>
      </c>
      <c r="Q53">
        <f t="shared" si="8"/>
        <v>7</v>
      </c>
      <c r="R53">
        <f t="shared" si="9"/>
        <v>3</v>
      </c>
    </row>
    <row r="54" spans="1:18">
      <c r="A54" t="str">
        <f>天盤!A53</f>
        <v>甲寅</v>
      </c>
      <c r="B54" t="str">
        <f t="shared" ref="B54:I63" si="17">IF(AND(INDEX(Stars, MOD(COLUMN()+6-$R54, 8)+1)="芮", ISERROR($M54) ),"禽", INDEX(Stars, MOD(COLUMN()+6-$R54, 8)+1))</f>
        <v>英</v>
      </c>
      <c r="C54" t="str">
        <f t="shared" si="17"/>
        <v>輔</v>
      </c>
      <c r="D54" t="str">
        <f t="shared" si="17"/>
        <v>沖</v>
      </c>
      <c r="E54" t="str">
        <f t="shared" si="17"/>
        <v>任</v>
      </c>
      <c r="F54" t="str">
        <f t="shared" si="17"/>
        <v>蓬</v>
      </c>
      <c r="G54" t="str">
        <f t="shared" si="17"/>
        <v>心</v>
      </c>
      <c r="H54" t="str">
        <f t="shared" si="17"/>
        <v>柱</v>
      </c>
      <c r="I54" t="str">
        <f t="shared" si="17"/>
        <v>芮</v>
      </c>
      <c r="K54">
        <f t="shared" si="5"/>
        <v>6</v>
      </c>
      <c r="L54" t="str">
        <f t="shared" si="13"/>
        <v>癸</v>
      </c>
      <c r="M54">
        <f t="shared" si="14"/>
        <v>7</v>
      </c>
      <c r="N54">
        <f t="shared" si="6"/>
        <v>7</v>
      </c>
      <c r="O54" t="str">
        <f t="shared" si="7"/>
        <v>甲</v>
      </c>
      <c r="P54">
        <f t="shared" si="15"/>
        <v>7</v>
      </c>
      <c r="Q54">
        <f t="shared" si="8"/>
        <v>7</v>
      </c>
      <c r="R54">
        <f t="shared" si="9"/>
        <v>0</v>
      </c>
    </row>
    <row r="55" spans="1:18">
      <c r="A55" t="str">
        <f>天盤!A54</f>
        <v>乙卯</v>
      </c>
      <c r="B55" t="str">
        <f t="shared" si="17"/>
        <v>心</v>
      </c>
      <c r="C55" t="str">
        <f t="shared" si="17"/>
        <v>柱</v>
      </c>
      <c r="D55" t="str">
        <f t="shared" si="17"/>
        <v>芮</v>
      </c>
      <c r="E55" t="str">
        <f t="shared" si="17"/>
        <v>英</v>
      </c>
      <c r="F55" t="str">
        <f t="shared" si="17"/>
        <v>輔</v>
      </c>
      <c r="G55" t="str">
        <f t="shared" si="17"/>
        <v>沖</v>
      </c>
      <c r="H55" t="str">
        <f t="shared" si="17"/>
        <v>任</v>
      </c>
      <c r="I55" t="str">
        <f t="shared" si="17"/>
        <v>蓬</v>
      </c>
      <c r="K55">
        <f t="shared" si="5"/>
        <v>6</v>
      </c>
      <c r="L55" t="str">
        <f t="shared" si="13"/>
        <v>癸</v>
      </c>
      <c r="M55">
        <f t="shared" si="14"/>
        <v>7</v>
      </c>
      <c r="N55">
        <f t="shared" si="6"/>
        <v>7</v>
      </c>
      <c r="O55" t="str">
        <f t="shared" si="7"/>
        <v>乙</v>
      </c>
      <c r="P55">
        <f t="shared" si="15"/>
        <v>2</v>
      </c>
      <c r="Q55">
        <f t="shared" si="8"/>
        <v>2</v>
      </c>
      <c r="R55">
        <f t="shared" si="9"/>
        <v>3</v>
      </c>
    </row>
    <row r="56" spans="1:18">
      <c r="A56" t="str">
        <f>天盤!A55</f>
        <v>丙辰</v>
      </c>
      <c r="B56" t="str">
        <f t="shared" si="17"/>
        <v>芮</v>
      </c>
      <c r="C56" t="str">
        <f t="shared" si="17"/>
        <v>英</v>
      </c>
      <c r="D56" t="str">
        <f t="shared" si="17"/>
        <v>輔</v>
      </c>
      <c r="E56" t="str">
        <f t="shared" si="17"/>
        <v>沖</v>
      </c>
      <c r="F56" t="str">
        <f t="shared" si="17"/>
        <v>任</v>
      </c>
      <c r="G56" t="str">
        <f t="shared" si="17"/>
        <v>蓬</v>
      </c>
      <c r="H56" t="str">
        <f t="shared" si="17"/>
        <v>心</v>
      </c>
      <c r="I56" t="str">
        <f t="shared" si="17"/>
        <v>柱</v>
      </c>
      <c r="K56">
        <f t="shared" si="5"/>
        <v>6</v>
      </c>
      <c r="L56" t="str">
        <f t="shared" si="13"/>
        <v>癸</v>
      </c>
      <c r="M56">
        <f t="shared" si="14"/>
        <v>7</v>
      </c>
      <c r="N56">
        <f t="shared" si="6"/>
        <v>7</v>
      </c>
      <c r="O56" t="str">
        <f t="shared" si="7"/>
        <v>丙</v>
      </c>
      <c r="P56" t="e">
        <f t="shared" si="15"/>
        <v>#N/A</v>
      </c>
      <c r="Q56">
        <f t="shared" si="8"/>
        <v>8</v>
      </c>
      <c r="R56">
        <f t="shared" si="9"/>
        <v>1</v>
      </c>
    </row>
    <row r="57" spans="1:18">
      <c r="A57" t="str">
        <f>天盤!A56</f>
        <v>丁巳</v>
      </c>
      <c r="B57" t="str">
        <f t="shared" si="17"/>
        <v>輔</v>
      </c>
      <c r="C57" t="str">
        <f t="shared" si="17"/>
        <v>沖</v>
      </c>
      <c r="D57" t="str">
        <f t="shared" si="17"/>
        <v>任</v>
      </c>
      <c r="E57" t="str">
        <f t="shared" si="17"/>
        <v>蓬</v>
      </c>
      <c r="F57" t="str">
        <f t="shared" si="17"/>
        <v>心</v>
      </c>
      <c r="G57" t="str">
        <f t="shared" si="17"/>
        <v>柱</v>
      </c>
      <c r="H57" t="str">
        <f t="shared" si="17"/>
        <v>芮</v>
      </c>
      <c r="I57" t="str">
        <f t="shared" si="17"/>
        <v>英</v>
      </c>
      <c r="K57">
        <f t="shared" si="5"/>
        <v>6</v>
      </c>
      <c r="L57" t="str">
        <f t="shared" si="13"/>
        <v>癸</v>
      </c>
      <c r="M57">
        <f t="shared" si="14"/>
        <v>7</v>
      </c>
      <c r="N57">
        <f t="shared" si="6"/>
        <v>7</v>
      </c>
      <c r="O57" t="str">
        <f t="shared" si="7"/>
        <v>丁</v>
      </c>
      <c r="P57">
        <f t="shared" si="15"/>
        <v>6</v>
      </c>
      <c r="Q57">
        <f t="shared" si="8"/>
        <v>6</v>
      </c>
      <c r="R57">
        <f t="shared" si="9"/>
        <v>7</v>
      </c>
    </row>
    <row r="58" spans="1:18">
      <c r="A58" t="str">
        <f>天盤!A57</f>
        <v>戊午</v>
      </c>
      <c r="B58" t="str">
        <f t="shared" si="17"/>
        <v>蓬</v>
      </c>
      <c r="C58" t="str">
        <f t="shared" si="17"/>
        <v>心</v>
      </c>
      <c r="D58" t="str">
        <f t="shared" si="17"/>
        <v>柱</v>
      </c>
      <c r="E58" t="str">
        <f t="shared" si="17"/>
        <v>芮</v>
      </c>
      <c r="F58" t="str">
        <f t="shared" si="17"/>
        <v>英</v>
      </c>
      <c r="G58" t="str">
        <f t="shared" si="17"/>
        <v>輔</v>
      </c>
      <c r="H58" t="str">
        <f t="shared" si="17"/>
        <v>沖</v>
      </c>
      <c r="I58" t="str">
        <f t="shared" si="17"/>
        <v>任</v>
      </c>
      <c r="K58">
        <f t="shared" si="5"/>
        <v>6</v>
      </c>
      <c r="L58" t="str">
        <f t="shared" si="13"/>
        <v>癸</v>
      </c>
      <c r="M58">
        <f t="shared" si="14"/>
        <v>7</v>
      </c>
      <c r="N58">
        <f t="shared" si="6"/>
        <v>7</v>
      </c>
      <c r="O58" t="str">
        <f t="shared" si="7"/>
        <v>戊</v>
      </c>
      <c r="P58">
        <f t="shared" si="15"/>
        <v>3</v>
      </c>
      <c r="Q58">
        <f t="shared" si="8"/>
        <v>3</v>
      </c>
      <c r="R58">
        <f t="shared" si="9"/>
        <v>4</v>
      </c>
    </row>
    <row r="59" spans="1:18">
      <c r="A59" t="str">
        <f>天盤!A58</f>
        <v>己未</v>
      </c>
      <c r="B59" t="str">
        <f t="shared" si="17"/>
        <v>芮</v>
      </c>
      <c r="C59" t="str">
        <f t="shared" si="17"/>
        <v>英</v>
      </c>
      <c r="D59" t="str">
        <f t="shared" si="17"/>
        <v>輔</v>
      </c>
      <c r="E59" t="str">
        <f t="shared" si="17"/>
        <v>沖</v>
      </c>
      <c r="F59" t="str">
        <f t="shared" si="17"/>
        <v>任</v>
      </c>
      <c r="G59" t="str">
        <f t="shared" si="17"/>
        <v>蓬</v>
      </c>
      <c r="H59" t="str">
        <f t="shared" si="17"/>
        <v>心</v>
      </c>
      <c r="I59" t="str">
        <f t="shared" si="17"/>
        <v>柱</v>
      </c>
      <c r="K59">
        <f t="shared" si="5"/>
        <v>6</v>
      </c>
      <c r="L59" t="str">
        <f t="shared" si="13"/>
        <v>癸</v>
      </c>
      <c r="M59">
        <f t="shared" si="14"/>
        <v>7</v>
      </c>
      <c r="N59">
        <f t="shared" si="6"/>
        <v>7</v>
      </c>
      <c r="O59" t="str">
        <f t="shared" si="7"/>
        <v>己</v>
      </c>
      <c r="P59">
        <f t="shared" si="15"/>
        <v>8</v>
      </c>
      <c r="Q59">
        <f t="shared" si="8"/>
        <v>8</v>
      </c>
      <c r="R59">
        <f t="shared" si="9"/>
        <v>1</v>
      </c>
    </row>
    <row r="60" spans="1:18">
      <c r="A60" t="str">
        <f>天盤!A59</f>
        <v>庚申</v>
      </c>
      <c r="B60" t="str">
        <f t="shared" si="17"/>
        <v>沖</v>
      </c>
      <c r="C60" t="str">
        <f t="shared" si="17"/>
        <v>任</v>
      </c>
      <c r="D60" t="str">
        <f t="shared" si="17"/>
        <v>蓬</v>
      </c>
      <c r="E60" t="str">
        <f t="shared" si="17"/>
        <v>心</v>
      </c>
      <c r="F60" t="str">
        <f t="shared" si="17"/>
        <v>柱</v>
      </c>
      <c r="G60" t="str">
        <f t="shared" si="17"/>
        <v>芮</v>
      </c>
      <c r="H60" t="str">
        <f t="shared" si="17"/>
        <v>英</v>
      </c>
      <c r="I60" t="str">
        <f t="shared" si="17"/>
        <v>輔</v>
      </c>
      <c r="K60">
        <f t="shared" si="5"/>
        <v>6</v>
      </c>
      <c r="L60" t="str">
        <f t="shared" si="13"/>
        <v>癸</v>
      </c>
      <c r="M60">
        <f t="shared" si="14"/>
        <v>7</v>
      </c>
      <c r="N60">
        <f t="shared" si="6"/>
        <v>7</v>
      </c>
      <c r="O60" t="str">
        <f t="shared" si="7"/>
        <v>庚</v>
      </c>
      <c r="P60">
        <f t="shared" si="15"/>
        <v>5</v>
      </c>
      <c r="Q60">
        <f t="shared" si="8"/>
        <v>5</v>
      </c>
      <c r="R60">
        <f t="shared" si="9"/>
        <v>6</v>
      </c>
    </row>
    <row r="61" spans="1:18">
      <c r="A61" t="str">
        <f>天盤!A60</f>
        <v>辛酉</v>
      </c>
      <c r="B61" t="str">
        <f t="shared" si="17"/>
        <v>柱</v>
      </c>
      <c r="C61" t="str">
        <f t="shared" si="17"/>
        <v>芮</v>
      </c>
      <c r="D61" t="str">
        <f t="shared" si="17"/>
        <v>英</v>
      </c>
      <c r="E61" t="str">
        <f t="shared" si="17"/>
        <v>輔</v>
      </c>
      <c r="F61" t="str">
        <f t="shared" si="17"/>
        <v>沖</v>
      </c>
      <c r="G61" t="str">
        <f t="shared" si="17"/>
        <v>任</v>
      </c>
      <c r="H61" t="str">
        <f t="shared" si="17"/>
        <v>蓬</v>
      </c>
      <c r="I61" t="str">
        <f t="shared" si="17"/>
        <v>心</v>
      </c>
      <c r="K61">
        <f t="shared" si="5"/>
        <v>6</v>
      </c>
      <c r="L61" t="str">
        <f t="shared" si="13"/>
        <v>癸</v>
      </c>
      <c r="M61">
        <f t="shared" si="14"/>
        <v>7</v>
      </c>
      <c r="N61">
        <f t="shared" si="6"/>
        <v>7</v>
      </c>
      <c r="O61" t="str">
        <f t="shared" si="7"/>
        <v>辛</v>
      </c>
      <c r="P61">
        <f t="shared" si="15"/>
        <v>1</v>
      </c>
      <c r="Q61">
        <f t="shared" si="8"/>
        <v>1</v>
      </c>
      <c r="R61">
        <f t="shared" si="9"/>
        <v>2</v>
      </c>
    </row>
    <row r="62" spans="1:18">
      <c r="A62" t="str">
        <f>天盤!A61</f>
        <v>壬戌</v>
      </c>
      <c r="B62" t="str">
        <f t="shared" si="17"/>
        <v>任</v>
      </c>
      <c r="C62" t="str">
        <f t="shared" si="17"/>
        <v>蓬</v>
      </c>
      <c r="D62" t="str">
        <f t="shared" si="17"/>
        <v>心</v>
      </c>
      <c r="E62" t="str">
        <f t="shared" si="17"/>
        <v>柱</v>
      </c>
      <c r="F62" t="str">
        <f t="shared" si="17"/>
        <v>芮</v>
      </c>
      <c r="G62" t="str">
        <f t="shared" si="17"/>
        <v>英</v>
      </c>
      <c r="H62" t="str">
        <f t="shared" si="17"/>
        <v>輔</v>
      </c>
      <c r="I62" t="str">
        <f t="shared" si="17"/>
        <v>沖</v>
      </c>
      <c r="K62">
        <f t="shared" si="5"/>
        <v>6</v>
      </c>
      <c r="L62" t="str">
        <f t="shared" si="13"/>
        <v>癸</v>
      </c>
      <c r="M62">
        <f t="shared" si="14"/>
        <v>7</v>
      </c>
      <c r="N62">
        <f t="shared" si="6"/>
        <v>7</v>
      </c>
      <c r="O62" t="str">
        <f t="shared" si="7"/>
        <v>壬</v>
      </c>
      <c r="P62">
        <f t="shared" si="15"/>
        <v>4</v>
      </c>
      <c r="Q62">
        <f t="shared" si="8"/>
        <v>4</v>
      </c>
      <c r="R62">
        <f t="shared" si="9"/>
        <v>5</v>
      </c>
    </row>
    <row r="63" spans="1:18">
      <c r="A63" t="str">
        <f>天盤!A62</f>
        <v>癸亥</v>
      </c>
      <c r="B63" t="str">
        <f t="shared" si="17"/>
        <v>英</v>
      </c>
      <c r="C63" t="str">
        <f t="shared" si="17"/>
        <v>輔</v>
      </c>
      <c r="D63" t="str">
        <f t="shared" si="17"/>
        <v>沖</v>
      </c>
      <c r="E63" t="str">
        <f t="shared" si="17"/>
        <v>任</v>
      </c>
      <c r="F63" t="str">
        <f t="shared" si="17"/>
        <v>蓬</v>
      </c>
      <c r="G63" t="str">
        <f t="shared" si="17"/>
        <v>心</v>
      </c>
      <c r="H63" t="str">
        <f t="shared" si="17"/>
        <v>柱</v>
      </c>
      <c r="I63" t="str">
        <f t="shared" si="17"/>
        <v>芮</v>
      </c>
      <c r="K63">
        <f t="shared" si="5"/>
        <v>6</v>
      </c>
      <c r="L63" t="str">
        <f t="shared" si="13"/>
        <v>癸</v>
      </c>
      <c r="M63">
        <f t="shared" si="14"/>
        <v>7</v>
      </c>
      <c r="N63">
        <f t="shared" si="6"/>
        <v>7</v>
      </c>
      <c r="O63" t="str">
        <f t="shared" si="7"/>
        <v>癸</v>
      </c>
      <c r="P63">
        <f t="shared" si="15"/>
        <v>7</v>
      </c>
      <c r="Q63">
        <f t="shared" si="8"/>
        <v>7</v>
      </c>
      <c r="R63">
        <f t="shared" si="9"/>
        <v>0</v>
      </c>
    </row>
  </sheetData>
  <sheetProtection sheet="1" objects="1" scenarios="1"/>
  <customSheetViews>
    <customSheetView guid="{D4931482-B6F3-4102-A2FE-6EE535193EC4}" hiddenColumns="1">
      <pageMargins left="0.7" right="0.7" top="0.75" bottom="0.75" header="0.3" footer="0.3"/>
    </customSheetView>
    <customSheetView guid="{FE5377CF-F4A9-405D-A7B0-90698707B4CF}" hiddenColumns="1">
      <pageMargins left="0.7" right="0.7" top="0.75" bottom="0.75" header="0.3" footer="0.3"/>
    </customSheetView>
    <customSheetView guid="{9A66C798-BDF9-49C5-BCB4-016AC3C093D5}">
      <selection activeCell="K21" sqref="K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9B55-756A-45B2-BAFC-ED18CB156C74}">
  <sheetPr codeName="Sheet7"/>
  <dimension ref="A1:J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5"/>
  <sheetData>
    <row r="1" spans="1:10">
      <c r="B1" t="str">
        <f t="shared" ref="B1:I1" si="0">Directions</f>
        <v>離(S) 9</v>
      </c>
      <c r="C1" t="str">
        <f t="shared" si="0"/>
        <v>巽(SE) 4</v>
      </c>
      <c r="D1" t="str">
        <f t="shared" si="0"/>
        <v>震(E) 3</v>
      </c>
      <c r="E1" t="str">
        <f t="shared" si="0"/>
        <v>艮(NE) 8</v>
      </c>
      <c r="F1" t="str">
        <f t="shared" si="0"/>
        <v>坎(N) 1</v>
      </c>
      <c r="G1" t="str">
        <f t="shared" si="0"/>
        <v>乾(NW) 6</v>
      </c>
      <c r="H1" t="str">
        <f t="shared" si="0"/>
        <v>兌(W) 7</v>
      </c>
      <c r="I1" t="str">
        <f t="shared" si="0"/>
        <v>坤(SW) 2</v>
      </c>
    </row>
    <row r="2" spans="1:10">
      <c r="A2" t="str">
        <f>structure</f>
        <v>陰三</v>
      </c>
      <c r="B2" t="str">
        <f t="shared" ref="B2:I2" si="1">SelectedEarthPlate</f>
        <v>辛</v>
      </c>
      <c r="C2" t="str">
        <f t="shared" si="1"/>
        <v>乙</v>
      </c>
      <c r="D2" t="str">
        <f t="shared" si="1"/>
        <v>戊</v>
      </c>
      <c r="E2" t="str">
        <f t="shared" si="1"/>
        <v>壬</v>
      </c>
      <c r="F2" t="str">
        <f t="shared" si="1"/>
        <v>庚</v>
      </c>
      <c r="G2" t="str">
        <f t="shared" si="1"/>
        <v>丁</v>
      </c>
      <c r="H2" t="str">
        <f t="shared" si="1"/>
        <v>癸</v>
      </c>
      <c r="I2" t="str">
        <f t="shared" si="1"/>
        <v>己</v>
      </c>
    </row>
    <row r="3" spans="1:10">
      <c r="A3" t="s">
        <v>145</v>
      </c>
      <c r="B3" t="s">
        <v>143</v>
      </c>
      <c r="C3" t="str">
        <f>IF(LEFT($A$2,1)="陽", "合", "雀")</f>
        <v>雀</v>
      </c>
      <c r="D3" t="str">
        <f>IF(LEFT($A$2,1)="陽", "陰", "地")</f>
        <v>地</v>
      </c>
      <c r="E3" t="str">
        <f>IF(LEFT($A$2,1)="陽", "蛇", "天")</f>
        <v>天</v>
      </c>
      <c r="F3" t="s">
        <v>142</v>
      </c>
      <c r="G3" t="str">
        <f>IF(LEFT($A$2,1)="陽", "天", "蛇")</f>
        <v>蛇</v>
      </c>
      <c r="H3" t="str">
        <f>IF(LEFT($A$2,1)="陽", "地", "陰")</f>
        <v>陰</v>
      </c>
      <c r="I3" t="str">
        <f>IF(LEFT($A$2,1)="陽", "雀", "合")</f>
        <v>合</v>
      </c>
    </row>
    <row r="4" spans="1:10">
      <c r="A4" t="s">
        <v>144</v>
      </c>
      <c r="B4" t="str">
        <f t="shared" ref="B4:I4" si="2">INDEX(YangDeities, MOD((COLUMN() -1) +(COLUMN($F$3)-1)-(MATCH("戊", SelectedEarthPlate, 0)-1)+7, 8)+1)</f>
        <v>地</v>
      </c>
      <c r="C4" t="str">
        <f t="shared" si="2"/>
        <v>天</v>
      </c>
      <c r="D4" t="str">
        <f t="shared" si="2"/>
        <v>符</v>
      </c>
      <c r="E4" t="str">
        <f t="shared" si="2"/>
        <v>蛇</v>
      </c>
      <c r="F4" t="str">
        <f t="shared" si="2"/>
        <v>陰</v>
      </c>
      <c r="G4" t="str">
        <f t="shared" si="2"/>
        <v>合</v>
      </c>
      <c r="H4" t="str">
        <f t="shared" si="2"/>
        <v>陳</v>
      </c>
      <c r="I4" t="str">
        <f t="shared" si="2"/>
        <v>雀</v>
      </c>
      <c r="J4">
        <v>1</v>
      </c>
    </row>
    <row r="5" spans="1:10">
      <c r="A5" t="s">
        <v>16</v>
      </c>
      <c r="B5" t="str">
        <f t="shared" ref="B5:I13" si="3">INDEX(YangDeities, MOD((COLUMN() -1) +(COLUMN($F$3)-1)-(MATCH($A5, SelectedEarthPlate, 0)-1)+7, 8)+1)</f>
        <v>天</v>
      </c>
      <c r="C5" t="str">
        <f t="shared" si="3"/>
        <v>符</v>
      </c>
      <c r="D5" t="str">
        <f t="shared" si="3"/>
        <v>蛇</v>
      </c>
      <c r="E5" t="str">
        <f t="shared" si="3"/>
        <v>陰</v>
      </c>
      <c r="F5" t="str">
        <f t="shared" si="3"/>
        <v>合</v>
      </c>
      <c r="G5" t="str">
        <f t="shared" si="3"/>
        <v>陳</v>
      </c>
      <c r="H5" t="str">
        <f t="shared" si="3"/>
        <v>雀</v>
      </c>
      <c r="I5" t="str">
        <f t="shared" si="3"/>
        <v>地</v>
      </c>
      <c r="J5">
        <v>2</v>
      </c>
    </row>
    <row r="6" spans="1:10">
      <c r="A6" t="s">
        <v>15</v>
      </c>
      <c r="B6" t="str">
        <f t="shared" si="3"/>
        <v>符</v>
      </c>
      <c r="C6" t="str">
        <f t="shared" si="3"/>
        <v>蛇</v>
      </c>
      <c r="D6" t="str">
        <f t="shared" si="3"/>
        <v>陰</v>
      </c>
      <c r="E6" t="str">
        <f t="shared" si="3"/>
        <v>合</v>
      </c>
      <c r="F6" t="str">
        <f t="shared" si="3"/>
        <v>陳</v>
      </c>
      <c r="G6" t="str">
        <f t="shared" si="3"/>
        <v>雀</v>
      </c>
      <c r="H6" t="str">
        <f t="shared" si="3"/>
        <v>地</v>
      </c>
      <c r="I6" t="str">
        <f t="shared" si="3"/>
        <v>天</v>
      </c>
      <c r="J6">
        <v>3</v>
      </c>
    </row>
    <row r="7" spans="1:10">
      <c r="A7" t="s">
        <v>14</v>
      </c>
      <c r="B7" t="str">
        <f t="shared" si="3"/>
        <v>合</v>
      </c>
      <c r="C7" t="str">
        <f t="shared" si="3"/>
        <v>陳</v>
      </c>
      <c r="D7" t="str">
        <f t="shared" si="3"/>
        <v>雀</v>
      </c>
      <c r="E7" t="str">
        <f t="shared" si="3"/>
        <v>地</v>
      </c>
      <c r="F7" t="str">
        <f t="shared" si="3"/>
        <v>天</v>
      </c>
      <c r="G7" t="str">
        <f t="shared" si="3"/>
        <v>符</v>
      </c>
      <c r="H7" t="str">
        <f t="shared" si="3"/>
        <v>蛇</v>
      </c>
      <c r="I7" t="str">
        <f t="shared" si="3"/>
        <v>陰</v>
      </c>
      <c r="J7">
        <v>4</v>
      </c>
    </row>
    <row r="8" spans="1:10">
      <c r="A8" t="s">
        <v>8</v>
      </c>
      <c r="B8" t="str">
        <f t="shared" si="3"/>
        <v>地</v>
      </c>
      <c r="C8" t="str">
        <f t="shared" si="3"/>
        <v>天</v>
      </c>
      <c r="D8" t="str">
        <f t="shared" si="3"/>
        <v>符</v>
      </c>
      <c r="E8" t="str">
        <f t="shared" si="3"/>
        <v>蛇</v>
      </c>
      <c r="F8" t="str">
        <f t="shared" si="3"/>
        <v>陰</v>
      </c>
      <c r="G8" t="str">
        <f t="shared" si="3"/>
        <v>合</v>
      </c>
      <c r="H8" t="str">
        <f t="shared" si="3"/>
        <v>陳</v>
      </c>
      <c r="I8" t="str">
        <f t="shared" si="3"/>
        <v>雀</v>
      </c>
      <c r="J8">
        <v>5</v>
      </c>
    </row>
    <row r="9" spans="1:10">
      <c r="A9" t="s">
        <v>9</v>
      </c>
      <c r="B9" t="str">
        <f t="shared" si="3"/>
        <v>蛇</v>
      </c>
      <c r="C9" t="str">
        <f t="shared" si="3"/>
        <v>陰</v>
      </c>
      <c r="D9" t="str">
        <f t="shared" si="3"/>
        <v>合</v>
      </c>
      <c r="E9" t="str">
        <f t="shared" si="3"/>
        <v>陳</v>
      </c>
      <c r="F9" t="str">
        <f t="shared" si="3"/>
        <v>雀</v>
      </c>
      <c r="G9" t="str">
        <f t="shared" si="3"/>
        <v>地</v>
      </c>
      <c r="H9" t="str">
        <f t="shared" si="3"/>
        <v>天</v>
      </c>
      <c r="I9" t="str">
        <f t="shared" si="3"/>
        <v>符</v>
      </c>
      <c r="J9">
        <v>6</v>
      </c>
    </row>
    <row r="10" spans="1:10">
      <c r="A10" t="s">
        <v>10</v>
      </c>
      <c r="B10" t="str">
        <f t="shared" si="3"/>
        <v>陳</v>
      </c>
      <c r="C10" t="str">
        <f t="shared" si="3"/>
        <v>雀</v>
      </c>
      <c r="D10" t="str">
        <f t="shared" si="3"/>
        <v>地</v>
      </c>
      <c r="E10" t="str">
        <f t="shared" si="3"/>
        <v>天</v>
      </c>
      <c r="F10" t="str">
        <f t="shared" si="3"/>
        <v>符</v>
      </c>
      <c r="G10" t="str">
        <f t="shared" si="3"/>
        <v>蛇</v>
      </c>
      <c r="H10" t="str">
        <f t="shared" si="3"/>
        <v>陰</v>
      </c>
      <c r="I10" t="str">
        <f t="shared" si="3"/>
        <v>合</v>
      </c>
      <c r="J10">
        <v>7</v>
      </c>
    </row>
    <row r="11" spans="1:10">
      <c r="A11" t="s">
        <v>11</v>
      </c>
      <c r="B11" t="str">
        <f t="shared" si="3"/>
        <v>符</v>
      </c>
      <c r="C11" t="str">
        <f t="shared" si="3"/>
        <v>蛇</v>
      </c>
      <c r="D11" t="str">
        <f t="shared" si="3"/>
        <v>陰</v>
      </c>
      <c r="E11" t="str">
        <f t="shared" si="3"/>
        <v>合</v>
      </c>
      <c r="F11" t="str">
        <f t="shared" si="3"/>
        <v>陳</v>
      </c>
      <c r="G11" t="str">
        <f t="shared" si="3"/>
        <v>雀</v>
      </c>
      <c r="H11" t="str">
        <f t="shared" si="3"/>
        <v>地</v>
      </c>
      <c r="I11" t="str">
        <f t="shared" si="3"/>
        <v>天</v>
      </c>
      <c r="J11">
        <v>8</v>
      </c>
    </row>
    <row r="12" spans="1:10">
      <c r="A12" t="s">
        <v>12</v>
      </c>
      <c r="B12" t="str">
        <f t="shared" si="3"/>
        <v>雀</v>
      </c>
      <c r="C12" t="str">
        <f t="shared" si="3"/>
        <v>地</v>
      </c>
      <c r="D12" t="str">
        <f t="shared" si="3"/>
        <v>天</v>
      </c>
      <c r="E12" t="str">
        <f t="shared" si="3"/>
        <v>符</v>
      </c>
      <c r="F12" t="str">
        <f t="shared" si="3"/>
        <v>蛇</v>
      </c>
      <c r="G12" t="str">
        <f t="shared" si="3"/>
        <v>陰</v>
      </c>
      <c r="H12" t="str">
        <f t="shared" si="3"/>
        <v>合</v>
      </c>
      <c r="I12" t="str">
        <f t="shared" si="3"/>
        <v>陳</v>
      </c>
      <c r="J12">
        <v>9</v>
      </c>
    </row>
    <row r="13" spans="1:10">
      <c r="A13" t="s">
        <v>13</v>
      </c>
      <c r="B13" t="str">
        <f t="shared" si="3"/>
        <v>陰</v>
      </c>
      <c r="C13" t="str">
        <f t="shared" si="3"/>
        <v>合</v>
      </c>
      <c r="D13" t="str">
        <f t="shared" si="3"/>
        <v>陳</v>
      </c>
      <c r="E13" t="str">
        <f t="shared" si="3"/>
        <v>雀</v>
      </c>
      <c r="F13" t="str">
        <f t="shared" si="3"/>
        <v>地</v>
      </c>
      <c r="G13" t="str">
        <f t="shared" si="3"/>
        <v>天</v>
      </c>
      <c r="H13" t="str">
        <f t="shared" si="3"/>
        <v>符</v>
      </c>
      <c r="I13" t="str">
        <f t="shared" si="3"/>
        <v>蛇</v>
      </c>
      <c r="J13">
        <v>10</v>
      </c>
    </row>
  </sheetData>
  <sheetProtection sheet="1" objects="1" scenarios="1"/>
  <customSheetViews>
    <customSheetView guid="{D4931482-B6F3-4102-A2FE-6EE535193EC4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  <customSheetView guid="{FE5377CF-F4A9-405D-A7B0-90698707B4CF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  <customSheetView guid="{9A66C798-BDF9-49C5-BCB4-016AC3C093D5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全</vt:lpstr>
      <vt:lpstr>地盤</vt:lpstr>
      <vt:lpstr>天盤</vt:lpstr>
      <vt:lpstr>八門</vt:lpstr>
      <vt:lpstr>九星</vt:lpstr>
      <vt:lpstr>八神</vt:lpstr>
      <vt:lpstr>DeityTable</vt:lpstr>
      <vt:lpstr>Directions</vt:lpstr>
      <vt:lpstr>Doors</vt:lpstr>
      <vt:lpstr>EarthPlate8</vt:lpstr>
      <vt:lpstr>EarthPlateMatrix</vt:lpstr>
      <vt:lpstr>Palaces</vt:lpstr>
      <vt:lpstr>SelectedEarthPlate</vt:lpstr>
      <vt:lpstr>Sexagenary</vt:lpstr>
      <vt:lpstr>Stars</vt:lpstr>
      <vt:lpstr>structure</vt:lpstr>
      <vt:lpstr>Yang9StemOrder</vt:lpstr>
      <vt:lpstr>YangDeities</vt:lpstr>
      <vt:lpstr>YangJumpStarOrder</vt:lpstr>
      <vt:lpstr>YinJumpStarOrder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2024-04-14T11:33:58Z</dcterms:created>
  <dcterms:modified xsi:type="dcterms:W3CDTF">2024-04-21T06:05:34Z</dcterms:modified>
</cp:coreProperties>
</file>