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B:\GoogleDriveHoy\qimen-excel\"/>
    </mc:Choice>
  </mc:AlternateContent>
  <xr:revisionPtr revIDLastSave="0" documentId="13_ncr:1_{8657B21A-82FE-4B78-82B4-BB143EF9B315}" xr6:coauthVersionLast="47" xr6:coauthVersionMax="47" xr10:uidLastSave="{00000000-0000-0000-0000-000000000000}"/>
  <bookViews>
    <workbookView xWindow="-120" yWindow="-120" windowWidth="29040" windowHeight="15990" xr2:uid="{9EE476C3-8F16-49A3-8906-57B60EA38D61}"/>
  </bookViews>
  <sheets>
    <sheet name="solstice_data" sheetId="3" r:id="rId1"/>
    <sheet name="def" sheetId="4" r:id="rId2"/>
    <sheet name="Table1" sheetId="2" r:id="rId3"/>
    <sheet name="raw" sheetId="1" r:id="rId4"/>
  </sheets>
  <definedNames>
    <definedName name="branch">def!$B$2:$B$13</definedName>
    <definedName name="ExternalData_1" localSheetId="2" hidden="1">Table1!$A$1:$C$151</definedName>
    <definedName name="stem">def!$A$2:$A$11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" i="3" l="1"/>
  <c r="I1" i="3" l="1"/>
  <c r="A3" i="3" l="1"/>
  <c r="E3" i="3"/>
  <c r="F3" i="3" s="1"/>
  <c r="G3" i="3" s="1"/>
  <c r="H3" i="3" s="1"/>
  <c r="A4" i="3"/>
  <c r="E4" i="3"/>
  <c r="F4" i="3" s="1"/>
  <c r="G4" i="3" s="1"/>
  <c r="H4" i="3" s="1"/>
  <c r="A5" i="3"/>
  <c r="B5" i="3" s="1"/>
  <c r="C5" i="3" s="1"/>
  <c r="D5" i="3" s="1"/>
  <c r="E5" i="3"/>
  <c r="F5" i="3" s="1"/>
  <c r="G5" i="3" s="1"/>
  <c r="H5" i="3" s="1"/>
  <c r="A6" i="3"/>
  <c r="B6" i="3" s="1"/>
  <c r="C6" i="3" s="1"/>
  <c r="D6" i="3" s="1"/>
  <c r="E6" i="3"/>
  <c r="F6" i="3" s="1"/>
  <c r="G6" i="3" s="1"/>
  <c r="H6" i="3" s="1"/>
  <c r="P6" i="3" s="1"/>
  <c r="Q6" i="3" s="1"/>
  <c r="R6" i="3" s="1"/>
  <c r="S6" i="3" s="1"/>
  <c r="A7" i="3"/>
  <c r="B7" i="3" s="1"/>
  <c r="C7" i="3" s="1"/>
  <c r="D7" i="3" s="1"/>
  <c r="E7" i="3"/>
  <c r="A8" i="3"/>
  <c r="B8" i="3" s="1"/>
  <c r="C8" i="3" s="1"/>
  <c r="D8" i="3" s="1"/>
  <c r="E8" i="3"/>
  <c r="F8" i="3" s="1"/>
  <c r="G8" i="3" s="1"/>
  <c r="H8" i="3" s="1"/>
  <c r="A9" i="3"/>
  <c r="B9" i="3" s="1"/>
  <c r="C9" i="3" s="1"/>
  <c r="D9" i="3" s="1"/>
  <c r="E9" i="3"/>
  <c r="A10" i="3"/>
  <c r="B10" i="3" s="1"/>
  <c r="C10" i="3" s="1"/>
  <c r="D10" i="3" s="1"/>
  <c r="E10" i="3"/>
  <c r="A11" i="3"/>
  <c r="B11" i="3" s="1"/>
  <c r="C11" i="3" s="1"/>
  <c r="D11" i="3" s="1"/>
  <c r="E11" i="3"/>
  <c r="F11" i="3" s="1"/>
  <c r="G11" i="3" s="1"/>
  <c r="H11" i="3" s="1"/>
  <c r="A12" i="3"/>
  <c r="B12" i="3" s="1"/>
  <c r="C12" i="3" s="1"/>
  <c r="D12" i="3" s="1"/>
  <c r="E12" i="3"/>
  <c r="F12" i="3" s="1"/>
  <c r="G12" i="3" s="1"/>
  <c r="H12" i="3" s="1"/>
  <c r="A13" i="3"/>
  <c r="B13" i="3" s="1"/>
  <c r="C13" i="3" s="1"/>
  <c r="D13" i="3" s="1"/>
  <c r="E13" i="3"/>
  <c r="F13" i="3" s="1"/>
  <c r="G13" i="3" s="1"/>
  <c r="H13" i="3" s="1"/>
  <c r="A14" i="3"/>
  <c r="B14" i="3" s="1"/>
  <c r="C14" i="3" s="1"/>
  <c r="D14" i="3" s="1"/>
  <c r="E14" i="3"/>
  <c r="F14" i="3" s="1"/>
  <c r="G14" i="3" s="1"/>
  <c r="H14" i="3" s="1"/>
  <c r="P14" i="3" s="1"/>
  <c r="Q14" i="3" s="1"/>
  <c r="R14" i="3" s="1"/>
  <c r="S14" i="3" s="1"/>
  <c r="A15" i="3"/>
  <c r="B15" i="3" s="1"/>
  <c r="C15" i="3" s="1"/>
  <c r="D15" i="3" s="1"/>
  <c r="E15" i="3"/>
  <c r="A16" i="3"/>
  <c r="B16" i="3" s="1"/>
  <c r="C16" i="3" s="1"/>
  <c r="D16" i="3" s="1"/>
  <c r="E16" i="3"/>
  <c r="F16" i="3" s="1"/>
  <c r="G16" i="3" s="1"/>
  <c r="H16" i="3" s="1"/>
  <c r="A17" i="3"/>
  <c r="B17" i="3" s="1"/>
  <c r="C17" i="3" s="1"/>
  <c r="D17" i="3" s="1"/>
  <c r="E17" i="3"/>
  <c r="A18" i="3"/>
  <c r="B18" i="3" s="1"/>
  <c r="C18" i="3" s="1"/>
  <c r="D18" i="3" s="1"/>
  <c r="E18" i="3"/>
  <c r="A19" i="3"/>
  <c r="B19" i="3" s="1"/>
  <c r="C19" i="3" s="1"/>
  <c r="D19" i="3" s="1"/>
  <c r="E19" i="3"/>
  <c r="F19" i="3" s="1"/>
  <c r="G19" i="3" s="1"/>
  <c r="H19" i="3" s="1"/>
  <c r="A20" i="3"/>
  <c r="B20" i="3" s="1"/>
  <c r="C20" i="3" s="1"/>
  <c r="D20" i="3" s="1"/>
  <c r="E20" i="3"/>
  <c r="F20" i="3" s="1"/>
  <c r="G20" i="3" s="1"/>
  <c r="H20" i="3" s="1"/>
  <c r="A21" i="3"/>
  <c r="B21" i="3" s="1"/>
  <c r="C21" i="3" s="1"/>
  <c r="D21" i="3" s="1"/>
  <c r="E21" i="3"/>
  <c r="F21" i="3" s="1"/>
  <c r="G21" i="3" s="1"/>
  <c r="H21" i="3" s="1"/>
  <c r="A22" i="3"/>
  <c r="B22" i="3" s="1"/>
  <c r="C22" i="3" s="1"/>
  <c r="D22" i="3" s="1"/>
  <c r="E22" i="3"/>
  <c r="F22" i="3" s="1"/>
  <c r="G22" i="3" s="1"/>
  <c r="H22" i="3" s="1"/>
  <c r="P22" i="3" s="1"/>
  <c r="Q22" i="3" s="1"/>
  <c r="R22" i="3" s="1"/>
  <c r="S22" i="3" s="1"/>
  <c r="A23" i="3"/>
  <c r="B23" i="3" s="1"/>
  <c r="C23" i="3" s="1"/>
  <c r="D23" i="3" s="1"/>
  <c r="E23" i="3"/>
  <c r="A24" i="3"/>
  <c r="B24" i="3" s="1"/>
  <c r="C24" i="3" s="1"/>
  <c r="D24" i="3" s="1"/>
  <c r="E24" i="3"/>
  <c r="F24" i="3" s="1"/>
  <c r="G24" i="3" s="1"/>
  <c r="H24" i="3" s="1"/>
  <c r="A25" i="3"/>
  <c r="B25" i="3" s="1"/>
  <c r="C25" i="3" s="1"/>
  <c r="D25" i="3" s="1"/>
  <c r="E25" i="3"/>
  <c r="F25" i="3" s="1"/>
  <c r="G25" i="3" s="1"/>
  <c r="H25" i="3" s="1"/>
  <c r="A26" i="3"/>
  <c r="B26" i="3" s="1"/>
  <c r="C26" i="3" s="1"/>
  <c r="D26" i="3" s="1"/>
  <c r="E26" i="3"/>
  <c r="A27" i="3"/>
  <c r="B27" i="3" s="1"/>
  <c r="C27" i="3" s="1"/>
  <c r="D27" i="3" s="1"/>
  <c r="E27" i="3"/>
  <c r="F27" i="3" s="1"/>
  <c r="G27" i="3" s="1"/>
  <c r="H27" i="3" s="1"/>
  <c r="A28" i="3"/>
  <c r="B28" i="3" s="1"/>
  <c r="C28" i="3" s="1"/>
  <c r="D28" i="3" s="1"/>
  <c r="E28" i="3"/>
  <c r="F28" i="3" s="1"/>
  <c r="G28" i="3" s="1"/>
  <c r="H28" i="3" s="1"/>
  <c r="A29" i="3"/>
  <c r="B29" i="3" s="1"/>
  <c r="C29" i="3" s="1"/>
  <c r="D29" i="3" s="1"/>
  <c r="E29" i="3"/>
  <c r="F29" i="3" s="1"/>
  <c r="G29" i="3" s="1"/>
  <c r="H29" i="3" s="1"/>
  <c r="A30" i="3"/>
  <c r="B30" i="3" s="1"/>
  <c r="C30" i="3" s="1"/>
  <c r="D30" i="3" s="1"/>
  <c r="E30" i="3"/>
  <c r="F30" i="3" s="1"/>
  <c r="G30" i="3" s="1"/>
  <c r="H30" i="3" s="1"/>
  <c r="P30" i="3" s="1"/>
  <c r="Q30" i="3" s="1"/>
  <c r="R30" i="3" s="1"/>
  <c r="S30" i="3" s="1"/>
  <c r="A31" i="3"/>
  <c r="B31" i="3" s="1"/>
  <c r="C31" i="3" s="1"/>
  <c r="D31" i="3" s="1"/>
  <c r="E31" i="3"/>
  <c r="A32" i="3"/>
  <c r="B32" i="3" s="1"/>
  <c r="C32" i="3" s="1"/>
  <c r="D32" i="3" s="1"/>
  <c r="E32" i="3"/>
  <c r="F32" i="3" s="1"/>
  <c r="G32" i="3" s="1"/>
  <c r="H32" i="3" s="1"/>
  <c r="A33" i="3"/>
  <c r="B33" i="3" s="1"/>
  <c r="C33" i="3" s="1"/>
  <c r="D33" i="3" s="1"/>
  <c r="E33" i="3"/>
  <c r="F33" i="3" s="1"/>
  <c r="G33" i="3" s="1"/>
  <c r="H33" i="3" s="1"/>
  <c r="A34" i="3"/>
  <c r="B34" i="3" s="1"/>
  <c r="C34" i="3" s="1"/>
  <c r="D34" i="3" s="1"/>
  <c r="E34" i="3"/>
  <c r="A35" i="3"/>
  <c r="B35" i="3" s="1"/>
  <c r="C35" i="3" s="1"/>
  <c r="D35" i="3" s="1"/>
  <c r="E35" i="3"/>
  <c r="F35" i="3" s="1"/>
  <c r="G35" i="3" s="1"/>
  <c r="H35" i="3" s="1"/>
  <c r="A36" i="3"/>
  <c r="B36" i="3" s="1"/>
  <c r="C36" i="3" s="1"/>
  <c r="D36" i="3" s="1"/>
  <c r="E36" i="3"/>
  <c r="F36" i="3" s="1"/>
  <c r="G36" i="3" s="1"/>
  <c r="H36" i="3" s="1"/>
  <c r="A37" i="3"/>
  <c r="B37" i="3" s="1"/>
  <c r="C37" i="3" s="1"/>
  <c r="D37" i="3" s="1"/>
  <c r="E37" i="3"/>
  <c r="F37" i="3" s="1"/>
  <c r="G37" i="3" s="1"/>
  <c r="H37" i="3" s="1"/>
  <c r="A38" i="3"/>
  <c r="B38" i="3" s="1"/>
  <c r="C38" i="3" s="1"/>
  <c r="D38" i="3" s="1"/>
  <c r="E38" i="3"/>
  <c r="F38" i="3" s="1"/>
  <c r="G38" i="3" s="1"/>
  <c r="H38" i="3" s="1"/>
  <c r="A39" i="3"/>
  <c r="B39" i="3" s="1"/>
  <c r="C39" i="3" s="1"/>
  <c r="D39" i="3" s="1"/>
  <c r="E39" i="3"/>
  <c r="A40" i="3"/>
  <c r="B40" i="3" s="1"/>
  <c r="C40" i="3" s="1"/>
  <c r="D40" i="3" s="1"/>
  <c r="E40" i="3"/>
  <c r="F40" i="3" s="1"/>
  <c r="G40" i="3" s="1"/>
  <c r="H40" i="3" s="1"/>
  <c r="A41" i="3"/>
  <c r="B41" i="3" s="1"/>
  <c r="C41" i="3" s="1"/>
  <c r="D41" i="3" s="1"/>
  <c r="E41" i="3"/>
  <c r="F41" i="3" s="1"/>
  <c r="G41" i="3" s="1"/>
  <c r="H41" i="3" s="1"/>
  <c r="A42" i="3"/>
  <c r="B42" i="3" s="1"/>
  <c r="C42" i="3" s="1"/>
  <c r="D42" i="3" s="1"/>
  <c r="E42" i="3"/>
  <c r="A43" i="3"/>
  <c r="B43" i="3" s="1"/>
  <c r="C43" i="3" s="1"/>
  <c r="D43" i="3" s="1"/>
  <c r="E43" i="3"/>
  <c r="F43" i="3" s="1"/>
  <c r="G43" i="3" s="1"/>
  <c r="H43" i="3" s="1"/>
  <c r="A44" i="3"/>
  <c r="B44" i="3" s="1"/>
  <c r="C44" i="3" s="1"/>
  <c r="D44" i="3" s="1"/>
  <c r="E44" i="3"/>
  <c r="F44" i="3" s="1"/>
  <c r="G44" i="3" s="1"/>
  <c r="H44" i="3" s="1"/>
  <c r="A45" i="3"/>
  <c r="B45" i="3" s="1"/>
  <c r="C45" i="3" s="1"/>
  <c r="D45" i="3" s="1"/>
  <c r="E45" i="3"/>
  <c r="F45" i="3" s="1"/>
  <c r="G45" i="3" s="1"/>
  <c r="H45" i="3" s="1"/>
  <c r="A46" i="3"/>
  <c r="B46" i="3" s="1"/>
  <c r="C46" i="3" s="1"/>
  <c r="D46" i="3" s="1"/>
  <c r="E46" i="3"/>
  <c r="F46" i="3" s="1"/>
  <c r="G46" i="3" s="1"/>
  <c r="H46" i="3" s="1"/>
  <c r="P46" i="3" s="1"/>
  <c r="Q46" i="3" s="1"/>
  <c r="R46" i="3" s="1"/>
  <c r="S46" i="3" s="1"/>
  <c r="A47" i="3"/>
  <c r="B47" i="3" s="1"/>
  <c r="C47" i="3" s="1"/>
  <c r="D47" i="3" s="1"/>
  <c r="E47" i="3"/>
  <c r="A48" i="3"/>
  <c r="B48" i="3" s="1"/>
  <c r="C48" i="3" s="1"/>
  <c r="D48" i="3" s="1"/>
  <c r="E48" i="3"/>
  <c r="F48" i="3" s="1"/>
  <c r="G48" i="3" s="1"/>
  <c r="H48" i="3" s="1"/>
  <c r="A49" i="3"/>
  <c r="B49" i="3" s="1"/>
  <c r="C49" i="3" s="1"/>
  <c r="D49" i="3" s="1"/>
  <c r="E49" i="3"/>
  <c r="F49" i="3" s="1"/>
  <c r="G49" i="3" s="1"/>
  <c r="H49" i="3" s="1"/>
  <c r="A50" i="3"/>
  <c r="B50" i="3" s="1"/>
  <c r="C50" i="3" s="1"/>
  <c r="D50" i="3" s="1"/>
  <c r="E50" i="3"/>
  <c r="A51" i="3"/>
  <c r="B51" i="3" s="1"/>
  <c r="C51" i="3" s="1"/>
  <c r="D51" i="3" s="1"/>
  <c r="E51" i="3"/>
  <c r="F51" i="3" s="1"/>
  <c r="G51" i="3" s="1"/>
  <c r="H51" i="3" s="1"/>
  <c r="A52" i="3"/>
  <c r="B52" i="3" s="1"/>
  <c r="C52" i="3" s="1"/>
  <c r="D52" i="3" s="1"/>
  <c r="E52" i="3"/>
  <c r="F52" i="3" s="1"/>
  <c r="G52" i="3" s="1"/>
  <c r="H52" i="3" s="1"/>
  <c r="A53" i="3"/>
  <c r="B53" i="3" s="1"/>
  <c r="C53" i="3" s="1"/>
  <c r="D53" i="3" s="1"/>
  <c r="E53" i="3"/>
  <c r="F53" i="3" s="1"/>
  <c r="G53" i="3" s="1"/>
  <c r="H53" i="3" s="1"/>
  <c r="A54" i="3"/>
  <c r="B54" i="3" s="1"/>
  <c r="C54" i="3" s="1"/>
  <c r="D54" i="3" s="1"/>
  <c r="E54" i="3"/>
  <c r="F54" i="3" s="1"/>
  <c r="G54" i="3" s="1"/>
  <c r="H54" i="3" s="1"/>
  <c r="P54" i="3" s="1"/>
  <c r="Q54" i="3" s="1"/>
  <c r="R54" i="3" s="1"/>
  <c r="S54" i="3" s="1"/>
  <c r="A55" i="3"/>
  <c r="B55" i="3" s="1"/>
  <c r="C55" i="3" s="1"/>
  <c r="D55" i="3" s="1"/>
  <c r="E55" i="3"/>
  <c r="A56" i="3"/>
  <c r="B56" i="3" s="1"/>
  <c r="C56" i="3" s="1"/>
  <c r="D56" i="3" s="1"/>
  <c r="E56" i="3"/>
  <c r="F56" i="3" s="1"/>
  <c r="G56" i="3" s="1"/>
  <c r="H56" i="3" s="1"/>
  <c r="A57" i="3"/>
  <c r="B57" i="3" s="1"/>
  <c r="C57" i="3" s="1"/>
  <c r="D57" i="3" s="1"/>
  <c r="E57" i="3"/>
  <c r="F57" i="3" s="1"/>
  <c r="G57" i="3" s="1"/>
  <c r="H57" i="3" s="1"/>
  <c r="A58" i="3"/>
  <c r="B58" i="3" s="1"/>
  <c r="C58" i="3" s="1"/>
  <c r="D58" i="3" s="1"/>
  <c r="E58" i="3"/>
  <c r="A59" i="3"/>
  <c r="B59" i="3" s="1"/>
  <c r="C59" i="3" s="1"/>
  <c r="D59" i="3" s="1"/>
  <c r="E59" i="3"/>
  <c r="F59" i="3" s="1"/>
  <c r="G59" i="3" s="1"/>
  <c r="H59" i="3" s="1"/>
  <c r="A60" i="3"/>
  <c r="B60" i="3" s="1"/>
  <c r="C60" i="3" s="1"/>
  <c r="D60" i="3" s="1"/>
  <c r="E60" i="3"/>
  <c r="F60" i="3" s="1"/>
  <c r="G60" i="3" s="1"/>
  <c r="H60" i="3" s="1"/>
  <c r="A61" i="3"/>
  <c r="B61" i="3" s="1"/>
  <c r="C61" i="3" s="1"/>
  <c r="D61" i="3" s="1"/>
  <c r="E61" i="3"/>
  <c r="F61" i="3" s="1"/>
  <c r="G61" i="3" s="1"/>
  <c r="H61" i="3" s="1"/>
  <c r="A62" i="3"/>
  <c r="B62" i="3" s="1"/>
  <c r="C62" i="3" s="1"/>
  <c r="D62" i="3" s="1"/>
  <c r="E62" i="3"/>
  <c r="F62" i="3" s="1"/>
  <c r="G62" i="3" s="1"/>
  <c r="H62" i="3" s="1"/>
  <c r="P62" i="3" s="1"/>
  <c r="Q62" i="3" s="1"/>
  <c r="R62" i="3" s="1"/>
  <c r="S62" i="3" s="1"/>
  <c r="A63" i="3"/>
  <c r="B63" i="3" s="1"/>
  <c r="C63" i="3" s="1"/>
  <c r="D63" i="3" s="1"/>
  <c r="E63" i="3"/>
  <c r="A64" i="3"/>
  <c r="B64" i="3" s="1"/>
  <c r="C64" i="3" s="1"/>
  <c r="D64" i="3" s="1"/>
  <c r="E64" i="3"/>
  <c r="F64" i="3" s="1"/>
  <c r="G64" i="3" s="1"/>
  <c r="H64" i="3" s="1"/>
  <c r="A65" i="3"/>
  <c r="B65" i="3" s="1"/>
  <c r="C65" i="3" s="1"/>
  <c r="D65" i="3" s="1"/>
  <c r="E65" i="3"/>
  <c r="F65" i="3" s="1"/>
  <c r="G65" i="3" s="1"/>
  <c r="H65" i="3" s="1"/>
  <c r="A66" i="3"/>
  <c r="B66" i="3" s="1"/>
  <c r="C66" i="3" s="1"/>
  <c r="D66" i="3" s="1"/>
  <c r="E66" i="3"/>
  <c r="A67" i="3"/>
  <c r="B67" i="3" s="1"/>
  <c r="C67" i="3" s="1"/>
  <c r="D67" i="3" s="1"/>
  <c r="E67" i="3"/>
  <c r="F67" i="3" s="1"/>
  <c r="G67" i="3" s="1"/>
  <c r="H67" i="3" s="1"/>
  <c r="A68" i="3"/>
  <c r="B68" i="3" s="1"/>
  <c r="C68" i="3" s="1"/>
  <c r="D68" i="3" s="1"/>
  <c r="E68" i="3"/>
  <c r="F68" i="3" s="1"/>
  <c r="G68" i="3" s="1"/>
  <c r="H68" i="3" s="1"/>
  <c r="A69" i="3"/>
  <c r="B69" i="3" s="1"/>
  <c r="C69" i="3" s="1"/>
  <c r="D69" i="3" s="1"/>
  <c r="E69" i="3"/>
  <c r="F69" i="3" s="1"/>
  <c r="G69" i="3" s="1"/>
  <c r="H69" i="3" s="1"/>
  <c r="A70" i="3"/>
  <c r="B70" i="3" s="1"/>
  <c r="C70" i="3" s="1"/>
  <c r="D70" i="3" s="1"/>
  <c r="E70" i="3"/>
  <c r="F70" i="3" s="1"/>
  <c r="G70" i="3" s="1"/>
  <c r="H70" i="3" s="1"/>
  <c r="P70" i="3" s="1"/>
  <c r="Q70" i="3" s="1"/>
  <c r="R70" i="3" s="1"/>
  <c r="S70" i="3" s="1"/>
  <c r="A71" i="3"/>
  <c r="B71" i="3" s="1"/>
  <c r="C71" i="3" s="1"/>
  <c r="D71" i="3" s="1"/>
  <c r="E71" i="3"/>
  <c r="A72" i="3"/>
  <c r="B72" i="3" s="1"/>
  <c r="C72" i="3" s="1"/>
  <c r="D72" i="3" s="1"/>
  <c r="E72" i="3"/>
  <c r="F72" i="3" s="1"/>
  <c r="G72" i="3" s="1"/>
  <c r="H72" i="3" s="1"/>
  <c r="A73" i="3"/>
  <c r="B73" i="3" s="1"/>
  <c r="C73" i="3" s="1"/>
  <c r="D73" i="3" s="1"/>
  <c r="E73" i="3"/>
  <c r="F73" i="3" s="1"/>
  <c r="G73" i="3" s="1"/>
  <c r="H73" i="3" s="1"/>
  <c r="A74" i="3"/>
  <c r="B74" i="3" s="1"/>
  <c r="C74" i="3" s="1"/>
  <c r="D74" i="3" s="1"/>
  <c r="E74" i="3"/>
  <c r="A75" i="3"/>
  <c r="B75" i="3" s="1"/>
  <c r="C75" i="3" s="1"/>
  <c r="D75" i="3" s="1"/>
  <c r="E75" i="3"/>
  <c r="F75" i="3" s="1"/>
  <c r="G75" i="3" s="1"/>
  <c r="H75" i="3" s="1"/>
  <c r="A76" i="3"/>
  <c r="B76" i="3" s="1"/>
  <c r="C76" i="3" s="1"/>
  <c r="D76" i="3" s="1"/>
  <c r="E76" i="3"/>
  <c r="F76" i="3" s="1"/>
  <c r="G76" i="3" s="1"/>
  <c r="H76" i="3" s="1"/>
  <c r="A77" i="3"/>
  <c r="B77" i="3" s="1"/>
  <c r="C77" i="3" s="1"/>
  <c r="D77" i="3" s="1"/>
  <c r="E77" i="3"/>
  <c r="F77" i="3" s="1"/>
  <c r="G77" i="3" s="1"/>
  <c r="H77" i="3" s="1"/>
  <c r="A78" i="3"/>
  <c r="B78" i="3" s="1"/>
  <c r="C78" i="3" s="1"/>
  <c r="D78" i="3" s="1"/>
  <c r="E78" i="3"/>
  <c r="F78" i="3" s="1"/>
  <c r="G78" i="3" s="1"/>
  <c r="H78" i="3" s="1"/>
  <c r="P78" i="3" s="1"/>
  <c r="Q78" i="3" s="1"/>
  <c r="R78" i="3" s="1"/>
  <c r="S78" i="3" s="1"/>
  <c r="A79" i="3"/>
  <c r="B79" i="3" s="1"/>
  <c r="C79" i="3" s="1"/>
  <c r="D79" i="3" s="1"/>
  <c r="E79" i="3"/>
  <c r="A80" i="3"/>
  <c r="B80" i="3" s="1"/>
  <c r="C80" i="3" s="1"/>
  <c r="D80" i="3" s="1"/>
  <c r="E80" i="3"/>
  <c r="F80" i="3" s="1"/>
  <c r="G80" i="3" s="1"/>
  <c r="H80" i="3" s="1"/>
  <c r="A81" i="3"/>
  <c r="B81" i="3" s="1"/>
  <c r="C81" i="3" s="1"/>
  <c r="D81" i="3" s="1"/>
  <c r="E81" i="3"/>
  <c r="F81" i="3" s="1"/>
  <c r="G81" i="3" s="1"/>
  <c r="H81" i="3" s="1"/>
  <c r="A82" i="3"/>
  <c r="B82" i="3" s="1"/>
  <c r="C82" i="3" s="1"/>
  <c r="D82" i="3" s="1"/>
  <c r="E82" i="3"/>
  <c r="A83" i="3"/>
  <c r="B83" i="3" s="1"/>
  <c r="C83" i="3" s="1"/>
  <c r="D83" i="3" s="1"/>
  <c r="E83" i="3"/>
  <c r="F83" i="3" s="1"/>
  <c r="G83" i="3" s="1"/>
  <c r="H83" i="3" s="1"/>
  <c r="A84" i="3"/>
  <c r="B84" i="3" s="1"/>
  <c r="C84" i="3" s="1"/>
  <c r="D84" i="3" s="1"/>
  <c r="E84" i="3"/>
  <c r="F84" i="3" s="1"/>
  <c r="G84" i="3" s="1"/>
  <c r="H84" i="3" s="1"/>
  <c r="A85" i="3"/>
  <c r="B85" i="3" s="1"/>
  <c r="C85" i="3" s="1"/>
  <c r="D85" i="3" s="1"/>
  <c r="E85" i="3"/>
  <c r="F85" i="3" s="1"/>
  <c r="G85" i="3" s="1"/>
  <c r="H85" i="3" s="1"/>
  <c r="A86" i="3"/>
  <c r="B86" i="3" s="1"/>
  <c r="C86" i="3" s="1"/>
  <c r="D86" i="3" s="1"/>
  <c r="E86" i="3"/>
  <c r="F86" i="3" s="1"/>
  <c r="G86" i="3" s="1"/>
  <c r="H86" i="3" s="1"/>
  <c r="P86" i="3" s="1"/>
  <c r="Q86" i="3" s="1"/>
  <c r="R86" i="3" s="1"/>
  <c r="S86" i="3" s="1"/>
  <c r="A87" i="3"/>
  <c r="B87" i="3" s="1"/>
  <c r="C87" i="3" s="1"/>
  <c r="D87" i="3" s="1"/>
  <c r="E87" i="3"/>
  <c r="A88" i="3"/>
  <c r="B88" i="3" s="1"/>
  <c r="C88" i="3" s="1"/>
  <c r="D88" i="3" s="1"/>
  <c r="E88" i="3"/>
  <c r="F88" i="3" s="1"/>
  <c r="G88" i="3" s="1"/>
  <c r="H88" i="3" s="1"/>
  <c r="A89" i="3"/>
  <c r="B89" i="3" s="1"/>
  <c r="C89" i="3" s="1"/>
  <c r="D89" i="3" s="1"/>
  <c r="E89" i="3"/>
  <c r="F89" i="3" s="1"/>
  <c r="G89" i="3" s="1"/>
  <c r="H89" i="3" s="1"/>
  <c r="A90" i="3"/>
  <c r="B90" i="3" s="1"/>
  <c r="C90" i="3" s="1"/>
  <c r="D90" i="3" s="1"/>
  <c r="E90" i="3"/>
  <c r="A91" i="3"/>
  <c r="B91" i="3" s="1"/>
  <c r="C91" i="3" s="1"/>
  <c r="D91" i="3" s="1"/>
  <c r="E91" i="3"/>
  <c r="F91" i="3" s="1"/>
  <c r="G91" i="3" s="1"/>
  <c r="H91" i="3" s="1"/>
  <c r="A92" i="3"/>
  <c r="B92" i="3" s="1"/>
  <c r="C92" i="3" s="1"/>
  <c r="D92" i="3" s="1"/>
  <c r="E92" i="3"/>
  <c r="F92" i="3" s="1"/>
  <c r="G92" i="3" s="1"/>
  <c r="H92" i="3" s="1"/>
  <c r="A93" i="3"/>
  <c r="B93" i="3" s="1"/>
  <c r="C93" i="3" s="1"/>
  <c r="D93" i="3" s="1"/>
  <c r="E93" i="3"/>
  <c r="F93" i="3" s="1"/>
  <c r="G93" i="3" s="1"/>
  <c r="H93" i="3" s="1"/>
  <c r="A94" i="3"/>
  <c r="B94" i="3" s="1"/>
  <c r="C94" i="3" s="1"/>
  <c r="D94" i="3" s="1"/>
  <c r="E94" i="3"/>
  <c r="F94" i="3" s="1"/>
  <c r="G94" i="3" s="1"/>
  <c r="H94" i="3" s="1"/>
  <c r="P94" i="3" s="1"/>
  <c r="Q94" i="3" s="1"/>
  <c r="R94" i="3" s="1"/>
  <c r="S94" i="3" s="1"/>
  <c r="A95" i="3"/>
  <c r="B95" i="3" s="1"/>
  <c r="C95" i="3" s="1"/>
  <c r="D95" i="3" s="1"/>
  <c r="E95" i="3"/>
  <c r="A96" i="3"/>
  <c r="B96" i="3" s="1"/>
  <c r="C96" i="3" s="1"/>
  <c r="D96" i="3" s="1"/>
  <c r="E96" i="3"/>
  <c r="F96" i="3" s="1"/>
  <c r="G96" i="3" s="1"/>
  <c r="H96" i="3" s="1"/>
  <c r="A97" i="3"/>
  <c r="B97" i="3" s="1"/>
  <c r="C97" i="3" s="1"/>
  <c r="D97" i="3" s="1"/>
  <c r="E97" i="3"/>
  <c r="F97" i="3" s="1"/>
  <c r="G97" i="3" s="1"/>
  <c r="H97" i="3" s="1"/>
  <c r="A98" i="3"/>
  <c r="B98" i="3" s="1"/>
  <c r="C98" i="3" s="1"/>
  <c r="D98" i="3" s="1"/>
  <c r="E98" i="3"/>
  <c r="A99" i="3"/>
  <c r="B99" i="3" s="1"/>
  <c r="C99" i="3" s="1"/>
  <c r="D99" i="3" s="1"/>
  <c r="E99" i="3"/>
  <c r="F99" i="3" s="1"/>
  <c r="G99" i="3" s="1"/>
  <c r="H99" i="3" s="1"/>
  <c r="A100" i="3"/>
  <c r="B100" i="3" s="1"/>
  <c r="C100" i="3" s="1"/>
  <c r="D100" i="3" s="1"/>
  <c r="E100" i="3"/>
  <c r="F100" i="3" s="1"/>
  <c r="G100" i="3" s="1"/>
  <c r="H100" i="3" s="1"/>
  <c r="A101" i="3"/>
  <c r="B101" i="3" s="1"/>
  <c r="C101" i="3" s="1"/>
  <c r="D101" i="3" s="1"/>
  <c r="E101" i="3"/>
  <c r="F101" i="3" s="1"/>
  <c r="G101" i="3" s="1"/>
  <c r="H101" i="3" s="1"/>
  <c r="A102" i="3"/>
  <c r="B102" i="3" s="1"/>
  <c r="C102" i="3" s="1"/>
  <c r="D102" i="3" s="1"/>
  <c r="E102" i="3"/>
  <c r="F102" i="3" s="1"/>
  <c r="G102" i="3" s="1"/>
  <c r="H102" i="3" s="1"/>
  <c r="P102" i="3" s="1"/>
  <c r="Q102" i="3" s="1"/>
  <c r="R102" i="3" s="1"/>
  <c r="S102" i="3" s="1"/>
  <c r="A103" i="3"/>
  <c r="B103" i="3" s="1"/>
  <c r="C103" i="3" s="1"/>
  <c r="D103" i="3" s="1"/>
  <c r="E103" i="3"/>
  <c r="A104" i="3"/>
  <c r="B104" i="3" s="1"/>
  <c r="C104" i="3" s="1"/>
  <c r="D104" i="3" s="1"/>
  <c r="E104" i="3"/>
  <c r="F104" i="3" s="1"/>
  <c r="G104" i="3" s="1"/>
  <c r="H104" i="3" s="1"/>
  <c r="A105" i="3"/>
  <c r="B105" i="3" s="1"/>
  <c r="C105" i="3" s="1"/>
  <c r="D105" i="3" s="1"/>
  <c r="E105" i="3"/>
  <c r="F105" i="3" s="1"/>
  <c r="G105" i="3" s="1"/>
  <c r="H105" i="3" s="1"/>
  <c r="A106" i="3"/>
  <c r="B106" i="3" s="1"/>
  <c r="C106" i="3" s="1"/>
  <c r="D106" i="3" s="1"/>
  <c r="E106" i="3"/>
  <c r="A107" i="3"/>
  <c r="B107" i="3" s="1"/>
  <c r="C107" i="3" s="1"/>
  <c r="D107" i="3" s="1"/>
  <c r="E107" i="3"/>
  <c r="F107" i="3" s="1"/>
  <c r="G107" i="3" s="1"/>
  <c r="H107" i="3" s="1"/>
  <c r="A108" i="3"/>
  <c r="B108" i="3" s="1"/>
  <c r="C108" i="3" s="1"/>
  <c r="D108" i="3" s="1"/>
  <c r="E108" i="3"/>
  <c r="F108" i="3" s="1"/>
  <c r="G108" i="3" s="1"/>
  <c r="H108" i="3" s="1"/>
  <c r="A109" i="3"/>
  <c r="B109" i="3" s="1"/>
  <c r="C109" i="3" s="1"/>
  <c r="D109" i="3" s="1"/>
  <c r="E109" i="3"/>
  <c r="F109" i="3" s="1"/>
  <c r="G109" i="3" s="1"/>
  <c r="H109" i="3" s="1"/>
  <c r="A110" i="3"/>
  <c r="B110" i="3" s="1"/>
  <c r="C110" i="3" s="1"/>
  <c r="D110" i="3" s="1"/>
  <c r="E110" i="3"/>
  <c r="F110" i="3" s="1"/>
  <c r="G110" i="3" s="1"/>
  <c r="H110" i="3" s="1"/>
  <c r="A111" i="3"/>
  <c r="B111" i="3" s="1"/>
  <c r="C111" i="3" s="1"/>
  <c r="D111" i="3" s="1"/>
  <c r="E111" i="3"/>
  <c r="A112" i="3"/>
  <c r="B112" i="3" s="1"/>
  <c r="C112" i="3" s="1"/>
  <c r="D112" i="3" s="1"/>
  <c r="E112" i="3"/>
  <c r="F112" i="3" s="1"/>
  <c r="G112" i="3" s="1"/>
  <c r="H112" i="3" s="1"/>
  <c r="A113" i="3"/>
  <c r="B113" i="3" s="1"/>
  <c r="C113" i="3" s="1"/>
  <c r="D113" i="3" s="1"/>
  <c r="E113" i="3"/>
  <c r="F113" i="3" s="1"/>
  <c r="G113" i="3" s="1"/>
  <c r="H113" i="3" s="1"/>
  <c r="A114" i="3"/>
  <c r="B114" i="3" s="1"/>
  <c r="C114" i="3" s="1"/>
  <c r="D114" i="3" s="1"/>
  <c r="E114" i="3"/>
  <c r="A115" i="3"/>
  <c r="B115" i="3" s="1"/>
  <c r="C115" i="3" s="1"/>
  <c r="D115" i="3" s="1"/>
  <c r="E115" i="3"/>
  <c r="F115" i="3" s="1"/>
  <c r="G115" i="3" s="1"/>
  <c r="H115" i="3" s="1"/>
  <c r="A116" i="3"/>
  <c r="B116" i="3" s="1"/>
  <c r="C116" i="3" s="1"/>
  <c r="D116" i="3" s="1"/>
  <c r="E116" i="3"/>
  <c r="F116" i="3" s="1"/>
  <c r="G116" i="3" s="1"/>
  <c r="H116" i="3" s="1"/>
  <c r="A117" i="3"/>
  <c r="B117" i="3" s="1"/>
  <c r="C117" i="3" s="1"/>
  <c r="D117" i="3" s="1"/>
  <c r="E117" i="3"/>
  <c r="F117" i="3" s="1"/>
  <c r="G117" i="3" s="1"/>
  <c r="H117" i="3" s="1"/>
  <c r="A118" i="3"/>
  <c r="B118" i="3" s="1"/>
  <c r="C118" i="3" s="1"/>
  <c r="D118" i="3" s="1"/>
  <c r="E118" i="3"/>
  <c r="F118" i="3" s="1"/>
  <c r="G118" i="3" s="1"/>
  <c r="H118" i="3" s="1"/>
  <c r="A119" i="3"/>
  <c r="B119" i="3" s="1"/>
  <c r="C119" i="3" s="1"/>
  <c r="D119" i="3" s="1"/>
  <c r="E119" i="3"/>
  <c r="A120" i="3"/>
  <c r="B120" i="3" s="1"/>
  <c r="C120" i="3" s="1"/>
  <c r="D120" i="3" s="1"/>
  <c r="E120" i="3"/>
  <c r="F120" i="3" s="1"/>
  <c r="G120" i="3" s="1"/>
  <c r="H120" i="3" s="1"/>
  <c r="A121" i="3"/>
  <c r="B121" i="3" s="1"/>
  <c r="C121" i="3" s="1"/>
  <c r="D121" i="3" s="1"/>
  <c r="E121" i="3"/>
  <c r="F121" i="3" s="1"/>
  <c r="G121" i="3" s="1"/>
  <c r="H121" i="3" s="1"/>
  <c r="A122" i="3"/>
  <c r="B122" i="3" s="1"/>
  <c r="C122" i="3" s="1"/>
  <c r="D122" i="3" s="1"/>
  <c r="E122" i="3"/>
  <c r="A123" i="3"/>
  <c r="B123" i="3" s="1"/>
  <c r="C123" i="3" s="1"/>
  <c r="D123" i="3" s="1"/>
  <c r="E123" i="3"/>
  <c r="F123" i="3" s="1"/>
  <c r="G123" i="3" s="1"/>
  <c r="H123" i="3" s="1"/>
  <c r="A124" i="3"/>
  <c r="B124" i="3" s="1"/>
  <c r="C124" i="3" s="1"/>
  <c r="D124" i="3" s="1"/>
  <c r="E124" i="3"/>
  <c r="F124" i="3" s="1"/>
  <c r="G124" i="3" s="1"/>
  <c r="H124" i="3" s="1"/>
  <c r="A125" i="3"/>
  <c r="B125" i="3" s="1"/>
  <c r="C125" i="3" s="1"/>
  <c r="D125" i="3" s="1"/>
  <c r="E125" i="3"/>
  <c r="F125" i="3" s="1"/>
  <c r="G125" i="3" s="1"/>
  <c r="H125" i="3" s="1"/>
  <c r="A126" i="3"/>
  <c r="B126" i="3" s="1"/>
  <c r="C126" i="3" s="1"/>
  <c r="D126" i="3" s="1"/>
  <c r="E126" i="3"/>
  <c r="F126" i="3" s="1"/>
  <c r="G126" i="3" s="1"/>
  <c r="H126" i="3" s="1"/>
  <c r="A127" i="3"/>
  <c r="B127" i="3" s="1"/>
  <c r="C127" i="3" s="1"/>
  <c r="D127" i="3" s="1"/>
  <c r="E127" i="3"/>
  <c r="A128" i="3"/>
  <c r="B128" i="3" s="1"/>
  <c r="C128" i="3" s="1"/>
  <c r="D128" i="3" s="1"/>
  <c r="E128" i="3"/>
  <c r="F128" i="3" s="1"/>
  <c r="G128" i="3" s="1"/>
  <c r="H128" i="3" s="1"/>
  <c r="A129" i="3"/>
  <c r="B129" i="3" s="1"/>
  <c r="C129" i="3" s="1"/>
  <c r="D129" i="3" s="1"/>
  <c r="E129" i="3"/>
  <c r="F129" i="3" s="1"/>
  <c r="G129" i="3" s="1"/>
  <c r="H129" i="3" s="1"/>
  <c r="A130" i="3"/>
  <c r="B130" i="3" s="1"/>
  <c r="C130" i="3" s="1"/>
  <c r="D130" i="3" s="1"/>
  <c r="E130" i="3"/>
  <c r="A131" i="3"/>
  <c r="B131" i="3" s="1"/>
  <c r="C131" i="3" s="1"/>
  <c r="D131" i="3" s="1"/>
  <c r="E131" i="3"/>
  <c r="F131" i="3" s="1"/>
  <c r="G131" i="3" s="1"/>
  <c r="H131" i="3" s="1"/>
  <c r="A132" i="3"/>
  <c r="B132" i="3" s="1"/>
  <c r="C132" i="3" s="1"/>
  <c r="D132" i="3" s="1"/>
  <c r="E132" i="3"/>
  <c r="F132" i="3" s="1"/>
  <c r="G132" i="3" s="1"/>
  <c r="H132" i="3" s="1"/>
  <c r="A133" i="3"/>
  <c r="B133" i="3" s="1"/>
  <c r="C133" i="3" s="1"/>
  <c r="D133" i="3" s="1"/>
  <c r="E133" i="3"/>
  <c r="F133" i="3" s="1"/>
  <c r="G133" i="3" s="1"/>
  <c r="H133" i="3" s="1"/>
  <c r="A134" i="3"/>
  <c r="B134" i="3" s="1"/>
  <c r="C134" i="3" s="1"/>
  <c r="D134" i="3" s="1"/>
  <c r="E134" i="3"/>
  <c r="F134" i="3" s="1"/>
  <c r="G134" i="3" s="1"/>
  <c r="H134" i="3" s="1"/>
  <c r="A135" i="3"/>
  <c r="B135" i="3" s="1"/>
  <c r="C135" i="3" s="1"/>
  <c r="D135" i="3" s="1"/>
  <c r="E135" i="3"/>
  <c r="A136" i="3"/>
  <c r="B136" i="3" s="1"/>
  <c r="C136" i="3" s="1"/>
  <c r="D136" i="3" s="1"/>
  <c r="E136" i="3"/>
  <c r="F136" i="3" s="1"/>
  <c r="G136" i="3" s="1"/>
  <c r="H136" i="3" s="1"/>
  <c r="A137" i="3"/>
  <c r="B137" i="3" s="1"/>
  <c r="C137" i="3" s="1"/>
  <c r="D137" i="3" s="1"/>
  <c r="E137" i="3"/>
  <c r="F137" i="3" s="1"/>
  <c r="G137" i="3" s="1"/>
  <c r="H137" i="3" s="1"/>
  <c r="A138" i="3"/>
  <c r="B138" i="3" s="1"/>
  <c r="C138" i="3" s="1"/>
  <c r="D138" i="3" s="1"/>
  <c r="E138" i="3"/>
  <c r="A139" i="3"/>
  <c r="B139" i="3" s="1"/>
  <c r="C139" i="3" s="1"/>
  <c r="D139" i="3" s="1"/>
  <c r="E139" i="3"/>
  <c r="F139" i="3" s="1"/>
  <c r="G139" i="3" s="1"/>
  <c r="H139" i="3" s="1"/>
  <c r="A140" i="3"/>
  <c r="B140" i="3" s="1"/>
  <c r="C140" i="3" s="1"/>
  <c r="D140" i="3" s="1"/>
  <c r="E140" i="3"/>
  <c r="F140" i="3" s="1"/>
  <c r="G140" i="3" s="1"/>
  <c r="H140" i="3" s="1"/>
  <c r="A141" i="3"/>
  <c r="B141" i="3" s="1"/>
  <c r="C141" i="3" s="1"/>
  <c r="D141" i="3" s="1"/>
  <c r="E141" i="3"/>
  <c r="F141" i="3" s="1"/>
  <c r="G141" i="3" s="1"/>
  <c r="H141" i="3" s="1"/>
  <c r="A142" i="3"/>
  <c r="B142" i="3" s="1"/>
  <c r="C142" i="3" s="1"/>
  <c r="D142" i="3" s="1"/>
  <c r="E142" i="3"/>
  <c r="F142" i="3" s="1"/>
  <c r="G142" i="3" s="1"/>
  <c r="H142" i="3" s="1"/>
  <c r="A143" i="3"/>
  <c r="B143" i="3" s="1"/>
  <c r="C143" i="3" s="1"/>
  <c r="D143" i="3" s="1"/>
  <c r="E143" i="3"/>
  <c r="A144" i="3"/>
  <c r="B144" i="3" s="1"/>
  <c r="C144" i="3" s="1"/>
  <c r="D144" i="3" s="1"/>
  <c r="E144" i="3"/>
  <c r="F144" i="3" s="1"/>
  <c r="G144" i="3" s="1"/>
  <c r="H144" i="3" s="1"/>
  <c r="A145" i="3"/>
  <c r="B145" i="3" s="1"/>
  <c r="C145" i="3" s="1"/>
  <c r="D145" i="3" s="1"/>
  <c r="E145" i="3"/>
  <c r="F145" i="3" s="1"/>
  <c r="G145" i="3" s="1"/>
  <c r="H145" i="3" s="1"/>
  <c r="A146" i="3"/>
  <c r="B146" i="3" s="1"/>
  <c r="C146" i="3" s="1"/>
  <c r="D146" i="3" s="1"/>
  <c r="E146" i="3"/>
  <c r="A147" i="3"/>
  <c r="B147" i="3" s="1"/>
  <c r="C147" i="3" s="1"/>
  <c r="D147" i="3" s="1"/>
  <c r="E147" i="3"/>
  <c r="F147" i="3" s="1"/>
  <c r="G147" i="3" s="1"/>
  <c r="H147" i="3" s="1"/>
  <c r="A148" i="3"/>
  <c r="B148" i="3" s="1"/>
  <c r="C148" i="3" s="1"/>
  <c r="D148" i="3" s="1"/>
  <c r="E148" i="3"/>
  <c r="F148" i="3" s="1"/>
  <c r="G148" i="3" s="1"/>
  <c r="H148" i="3" s="1"/>
  <c r="A149" i="3"/>
  <c r="B149" i="3" s="1"/>
  <c r="C149" i="3" s="1"/>
  <c r="D149" i="3" s="1"/>
  <c r="E149" i="3"/>
  <c r="F149" i="3" s="1"/>
  <c r="G149" i="3" s="1"/>
  <c r="H149" i="3" s="1"/>
  <c r="A150" i="3"/>
  <c r="B150" i="3" s="1"/>
  <c r="C150" i="3" s="1"/>
  <c r="D150" i="3" s="1"/>
  <c r="E150" i="3"/>
  <c r="F150" i="3" s="1"/>
  <c r="G150" i="3" s="1"/>
  <c r="H150" i="3" s="1"/>
  <c r="A2" i="3"/>
  <c r="E2" i="3"/>
  <c r="P38" i="3" l="1"/>
  <c r="Q38" i="3" s="1"/>
  <c r="R38" i="3" s="1"/>
  <c r="S38" i="3" s="1"/>
  <c r="P53" i="3"/>
  <c r="Q53" i="3" s="1"/>
  <c r="R53" i="3" s="1"/>
  <c r="S53" i="3" s="1"/>
  <c r="P49" i="3"/>
  <c r="Q49" i="3" s="1"/>
  <c r="R49" i="3" s="1"/>
  <c r="S49" i="3" s="1"/>
  <c r="P45" i="3"/>
  <c r="Q45" i="3" s="1"/>
  <c r="R45" i="3" s="1"/>
  <c r="S45" i="3" s="1"/>
  <c r="P41" i="3"/>
  <c r="Q41" i="3" s="1"/>
  <c r="R41" i="3" s="1"/>
  <c r="S41" i="3" s="1"/>
  <c r="P37" i="3"/>
  <c r="Q37" i="3" s="1"/>
  <c r="R37" i="3" s="1"/>
  <c r="S37" i="3" s="1"/>
  <c r="P33" i="3"/>
  <c r="Q33" i="3" s="1"/>
  <c r="R33" i="3" s="1"/>
  <c r="S33" i="3" s="1"/>
  <c r="P29" i="3"/>
  <c r="Q29" i="3" s="1"/>
  <c r="R29" i="3" s="1"/>
  <c r="S29" i="3" s="1"/>
  <c r="P25" i="3"/>
  <c r="Q25" i="3" s="1"/>
  <c r="R25" i="3" s="1"/>
  <c r="S25" i="3" s="1"/>
  <c r="P21" i="3"/>
  <c r="Q21" i="3" s="1"/>
  <c r="R21" i="3" s="1"/>
  <c r="S21" i="3" s="1"/>
  <c r="P13" i="3"/>
  <c r="Q13" i="3" s="1"/>
  <c r="R13" i="3" s="1"/>
  <c r="S13" i="3" s="1"/>
  <c r="P5" i="3"/>
  <c r="Q5" i="3" s="1"/>
  <c r="R5" i="3" s="1"/>
  <c r="S5" i="3" s="1"/>
  <c r="P75" i="3"/>
  <c r="Q75" i="3" s="1"/>
  <c r="R75" i="3" s="1"/>
  <c r="S75" i="3" s="1"/>
  <c r="P67" i="3"/>
  <c r="Q67" i="3" s="1"/>
  <c r="R67" i="3" s="1"/>
  <c r="S67" i="3" s="1"/>
  <c r="P59" i="3"/>
  <c r="Q59" i="3" s="1"/>
  <c r="R59" i="3" s="1"/>
  <c r="S59" i="3" s="1"/>
  <c r="P51" i="3"/>
  <c r="Q51" i="3" s="1"/>
  <c r="R51" i="3" s="1"/>
  <c r="S51" i="3" s="1"/>
  <c r="P148" i="3"/>
  <c r="Q148" i="3" s="1"/>
  <c r="R148" i="3" s="1"/>
  <c r="S148" i="3" s="1"/>
  <c r="P144" i="3"/>
  <c r="Q144" i="3" s="1"/>
  <c r="R144" i="3" s="1"/>
  <c r="S144" i="3" s="1"/>
  <c r="P140" i="3"/>
  <c r="Q140" i="3" s="1"/>
  <c r="R140" i="3" s="1"/>
  <c r="S140" i="3" s="1"/>
  <c r="P136" i="3"/>
  <c r="Q136" i="3" s="1"/>
  <c r="R136" i="3" s="1"/>
  <c r="S136" i="3" s="1"/>
  <c r="P132" i="3"/>
  <c r="Q132" i="3" s="1"/>
  <c r="R132" i="3" s="1"/>
  <c r="S132" i="3" s="1"/>
  <c r="P128" i="3"/>
  <c r="Q128" i="3" s="1"/>
  <c r="R128" i="3" s="1"/>
  <c r="S128" i="3" s="1"/>
  <c r="P124" i="3"/>
  <c r="Q124" i="3" s="1"/>
  <c r="R124" i="3" s="1"/>
  <c r="S124" i="3" s="1"/>
  <c r="P120" i="3"/>
  <c r="Q120" i="3" s="1"/>
  <c r="R120" i="3" s="1"/>
  <c r="S120" i="3" s="1"/>
  <c r="P116" i="3"/>
  <c r="Q116" i="3" s="1"/>
  <c r="R116" i="3" s="1"/>
  <c r="S116" i="3" s="1"/>
  <c r="P112" i="3"/>
  <c r="Q112" i="3" s="1"/>
  <c r="R112" i="3" s="1"/>
  <c r="S112" i="3" s="1"/>
  <c r="P108" i="3"/>
  <c r="Q108" i="3" s="1"/>
  <c r="R108" i="3" s="1"/>
  <c r="S108" i="3" s="1"/>
  <c r="P104" i="3"/>
  <c r="Q104" i="3" s="1"/>
  <c r="R104" i="3" s="1"/>
  <c r="S104" i="3" s="1"/>
  <c r="P100" i="3"/>
  <c r="Q100" i="3" s="1"/>
  <c r="R100" i="3" s="1"/>
  <c r="S100" i="3" s="1"/>
  <c r="P96" i="3"/>
  <c r="Q96" i="3" s="1"/>
  <c r="R96" i="3" s="1"/>
  <c r="S96" i="3" s="1"/>
  <c r="P92" i="3"/>
  <c r="Q92" i="3" s="1"/>
  <c r="R92" i="3" s="1"/>
  <c r="S92" i="3" s="1"/>
  <c r="P88" i="3"/>
  <c r="Q88" i="3" s="1"/>
  <c r="R88" i="3" s="1"/>
  <c r="S88" i="3" s="1"/>
  <c r="P84" i="3"/>
  <c r="Q84" i="3" s="1"/>
  <c r="R84" i="3" s="1"/>
  <c r="S84" i="3" s="1"/>
  <c r="P80" i="3"/>
  <c r="Q80" i="3" s="1"/>
  <c r="R80" i="3" s="1"/>
  <c r="S80" i="3" s="1"/>
  <c r="P76" i="3"/>
  <c r="Q76" i="3" s="1"/>
  <c r="R76" i="3" s="1"/>
  <c r="S76" i="3" s="1"/>
  <c r="P72" i="3"/>
  <c r="Q72" i="3" s="1"/>
  <c r="R72" i="3" s="1"/>
  <c r="S72" i="3" s="1"/>
  <c r="P68" i="3"/>
  <c r="Q68" i="3" s="1"/>
  <c r="R68" i="3" s="1"/>
  <c r="S68" i="3" s="1"/>
  <c r="P64" i="3"/>
  <c r="Q64" i="3" s="1"/>
  <c r="R64" i="3" s="1"/>
  <c r="S64" i="3" s="1"/>
  <c r="P60" i="3"/>
  <c r="Q60" i="3" s="1"/>
  <c r="R60" i="3" s="1"/>
  <c r="S60" i="3" s="1"/>
  <c r="P56" i="3"/>
  <c r="Q56" i="3" s="1"/>
  <c r="R56" i="3" s="1"/>
  <c r="S56" i="3" s="1"/>
  <c r="P52" i="3"/>
  <c r="Q52" i="3" s="1"/>
  <c r="R52" i="3" s="1"/>
  <c r="S52" i="3" s="1"/>
  <c r="P48" i="3"/>
  <c r="Q48" i="3" s="1"/>
  <c r="R48" i="3" s="1"/>
  <c r="S48" i="3" s="1"/>
  <c r="P44" i="3"/>
  <c r="Q44" i="3" s="1"/>
  <c r="R44" i="3" s="1"/>
  <c r="S44" i="3" s="1"/>
  <c r="P40" i="3"/>
  <c r="Q40" i="3" s="1"/>
  <c r="R40" i="3" s="1"/>
  <c r="S40" i="3" s="1"/>
  <c r="P36" i="3"/>
  <c r="Q36" i="3" s="1"/>
  <c r="R36" i="3" s="1"/>
  <c r="S36" i="3" s="1"/>
  <c r="P32" i="3"/>
  <c r="Q32" i="3" s="1"/>
  <c r="R32" i="3" s="1"/>
  <c r="S32" i="3" s="1"/>
  <c r="P28" i="3"/>
  <c r="Q28" i="3" s="1"/>
  <c r="R28" i="3" s="1"/>
  <c r="S28" i="3" s="1"/>
  <c r="P24" i="3"/>
  <c r="Q24" i="3" s="1"/>
  <c r="R24" i="3" s="1"/>
  <c r="S24" i="3" s="1"/>
  <c r="P20" i="3"/>
  <c r="Q20" i="3" s="1"/>
  <c r="R20" i="3" s="1"/>
  <c r="S20" i="3" s="1"/>
  <c r="P16" i="3"/>
  <c r="Q16" i="3" s="1"/>
  <c r="R16" i="3" s="1"/>
  <c r="S16" i="3" s="1"/>
  <c r="P12" i="3"/>
  <c r="Q12" i="3" s="1"/>
  <c r="R12" i="3" s="1"/>
  <c r="S12" i="3" s="1"/>
  <c r="P8" i="3"/>
  <c r="Q8" i="3" s="1"/>
  <c r="R8" i="3" s="1"/>
  <c r="S8" i="3" s="1"/>
  <c r="P43" i="3"/>
  <c r="Q43" i="3" s="1"/>
  <c r="R43" i="3" s="1"/>
  <c r="S43" i="3" s="1"/>
  <c r="P149" i="3"/>
  <c r="Q149" i="3" s="1"/>
  <c r="R149" i="3" s="1"/>
  <c r="S149" i="3" s="1"/>
  <c r="P145" i="3"/>
  <c r="Q145" i="3" s="1"/>
  <c r="R145" i="3" s="1"/>
  <c r="S145" i="3" s="1"/>
  <c r="P141" i="3"/>
  <c r="Q141" i="3" s="1"/>
  <c r="R141" i="3" s="1"/>
  <c r="S141" i="3" s="1"/>
  <c r="P137" i="3"/>
  <c r="Q137" i="3" s="1"/>
  <c r="R137" i="3" s="1"/>
  <c r="S137" i="3" s="1"/>
  <c r="P133" i="3"/>
  <c r="Q133" i="3" s="1"/>
  <c r="R133" i="3" s="1"/>
  <c r="S133" i="3" s="1"/>
  <c r="P129" i="3"/>
  <c r="Q129" i="3" s="1"/>
  <c r="R129" i="3" s="1"/>
  <c r="S129" i="3" s="1"/>
  <c r="P125" i="3"/>
  <c r="Q125" i="3" s="1"/>
  <c r="R125" i="3" s="1"/>
  <c r="S125" i="3" s="1"/>
  <c r="P121" i="3"/>
  <c r="Q121" i="3" s="1"/>
  <c r="R121" i="3" s="1"/>
  <c r="S121" i="3" s="1"/>
  <c r="P117" i="3"/>
  <c r="Q117" i="3" s="1"/>
  <c r="R117" i="3" s="1"/>
  <c r="S117" i="3" s="1"/>
  <c r="P113" i="3"/>
  <c r="Q113" i="3" s="1"/>
  <c r="R113" i="3" s="1"/>
  <c r="S113" i="3" s="1"/>
  <c r="P109" i="3"/>
  <c r="Q109" i="3" s="1"/>
  <c r="R109" i="3" s="1"/>
  <c r="S109" i="3" s="1"/>
  <c r="P105" i="3"/>
  <c r="Q105" i="3" s="1"/>
  <c r="R105" i="3" s="1"/>
  <c r="S105" i="3" s="1"/>
  <c r="P101" i="3"/>
  <c r="Q101" i="3" s="1"/>
  <c r="R101" i="3" s="1"/>
  <c r="S101" i="3" s="1"/>
  <c r="P97" i="3"/>
  <c r="Q97" i="3" s="1"/>
  <c r="R97" i="3" s="1"/>
  <c r="S97" i="3" s="1"/>
  <c r="P93" i="3"/>
  <c r="Q93" i="3" s="1"/>
  <c r="R93" i="3" s="1"/>
  <c r="S93" i="3" s="1"/>
  <c r="P89" i="3"/>
  <c r="Q89" i="3" s="1"/>
  <c r="R89" i="3" s="1"/>
  <c r="S89" i="3" s="1"/>
  <c r="P85" i="3"/>
  <c r="Q85" i="3" s="1"/>
  <c r="R85" i="3" s="1"/>
  <c r="S85" i="3" s="1"/>
  <c r="P81" i="3"/>
  <c r="Q81" i="3" s="1"/>
  <c r="R81" i="3" s="1"/>
  <c r="S81" i="3" s="1"/>
  <c r="P77" i="3"/>
  <c r="Q77" i="3" s="1"/>
  <c r="R77" i="3" s="1"/>
  <c r="S77" i="3" s="1"/>
  <c r="P73" i="3"/>
  <c r="Q73" i="3" s="1"/>
  <c r="R73" i="3" s="1"/>
  <c r="S73" i="3" s="1"/>
  <c r="P69" i="3"/>
  <c r="Q69" i="3" s="1"/>
  <c r="R69" i="3" s="1"/>
  <c r="S69" i="3" s="1"/>
  <c r="P65" i="3"/>
  <c r="Q65" i="3" s="1"/>
  <c r="R65" i="3" s="1"/>
  <c r="S65" i="3" s="1"/>
  <c r="P61" i="3"/>
  <c r="Q61" i="3" s="1"/>
  <c r="R61" i="3" s="1"/>
  <c r="S61" i="3" s="1"/>
  <c r="P57" i="3"/>
  <c r="Q57" i="3" s="1"/>
  <c r="R57" i="3" s="1"/>
  <c r="S57" i="3" s="1"/>
  <c r="P35" i="3"/>
  <c r="Q35" i="3" s="1"/>
  <c r="R35" i="3" s="1"/>
  <c r="S35" i="3" s="1"/>
  <c r="P27" i="3"/>
  <c r="Q27" i="3" s="1"/>
  <c r="R27" i="3" s="1"/>
  <c r="S27" i="3" s="1"/>
  <c r="P19" i="3"/>
  <c r="Q19" i="3" s="1"/>
  <c r="R19" i="3" s="1"/>
  <c r="S19" i="3" s="1"/>
  <c r="P150" i="3"/>
  <c r="Q150" i="3" s="1"/>
  <c r="R150" i="3" s="1"/>
  <c r="S150" i="3" s="1"/>
  <c r="P142" i="3"/>
  <c r="Q142" i="3" s="1"/>
  <c r="R142" i="3" s="1"/>
  <c r="S142" i="3" s="1"/>
  <c r="P134" i="3"/>
  <c r="Q134" i="3" s="1"/>
  <c r="R134" i="3" s="1"/>
  <c r="S134" i="3" s="1"/>
  <c r="P126" i="3"/>
  <c r="Q126" i="3" s="1"/>
  <c r="R126" i="3" s="1"/>
  <c r="S126" i="3" s="1"/>
  <c r="P118" i="3"/>
  <c r="Q118" i="3" s="1"/>
  <c r="R118" i="3" s="1"/>
  <c r="S118" i="3" s="1"/>
  <c r="P110" i="3"/>
  <c r="Q110" i="3" s="1"/>
  <c r="R110" i="3" s="1"/>
  <c r="S110" i="3" s="1"/>
  <c r="P147" i="3"/>
  <c r="Q147" i="3" s="1"/>
  <c r="R147" i="3" s="1"/>
  <c r="S147" i="3" s="1"/>
  <c r="P139" i="3"/>
  <c r="Q139" i="3" s="1"/>
  <c r="R139" i="3" s="1"/>
  <c r="S139" i="3" s="1"/>
  <c r="P131" i="3"/>
  <c r="Q131" i="3" s="1"/>
  <c r="R131" i="3" s="1"/>
  <c r="S131" i="3" s="1"/>
  <c r="P123" i="3"/>
  <c r="Q123" i="3" s="1"/>
  <c r="R123" i="3" s="1"/>
  <c r="S123" i="3" s="1"/>
  <c r="P115" i="3"/>
  <c r="Q115" i="3" s="1"/>
  <c r="R115" i="3" s="1"/>
  <c r="S115" i="3" s="1"/>
  <c r="P107" i="3"/>
  <c r="Q107" i="3" s="1"/>
  <c r="R107" i="3" s="1"/>
  <c r="S107" i="3" s="1"/>
  <c r="P99" i="3"/>
  <c r="Q99" i="3" s="1"/>
  <c r="R99" i="3" s="1"/>
  <c r="S99" i="3" s="1"/>
  <c r="P91" i="3"/>
  <c r="Q91" i="3" s="1"/>
  <c r="R91" i="3" s="1"/>
  <c r="S91" i="3" s="1"/>
  <c r="P83" i="3"/>
  <c r="Q83" i="3" s="1"/>
  <c r="R83" i="3" s="1"/>
  <c r="S83" i="3" s="1"/>
  <c r="M12" i="3"/>
  <c r="M116" i="3"/>
  <c r="M20" i="3"/>
  <c r="M73" i="3"/>
  <c r="M9" i="3"/>
  <c r="M5" i="3"/>
  <c r="M36" i="3"/>
  <c r="M130" i="3"/>
  <c r="M122" i="3"/>
  <c r="M66" i="3"/>
  <c r="M42" i="3"/>
  <c r="M38" i="3"/>
  <c r="M26" i="3"/>
  <c r="M149" i="3"/>
  <c r="M145" i="3"/>
  <c r="M141" i="3"/>
  <c r="M137" i="3"/>
  <c r="M133" i="3"/>
  <c r="M129" i="3"/>
  <c r="M125" i="3"/>
  <c r="M121" i="3"/>
  <c r="M117" i="3"/>
  <c r="M113" i="3"/>
  <c r="M109" i="3"/>
  <c r="M105" i="3"/>
  <c r="M101" i="3"/>
  <c r="M97" i="3"/>
  <c r="M93" i="3"/>
  <c r="M89" i="3"/>
  <c r="M85" i="3"/>
  <c r="M81" i="3"/>
  <c r="M77" i="3"/>
  <c r="M69" i="3"/>
  <c r="M65" i="3"/>
  <c r="M61" i="3"/>
  <c r="M57" i="3"/>
  <c r="M53" i="3"/>
  <c r="M49" i="3"/>
  <c r="M45" i="3"/>
  <c r="M41" i="3"/>
  <c r="M37" i="3"/>
  <c r="M33" i="3"/>
  <c r="M29" i="3"/>
  <c r="M25" i="3"/>
  <c r="M21" i="3"/>
  <c r="M17" i="3"/>
  <c r="M13" i="3"/>
  <c r="F146" i="3"/>
  <c r="G146" i="3" s="1"/>
  <c r="H146" i="3" s="1"/>
  <c r="P146" i="3" s="1"/>
  <c r="Q146" i="3" s="1"/>
  <c r="R146" i="3" s="1"/>
  <c r="S146" i="3" s="1"/>
  <c r="F106" i="3"/>
  <c r="G106" i="3" s="1"/>
  <c r="H106" i="3" s="1"/>
  <c r="P106" i="3" s="1"/>
  <c r="Q106" i="3" s="1"/>
  <c r="R106" i="3" s="1"/>
  <c r="S106" i="3" s="1"/>
  <c r="F90" i="3"/>
  <c r="G90" i="3" s="1"/>
  <c r="H90" i="3" s="1"/>
  <c r="P90" i="3" s="1"/>
  <c r="Q90" i="3" s="1"/>
  <c r="R90" i="3" s="1"/>
  <c r="S90" i="3" s="1"/>
  <c r="F34" i="3"/>
  <c r="G34" i="3" s="1"/>
  <c r="H34" i="3" s="1"/>
  <c r="P34" i="3" s="1"/>
  <c r="Q34" i="3" s="1"/>
  <c r="R34" i="3" s="1"/>
  <c r="S34" i="3" s="1"/>
  <c r="M118" i="3"/>
  <c r="M98" i="3"/>
  <c r="M82" i="3"/>
  <c r="M58" i="3"/>
  <c r="M6" i="3"/>
  <c r="F17" i="3"/>
  <c r="G17" i="3" s="1"/>
  <c r="H17" i="3" s="1"/>
  <c r="P17" i="3" s="1"/>
  <c r="Q17" i="3" s="1"/>
  <c r="R17" i="3" s="1"/>
  <c r="S17" i="3" s="1"/>
  <c r="F9" i="3"/>
  <c r="G9" i="3" s="1"/>
  <c r="H9" i="3" s="1"/>
  <c r="P9" i="3" s="1"/>
  <c r="Q9" i="3" s="1"/>
  <c r="R9" i="3" s="1"/>
  <c r="S9" i="3" s="1"/>
  <c r="M52" i="3"/>
  <c r="F82" i="3"/>
  <c r="G82" i="3" s="1"/>
  <c r="H82" i="3" s="1"/>
  <c r="P82" i="3" s="1"/>
  <c r="Q82" i="3" s="1"/>
  <c r="R82" i="3" s="1"/>
  <c r="S82" i="3" s="1"/>
  <c r="M150" i="3"/>
  <c r="M138" i="3"/>
  <c r="M114" i="3"/>
  <c r="M94" i="3"/>
  <c r="M50" i="3"/>
  <c r="M34" i="3"/>
  <c r="F138" i="3"/>
  <c r="G138" i="3" s="1"/>
  <c r="H138" i="3" s="1"/>
  <c r="P138" i="3" s="1"/>
  <c r="Q138" i="3" s="1"/>
  <c r="R138" i="3" s="1"/>
  <c r="S138" i="3" s="1"/>
  <c r="F74" i="3"/>
  <c r="G74" i="3" s="1"/>
  <c r="H74" i="3" s="1"/>
  <c r="P74" i="3" s="1"/>
  <c r="Q74" i="3" s="1"/>
  <c r="R74" i="3" s="1"/>
  <c r="S74" i="3" s="1"/>
  <c r="F66" i="3"/>
  <c r="G66" i="3" s="1"/>
  <c r="H66" i="3" s="1"/>
  <c r="P66" i="3" s="1"/>
  <c r="Q66" i="3" s="1"/>
  <c r="R66" i="3" s="1"/>
  <c r="S66" i="3" s="1"/>
  <c r="F58" i="3"/>
  <c r="G58" i="3" s="1"/>
  <c r="H58" i="3" s="1"/>
  <c r="P58" i="3" s="1"/>
  <c r="Q58" i="3" s="1"/>
  <c r="R58" i="3" s="1"/>
  <c r="S58" i="3" s="1"/>
  <c r="F50" i="3"/>
  <c r="G50" i="3" s="1"/>
  <c r="H50" i="3" s="1"/>
  <c r="P50" i="3" s="1"/>
  <c r="Q50" i="3" s="1"/>
  <c r="R50" i="3" s="1"/>
  <c r="S50" i="3" s="1"/>
  <c r="F10" i="3"/>
  <c r="G10" i="3" s="1"/>
  <c r="H10" i="3" s="1"/>
  <c r="P10" i="3" s="1"/>
  <c r="Q10" i="3" s="1"/>
  <c r="R10" i="3" s="1"/>
  <c r="S10" i="3" s="1"/>
  <c r="M142" i="3"/>
  <c r="M126" i="3"/>
  <c r="M106" i="3"/>
  <c r="M86" i="3"/>
  <c r="M62" i="3"/>
  <c r="M46" i="3"/>
  <c r="F122" i="3"/>
  <c r="G122" i="3" s="1"/>
  <c r="H122" i="3" s="1"/>
  <c r="P122" i="3" s="1"/>
  <c r="Q122" i="3" s="1"/>
  <c r="R122" i="3" s="1"/>
  <c r="S122" i="3" s="1"/>
  <c r="F114" i="3"/>
  <c r="G114" i="3" s="1"/>
  <c r="H114" i="3" s="1"/>
  <c r="P114" i="3" s="1"/>
  <c r="Q114" i="3" s="1"/>
  <c r="R114" i="3" s="1"/>
  <c r="S114" i="3" s="1"/>
  <c r="F98" i="3"/>
  <c r="G98" i="3" s="1"/>
  <c r="H98" i="3" s="1"/>
  <c r="P98" i="3" s="1"/>
  <c r="Q98" i="3" s="1"/>
  <c r="R98" i="3" s="1"/>
  <c r="S98" i="3" s="1"/>
  <c r="M146" i="3"/>
  <c r="M134" i="3"/>
  <c r="M110" i="3"/>
  <c r="M90" i="3"/>
  <c r="M70" i="3"/>
  <c r="M30" i="3"/>
  <c r="M148" i="3"/>
  <c r="M140" i="3"/>
  <c r="M132" i="3"/>
  <c r="M108" i="3"/>
  <c r="M100" i="3"/>
  <c r="M92" i="3"/>
  <c r="M84" i="3"/>
  <c r="M76" i="3"/>
  <c r="M68" i="3"/>
  <c r="M60" i="3"/>
  <c r="M44" i="3"/>
  <c r="M28" i="3"/>
  <c r="F130" i="3"/>
  <c r="G130" i="3" s="1"/>
  <c r="H130" i="3" s="1"/>
  <c r="P130" i="3" s="1"/>
  <c r="Q130" i="3" s="1"/>
  <c r="R130" i="3" s="1"/>
  <c r="S130" i="3" s="1"/>
  <c r="F42" i="3"/>
  <c r="G42" i="3" s="1"/>
  <c r="H42" i="3" s="1"/>
  <c r="P42" i="3" s="1"/>
  <c r="Q42" i="3" s="1"/>
  <c r="R42" i="3" s="1"/>
  <c r="S42" i="3" s="1"/>
  <c r="F26" i="3"/>
  <c r="G26" i="3" s="1"/>
  <c r="H26" i="3" s="1"/>
  <c r="P26" i="3" s="1"/>
  <c r="Q26" i="3" s="1"/>
  <c r="R26" i="3" s="1"/>
  <c r="S26" i="3" s="1"/>
  <c r="F18" i="3"/>
  <c r="G18" i="3" s="1"/>
  <c r="H18" i="3" s="1"/>
  <c r="M102" i="3"/>
  <c r="M74" i="3"/>
  <c r="M54" i="3"/>
  <c r="M22" i="3"/>
  <c r="M124" i="3"/>
  <c r="F2" i="3"/>
  <c r="G2" i="3" s="1"/>
  <c r="H2" i="3" s="1"/>
  <c r="F143" i="3"/>
  <c r="G143" i="3" s="1"/>
  <c r="H143" i="3" s="1"/>
  <c r="P143" i="3" s="1"/>
  <c r="Q143" i="3" s="1"/>
  <c r="R143" i="3" s="1"/>
  <c r="S143" i="3" s="1"/>
  <c r="F135" i="3"/>
  <c r="G135" i="3" s="1"/>
  <c r="H135" i="3" s="1"/>
  <c r="P135" i="3" s="1"/>
  <c r="Q135" i="3" s="1"/>
  <c r="R135" i="3" s="1"/>
  <c r="S135" i="3" s="1"/>
  <c r="F127" i="3"/>
  <c r="G127" i="3" s="1"/>
  <c r="H127" i="3" s="1"/>
  <c r="P127" i="3" s="1"/>
  <c r="Q127" i="3" s="1"/>
  <c r="R127" i="3" s="1"/>
  <c r="S127" i="3" s="1"/>
  <c r="F119" i="3"/>
  <c r="G119" i="3" s="1"/>
  <c r="H119" i="3" s="1"/>
  <c r="P119" i="3" s="1"/>
  <c r="Q119" i="3" s="1"/>
  <c r="R119" i="3" s="1"/>
  <c r="S119" i="3" s="1"/>
  <c r="F111" i="3"/>
  <c r="G111" i="3" s="1"/>
  <c r="H111" i="3" s="1"/>
  <c r="P111" i="3" s="1"/>
  <c r="Q111" i="3" s="1"/>
  <c r="R111" i="3" s="1"/>
  <c r="S111" i="3" s="1"/>
  <c r="F103" i="3"/>
  <c r="G103" i="3" s="1"/>
  <c r="H103" i="3" s="1"/>
  <c r="P103" i="3" s="1"/>
  <c r="Q103" i="3" s="1"/>
  <c r="R103" i="3" s="1"/>
  <c r="S103" i="3" s="1"/>
  <c r="F95" i="3"/>
  <c r="G95" i="3" s="1"/>
  <c r="H95" i="3" s="1"/>
  <c r="P95" i="3" s="1"/>
  <c r="Q95" i="3" s="1"/>
  <c r="R95" i="3" s="1"/>
  <c r="S95" i="3" s="1"/>
  <c r="F87" i="3"/>
  <c r="G87" i="3" s="1"/>
  <c r="H87" i="3" s="1"/>
  <c r="P87" i="3" s="1"/>
  <c r="Q87" i="3" s="1"/>
  <c r="R87" i="3" s="1"/>
  <c r="S87" i="3" s="1"/>
  <c r="F79" i="3"/>
  <c r="G79" i="3" s="1"/>
  <c r="H79" i="3" s="1"/>
  <c r="P79" i="3" s="1"/>
  <c r="Q79" i="3" s="1"/>
  <c r="R79" i="3" s="1"/>
  <c r="S79" i="3" s="1"/>
  <c r="F71" i="3"/>
  <c r="G71" i="3" s="1"/>
  <c r="H71" i="3" s="1"/>
  <c r="P71" i="3" s="1"/>
  <c r="Q71" i="3" s="1"/>
  <c r="R71" i="3" s="1"/>
  <c r="S71" i="3" s="1"/>
  <c r="F63" i="3"/>
  <c r="G63" i="3" s="1"/>
  <c r="H63" i="3" s="1"/>
  <c r="P63" i="3" s="1"/>
  <c r="Q63" i="3" s="1"/>
  <c r="R63" i="3" s="1"/>
  <c r="S63" i="3" s="1"/>
  <c r="F55" i="3"/>
  <c r="G55" i="3" s="1"/>
  <c r="H55" i="3" s="1"/>
  <c r="P55" i="3" s="1"/>
  <c r="Q55" i="3" s="1"/>
  <c r="R55" i="3" s="1"/>
  <c r="S55" i="3" s="1"/>
  <c r="F47" i="3"/>
  <c r="G47" i="3" s="1"/>
  <c r="H47" i="3" s="1"/>
  <c r="P47" i="3" s="1"/>
  <c r="Q47" i="3" s="1"/>
  <c r="R47" i="3" s="1"/>
  <c r="S47" i="3" s="1"/>
  <c r="F39" i="3"/>
  <c r="G39" i="3" s="1"/>
  <c r="H39" i="3" s="1"/>
  <c r="P39" i="3" s="1"/>
  <c r="Q39" i="3" s="1"/>
  <c r="R39" i="3" s="1"/>
  <c r="S39" i="3" s="1"/>
  <c r="F31" i="3"/>
  <c r="G31" i="3" s="1"/>
  <c r="H31" i="3" s="1"/>
  <c r="P31" i="3" s="1"/>
  <c r="Q31" i="3" s="1"/>
  <c r="R31" i="3" s="1"/>
  <c r="S31" i="3" s="1"/>
  <c r="F23" i="3"/>
  <c r="G23" i="3" s="1"/>
  <c r="H23" i="3" s="1"/>
  <c r="P23" i="3" s="1"/>
  <c r="Q23" i="3" s="1"/>
  <c r="R23" i="3" s="1"/>
  <c r="S23" i="3" s="1"/>
  <c r="F15" i="3"/>
  <c r="G15" i="3" s="1"/>
  <c r="H15" i="3" s="1"/>
  <c r="P15" i="3" s="1"/>
  <c r="Q15" i="3" s="1"/>
  <c r="R15" i="3" s="1"/>
  <c r="S15" i="3" s="1"/>
  <c r="P11" i="3"/>
  <c r="Q11" i="3" s="1"/>
  <c r="R11" i="3" s="1"/>
  <c r="S11" i="3" s="1"/>
  <c r="F7" i="3"/>
  <c r="G7" i="3" s="1"/>
  <c r="H7" i="3" s="1"/>
  <c r="P7" i="3" s="1"/>
  <c r="Q7" i="3" s="1"/>
  <c r="R7" i="3" s="1"/>
  <c r="S7" i="3" s="1"/>
  <c r="M78" i="3"/>
  <c r="M14" i="3"/>
  <c r="M143" i="3"/>
  <c r="M135" i="3"/>
  <c r="M127" i="3"/>
  <c r="M119" i="3"/>
  <c r="M111" i="3"/>
  <c r="M103" i="3"/>
  <c r="M95" i="3"/>
  <c r="M87" i="3"/>
  <c r="M79" i="3"/>
  <c r="M71" i="3"/>
  <c r="M63" i="3"/>
  <c r="M55" i="3"/>
  <c r="M47" i="3"/>
  <c r="M39" i="3"/>
  <c r="M31" i="3"/>
  <c r="M23" i="3"/>
  <c r="M15" i="3"/>
  <c r="M7" i="3"/>
  <c r="B4" i="3"/>
  <c r="C4" i="3" s="1"/>
  <c r="D4" i="3" s="1"/>
  <c r="M4" i="3" s="1"/>
  <c r="B2" i="3"/>
  <c r="C2" i="3" s="1"/>
  <c r="D2" i="3" s="1"/>
  <c r="M2" i="3" s="1"/>
  <c r="B3" i="3"/>
  <c r="C3" i="3" s="1"/>
  <c r="D3" i="3" s="1"/>
  <c r="P3" i="3" s="1"/>
  <c r="Q3" i="3" s="1"/>
  <c r="R3" i="3" s="1"/>
  <c r="S3" i="3" s="1"/>
  <c r="N37" i="3" l="1"/>
  <c r="O37" i="3" s="1"/>
  <c r="J37" i="3"/>
  <c r="N69" i="3"/>
  <c r="O69" i="3" s="1"/>
  <c r="J69" i="3"/>
  <c r="N105" i="3"/>
  <c r="O105" i="3" s="1"/>
  <c r="J105" i="3"/>
  <c r="N137" i="3"/>
  <c r="O137" i="3" s="1"/>
  <c r="J137" i="3"/>
  <c r="N122" i="3"/>
  <c r="O122" i="3" s="1"/>
  <c r="J122" i="3"/>
  <c r="N12" i="3"/>
  <c r="O12" i="3" s="1"/>
  <c r="J12" i="3"/>
  <c r="N94" i="3"/>
  <c r="O94" i="3" s="1"/>
  <c r="J94" i="3"/>
  <c r="N55" i="3"/>
  <c r="O55" i="3" s="1"/>
  <c r="J55" i="3"/>
  <c r="N119" i="3"/>
  <c r="O119" i="3" s="1"/>
  <c r="J119" i="3"/>
  <c r="N76" i="3"/>
  <c r="O76" i="3" s="1"/>
  <c r="J76" i="3"/>
  <c r="N30" i="3"/>
  <c r="O30" i="3" s="1"/>
  <c r="J30" i="3"/>
  <c r="N114" i="3"/>
  <c r="O114" i="3" s="1"/>
  <c r="J114" i="3"/>
  <c r="N6" i="3"/>
  <c r="O6" i="3" s="1"/>
  <c r="J6" i="3"/>
  <c r="N41" i="3"/>
  <c r="O41" i="3" s="1"/>
  <c r="J41" i="3"/>
  <c r="N77" i="3"/>
  <c r="O77" i="3" s="1"/>
  <c r="J77" i="3"/>
  <c r="N109" i="3"/>
  <c r="O109" i="3" s="1"/>
  <c r="J109" i="3"/>
  <c r="N141" i="3"/>
  <c r="O141" i="3" s="1"/>
  <c r="J141" i="3"/>
  <c r="N130" i="3"/>
  <c r="O130" i="3" s="1"/>
  <c r="J130" i="3"/>
  <c r="N4" i="3"/>
  <c r="O4" i="3" s="1"/>
  <c r="N84" i="3"/>
  <c r="O84" i="3" s="1"/>
  <c r="J84" i="3"/>
  <c r="N70" i="3"/>
  <c r="O70" i="3" s="1"/>
  <c r="J70" i="3"/>
  <c r="N46" i="3"/>
  <c r="O46" i="3" s="1"/>
  <c r="J46" i="3"/>
  <c r="N138" i="3"/>
  <c r="O138" i="3" s="1"/>
  <c r="J138" i="3"/>
  <c r="N45" i="3"/>
  <c r="O45" i="3" s="1"/>
  <c r="J45" i="3"/>
  <c r="N145" i="3"/>
  <c r="O145" i="3" s="1"/>
  <c r="J145" i="3"/>
  <c r="N68" i="3"/>
  <c r="O68" i="3" s="1"/>
  <c r="J68" i="3"/>
  <c r="N148" i="3"/>
  <c r="O148" i="3" s="1"/>
  <c r="J148" i="3"/>
  <c r="N63" i="3"/>
  <c r="O63" i="3" s="1"/>
  <c r="J63" i="3"/>
  <c r="N127" i="3"/>
  <c r="O127" i="3" s="1"/>
  <c r="J127" i="3"/>
  <c r="N58" i="3"/>
  <c r="O58" i="3" s="1"/>
  <c r="J58" i="3"/>
  <c r="N13" i="3"/>
  <c r="O13" i="3" s="1"/>
  <c r="J13" i="3"/>
  <c r="N81" i="3"/>
  <c r="O81" i="3" s="1"/>
  <c r="J81" i="3"/>
  <c r="N113" i="3"/>
  <c r="O113" i="3" s="1"/>
  <c r="J113" i="3"/>
  <c r="N36" i="3"/>
  <c r="O36" i="3" s="1"/>
  <c r="J36" i="3"/>
  <c r="N7" i="3"/>
  <c r="O7" i="3" s="1"/>
  <c r="J7" i="3"/>
  <c r="N71" i="3"/>
  <c r="O71" i="3" s="1"/>
  <c r="J71" i="3"/>
  <c r="N135" i="3"/>
  <c r="O135" i="3" s="1"/>
  <c r="J135" i="3"/>
  <c r="P2" i="3"/>
  <c r="N92" i="3"/>
  <c r="O92" i="3" s="1"/>
  <c r="J92" i="3"/>
  <c r="N90" i="3"/>
  <c r="O90" i="3" s="1"/>
  <c r="J90" i="3"/>
  <c r="N62" i="3"/>
  <c r="O62" i="3" s="1"/>
  <c r="J62" i="3"/>
  <c r="N150" i="3"/>
  <c r="O150" i="3" s="1"/>
  <c r="J150" i="3"/>
  <c r="N82" i="3"/>
  <c r="O82" i="3" s="1"/>
  <c r="J82" i="3"/>
  <c r="N17" i="3"/>
  <c r="O17" i="3" s="1"/>
  <c r="J17" i="3"/>
  <c r="N49" i="3"/>
  <c r="O49" i="3" s="1"/>
  <c r="J49" i="3"/>
  <c r="N85" i="3"/>
  <c r="O85" i="3" s="1"/>
  <c r="J85" i="3"/>
  <c r="N117" i="3"/>
  <c r="O117" i="3" s="1"/>
  <c r="J117" i="3"/>
  <c r="N149" i="3"/>
  <c r="O149" i="3" s="1"/>
  <c r="J149" i="3"/>
  <c r="N5" i="3"/>
  <c r="O5" i="3" s="1"/>
  <c r="J5" i="3"/>
  <c r="N47" i="3"/>
  <c r="O47" i="3" s="1"/>
  <c r="J47" i="3"/>
  <c r="N21" i="3"/>
  <c r="O21" i="3" s="1"/>
  <c r="J21" i="3"/>
  <c r="N89" i="3"/>
  <c r="O89" i="3" s="1"/>
  <c r="J89" i="3"/>
  <c r="N26" i="3"/>
  <c r="O26" i="3" s="1"/>
  <c r="J26" i="3"/>
  <c r="N23" i="3"/>
  <c r="O23" i="3" s="1"/>
  <c r="J23" i="3"/>
  <c r="N87" i="3"/>
  <c r="O87" i="3" s="1"/>
  <c r="J87" i="3"/>
  <c r="N14" i="3"/>
  <c r="O14" i="3" s="1"/>
  <c r="J14" i="3"/>
  <c r="N22" i="3"/>
  <c r="O22" i="3" s="1"/>
  <c r="J22" i="3"/>
  <c r="N28" i="3"/>
  <c r="O28" i="3" s="1"/>
  <c r="J28" i="3"/>
  <c r="N108" i="3"/>
  <c r="O108" i="3" s="1"/>
  <c r="J108" i="3"/>
  <c r="N134" i="3"/>
  <c r="O134" i="3" s="1"/>
  <c r="J134" i="3"/>
  <c r="N106" i="3"/>
  <c r="O106" i="3" s="1"/>
  <c r="J106" i="3"/>
  <c r="N52" i="3"/>
  <c r="O52" i="3" s="1"/>
  <c r="J52" i="3"/>
  <c r="N118" i="3"/>
  <c r="O118" i="3" s="1"/>
  <c r="J118" i="3"/>
  <c r="N25" i="3"/>
  <c r="O25" i="3" s="1"/>
  <c r="J25" i="3"/>
  <c r="N57" i="3"/>
  <c r="O57" i="3" s="1"/>
  <c r="J57" i="3"/>
  <c r="N93" i="3"/>
  <c r="O93" i="3" s="1"/>
  <c r="J93" i="3"/>
  <c r="N125" i="3"/>
  <c r="O125" i="3" s="1"/>
  <c r="J125" i="3"/>
  <c r="N38" i="3"/>
  <c r="O38" i="3" s="1"/>
  <c r="J38" i="3"/>
  <c r="N73" i="3"/>
  <c r="O73" i="3" s="1"/>
  <c r="J73" i="3"/>
  <c r="N15" i="3"/>
  <c r="O15" i="3" s="1"/>
  <c r="J15" i="3"/>
  <c r="N143" i="3"/>
  <c r="O143" i="3" s="1"/>
  <c r="J143" i="3"/>
  <c r="N124" i="3"/>
  <c r="O124" i="3" s="1"/>
  <c r="J124" i="3"/>
  <c r="N31" i="3"/>
  <c r="O31" i="3" s="1"/>
  <c r="J31" i="3"/>
  <c r="N95" i="3"/>
  <c r="O95" i="3" s="1"/>
  <c r="J95" i="3"/>
  <c r="N78" i="3"/>
  <c r="O78" i="3" s="1"/>
  <c r="J78" i="3"/>
  <c r="N54" i="3"/>
  <c r="O54" i="3" s="1"/>
  <c r="J54" i="3"/>
  <c r="N44" i="3"/>
  <c r="O44" i="3" s="1"/>
  <c r="J44" i="3"/>
  <c r="N132" i="3"/>
  <c r="O132" i="3" s="1"/>
  <c r="J132" i="3"/>
  <c r="N146" i="3"/>
  <c r="O146" i="3" s="1"/>
  <c r="J146" i="3"/>
  <c r="N126" i="3"/>
  <c r="O126" i="3" s="1"/>
  <c r="J126" i="3"/>
  <c r="N34" i="3"/>
  <c r="O34" i="3" s="1"/>
  <c r="J34" i="3"/>
  <c r="N29" i="3"/>
  <c r="O29" i="3" s="1"/>
  <c r="J29" i="3"/>
  <c r="N61" i="3"/>
  <c r="O61" i="3" s="1"/>
  <c r="J61" i="3"/>
  <c r="N97" i="3"/>
  <c r="O97" i="3" s="1"/>
  <c r="J97" i="3"/>
  <c r="N129" i="3"/>
  <c r="O129" i="3" s="1"/>
  <c r="J129" i="3"/>
  <c r="N42" i="3"/>
  <c r="O42" i="3" s="1"/>
  <c r="J42" i="3"/>
  <c r="N20" i="3"/>
  <c r="O20" i="3" s="1"/>
  <c r="J20" i="3"/>
  <c r="N111" i="3"/>
  <c r="O111" i="3" s="1"/>
  <c r="J111" i="3"/>
  <c r="N102" i="3"/>
  <c r="O102" i="3" s="1"/>
  <c r="J102" i="3"/>
  <c r="N79" i="3"/>
  <c r="O79" i="3" s="1"/>
  <c r="J79" i="3"/>
  <c r="N100" i="3"/>
  <c r="O100" i="3" s="1"/>
  <c r="J100" i="3"/>
  <c r="N110" i="3"/>
  <c r="O110" i="3" s="1"/>
  <c r="J110" i="3"/>
  <c r="N86" i="3"/>
  <c r="O86" i="3" s="1"/>
  <c r="J86" i="3"/>
  <c r="N98" i="3"/>
  <c r="O98" i="3" s="1"/>
  <c r="J98" i="3"/>
  <c r="N53" i="3"/>
  <c r="O53" i="3" s="1"/>
  <c r="J53" i="3"/>
  <c r="N121" i="3"/>
  <c r="O121" i="3" s="1"/>
  <c r="J121" i="3"/>
  <c r="N9" i="3"/>
  <c r="O9" i="3" s="1"/>
  <c r="J9" i="3"/>
  <c r="N39" i="3"/>
  <c r="O39" i="3" s="1"/>
  <c r="J39" i="3"/>
  <c r="N103" i="3"/>
  <c r="O103" i="3" s="1"/>
  <c r="J103" i="3"/>
  <c r="N74" i="3"/>
  <c r="O74" i="3" s="1"/>
  <c r="J74" i="3"/>
  <c r="N60" i="3"/>
  <c r="O60" i="3" s="1"/>
  <c r="J60" i="3"/>
  <c r="N140" i="3"/>
  <c r="O140" i="3" s="1"/>
  <c r="J140" i="3"/>
  <c r="N142" i="3"/>
  <c r="O142" i="3" s="1"/>
  <c r="J142" i="3"/>
  <c r="N50" i="3"/>
  <c r="O50" i="3" s="1"/>
  <c r="J50" i="3"/>
  <c r="N33" i="3"/>
  <c r="O33" i="3" s="1"/>
  <c r="J33" i="3"/>
  <c r="N65" i="3"/>
  <c r="O65" i="3" s="1"/>
  <c r="J65" i="3"/>
  <c r="N101" i="3"/>
  <c r="O101" i="3" s="1"/>
  <c r="J101" i="3"/>
  <c r="N133" i="3"/>
  <c r="O133" i="3" s="1"/>
  <c r="J133" i="3"/>
  <c r="N66" i="3"/>
  <c r="O66" i="3" s="1"/>
  <c r="J66" i="3"/>
  <c r="N116" i="3"/>
  <c r="O116" i="3" s="1"/>
  <c r="J116" i="3"/>
  <c r="P18" i="3"/>
  <c r="Q18" i="3" s="1"/>
  <c r="R18" i="3" s="1"/>
  <c r="S18" i="3" s="1"/>
  <c r="M19" i="3"/>
  <c r="Q2" i="3"/>
  <c r="R2" i="3" s="1"/>
  <c r="S2" i="3" s="1"/>
  <c r="P4" i="3"/>
  <c r="Q4" i="3" s="1"/>
  <c r="R4" i="3" s="1"/>
  <c r="S4" i="3" s="1"/>
  <c r="M147" i="3"/>
  <c r="M144" i="3"/>
  <c r="M10" i="3"/>
  <c r="M51" i="3"/>
  <c r="M32" i="3"/>
  <c r="M115" i="3"/>
  <c r="M83" i="3"/>
  <c r="M18" i="3"/>
  <c r="M91" i="3"/>
  <c r="M48" i="3"/>
  <c r="M56" i="3"/>
  <c r="M8" i="3"/>
  <c r="M67" i="3"/>
  <c r="M27" i="3"/>
  <c r="M104" i="3"/>
  <c r="M112" i="3"/>
  <c r="M107" i="3"/>
  <c r="M120" i="3"/>
  <c r="M128" i="3"/>
  <c r="M43" i="3"/>
  <c r="M80" i="3"/>
  <c r="M3" i="3"/>
  <c r="M59" i="3"/>
  <c r="M123" i="3"/>
  <c r="M40" i="3"/>
  <c r="M88" i="3"/>
  <c r="M35" i="3"/>
  <c r="M99" i="3"/>
  <c r="M72" i="3"/>
  <c r="M131" i="3"/>
  <c r="M24" i="3"/>
  <c r="M64" i="3"/>
  <c r="M96" i="3"/>
  <c r="M16" i="3"/>
  <c r="M11" i="3"/>
  <c r="M75" i="3"/>
  <c r="M139" i="3"/>
  <c r="M136" i="3"/>
  <c r="K71" i="3" l="1"/>
  <c r="K114" i="3"/>
  <c r="N123" i="3"/>
  <c r="O123" i="3" s="1"/>
  <c r="J123" i="3"/>
  <c r="K7" i="3"/>
  <c r="K13" i="3"/>
  <c r="K148" i="3"/>
  <c r="K138" i="3"/>
  <c r="J4" i="3"/>
  <c r="K77" i="3"/>
  <c r="K30" i="3"/>
  <c r="K94" i="3"/>
  <c r="K105" i="3"/>
  <c r="K81" i="3"/>
  <c r="K109" i="3"/>
  <c r="N112" i="3"/>
  <c r="O112" i="3" s="1"/>
  <c r="J112" i="3"/>
  <c r="K110" i="3"/>
  <c r="K54" i="3"/>
  <c r="K89" i="3"/>
  <c r="K90" i="3"/>
  <c r="N27" i="3"/>
  <c r="O27" i="3" s="1"/>
  <c r="J27" i="3"/>
  <c r="N19" i="3"/>
  <c r="O19" i="3" s="1"/>
  <c r="J19" i="3"/>
  <c r="K101" i="3"/>
  <c r="K142" i="3"/>
  <c r="K103" i="3"/>
  <c r="K53" i="3"/>
  <c r="K100" i="3"/>
  <c r="K20" i="3"/>
  <c r="K61" i="3"/>
  <c r="K146" i="3"/>
  <c r="K78" i="3"/>
  <c r="K143" i="3"/>
  <c r="K125" i="3"/>
  <c r="K118" i="3"/>
  <c r="K108" i="3"/>
  <c r="K87" i="3"/>
  <c r="K21" i="3"/>
  <c r="K117" i="3"/>
  <c r="K82" i="3"/>
  <c r="K92" i="3"/>
  <c r="K84" i="3"/>
  <c r="N64" i="3"/>
  <c r="O64" i="3" s="1"/>
  <c r="J64" i="3"/>
  <c r="K74" i="3"/>
  <c r="K124" i="3"/>
  <c r="N59" i="3"/>
  <c r="O59" i="3" s="1"/>
  <c r="J59" i="3"/>
  <c r="N115" i="3"/>
  <c r="O115" i="3" s="1"/>
  <c r="J115" i="3"/>
  <c r="N80" i="3"/>
  <c r="O80" i="3" s="1"/>
  <c r="J80" i="3"/>
  <c r="K36" i="3"/>
  <c r="K58" i="3"/>
  <c r="K68" i="3"/>
  <c r="K46" i="3"/>
  <c r="K130" i="3"/>
  <c r="K41" i="3"/>
  <c r="K76" i="3"/>
  <c r="K12" i="3"/>
  <c r="K69" i="3"/>
  <c r="K45" i="3"/>
  <c r="K137" i="3"/>
  <c r="K133" i="3"/>
  <c r="K126" i="3"/>
  <c r="N104" i="3"/>
  <c r="O104" i="3" s="1"/>
  <c r="J104" i="3"/>
  <c r="N131" i="3"/>
  <c r="O131" i="3" s="1"/>
  <c r="J131" i="3"/>
  <c r="N72" i="3"/>
  <c r="O72" i="3" s="1"/>
  <c r="J72" i="3"/>
  <c r="N32" i="3"/>
  <c r="O32" i="3" s="1"/>
  <c r="J32" i="3"/>
  <c r="N8" i="3"/>
  <c r="O8" i="3" s="1"/>
  <c r="J8" i="3"/>
  <c r="K65" i="3"/>
  <c r="K140" i="3"/>
  <c r="K39" i="3"/>
  <c r="K98" i="3"/>
  <c r="K79" i="3"/>
  <c r="K42" i="3"/>
  <c r="K29" i="3"/>
  <c r="K132" i="3"/>
  <c r="K95" i="3"/>
  <c r="K15" i="3"/>
  <c r="K93" i="3"/>
  <c r="K52" i="3"/>
  <c r="K28" i="3"/>
  <c r="K23" i="3"/>
  <c r="K47" i="3"/>
  <c r="K85" i="3"/>
  <c r="K150" i="3"/>
  <c r="N40" i="3"/>
  <c r="O40" i="3" s="1"/>
  <c r="J40" i="3"/>
  <c r="N91" i="3"/>
  <c r="O91" i="3" s="1"/>
  <c r="J91" i="3"/>
  <c r="K121" i="3"/>
  <c r="K111" i="3"/>
  <c r="K38" i="3"/>
  <c r="K134" i="3"/>
  <c r="K149" i="3"/>
  <c r="N24" i="3"/>
  <c r="O24" i="3" s="1"/>
  <c r="J24" i="3"/>
  <c r="N83" i="3"/>
  <c r="O83" i="3" s="1"/>
  <c r="J83" i="3"/>
  <c r="N3" i="3"/>
  <c r="O3" i="3" s="1"/>
  <c r="J3" i="3"/>
  <c r="N75" i="3"/>
  <c r="O75" i="3" s="1"/>
  <c r="J75" i="3"/>
  <c r="N43" i="3"/>
  <c r="O43" i="3" s="1"/>
  <c r="J43" i="3"/>
  <c r="K116" i="3"/>
  <c r="N35" i="3"/>
  <c r="O35" i="3" s="1"/>
  <c r="J35" i="3"/>
  <c r="N56" i="3"/>
  <c r="O56" i="3" s="1"/>
  <c r="J56" i="3"/>
  <c r="K135" i="3"/>
  <c r="K113" i="3"/>
  <c r="K127" i="3"/>
  <c r="K145" i="3"/>
  <c r="K70" i="3"/>
  <c r="K141" i="3"/>
  <c r="K6" i="3"/>
  <c r="K119" i="3"/>
  <c r="K122" i="3"/>
  <c r="K37" i="3"/>
  <c r="N96" i="3"/>
  <c r="O96" i="3" s="1"/>
  <c r="J96" i="3"/>
  <c r="N107" i="3"/>
  <c r="O107" i="3" s="1"/>
  <c r="J107" i="3"/>
  <c r="N147" i="3"/>
  <c r="O147" i="3" s="1"/>
  <c r="J147" i="3"/>
  <c r="K63" i="3"/>
  <c r="K55" i="3"/>
  <c r="N18" i="3"/>
  <c r="O18" i="3" s="1"/>
  <c r="J18" i="3"/>
  <c r="K50" i="3"/>
  <c r="K97" i="3"/>
  <c r="K25" i="3"/>
  <c r="K14" i="3"/>
  <c r="K17" i="3"/>
  <c r="N136" i="3"/>
  <c r="O136" i="3" s="1"/>
  <c r="J136" i="3"/>
  <c r="N139" i="3"/>
  <c r="O139" i="3" s="1"/>
  <c r="J139" i="3"/>
  <c r="N67" i="3"/>
  <c r="O67" i="3" s="1"/>
  <c r="J67" i="3"/>
  <c r="N99" i="3"/>
  <c r="O99" i="3" s="1"/>
  <c r="J99" i="3"/>
  <c r="N51" i="3"/>
  <c r="O51" i="3" s="1"/>
  <c r="J51" i="3"/>
  <c r="N11" i="3"/>
  <c r="O11" i="3" s="1"/>
  <c r="J11" i="3"/>
  <c r="N128" i="3"/>
  <c r="O128" i="3" s="1"/>
  <c r="J128" i="3"/>
  <c r="N10" i="3"/>
  <c r="O10" i="3" s="1"/>
  <c r="J10" i="3"/>
  <c r="N16" i="3"/>
  <c r="O16" i="3" s="1"/>
  <c r="J16" i="3"/>
  <c r="N88" i="3"/>
  <c r="O88" i="3" s="1"/>
  <c r="J88" i="3"/>
  <c r="N120" i="3"/>
  <c r="O120" i="3" s="1"/>
  <c r="J120" i="3"/>
  <c r="N48" i="3"/>
  <c r="O48" i="3" s="1"/>
  <c r="J48" i="3"/>
  <c r="N144" i="3"/>
  <c r="O144" i="3" s="1"/>
  <c r="J144" i="3"/>
  <c r="K66" i="3"/>
  <c r="K33" i="3"/>
  <c r="K60" i="3"/>
  <c r="K9" i="3"/>
  <c r="K86" i="3"/>
  <c r="K102" i="3"/>
  <c r="K129" i="3"/>
  <c r="K34" i="3"/>
  <c r="K44" i="3"/>
  <c r="K31" i="3"/>
  <c r="K73" i="3"/>
  <c r="K57" i="3"/>
  <c r="K106" i="3"/>
  <c r="K22" i="3"/>
  <c r="K26" i="3"/>
  <c r="K5" i="3"/>
  <c r="K49" i="3"/>
  <c r="K62" i="3"/>
  <c r="J2" i="3"/>
  <c r="U2" i="3" s="1"/>
  <c r="V2" i="3" s="1"/>
  <c r="W2" i="3" s="1"/>
  <c r="L45" i="3" l="1"/>
  <c r="T45" i="3" s="1"/>
  <c r="L118" i="3"/>
  <c r="T118" i="3" s="1"/>
  <c r="L113" i="3"/>
  <c r="T113" i="3" s="1"/>
  <c r="L47" i="3"/>
  <c r="T47" i="3" s="1"/>
  <c r="L62" i="3"/>
  <c r="T62" i="3" s="1"/>
  <c r="L97" i="3"/>
  <c r="T97" i="3" s="1"/>
  <c r="L84" i="3"/>
  <c r="T84" i="3" s="1"/>
  <c r="L141" i="3"/>
  <c r="T141" i="3" s="1"/>
  <c r="L58" i="3"/>
  <c r="T58" i="3" s="1"/>
  <c r="L21" i="3"/>
  <c r="T21" i="3" s="1"/>
  <c r="L125" i="3"/>
  <c r="T125" i="3" s="1"/>
  <c r="L61" i="3"/>
  <c r="T61" i="3" s="1"/>
  <c r="L103" i="3"/>
  <c r="T103" i="3" s="1"/>
  <c r="L105" i="3"/>
  <c r="T105" i="3" s="1"/>
  <c r="L7" i="3"/>
  <c r="T7" i="3" s="1"/>
  <c r="L106" i="3"/>
  <c r="T106" i="3" s="1"/>
  <c r="L44" i="3"/>
  <c r="T44" i="3" s="1"/>
  <c r="L86" i="3"/>
  <c r="T86" i="3" s="1"/>
  <c r="L66" i="3"/>
  <c r="T66" i="3" s="1"/>
  <c r="L17" i="3"/>
  <c r="T17" i="3" s="1"/>
  <c r="L135" i="3"/>
  <c r="T135" i="3" s="1"/>
  <c r="L23" i="3"/>
  <c r="T23" i="3" s="1"/>
  <c r="L15" i="3"/>
  <c r="T15" i="3" s="1"/>
  <c r="L42" i="3"/>
  <c r="T42" i="3" s="1"/>
  <c r="L140" i="3"/>
  <c r="T140" i="3" s="1"/>
  <c r="L69" i="3"/>
  <c r="T69" i="3" s="1"/>
  <c r="L124" i="3"/>
  <c r="T124" i="3" s="1"/>
  <c r="L110" i="3"/>
  <c r="T110" i="3" s="1"/>
  <c r="L22" i="3"/>
  <c r="T22" i="3" s="1"/>
  <c r="L122" i="3"/>
  <c r="T122" i="3" s="1"/>
  <c r="L31" i="3"/>
  <c r="T31" i="3" s="1"/>
  <c r="L146" i="3"/>
  <c r="T146" i="3" s="1"/>
  <c r="L121" i="3"/>
  <c r="T121" i="3" s="1"/>
  <c r="L9" i="3"/>
  <c r="T9" i="3" s="1"/>
  <c r="L95" i="3"/>
  <c r="T95" i="3" s="1"/>
  <c r="L36" i="3"/>
  <c r="T36" i="3" s="1"/>
  <c r="L138" i="3"/>
  <c r="T138" i="3" s="1"/>
  <c r="L34" i="3"/>
  <c r="T34" i="3" s="1"/>
  <c r="L119" i="3"/>
  <c r="T119" i="3" s="1"/>
  <c r="L145" i="3"/>
  <c r="T145" i="3" s="1"/>
  <c r="L134" i="3"/>
  <c r="T134" i="3" s="1"/>
  <c r="L150" i="3"/>
  <c r="T150" i="3" s="1"/>
  <c r="L28" i="3"/>
  <c r="T28" i="3" s="1"/>
  <c r="L79" i="3"/>
  <c r="T79" i="3" s="1"/>
  <c r="L133" i="3"/>
  <c r="T133" i="3" s="1"/>
  <c r="L74" i="3"/>
  <c r="T74" i="3" s="1"/>
  <c r="L92" i="3"/>
  <c r="T92" i="3" s="1"/>
  <c r="L20" i="3"/>
  <c r="T20" i="3" s="1"/>
  <c r="L142" i="3"/>
  <c r="T142" i="3" s="1"/>
  <c r="L90" i="3"/>
  <c r="T90" i="3" s="1"/>
  <c r="L94" i="3"/>
  <c r="T94" i="3" s="1"/>
  <c r="L37" i="3"/>
  <c r="T37" i="3" s="1"/>
  <c r="L39" i="3"/>
  <c r="T39" i="3" s="1"/>
  <c r="L41" i="3"/>
  <c r="T41" i="3" s="1"/>
  <c r="L54" i="3"/>
  <c r="T54" i="3" s="1"/>
  <c r="L5" i="3"/>
  <c r="T5" i="3" s="1"/>
  <c r="L50" i="3"/>
  <c r="T50" i="3" s="1"/>
  <c r="L65" i="3"/>
  <c r="T65" i="3" s="1"/>
  <c r="L126" i="3"/>
  <c r="T126" i="3" s="1"/>
  <c r="L130" i="3"/>
  <c r="T130" i="3" s="1"/>
  <c r="L87" i="3"/>
  <c r="T87" i="3" s="1"/>
  <c r="L143" i="3"/>
  <c r="T143" i="3" s="1"/>
  <c r="L73" i="3"/>
  <c r="T73" i="3" s="1"/>
  <c r="L129" i="3"/>
  <c r="T129" i="3" s="1"/>
  <c r="L14" i="3"/>
  <c r="T14" i="3" s="1"/>
  <c r="L116" i="3"/>
  <c r="T116" i="3" s="1"/>
  <c r="L85" i="3"/>
  <c r="T85" i="3" s="1"/>
  <c r="L12" i="3"/>
  <c r="T12" i="3" s="1"/>
  <c r="L46" i="3"/>
  <c r="T46" i="3" s="1"/>
  <c r="L101" i="3"/>
  <c r="T101" i="3" s="1"/>
  <c r="L89" i="3"/>
  <c r="T89" i="3" s="1"/>
  <c r="L109" i="3"/>
  <c r="T109" i="3" s="1"/>
  <c r="L148" i="3"/>
  <c r="T148" i="3" s="1"/>
  <c r="L114" i="3"/>
  <c r="T114" i="3" s="1"/>
  <c r="L57" i="3"/>
  <c r="T57" i="3" s="1"/>
  <c r="L70" i="3"/>
  <c r="T70" i="3" s="1"/>
  <c r="L26" i="3"/>
  <c r="T26" i="3" s="1"/>
  <c r="L60" i="3"/>
  <c r="T60" i="3" s="1"/>
  <c r="L25" i="3"/>
  <c r="T25" i="3" s="1"/>
  <c r="L127" i="3"/>
  <c r="T127" i="3" s="1"/>
  <c r="L38" i="3"/>
  <c r="T38" i="3" s="1"/>
  <c r="L52" i="3"/>
  <c r="T52" i="3" s="1"/>
  <c r="L132" i="3"/>
  <c r="T132" i="3" s="1"/>
  <c r="L98" i="3"/>
  <c r="T98" i="3" s="1"/>
  <c r="L137" i="3"/>
  <c r="T137" i="3" s="1"/>
  <c r="L82" i="3"/>
  <c r="T82" i="3" s="1"/>
  <c r="L108" i="3"/>
  <c r="T108" i="3" s="1"/>
  <c r="L78" i="3"/>
  <c r="T78" i="3" s="1"/>
  <c r="L100" i="3"/>
  <c r="T100" i="3" s="1"/>
  <c r="L30" i="3"/>
  <c r="T30" i="3" s="1"/>
  <c r="L13" i="3"/>
  <c r="T13" i="3" s="1"/>
  <c r="L102" i="3"/>
  <c r="T102" i="3" s="1"/>
  <c r="L49" i="3"/>
  <c r="T49" i="3" s="1"/>
  <c r="L63" i="3"/>
  <c r="T63" i="3" s="1"/>
  <c r="L149" i="3"/>
  <c r="T149" i="3" s="1"/>
  <c r="L33" i="3"/>
  <c r="T33" i="3" s="1"/>
  <c r="L55" i="3"/>
  <c r="T55" i="3" s="1"/>
  <c r="L6" i="3"/>
  <c r="T6" i="3" s="1"/>
  <c r="L111" i="3"/>
  <c r="T111" i="3" s="1"/>
  <c r="L93" i="3"/>
  <c r="T93" i="3" s="1"/>
  <c r="L29" i="3"/>
  <c r="T29" i="3" s="1"/>
  <c r="L76" i="3"/>
  <c r="T76" i="3" s="1"/>
  <c r="L68" i="3"/>
  <c r="T68" i="3" s="1"/>
  <c r="L117" i="3"/>
  <c r="T117" i="3" s="1"/>
  <c r="L53" i="3"/>
  <c r="T53" i="3" s="1"/>
  <c r="L81" i="3"/>
  <c r="T81" i="3" s="1"/>
  <c r="L77" i="3"/>
  <c r="T77" i="3" s="1"/>
  <c r="L71" i="3"/>
  <c r="T71" i="3" s="1"/>
  <c r="K3" i="3"/>
  <c r="K59" i="3"/>
  <c r="K64" i="3"/>
  <c r="K4" i="3"/>
  <c r="K123" i="3"/>
  <c r="K18" i="3"/>
  <c r="K35" i="3"/>
  <c r="K128" i="3"/>
  <c r="K96" i="3"/>
  <c r="K72" i="3"/>
  <c r="K112" i="3"/>
  <c r="K120" i="3"/>
  <c r="K88" i="3"/>
  <c r="K11" i="3"/>
  <c r="K67" i="3"/>
  <c r="K83" i="3"/>
  <c r="K131" i="3"/>
  <c r="K80" i="3"/>
  <c r="K19" i="3"/>
  <c r="K91" i="3"/>
  <c r="K144" i="3"/>
  <c r="K16" i="3"/>
  <c r="K43" i="3"/>
  <c r="K40" i="3"/>
  <c r="K8" i="3"/>
  <c r="K51" i="3"/>
  <c r="K147" i="3"/>
  <c r="K24" i="3"/>
  <c r="K27" i="3"/>
  <c r="K104" i="3"/>
  <c r="K56" i="3"/>
  <c r="K75" i="3"/>
  <c r="K139" i="3"/>
  <c r="K115" i="3"/>
  <c r="K48" i="3"/>
  <c r="K10" i="3"/>
  <c r="K99" i="3"/>
  <c r="K136" i="3"/>
  <c r="K107" i="3"/>
  <c r="K32" i="3"/>
  <c r="K2" i="3"/>
  <c r="L112" i="3" l="1"/>
  <c r="T112" i="3" s="1"/>
  <c r="L131" i="3"/>
  <c r="T131" i="3" s="1"/>
  <c r="L11" i="3"/>
  <c r="T11" i="3" s="1"/>
  <c r="L75" i="3"/>
  <c r="T75" i="3" s="1"/>
  <c r="L24" i="3"/>
  <c r="T24" i="3" s="1"/>
  <c r="L88" i="3"/>
  <c r="T88" i="3" s="1"/>
  <c r="L128" i="3"/>
  <c r="T128" i="3" s="1"/>
  <c r="L18" i="3"/>
  <c r="T18" i="3" s="1"/>
  <c r="L48" i="3"/>
  <c r="T48" i="3" s="1"/>
  <c r="L136" i="3"/>
  <c r="T136" i="3" s="1"/>
  <c r="L115" i="3"/>
  <c r="T115" i="3" s="1"/>
  <c r="L147" i="3"/>
  <c r="T147" i="3" s="1"/>
  <c r="L43" i="3"/>
  <c r="T43" i="3" s="1"/>
  <c r="L19" i="3"/>
  <c r="T19" i="3" s="1"/>
  <c r="L123" i="3"/>
  <c r="T123" i="3" s="1"/>
  <c r="L3" i="3"/>
  <c r="T3" i="3" s="1"/>
  <c r="L32" i="3"/>
  <c r="T32" i="3" s="1"/>
  <c r="L99" i="3"/>
  <c r="T99" i="3" s="1"/>
  <c r="L16" i="3"/>
  <c r="T16" i="3" s="1"/>
  <c r="L72" i="3"/>
  <c r="T72" i="3" s="1"/>
  <c r="L35" i="3"/>
  <c r="T35" i="3" s="1"/>
  <c r="L56" i="3"/>
  <c r="T56" i="3" s="1"/>
  <c r="L51" i="3"/>
  <c r="T51" i="3" s="1"/>
  <c r="L8" i="3"/>
  <c r="T8" i="3" s="1"/>
  <c r="L91" i="3"/>
  <c r="T91" i="3" s="1"/>
  <c r="L139" i="3"/>
  <c r="T139" i="3" s="1"/>
  <c r="L107" i="3"/>
  <c r="T107" i="3" s="1"/>
  <c r="L27" i="3"/>
  <c r="T27" i="3" s="1"/>
  <c r="L144" i="3"/>
  <c r="T144" i="3" s="1"/>
  <c r="L67" i="3"/>
  <c r="T67" i="3" s="1"/>
  <c r="L120" i="3"/>
  <c r="T120" i="3" s="1"/>
  <c r="L2" i="3"/>
  <c r="T2" i="3" s="1"/>
  <c r="L10" i="3"/>
  <c r="T10" i="3" s="1"/>
  <c r="L104" i="3"/>
  <c r="T104" i="3" s="1"/>
  <c r="L40" i="3"/>
  <c r="T40" i="3" s="1"/>
  <c r="L80" i="3"/>
  <c r="T80" i="3" s="1"/>
  <c r="L83" i="3"/>
  <c r="T83" i="3" s="1"/>
  <c r="L64" i="3"/>
  <c r="T64" i="3" s="1"/>
  <c r="L96" i="3"/>
  <c r="T96" i="3" s="1"/>
  <c r="L4" i="3"/>
  <c r="T4" i="3" s="1"/>
  <c r="L59" i="3"/>
  <c r="T59" i="3" s="1"/>
  <c r="U3" i="3" l="1"/>
  <c r="V3" i="3" s="1"/>
  <c r="W3" i="3" s="1"/>
  <c r="U4" i="3" l="1"/>
  <c r="V4" i="3" s="1"/>
  <c r="W4" i="3" s="1"/>
  <c r="U5" i="3" l="1"/>
  <c r="V5" i="3" s="1"/>
  <c r="W5" i="3" s="1"/>
  <c r="U6" i="3" l="1"/>
  <c r="V6" i="3" s="1"/>
  <c r="W6" i="3" s="1"/>
  <c r="U7" i="3" l="1"/>
  <c r="V7" i="3" s="1"/>
  <c r="W7" i="3" s="1"/>
  <c r="U8" i="3" l="1"/>
  <c r="V8" i="3" s="1"/>
  <c r="W8" i="3" s="1"/>
  <c r="U9" i="3" l="1"/>
  <c r="V9" i="3" s="1"/>
  <c r="W9" i="3" s="1"/>
  <c r="U10" i="3" l="1"/>
  <c r="V10" i="3" s="1"/>
  <c r="W10" i="3" s="1"/>
  <c r="U11" i="3" l="1"/>
  <c r="V11" i="3" s="1"/>
  <c r="W11" i="3" s="1"/>
  <c r="U12" i="3" l="1"/>
  <c r="V12" i="3" s="1"/>
  <c r="W12" i="3" s="1"/>
  <c r="U13" i="3" l="1"/>
  <c r="V13" i="3" s="1"/>
  <c r="W13" i="3" s="1"/>
  <c r="U14" i="3" l="1"/>
  <c r="V14" i="3" s="1"/>
  <c r="W14" i="3" s="1"/>
  <c r="U15" i="3" l="1"/>
  <c r="V15" i="3" s="1"/>
  <c r="W15" i="3" s="1"/>
  <c r="U16" i="3" l="1"/>
  <c r="V16" i="3" s="1"/>
  <c r="W16" i="3" s="1"/>
  <c r="U17" i="3" l="1"/>
  <c r="V17" i="3" s="1"/>
  <c r="W17" i="3" s="1"/>
  <c r="U18" i="3" l="1"/>
  <c r="V18" i="3" s="1"/>
  <c r="W18" i="3" s="1"/>
  <c r="U19" i="3" l="1"/>
  <c r="V19" i="3" s="1"/>
  <c r="W19" i="3" s="1"/>
  <c r="U20" i="3" l="1"/>
  <c r="V20" i="3" s="1"/>
  <c r="W20" i="3" s="1"/>
  <c r="U21" i="3" l="1"/>
  <c r="V21" i="3" s="1"/>
  <c r="W21" i="3" s="1"/>
  <c r="U22" i="3" l="1"/>
  <c r="V22" i="3" s="1"/>
  <c r="W22" i="3" s="1"/>
  <c r="U23" i="3" l="1"/>
  <c r="V23" i="3" s="1"/>
  <c r="W23" i="3" s="1"/>
  <c r="U24" i="3" l="1"/>
  <c r="V24" i="3" s="1"/>
  <c r="W24" i="3" s="1"/>
  <c r="U25" i="3" l="1"/>
  <c r="V25" i="3" s="1"/>
  <c r="W25" i="3" s="1"/>
  <c r="U26" i="3" l="1"/>
  <c r="V26" i="3" s="1"/>
  <c r="W26" i="3" s="1"/>
  <c r="U27" i="3" l="1"/>
  <c r="V27" i="3" s="1"/>
  <c r="W27" i="3" s="1"/>
  <c r="U28" i="3" l="1"/>
  <c r="V28" i="3" s="1"/>
  <c r="W28" i="3" s="1"/>
  <c r="U29" i="3" l="1"/>
  <c r="V29" i="3" s="1"/>
  <c r="W29" i="3" s="1"/>
  <c r="U30" i="3" l="1"/>
  <c r="V30" i="3" s="1"/>
  <c r="W30" i="3" s="1"/>
  <c r="U31" i="3" l="1"/>
  <c r="V31" i="3" s="1"/>
  <c r="W31" i="3" s="1"/>
  <c r="U32" i="3" l="1"/>
  <c r="V32" i="3" s="1"/>
  <c r="W32" i="3" s="1"/>
  <c r="U33" i="3" l="1"/>
  <c r="V33" i="3" s="1"/>
  <c r="W33" i="3" s="1"/>
  <c r="U34" i="3" l="1"/>
  <c r="V34" i="3" s="1"/>
  <c r="W34" i="3" s="1"/>
  <c r="U35" i="3" l="1"/>
  <c r="V35" i="3" s="1"/>
  <c r="W35" i="3" s="1"/>
  <c r="U36" i="3" l="1"/>
  <c r="V36" i="3" s="1"/>
  <c r="W36" i="3" s="1"/>
  <c r="U37" i="3" l="1"/>
  <c r="V37" i="3" s="1"/>
  <c r="W37" i="3" s="1"/>
  <c r="U38" i="3" l="1"/>
  <c r="V38" i="3" s="1"/>
  <c r="W38" i="3" s="1"/>
  <c r="U39" i="3" l="1"/>
  <c r="V39" i="3" s="1"/>
  <c r="W39" i="3" s="1"/>
  <c r="U40" i="3" l="1"/>
  <c r="V40" i="3" s="1"/>
  <c r="W40" i="3" s="1"/>
  <c r="U41" i="3" l="1"/>
  <c r="V41" i="3" s="1"/>
  <c r="W41" i="3" s="1"/>
  <c r="U42" i="3" l="1"/>
  <c r="V42" i="3" s="1"/>
  <c r="W42" i="3" s="1"/>
  <c r="U43" i="3" l="1"/>
  <c r="V43" i="3" s="1"/>
  <c r="W43" i="3" s="1"/>
  <c r="U44" i="3" l="1"/>
  <c r="V44" i="3" s="1"/>
  <c r="W44" i="3" s="1"/>
  <c r="U45" i="3" l="1"/>
  <c r="V45" i="3" s="1"/>
  <c r="W45" i="3" s="1"/>
  <c r="U46" i="3" l="1"/>
  <c r="V46" i="3" s="1"/>
  <c r="W46" i="3" s="1"/>
  <c r="U47" i="3" l="1"/>
  <c r="V47" i="3" s="1"/>
  <c r="W47" i="3" s="1"/>
  <c r="U48" i="3" l="1"/>
  <c r="V48" i="3" s="1"/>
  <c r="W48" i="3" s="1"/>
  <c r="U49" i="3" l="1"/>
  <c r="V49" i="3" s="1"/>
  <c r="W49" i="3" s="1"/>
  <c r="U50" i="3" l="1"/>
  <c r="V50" i="3" s="1"/>
  <c r="W50" i="3" s="1"/>
  <c r="U51" i="3" l="1"/>
  <c r="V51" i="3" s="1"/>
  <c r="W51" i="3" s="1"/>
  <c r="U52" i="3" l="1"/>
  <c r="V52" i="3" s="1"/>
  <c r="W52" i="3" s="1"/>
  <c r="U53" i="3" l="1"/>
  <c r="V53" i="3" s="1"/>
  <c r="W53" i="3" s="1"/>
  <c r="U54" i="3" l="1"/>
  <c r="V54" i="3" s="1"/>
  <c r="W54" i="3" s="1"/>
  <c r="U55" i="3" l="1"/>
  <c r="V55" i="3" s="1"/>
  <c r="W55" i="3" s="1"/>
  <c r="U56" i="3" l="1"/>
  <c r="V56" i="3" s="1"/>
  <c r="W56" i="3" s="1"/>
  <c r="U57" i="3" l="1"/>
  <c r="V57" i="3" s="1"/>
  <c r="W57" i="3" s="1"/>
  <c r="U58" i="3" l="1"/>
  <c r="V58" i="3" s="1"/>
  <c r="W58" i="3" s="1"/>
  <c r="U59" i="3" l="1"/>
  <c r="V59" i="3" s="1"/>
  <c r="W59" i="3" s="1"/>
  <c r="U60" i="3" l="1"/>
  <c r="V60" i="3" s="1"/>
  <c r="W60" i="3" s="1"/>
  <c r="U61" i="3" l="1"/>
  <c r="V61" i="3" s="1"/>
  <c r="W61" i="3" s="1"/>
  <c r="U62" i="3" l="1"/>
  <c r="V62" i="3" s="1"/>
  <c r="W62" i="3" s="1"/>
  <c r="U63" i="3" l="1"/>
  <c r="V63" i="3" s="1"/>
  <c r="W63" i="3" s="1"/>
  <c r="U64" i="3" l="1"/>
  <c r="V64" i="3" s="1"/>
  <c r="W64" i="3" s="1"/>
  <c r="U65" i="3" l="1"/>
  <c r="V65" i="3" s="1"/>
  <c r="W65" i="3" s="1"/>
  <c r="U66" i="3" l="1"/>
  <c r="V66" i="3" s="1"/>
  <c r="W66" i="3" s="1"/>
  <c r="U67" i="3" l="1"/>
  <c r="V67" i="3" s="1"/>
  <c r="W67" i="3" s="1"/>
  <c r="U68" i="3" l="1"/>
  <c r="V68" i="3" s="1"/>
  <c r="W68" i="3" s="1"/>
  <c r="U69" i="3" l="1"/>
  <c r="V69" i="3" s="1"/>
  <c r="W69" i="3" s="1"/>
  <c r="U70" i="3" l="1"/>
  <c r="V70" i="3" s="1"/>
  <c r="W70" i="3" s="1"/>
  <c r="U71" i="3" l="1"/>
  <c r="V71" i="3" s="1"/>
  <c r="W71" i="3" s="1"/>
  <c r="U72" i="3" l="1"/>
  <c r="V72" i="3" s="1"/>
  <c r="W72" i="3" s="1"/>
  <c r="U73" i="3" l="1"/>
  <c r="V73" i="3" s="1"/>
  <c r="W73" i="3" s="1"/>
  <c r="U74" i="3" l="1"/>
  <c r="V74" i="3" s="1"/>
  <c r="W74" i="3" s="1"/>
  <c r="U75" i="3" l="1"/>
  <c r="V75" i="3" s="1"/>
  <c r="W75" i="3" s="1"/>
  <c r="U76" i="3" l="1"/>
  <c r="V76" i="3" s="1"/>
  <c r="W76" i="3" s="1"/>
  <c r="U77" i="3" l="1"/>
  <c r="V77" i="3" s="1"/>
  <c r="W77" i="3" s="1"/>
  <c r="U78" i="3" l="1"/>
  <c r="V78" i="3" s="1"/>
  <c r="W78" i="3" s="1"/>
  <c r="U79" i="3" l="1"/>
  <c r="V79" i="3" s="1"/>
  <c r="W79" i="3" s="1"/>
  <c r="U80" i="3" l="1"/>
  <c r="V80" i="3" s="1"/>
  <c r="W80" i="3" s="1"/>
  <c r="U81" i="3" l="1"/>
  <c r="V81" i="3" s="1"/>
  <c r="W81" i="3" s="1"/>
  <c r="U82" i="3" l="1"/>
  <c r="V82" i="3" s="1"/>
  <c r="W82" i="3" s="1"/>
  <c r="U83" i="3" l="1"/>
  <c r="V83" i="3" s="1"/>
  <c r="W83" i="3" s="1"/>
  <c r="U84" i="3" l="1"/>
  <c r="V84" i="3" s="1"/>
  <c r="W84" i="3" s="1"/>
  <c r="U85" i="3" l="1"/>
  <c r="V85" i="3" s="1"/>
  <c r="W85" i="3" s="1"/>
  <c r="U86" i="3" l="1"/>
  <c r="V86" i="3" s="1"/>
  <c r="W86" i="3" s="1"/>
  <c r="U87" i="3" l="1"/>
  <c r="V87" i="3" s="1"/>
  <c r="W87" i="3" s="1"/>
  <c r="U88" i="3" l="1"/>
  <c r="V88" i="3" s="1"/>
  <c r="W88" i="3" s="1"/>
  <c r="U89" i="3" l="1"/>
  <c r="V89" i="3" s="1"/>
  <c r="W89" i="3" s="1"/>
  <c r="U90" i="3" l="1"/>
  <c r="V90" i="3" s="1"/>
  <c r="W90" i="3" s="1"/>
  <c r="U91" i="3" l="1"/>
  <c r="V91" i="3" s="1"/>
  <c r="W91" i="3" s="1"/>
  <c r="U92" i="3" l="1"/>
  <c r="V92" i="3" s="1"/>
  <c r="W92" i="3" s="1"/>
  <c r="U93" i="3" l="1"/>
  <c r="V93" i="3" s="1"/>
  <c r="W93" i="3" s="1"/>
  <c r="U94" i="3" l="1"/>
  <c r="V94" i="3" s="1"/>
  <c r="W94" i="3" s="1"/>
  <c r="U95" i="3" l="1"/>
  <c r="V95" i="3" s="1"/>
  <c r="W95" i="3" s="1"/>
  <c r="U96" i="3" l="1"/>
  <c r="V96" i="3" s="1"/>
  <c r="W96" i="3" s="1"/>
  <c r="U97" i="3" l="1"/>
  <c r="V97" i="3" s="1"/>
  <c r="W97" i="3" s="1"/>
  <c r="U98" i="3" l="1"/>
  <c r="V98" i="3" s="1"/>
  <c r="W98" i="3" s="1"/>
  <c r="U99" i="3" l="1"/>
  <c r="V99" i="3" s="1"/>
  <c r="W99" i="3" s="1"/>
  <c r="U100" i="3" l="1"/>
  <c r="V100" i="3" s="1"/>
  <c r="W100" i="3" s="1"/>
  <c r="U101" i="3" l="1"/>
  <c r="V101" i="3" s="1"/>
  <c r="W101" i="3" s="1"/>
  <c r="U102" i="3" l="1"/>
  <c r="V102" i="3" s="1"/>
  <c r="W102" i="3" s="1"/>
  <c r="U103" i="3" l="1"/>
  <c r="V103" i="3" s="1"/>
  <c r="W103" i="3" s="1"/>
  <c r="U104" i="3" l="1"/>
  <c r="V104" i="3" s="1"/>
  <c r="W104" i="3" s="1"/>
  <c r="U105" i="3" l="1"/>
  <c r="V105" i="3" s="1"/>
  <c r="W105" i="3" s="1"/>
  <c r="U106" i="3" l="1"/>
  <c r="V106" i="3" s="1"/>
  <c r="W106" i="3" s="1"/>
  <c r="U107" i="3" l="1"/>
  <c r="V107" i="3" s="1"/>
  <c r="W107" i="3" s="1"/>
  <c r="U108" i="3" l="1"/>
  <c r="V108" i="3" s="1"/>
  <c r="W108" i="3" s="1"/>
  <c r="U109" i="3" l="1"/>
  <c r="V109" i="3" s="1"/>
  <c r="W109" i="3" s="1"/>
  <c r="U110" i="3" l="1"/>
  <c r="V110" i="3" s="1"/>
  <c r="W110" i="3" s="1"/>
  <c r="U111" i="3" l="1"/>
  <c r="V111" i="3" s="1"/>
  <c r="W111" i="3" s="1"/>
  <c r="U112" i="3" l="1"/>
  <c r="V112" i="3" s="1"/>
  <c r="W112" i="3" s="1"/>
  <c r="U113" i="3" l="1"/>
  <c r="V113" i="3" s="1"/>
  <c r="W113" i="3" s="1"/>
  <c r="U114" i="3" l="1"/>
  <c r="V114" i="3" s="1"/>
  <c r="W114" i="3" s="1"/>
  <c r="U115" i="3" l="1"/>
  <c r="V115" i="3" s="1"/>
  <c r="W115" i="3" s="1"/>
  <c r="U116" i="3" l="1"/>
  <c r="V116" i="3" s="1"/>
  <c r="W116" i="3" s="1"/>
  <c r="U117" i="3" l="1"/>
  <c r="V117" i="3" s="1"/>
  <c r="W117" i="3" s="1"/>
  <c r="U118" i="3" l="1"/>
  <c r="V118" i="3" s="1"/>
  <c r="W118" i="3" s="1"/>
  <c r="U119" i="3" l="1"/>
  <c r="V119" i="3" s="1"/>
  <c r="W119" i="3" s="1"/>
  <c r="U120" i="3" l="1"/>
  <c r="V120" i="3" s="1"/>
  <c r="W120" i="3" s="1"/>
  <c r="U121" i="3" l="1"/>
  <c r="V121" i="3" s="1"/>
  <c r="W121" i="3" s="1"/>
  <c r="U122" i="3" l="1"/>
  <c r="V122" i="3" s="1"/>
  <c r="W122" i="3" s="1"/>
  <c r="U123" i="3" l="1"/>
  <c r="V123" i="3" s="1"/>
  <c r="W123" i="3" s="1"/>
  <c r="U124" i="3" l="1"/>
  <c r="V124" i="3" s="1"/>
  <c r="W124" i="3" s="1"/>
  <c r="U125" i="3" l="1"/>
  <c r="V125" i="3" s="1"/>
  <c r="W125" i="3" s="1"/>
  <c r="U126" i="3" l="1"/>
  <c r="V126" i="3" s="1"/>
  <c r="W126" i="3" s="1"/>
  <c r="U127" i="3" l="1"/>
  <c r="V127" i="3" s="1"/>
  <c r="W127" i="3" s="1"/>
  <c r="U128" i="3" l="1"/>
  <c r="V128" i="3" s="1"/>
  <c r="W128" i="3" s="1"/>
  <c r="U129" i="3" l="1"/>
  <c r="V129" i="3" s="1"/>
  <c r="W129" i="3" s="1"/>
  <c r="U130" i="3" l="1"/>
  <c r="V130" i="3" s="1"/>
  <c r="W130" i="3" s="1"/>
  <c r="U131" i="3" l="1"/>
  <c r="V131" i="3" s="1"/>
  <c r="W131" i="3" s="1"/>
  <c r="U132" i="3" l="1"/>
  <c r="V132" i="3" s="1"/>
  <c r="W132" i="3" s="1"/>
  <c r="U133" i="3" l="1"/>
  <c r="V133" i="3" s="1"/>
  <c r="W133" i="3" s="1"/>
  <c r="U134" i="3" l="1"/>
  <c r="V134" i="3" s="1"/>
  <c r="W134" i="3" s="1"/>
  <c r="U135" i="3" l="1"/>
  <c r="V135" i="3" s="1"/>
  <c r="W135" i="3" s="1"/>
  <c r="U136" i="3" l="1"/>
  <c r="V136" i="3" s="1"/>
  <c r="W136" i="3" s="1"/>
  <c r="U137" i="3" l="1"/>
  <c r="V137" i="3" s="1"/>
  <c r="W137" i="3" s="1"/>
  <c r="U138" i="3" l="1"/>
  <c r="V138" i="3" s="1"/>
  <c r="W138" i="3" s="1"/>
  <c r="U139" i="3" l="1"/>
  <c r="V139" i="3" s="1"/>
  <c r="W139" i="3" s="1"/>
  <c r="U140" i="3" l="1"/>
  <c r="V140" i="3" s="1"/>
  <c r="W140" i="3" s="1"/>
  <c r="U141" i="3" l="1"/>
  <c r="V141" i="3" s="1"/>
  <c r="W141" i="3" s="1"/>
  <c r="U142" i="3" l="1"/>
  <c r="V142" i="3" s="1"/>
  <c r="W142" i="3" s="1"/>
  <c r="U143" i="3" l="1"/>
  <c r="V143" i="3" s="1"/>
  <c r="W143" i="3" s="1"/>
  <c r="U144" i="3" l="1"/>
  <c r="V144" i="3" s="1"/>
  <c r="W144" i="3" s="1"/>
  <c r="U145" i="3" l="1"/>
  <c r="V145" i="3" s="1"/>
  <c r="W145" i="3" s="1"/>
  <c r="U146" i="3" l="1"/>
  <c r="V146" i="3" s="1"/>
  <c r="W146" i="3" s="1"/>
  <c r="U147" i="3" l="1"/>
  <c r="V147" i="3" s="1"/>
  <c r="W147" i="3" s="1"/>
  <c r="U148" i="3" l="1"/>
  <c r="V148" i="3" s="1"/>
  <c r="W148" i="3" s="1"/>
  <c r="U149" i="3" l="1"/>
  <c r="V149" i="3" s="1"/>
  <c r="W149" i="3" s="1"/>
  <c r="U150" i="3" l="1"/>
  <c r="V150" i="3" s="1"/>
  <c r="W150" i="3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A7CF980-5ACF-490B-B96E-C9592DE91AA2}" keepAlive="1" name="Query - Table1" description="Connection to the 'Table1' query in the workbook." type="5" refreshedVersion="8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<sst xmlns="http://schemas.openxmlformats.org/spreadsheetml/2006/main" count="347" uniqueCount="334">
  <si>
    <t>21:39 GMT</t>
  </si>
  <si>
    <t>06:41 GMT</t>
  </si>
  <si>
    <t>03:27 GMT</t>
  </si>
  <si>
    <t>12:36 GMT</t>
  </si>
  <si>
    <t>13:16 GMT</t>
  </si>
  <si>
    <t>09:15 GMT</t>
  </si>
  <si>
    <t>18:35 GMT</t>
  </si>
  <si>
    <t>15:04 GMT</t>
  </si>
  <si>
    <t>05:43 GMT</t>
  </si>
  <si>
    <t>00:20 GMT</t>
  </si>
  <si>
    <t>20:51 GMT</t>
  </si>
  <si>
    <t>06:13 GMT</t>
  </si>
  <si>
    <t>06:57 GMT</t>
  </si>
  <si>
    <t>02:51 GMT</t>
  </si>
  <si>
    <t>12:03 GMT</t>
  </si>
  <si>
    <t>08:41 GMT</t>
  </si>
  <si>
    <t>17:53 GMT</t>
  </si>
  <si>
    <t>14:22 GMT</t>
  </si>
  <si>
    <t>23:51 GMT</t>
  </si>
  <si>
    <t>20:19 GMT</t>
  </si>
  <si>
    <t>05:33 GMT</t>
  </si>
  <si>
    <t>02:05 GMT</t>
  </si>
  <si>
    <t>11:19 GMT</t>
  </si>
  <si>
    <t>07:48 GMT</t>
  </si>
  <si>
    <t>17:11 GMT</t>
  </si>
  <si>
    <t>13:35 GMT</t>
  </si>
  <si>
    <t>22:53 GMT</t>
  </si>
  <si>
    <t>19:16 GMT</t>
  </si>
  <si>
    <t>04:44 GMT</t>
  </si>
  <si>
    <t>01:09 GMT</t>
  </si>
  <si>
    <t>10:34 GMT</t>
  </si>
  <si>
    <t>06:54 GMT</t>
  </si>
  <si>
    <t>16:22 GMT</t>
  </si>
  <si>
    <t>12:29 GMT</t>
  </si>
  <si>
    <t>22:15 GMT</t>
  </si>
  <si>
    <t>19:24 BST</t>
  </si>
  <si>
    <t>03:58 GMT</t>
  </si>
  <si>
    <t>01:14 BST</t>
  </si>
  <si>
    <t>09:45 GMT</t>
  </si>
  <si>
    <t>06:59 BST</t>
  </si>
  <si>
    <t>15:41 GMT</t>
  </si>
  <si>
    <t>12:53 BST</t>
  </si>
  <si>
    <t>21:27 GMT</t>
  </si>
  <si>
    <t>18:39 BST</t>
  </si>
  <si>
    <t>03:16 GMT</t>
  </si>
  <si>
    <t>00:35 BST</t>
  </si>
  <si>
    <t>09:07 GMT</t>
  </si>
  <si>
    <t>06:26 BST</t>
  </si>
  <si>
    <t>14:56 GMT</t>
  </si>
  <si>
    <t>12:02 BST</t>
  </si>
  <si>
    <t>02:03 GMT</t>
  </si>
  <si>
    <t>20:53 GMT</t>
  </si>
  <si>
    <t>17:59 BST</t>
  </si>
  <si>
    <t>02:45 GMT</t>
  </si>
  <si>
    <t>23:49 BST</t>
  </si>
  <si>
    <t>08:36 GMT</t>
  </si>
  <si>
    <t>05:29 BST</t>
  </si>
  <si>
    <t>14:33 GMT</t>
  </si>
  <si>
    <t>11:22 BST</t>
  </si>
  <si>
    <t>20:18 GMT</t>
  </si>
  <si>
    <t>17:06 BST</t>
  </si>
  <si>
    <t>23:00 BST</t>
  </si>
  <si>
    <t>07:52 GMT</t>
  </si>
  <si>
    <t>04:52 BST</t>
  </si>
  <si>
    <t>13:39 GMT</t>
  </si>
  <si>
    <t>10:28 BST</t>
  </si>
  <si>
    <t>19:29 GMT</t>
  </si>
  <si>
    <t>16:22 BST</t>
  </si>
  <si>
    <t>01:14 GMT</t>
  </si>
  <si>
    <t>22:11 BST</t>
  </si>
  <si>
    <t>03:47 BST</t>
  </si>
  <si>
    <t>12:49 GMT</t>
  </si>
  <si>
    <t>09:37 BST</t>
  </si>
  <si>
    <t>18:37 GMT</t>
  </si>
  <si>
    <t>15:21 BST</t>
  </si>
  <si>
    <t>00:26 GMT</t>
  </si>
  <si>
    <t>21:11 BST</t>
  </si>
  <si>
    <t>12:12 BST</t>
  </si>
  <si>
    <t>06:21 GMT</t>
  </si>
  <si>
    <t>03:03 BST</t>
  </si>
  <si>
    <t>12:13 GMT</t>
  </si>
  <si>
    <t>08:39 BST</t>
  </si>
  <si>
    <t>18:05 GMT</t>
  </si>
  <si>
    <t>14:36 BST</t>
  </si>
  <si>
    <t>00:54 BST</t>
  </si>
  <si>
    <t>21:33 BDST</t>
  </si>
  <si>
    <t>06:44 BST</t>
  </si>
  <si>
    <t>03:16 BDST</t>
  </si>
  <si>
    <t>12:39 BST</t>
  </si>
  <si>
    <t>09:12 BDST</t>
  </si>
  <si>
    <t>18:29 BST</t>
  </si>
  <si>
    <t>15:02 BDST</t>
  </si>
  <si>
    <t>00:14 BST</t>
  </si>
  <si>
    <t>20:52 BDST</t>
  </si>
  <si>
    <t>05:03 GMT</t>
  </si>
  <si>
    <t>01:44 BST</t>
  </si>
  <si>
    <t>10:53 GMT</t>
  </si>
  <si>
    <t>08:18 BDST</t>
  </si>
  <si>
    <t>16:42 GMT</t>
  </si>
  <si>
    <t>13:10 BST</t>
  </si>
  <si>
    <t>22:33 GMT</t>
  </si>
  <si>
    <t>19:02 BST</t>
  </si>
  <si>
    <t>04:22 GMT</t>
  </si>
  <si>
    <t>10:13 GMT</t>
  </si>
  <si>
    <t>06:24 BST</t>
  </si>
  <si>
    <t>16:00 GMT</t>
  </si>
  <si>
    <t>03:23 BST</t>
  </si>
  <si>
    <t>21:43 GMT</t>
  </si>
  <si>
    <t>03:31 GMT</t>
  </si>
  <si>
    <t>23:54 BST</t>
  </si>
  <si>
    <t>14:55 BST</t>
  </si>
  <si>
    <t>09:24 GMT</t>
  </si>
  <si>
    <t>05:31 BST</t>
  </si>
  <si>
    <t>15:10 GMT</t>
  </si>
  <si>
    <t>11:23 BST</t>
  </si>
  <si>
    <t>20:59 GMT</t>
  </si>
  <si>
    <t>17:20 BST</t>
  </si>
  <si>
    <t>02:48 GMT</t>
  </si>
  <si>
    <t>22:56 BST</t>
  </si>
  <si>
    <t>08:39 GMT</t>
  </si>
  <si>
    <t>04:49 BST</t>
  </si>
  <si>
    <t>20:08 BST</t>
  </si>
  <si>
    <t>14:34 GMT</t>
  </si>
  <si>
    <t>10:42 BST</t>
  </si>
  <si>
    <t>20:25 GMT</t>
  </si>
  <si>
    <t>16:30 BST</t>
  </si>
  <si>
    <t>02:19 GMT</t>
  </si>
  <si>
    <t>22:24 BST</t>
  </si>
  <si>
    <t>08:15 GMT</t>
  </si>
  <si>
    <t>08:19 GMT</t>
  </si>
  <si>
    <t>04:04 BST</t>
  </si>
  <si>
    <t>14:01 GMT</t>
  </si>
  <si>
    <t>09:56 BST</t>
  </si>
  <si>
    <t>19:49 GMT</t>
  </si>
  <si>
    <t>15:55 BST</t>
  </si>
  <si>
    <t>01:40 GMT</t>
  </si>
  <si>
    <t>21:33 BST</t>
  </si>
  <si>
    <t>07:28 GMT</t>
  </si>
  <si>
    <t>03:22 BST</t>
  </si>
  <si>
    <t>09:13 BST</t>
  </si>
  <si>
    <t>19:59 BST</t>
  </si>
  <si>
    <t>01:43 BST</t>
  </si>
  <si>
    <t>01:56 BST</t>
  </si>
  <si>
    <t>20:42 BST</t>
  </si>
  <si>
    <t>11:58 BST</t>
  </si>
  <si>
    <t>07:35 BST</t>
  </si>
  <si>
    <t>02:19 BST</t>
  </si>
  <si>
    <t>12:23 GMT</t>
  </si>
  <si>
    <t>08:06 BST</t>
  </si>
  <si>
    <t>18:12 GMT</t>
  </si>
  <si>
    <t>14:00 BST</t>
  </si>
  <si>
    <t>00:07 GMT</t>
  </si>
  <si>
    <t>19:37 BST</t>
  </si>
  <si>
    <t>05:55 GMT</t>
  </si>
  <si>
    <t>01:26 BST</t>
  </si>
  <si>
    <t>11:45 GMT</t>
  </si>
  <si>
    <t>07:24 BST</t>
  </si>
  <si>
    <t>17:35 GMT</t>
  </si>
  <si>
    <t>13:13 BST</t>
  </si>
  <si>
    <t>23:23 GMT</t>
  </si>
  <si>
    <t>19:09 BST</t>
  </si>
  <si>
    <t>05:20 GMT</t>
  </si>
  <si>
    <t>00:56 BST</t>
  </si>
  <si>
    <t>11:09 GMT</t>
  </si>
  <si>
    <t>06:47 BST</t>
  </si>
  <si>
    <t>16:56 GMT</t>
  </si>
  <si>
    <t>12:44 BST</t>
  </si>
  <si>
    <t>22:50 GMT</t>
  </si>
  <si>
    <t>18:22 BST</t>
  </si>
  <si>
    <t>04:38 GMT</t>
  </si>
  <si>
    <t>00:08 BST</t>
  </si>
  <si>
    <t>10:29 GMT</t>
  </si>
  <si>
    <t>06:02 BST</t>
  </si>
  <si>
    <t>11:44 BST</t>
  </si>
  <si>
    <t>22:07 GMT</t>
  </si>
  <si>
    <t>17:29 BST</t>
  </si>
  <si>
    <t>04:02 GMT</t>
  </si>
  <si>
    <t>23:10 BST</t>
  </si>
  <si>
    <t>04:56 BST</t>
  </si>
  <si>
    <t>15:27 GMT</t>
  </si>
  <si>
    <t>10:53 BST</t>
  </si>
  <si>
    <t>21:22 GMT</t>
  </si>
  <si>
    <t>16:32 BST</t>
  </si>
  <si>
    <t>03:06 GMT</t>
  </si>
  <si>
    <t>22:18 BST</t>
  </si>
  <si>
    <t>08:53 GMT</t>
  </si>
  <si>
    <t>04:14 BST</t>
  </si>
  <si>
    <t>14:43 GMT</t>
  </si>
  <si>
    <t>09:59 BST</t>
  </si>
  <si>
    <t>01:22 BST</t>
  </si>
  <si>
    <t>15:47 BST</t>
  </si>
  <si>
    <t>02:22 GMT</t>
  </si>
  <si>
    <t>21:34 BST</t>
  </si>
  <si>
    <t>08:16 GMT</t>
  </si>
  <si>
    <t>14:05 GMT</t>
  </si>
  <si>
    <t>09:19 BST</t>
  </si>
  <si>
    <t>20:07 GMT</t>
  </si>
  <si>
    <t>15:02 BST</t>
  </si>
  <si>
    <t>01:56 GMT</t>
  </si>
  <si>
    <t>20:49 BST</t>
  </si>
  <si>
    <t>07:43 GMT</t>
  </si>
  <si>
    <t>02:47 BST</t>
  </si>
  <si>
    <t>13:37 GMT</t>
  </si>
  <si>
    <t>08:37 BST</t>
  </si>
  <si>
    <t>19:21 GMT</t>
  </si>
  <si>
    <t>14:24 BST</t>
  </si>
  <si>
    <t>20:10 BST</t>
  </si>
  <si>
    <t>07:03 GMT</t>
  </si>
  <si>
    <t>12:41 GMT</t>
  </si>
  <si>
    <t>07:46 BST</t>
  </si>
  <si>
    <t>18:34 GMT</t>
  </si>
  <si>
    <t>13:25 BST</t>
  </si>
  <si>
    <t>00:22 GMT</t>
  </si>
  <si>
    <t>19:06 BST</t>
  </si>
  <si>
    <t>06:07 GMT</t>
  </si>
  <si>
    <t>00:59 BST</t>
  </si>
  <si>
    <t>06:45 BST</t>
  </si>
  <si>
    <t>17:46 GMT</t>
  </si>
  <si>
    <t>12:28 BST</t>
  </si>
  <si>
    <t>23:38 GMT</t>
  </si>
  <si>
    <t>18:16 BST</t>
  </si>
  <si>
    <t>05:30 GMT</t>
  </si>
  <si>
    <t>11:11 GMT</t>
  </si>
  <si>
    <t>06:03 BST</t>
  </si>
  <si>
    <t>11:51 BST</t>
  </si>
  <si>
    <t>23:03 GMT</t>
  </si>
  <si>
    <t>17:37 BST</t>
  </si>
  <si>
    <t>04:47 GMT</t>
  </si>
  <si>
    <t>23:34 BST</t>
  </si>
  <si>
    <t>10:44 GMT</t>
  </si>
  <si>
    <t>05:24 BST</t>
  </si>
  <si>
    <t>21:01 BST</t>
  </si>
  <si>
    <t>16:27 GMT</t>
  </si>
  <si>
    <t>11:07 BST</t>
  </si>
  <si>
    <t>22:22 GMT</t>
  </si>
  <si>
    <t>16:54 BST</t>
  </si>
  <si>
    <t>04:19 GMT</t>
  </si>
  <si>
    <t>22:43 BST</t>
  </si>
  <si>
    <t>10:02 GMT</t>
  </si>
  <si>
    <t>04:32 BST</t>
  </si>
  <si>
    <t>15:59 GMT</t>
  </si>
  <si>
    <t>10:13 BST</t>
  </si>
  <si>
    <t>21:48 GMT</t>
  </si>
  <si>
    <t>15:57 BST</t>
  </si>
  <si>
    <t>21:50 BST</t>
  </si>
  <si>
    <t>09:20 GMT</t>
  </si>
  <si>
    <t>03:42 BST</t>
  </si>
  <si>
    <t>15:03 GMT</t>
  </si>
  <si>
    <t>09:24 BST</t>
  </si>
  <si>
    <t>20:50 GMT</t>
  </si>
  <si>
    <t>15:10 BST</t>
  </si>
  <si>
    <t>02:42 GMT</t>
  </si>
  <si>
    <t>02:48 BST</t>
  </si>
  <si>
    <t>14:14 GMT</t>
  </si>
  <si>
    <t>08:31 BST</t>
  </si>
  <si>
    <t>20:09 GMT</t>
  </si>
  <si>
    <t>14:17 BST</t>
  </si>
  <si>
    <t>06:15 BST</t>
  </si>
  <si>
    <t>01:55 GMT</t>
  </si>
  <si>
    <t>07:55 GMT</t>
  </si>
  <si>
    <t>02:01 BST</t>
  </si>
  <si>
    <t>17:51 BST</t>
  </si>
  <si>
    <t>13:45 GMT</t>
  </si>
  <si>
    <t>07:44 BST</t>
  </si>
  <si>
    <t>19:33 GMT</t>
  </si>
  <si>
    <t>19:02 GMT</t>
  </si>
  <si>
    <t>13:33 BST</t>
  </si>
  <si>
    <t>01:30 GMT</t>
  </si>
  <si>
    <t>19:32 BST</t>
  </si>
  <si>
    <t>07:12 GMT</t>
  </si>
  <si>
    <t>13:07 GMT</t>
  </si>
  <si>
    <t>07:09 BST</t>
  </si>
  <si>
    <t>12:57 BST</t>
  </si>
  <si>
    <t>00:40 GMT</t>
  </si>
  <si>
    <t>18:46 BST</t>
  </si>
  <si>
    <t>06:32 GMT</t>
  </si>
  <si>
    <t>12:18 GMT</t>
  </si>
  <si>
    <t>18:04 GMT</t>
  </si>
  <si>
    <t>00:01 GMT</t>
  </si>
  <si>
    <t>23:33 BST</t>
  </si>
  <si>
    <t>11:35 GMT</t>
  </si>
  <si>
    <t>05:14 BST</t>
  </si>
  <si>
    <t>17:28 GMT</t>
  </si>
  <si>
    <t>11:03 BST</t>
  </si>
  <si>
    <t>23:07 GMT</t>
  </si>
  <si>
    <t>16:53 BST</t>
  </si>
  <si>
    <t>05:02 GMT</t>
  </si>
  <si>
    <t>22:47 BST</t>
  </si>
  <si>
    <t>10:52 GMT</t>
  </si>
  <si>
    <t>Column1</t>
  </si>
  <si>
    <t>Column2</t>
  </si>
  <si>
    <t>Column3</t>
  </si>
  <si>
    <t>Column4</t>
  </si>
  <si>
    <t>Column5</t>
  </si>
  <si>
    <t>year</t>
  </si>
  <si>
    <t>SS Date&amp;Time</t>
  </si>
  <si>
    <t>WS DateTime</t>
  </si>
  <si>
    <t>冬至</t>
  </si>
  <si>
    <t>夏至</t>
  </si>
  <si>
    <t>甲</t>
  </si>
  <si>
    <t>乙</t>
  </si>
  <si>
    <t>干</t>
  </si>
  <si>
    <t>支</t>
  </si>
  <si>
    <t>子</t>
  </si>
  <si>
    <t>丑</t>
  </si>
  <si>
    <t>丙</t>
  </si>
  <si>
    <t>寅</t>
  </si>
  <si>
    <t>丁</t>
  </si>
  <si>
    <t>卯</t>
  </si>
  <si>
    <t>戊</t>
  </si>
  <si>
    <t>辰</t>
  </si>
  <si>
    <t>己</t>
  </si>
  <si>
    <t>巳</t>
  </si>
  <si>
    <t>庚</t>
  </si>
  <si>
    <t>午</t>
  </si>
  <si>
    <t>辛</t>
  </si>
  <si>
    <t>未</t>
  </si>
  <si>
    <t>壬</t>
  </si>
  <si>
    <t>申</t>
  </si>
  <si>
    <t>癸</t>
  </si>
  <si>
    <t>酉</t>
  </si>
  <si>
    <t>戌</t>
  </si>
  <si>
    <t>亥</t>
  </si>
  <si>
    <t>divider</t>
  </si>
  <si>
    <t>符首日</t>
  </si>
  <si>
    <t>subtraction</t>
  </si>
  <si>
    <t>sub</t>
  </si>
  <si>
    <t>冬至接氣</t>
  </si>
  <si>
    <t>夏至接氣</t>
  </si>
  <si>
    <t>無接氣</t>
  </si>
  <si>
    <t>起局日</t>
  </si>
  <si>
    <t>日干支</t>
  </si>
  <si>
    <t>type</t>
  </si>
  <si>
    <t>甲子日差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</si>
</sst>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/m/d\ h:mm;@"/>
    <numFmt numFmtId="165" formatCode="yyyy\-mm\-dd;@"/>
    <numFmt numFmtId="166" formatCode="yyyy/m/d;@"/>
  </numFmts>
  <fonts count="4" x14ac:knownFonts="1">
    <font>
      <sz val="11"/>
      <color theme="1"/>
      <name val="Calibri"/>
      <family val="2"/>
      <scheme val="minor"/>
    </font>
    <font>
      <b/>
      <sz val="11"/>
      <color rgb="FF454545"/>
      <name val="Arial"/>
      <family val="2"/>
    </font>
    <font>
      <sz val="11"/>
      <color rgb="FF454545"/>
      <name val="Arial"/>
      <family val="2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DF9EA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 style="medium">
        <color rgb="FFCCCCCC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/>
      <right/>
      <top style="medium">
        <color rgb="FFCCCCCC"/>
      </top>
      <bottom/>
      <diagonal/>
    </border>
    <border>
      <left/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1" xfId="0" applyFont="1" applyFill="1" applyBorder="1" applyAlignment="1">
      <alignment horizontal="left" vertical="top" wrapText="1"/>
    </xf>
    <xf numFmtId="16" fontId="2" fillId="2" borderId="1" xfId="0" applyNumberFormat="1" applyFont="1" applyFill="1" applyBorder="1" applyAlignment="1">
      <alignment vertical="top" wrapText="1"/>
    </xf>
    <xf numFmtId="0" fontId="2" fillId="2" borderId="2" xfId="0" applyFont="1" applyFill="1" applyBorder="1" applyAlignment="1">
      <alignment vertical="top" wrapText="1"/>
    </xf>
    <xf numFmtId="0" fontId="2" fillId="2" borderId="1" xfId="0" applyFont="1" applyFill="1" applyBorder="1" applyAlignment="1">
      <alignment vertical="top" wrapText="1"/>
    </xf>
    <xf numFmtId="0" fontId="1" fillId="3" borderId="1" xfId="0" applyFont="1" applyFill="1" applyBorder="1" applyAlignment="1">
      <alignment horizontal="left" vertical="top" wrapText="1"/>
    </xf>
    <xf numFmtId="16" fontId="2" fillId="3" borderId="1" xfId="0" applyNumberFormat="1" applyFont="1" applyFill="1" applyBorder="1" applyAlignment="1">
      <alignment vertical="top" wrapText="1"/>
    </xf>
    <xf numFmtId="0" fontId="2" fillId="3" borderId="2" xfId="0" applyFont="1" applyFill="1" applyBorder="1" applyAlignment="1">
      <alignment vertical="top" wrapText="1"/>
    </xf>
    <xf numFmtId="0" fontId="2" fillId="3" borderId="1" xfId="0" applyFont="1" applyFill="1" applyBorder="1" applyAlignment="1">
      <alignment vertical="top" wrapText="1"/>
    </xf>
    <xf numFmtId="164" fontId="0" fillId="0" borderId="0" xfId="0" applyNumberFormat="1"/>
    <xf numFmtId="0" fontId="1" fillId="2" borderId="3" xfId="0" applyFont="1" applyFill="1" applyBorder="1" applyAlignment="1">
      <alignment horizontal="left" vertical="top" wrapText="1"/>
    </xf>
    <xf numFmtId="16" fontId="2" fillId="2" borderId="3" xfId="0" applyNumberFormat="1" applyFont="1" applyFill="1" applyBorder="1" applyAlignment="1">
      <alignment vertical="top" wrapText="1"/>
    </xf>
    <xf numFmtId="0" fontId="2" fillId="2" borderId="4" xfId="0" applyFont="1" applyFill="1" applyBorder="1" applyAlignment="1">
      <alignment vertical="top" wrapText="1"/>
    </xf>
    <xf numFmtId="0" fontId="2" fillId="2" borderId="3" xfId="0" applyFont="1" applyFill="1" applyBorder="1" applyAlignment="1">
      <alignment vertical="top" wrapText="1"/>
    </xf>
    <xf numFmtId="0" fontId="1" fillId="2" borderId="5" xfId="0" applyFont="1" applyFill="1" applyBorder="1" applyAlignment="1">
      <alignment horizontal="left" vertical="top" wrapText="1"/>
    </xf>
    <xf numFmtId="16" fontId="2" fillId="2" borderId="5" xfId="0" applyNumberFormat="1" applyFont="1" applyFill="1" applyBorder="1" applyAlignment="1">
      <alignment vertical="top" wrapText="1"/>
    </xf>
    <xf numFmtId="0" fontId="2" fillId="2" borderId="6" xfId="0" applyFont="1" applyFill="1" applyBorder="1" applyAlignment="1">
      <alignment vertical="top" wrapText="1"/>
    </xf>
    <xf numFmtId="0" fontId="2" fillId="2" borderId="5" xfId="0" applyFont="1" applyFill="1" applyBorder="1" applyAlignment="1">
      <alignment vertical="top" wrapText="1"/>
    </xf>
    <xf numFmtId="2" fontId="0" fillId="0" borderId="0" xfId="0" applyNumberFormat="1"/>
    <xf numFmtId="0" fontId="3" fillId="0" borderId="7" xfId="0" applyFont="1" applyBorder="1" applyAlignment="1">
      <alignment wrapText="1"/>
    </xf>
    <xf numFmtId="165" fontId="0" fillId="0" borderId="0" xfId="0" applyNumberFormat="1"/>
    <xf numFmtId="1" fontId="0" fillId="0" borderId="0" xfId="0" applyNumberFormat="1"/>
    <xf numFmtId="166" fontId="0" fillId="0" borderId="0" xfId="0" applyNumberFormat="1"/>
    <xf numFmtId="165" fontId="0" fillId="4" borderId="0" xfId="0" applyNumberFormat="1" applyFill="1"/>
  </cellXfs>
  <cellStyles count="1">
    <cellStyle name="Normal" xfId="0" builtinId="0"/>
  </cellStyles>
  <dxfs count="12"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54545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general" vertical="top" textRotation="0" wrapText="1" indent="0" justifyLastLine="0" shrinkToFit="0" readingOrder="0"/>
      <border diagonalUp="0" diagonalDown="0">
        <left/>
        <right/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54545"/>
        <name val="Arial"/>
        <family val="2"/>
        <scheme val="none"/>
      </font>
      <numFmt numFmtId="21" formatCode="d\-mmm"/>
      <fill>
        <patternFill patternType="solid">
          <fgColor indexed="64"/>
          <bgColor rgb="FFFFFFFF"/>
        </patternFill>
      </fill>
      <alignment horizontal="general" vertical="top" textRotation="0" wrapText="1" indent="0" justifyLastLine="0" shrinkToFit="0" readingOrder="0"/>
      <border diagonalUp="0" diagonalDown="0">
        <left/>
        <right/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54545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general" vertical="top" textRotation="0" wrapText="1" indent="0" justifyLastLine="0" shrinkToFit="0" readingOrder="0"/>
      <border diagonalUp="0" diagonalDown="0">
        <left/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54545"/>
        <name val="Arial"/>
        <family val="2"/>
        <scheme val="none"/>
      </font>
      <numFmt numFmtId="21" formatCode="d\-mmm"/>
      <fill>
        <patternFill patternType="solid">
          <fgColor indexed="64"/>
          <bgColor rgb="FFFFFFFF"/>
        </patternFill>
      </fill>
      <alignment horizontal="general" vertical="top" textRotation="0" wrapText="1" indent="0" justifyLastLine="0" shrinkToFit="0" readingOrder="0"/>
      <border diagonalUp="0" diagonalDown="0">
        <left/>
        <right/>
        <top style="medium">
          <color rgb="FFCCCCCC"/>
        </top>
        <bottom style="medium">
          <color rgb="FFCCCCCC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454545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1" indent="0" justifyLastLine="0" shrinkToFit="0" readingOrder="0"/>
      <border diagonalUp="0" diagonalDown="0">
        <left/>
        <right/>
        <top style="medium">
          <color rgb="FFCCCCCC"/>
        </top>
        <bottom style="medium">
          <color rgb="FFCCCCCC"/>
        </bottom>
        <vertical/>
        <horizontal/>
      </border>
    </dxf>
    <dxf>
      <border outline="0">
        <top style="medium">
          <color rgb="FFCCCCCC"/>
        </top>
      </border>
    </dxf>
    <dxf>
      <border outline="0">
        <top style="medium">
          <color rgb="FFCCCCCC"/>
        </top>
        <bottom style="medium">
          <color rgb="FFCCCCCC"/>
        </bottom>
      </border>
    </dxf>
    <dxf>
      <border outline="0">
        <bottom style="medium">
          <color rgb="FFCCCCCC"/>
        </bottom>
      </border>
    </dxf>
    <dxf>
      <numFmt numFmtId="164" formatCode="yyyy/m/d\ h:mm;@"/>
    </dxf>
    <dxf>
      <numFmt numFmtId="164" formatCode="yyyy/m/d\ h:mm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704877BC-81CF-4AF2-9A3E-E8447D8CE370}" autoFormatId="16" applyNumberFormats="0" applyBorderFormats="0" applyFontFormats="0" applyPatternFormats="0" applyAlignmentFormats="0" applyWidthHeightFormats="0">
  <queryTableRefresh nextId="5">
    <queryTableFields count="3">
      <queryTableField id="1" name="year" tableColumnId="1"/>
      <queryTableField id="2" name="SS Date&amp;Time" tableColumnId="2"/>
      <queryTableField id="4" name="WS DateTime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F7E97D8-8FC3-485E-B220-67379C3A7757}" name="Table1_1" displayName="Table1_1" ref="A1:C151" tableType="queryTable" totalsRowShown="0">
  <autoFilter ref="A1:C151" xr:uid="{6F7E97D8-8FC3-485E-B220-67379C3A7757}"/>
  <tableColumns count="3">
    <tableColumn id="1" xr3:uid="{34A94179-0DA0-4570-9A43-F26910CB07F9}" uniqueName="1" name="year" queryTableFieldId="1"/>
    <tableColumn id="2" xr3:uid="{279F7CD6-C470-4032-8966-07C9E72D16FC}" uniqueName="2" name="SS Date&amp;Time" queryTableFieldId="2" dataDxfId="11"/>
    <tableColumn id="4" xr3:uid="{304977FF-0210-4C4C-8A4A-FD1907CFBE14}" uniqueName="4" name="WS DateTime" queryTableFieldId="4" dataDxfId="1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356F573-67F8-4EF0-9078-458D175A3605}" name="Table1" displayName="Table1" ref="A3:E153" totalsRowShown="0" headerRowBorderDxfId="9" tableBorderDxfId="8" totalsRowBorderDxfId="7">
  <autoFilter ref="A3:E153" xr:uid="{7356F573-67F8-4EF0-9078-458D175A3605}"/>
  <tableColumns count="5">
    <tableColumn id="1" xr3:uid="{3094B54D-9865-42EA-9B9E-1196D2C55427}" name="Column1" dataDxfId="6"/>
    <tableColumn id="2" xr3:uid="{F916E11E-5BED-4354-90A7-E16D6B20FFEE}" name="Column2" dataDxfId="5"/>
    <tableColumn id="3" xr3:uid="{4AE28F28-87BA-4B05-BF09-1391C0FDB20F}" name="Column3" dataDxfId="4"/>
    <tableColumn id="4" xr3:uid="{DF2A090D-6B3E-4355-B7AA-CBD1A1C45102}" name="Column4" dataDxfId="3"/>
    <tableColumn id="5" xr3:uid="{4650B764-BDD6-437A-9A5B-E8A60F7B8C62}" name="Column5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4BE5E-5719-4B93-B6E1-01A85C986A31}">
  <dimension ref="A1:W285"/>
  <sheetViews>
    <sheetView tabSelected="1" workbookViewId="0">
      <pane ySplit="1" topLeftCell="A2" activePane="bottomLeft" state="frozen"/>
      <selection pane="bottomLeft" activeCell="V8" sqref="V8"/>
    </sheetView>
  </sheetViews>
  <sheetFormatPr defaultRowHeight="15" outlineLevelCol="1" x14ac:dyDescent="0.25"/>
  <cols>
    <col min="1" max="1" width="15.85546875" customWidth="1" outlineLevel="1"/>
    <col min="2" max="2" width="9.140625" customWidth="1" outlineLevel="1"/>
    <col min="3" max="3" width="14.85546875" style="20" customWidth="1" outlineLevel="1"/>
    <col min="4" max="4" width="14.85546875" style="18" customWidth="1" outlineLevel="1"/>
    <col min="5" max="5" width="17.42578125" style="9" customWidth="1" outlineLevel="1"/>
    <col min="6" max="6" width="7.28515625" style="21" customWidth="1" outlineLevel="1"/>
    <col min="7" max="7" width="10.42578125" style="20" customWidth="1" outlineLevel="1"/>
    <col min="8" max="8" width="5.5703125" style="18" customWidth="1" outlineLevel="1"/>
    <col min="9" max="9" width="14.85546875" bestFit="1" customWidth="1"/>
    <col min="10" max="10" width="14.85546875" style="20" customWidth="1" outlineLevel="1"/>
    <col min="11" max="11" width="3" customWidth="1" outlineLevel="1"/>
    <col min="12" max="12" width="5.28515625" customWidth="1" outlineLevel="1"/>
    <col min="13" max="13" width="10.7109375" style="20" customWidth="1" outlineLevel="1"/>
    <col min="14" max="14" width="3" customWidth="1" outlineLevel="1"/>
    <col min="15" max="15" width="5.28515625" customWidth="1" outlineLevel="1"/>
    <col min="16" max="16" width="10.42578125" style="20" customWidth="1" outlineLevel="1"/>
    <col min="17" max="17" width="10.42578125" customWidth="1" outlineLevel="1"/>
    <col min="18" max="18" width="3" customWidth="1" outlineLevel="1"/>
    <col min="19" max="20" width="9.140625" customWidth="1" outlineLevel="1"/>
    <col min="21" max="21" width="10.7109375" style="22" bestFit="1" customWidth="1"/>
    <col min="22" max="22" width="10.7109375" style="21" customWidth="1"/>
  </cols>
  <sheetData>
    <row r="1" spans="1:23" x14ac:dyDescent="0.25">
      <c r="A1" t="s">
        <v>297</v>
      </c>
      <c r="B1" t="s">
        <v>323</v>
      </c>
      <c r="C1" s="20" t="s">
        <v>324</v>
      </c>
      <c r="D1" s="18" t="s">
        <v>325</v>
      </c>
      <c r="E1" s="9" t="s">
        <v>298</v>
      </c>
      <c r="F1" s="21" t="s">
        <v>323</v>
      </c>
      <c r="G1" s="20" t="s">
        <v>324</v>
      </c>
      <c r="H1" s="18" t="s">
        <v>326</v>
      </c>
      <c r="I1" s="9">
        <f>DATE(1900,12,17)+TIME(0, 0, 0)</f>
        <v>352</v>
      </c>
      <c r="J1" s="20" t="s">
        <v>329</v>
      </c>
      <c r="K1" s="9"/>
      <c r="L1" s="9"/>
      <c r="M1" s="20" t="s">
        <v>327</v>
      </c>
      <c r="P1" s="20" t="s">
        <v>328</v>
      </c>
      <c r="T1" t="s">
        <v>332</v>
      </c>
      <c r="U1" s="22" t="s">
        <v>330</v>
      </c>
      <c r="V1" s="21" t="s">
        <v>333</v>
      </c>
      <c r="W1" t="s">
        <v>331</v>
      </c>
    </row>
    <row r="2" spans="1:23" x14ac:dyDescent="0.25">
      <c r="A2" s="9">
        <f>Table1_1[[#This Row],[WS DateTime]] + TIME(8, 0, 0)</f>
        <v>357.61180555555552</v>
      </c>
      <c r="B2">
        <f t="shared" ref="B2:B33" si="0">FLOOR((A2-$I$1)/15, 1)</f>
        <v>0</v>
      </c>
      <c r="C2" s="20">
        <f t="shared" ref="C2:C33" si="1">$I$1+B2*15</f>
        <v>352</v>
      </c>
      <c r="D2" s="18">
        <f t="shared" ref="D2:D33" si="2">A2-C2</f>
        <v>5.6118055555555202</v>
      </c>
      <c r="E2" s="9">
        <f>Table1!B3+ TIME(8, 0, 0)</f>
        <v>539.47708333333333</v>
      </c>
      <c r="F2" s="21">
        <f t="shared" ref="F2:F33" si="3">FLOOR((E2-$I$1)/15, 1)</f>
        <v>12</v>
      </c>
      <c r="G2" s="20">
        <f>$I$1+F2*15</f>
        <v>532</v>
      </c>
      <c r="H2" s="18">
        <f t="shared" ref="H2:H33" si="4">E2-G2</f>
        <v>7.4770833333333258</v>
      </c>
      <c r="I2">
        <v>1901</v>
      </c>
      <c r="J2" s="20">
        <f>IF(AND(M2="",P2=""), C2, "")</f>
        <v>352</v>
      </c>
      <c r="K2">
        <f>IFERROR(MOD(J2-$I$1, 60), "")</f>
        <v>0</v>
      </c>
      <c r="L2" t="str">
        <f t="shared" ref="L2:L65" si="5">_xlfn.IFS(K2="", "", K2=0, "甲子", K2=15, "己卯", K2=30, "甲午", K2=45, "己西")</f>
        <v>甲子</v>
      </c>
      <c r="M2" s="20" t="str">
        <f t="shared" ref="M2:M33" si="6">IF(AND(D2&gt;9, H1&lt;9), C2, "")</f>
        <v/>
      </c>
      <c r="O2" t="str">
        <f>_xlfn.IFS(N2="", "", N2=0, "甲子", N2=15, "己卯", N2=30, "甲午", N2=45, "己酉")</f>
        <v/>
      </c>
      <c r="P2" s="20" t="str">
        <f t="shared" ref="P2:P10" si="7">IF(AND(H2&gt;9, D2&lt;9), G2, "")</f>
        <v/>
      </c>
      <c r="Q2" s="20" t="str">
        <f t="shared" ref="Q2:Q65" si="8">IF(P2 &lt;&gt; "", P2-180, "")</f>
        <v/>
      </c>
      <c r="R2" t="str">
        <f t="shared" ref="R2:R65" si="9">IFERROR(MOD(Q2-$I$1, 60), "")</f>
        <v/>
      </c>
      <c r="S2" t="str">
        <f t="shared" ref="S2:S66" si="10">_xlfn.IFS(R2="", "", R2=0, "甲子", R2=15, "己卯", R2=30, "甲午",R2=45, "己酉")</f>
        <v/>
      </c>
      <c r="T2">
        <f>_xlfn.IFS(L2 &lt;&gt; "", 1, O2&lt;&gt;"",2,S2&lt;&gt;"", 3)</f>
        <v>1</v>
      </c>
      <c r="U2" s="22">
        <f>VALUE(J2&amp;M2&amp;Q2)</f>
        <v>352</v>
      </c>
      <c r="V2" s="21">
        <f>IFERROR(MOD(U2-$I$1, 60), "")</f>
        <v>0</v>
      </c>
      <c r="W2" t="str">
        <f>_xlfn.IFS(V2="", "", V2=0, "甲子", V2=15, "己卯", V2=30, "甲午", V2=45, "己酉")</f>
        <v>甲子</v>
      </c>
    </row>
    <row r="3" spans="1:23" x14ac:dyDescent="0.25">
      <c r="A3" s="9">
        <f>Table1_1[[#This Row],[WS DateTime]] + TIME(8, 0, 0)</f>
        <v>722.85833333333335</v>
      </c>
      <c r="B3">
        <f t="shared" si="0"/>
        <v>24</v>
      </c>
      <c r="C3" s="20">
        <f t="shared" si="1"/>
        <v>712</v>
      </c>
      <c r="D3" s="18">
        <f t="shared" si="2"/>
        <v>10.858333333333348</v>
      </c>
      <c r="E3" s="9">
        <f>Table1!B4+ TIME(8, 0, 0)</f>
        <v>904.71875</v>
      </c>
      <c r="F3" s="21">
        <f t="shared" si="3"/>
        <v>36</v>
      </c>
      <c r="G3" s="20">
        <f t="shared" ref="G3:G66" si="11">$I$1+F3*15</f>
        <v>892</v>
      </c>
      <c r="H3" s="18">
        <f t="shared" si="4"/>
        <v>12.71875</v>
      </c>
      <c r="I3">
        <v>1902</v>
      </c>
      <c r="J3" s="20" t="str">
        <f t="shared" ref="J3:J66" si="12">IF(AND(M3="",P3=""), C3, "")</f>
        <v/>
      </c>
      <c r="K3" t="str">
        <f t="shared" ref="K3:K66" si="13">IFERROR(MOD(J3-$I$1, 60), "")</f>
        <v/>
      </c>
      <c r="L3" t="str">
        <f t="shared" si="5"/>
        <v/>
      </c>
      <c r="M3" s="20">
        <f t="shared" si="6"/>
        <v>712</v>
      </c>
      <c r="N3">
        <f>IFERROR(MOD(M3-$I$1, 60), "")</f>
        <v>0</v>
      </c>
      <c r="O3" t="str">
        <f>_xlfn.IFS(N3="", "", N3=0, "甲子", N3=15, "己卯", N3=30, "甲午", N3=45, "己酉")</f>
        <v>甲子</v>
      </c>
      <c r="P3" s="20" t="str">
        <f t="shared" si="7"/>
        <v/>
      </c>
      <c r="Q3" s="20" t="str">
        <f t="shared" si="8"/>
        <v/>
      </c>
      <c r="R3" t="str">
        <f t="shared" si="9"/>
        <v/>
      </c>
      <c r="S3" t="str">
        <f t="shared" si="10"/>
        <v/>
      </c>
      <c r="T3">
        <f t="shared" ref="T3:T66" si="14">_xlfn.IFS(L3 &lt;&gt; "", 1, O3&lt;&gt;"",2,S3&lt;&gt;"", 3)</f>
        <v>2</v>
      </c>
      <c r="U3" s="22">
        <f>IF(T2=1, U2+360, U2+375)</f>
        <v>712</v>
      </c>
      <c r="V3" s="21">
        <f t="shared" ref="V3:V66" si="15">IFERROR(MOD(U3-$I$1, 60), "")</f>
        <v>0</v>
      </c>
      <c r="W3" t="str">
        <f t="shared" ref="W3:W66" si="16">_xlfn.IFS(V3="", "", V3=0, "甲子", V3=15, "己卯", V3=30, "甲午", V3=45, "己酉")</f>
        <v>甲子</v>
      </c>
    </row>
    <row r="4" spans="1:23" x14ac:dyDescent="0.25">
      <c r="A4" s="9">
        <f>Table1_1[[#This Row],[WS DateTime]] + TIME(8, 0, 0)</f>
        <v>1088.1076388888889</v>
      </c>
      <c r="B4">
        <f t="shared" si="0"/>
        <v>49</v>
      </c>
      <c r="C4" s="23">
        <f t="shared" si="1"/>
        <v>1087</v>
      </c>
      <c r="D4" s="18">
        <f t="shared" si="2"/>
        <v>1.1076388888889142</v>
      </c>
      <c r="E4" s="9">
        <f>Table1!B5+ TIME(8, 0, 0)</f>
        <v>1269.961111111111</v>
      </c>
      <c r="F4" s="21">
        <f t="shared" si="3"/>
        <v>61</v>
      </c>
      <c r="G4" s="20">
        <f t="shared" si="11"/>
        <v>1267</v>
      </c>
      <c r="H4" s="18">
        <f t="shared" si="4"/>
        <v>2.9611111111109949</v>
      </c>
      <c r="I4">
        <v>1903</v>
      </c>
      <c r="J4" s="20">
        <f t="shared" si="12"/>
        <v>1087</v>
      </c>
      <c r="K4">
        <f t="shared" si="13"/>
        <v>15</v>
      </c>
      <c r="L4" t="str">
        <f t="shared" si="5"/>
        <v>己卯</v>
      </c>
      <c r="M4" s="20" t="str">
        <f t="shared" si="6"/>
        <v/>
      </c>
      <c r="N4" t="str">
        <f t="shared" ref="N4:N67" si="17">IFERROR(MOD(M4-$I$1, 60), "")</f>
        <v/>
      </c>
      <c r="O4" t="str">
        <f t="shared" ref="O4:O67" si="18">_xlfn.IFS(N4="", "", N4=0, "甲子", N4=15, "己卯", N4=30, "甲午", N4=45, "己酉")</f>
        <v/>
      </c>
      <c r="P4" s="20" t="str">
        <f t="shared" si="7"/>
        <v/>
      </c>
      <c r="Q4" s="20" t="str">
        <f t="shared" si="8"/>
        <v/>
      </c>
      <c r="R4" t="str">
        <f t="shared" si="9"/>
        <v/>
      </c>
      <c r="S4" t="str">
        <f t="shared" si="10"/>
        <v/>
      </c>
      <c r="T4">
        <f t="shared" si="14"/>
        <v>1</v>
      </c>
      <c r="U4" s="22">
        <f t="shared" ref="U4:U67" si="19">IF(T3=1, U3+360, U3+375)</f>
        <v>1087</v>
      </c>
      <c r="V4" s="21">
        <f t="shared" si="15"/>
        <v>15</v>
      </c>
      <c r="W4" t="str">
        <f t="shared" si="16"/>
        <v>己卯</v>
      </c>
    </row>
    <row r="5" spans="1:23" x14ac:dyDescent="0.25">
      <c r="A5" s="9">
        <f>Table1_1[[#This Row],[WS DateTime]] + TIME(8, 0, 0)</f>
        <v>1453.3472222222222</v>
      </c>
      <c r="B5">
        <f t="shared" si="0"/>
        <v>73</v>
      </c>
      <c r="C5" s="20">
        <f t="shared" si="1"/>
        <v>1447</v>
      </c>
      <c r="D5" s="18">
        <f t="shared" si="2"/>
        <v>6.3472222222221717</v>
      </c>
      <c r="E5" s="9">
        <f>Table1!B6+ TIME(8, 0, 0)</f>
        <v>1635.2020833333333</v>
      </c>
      <c r="F5" s="21">
        <f t="shared" si="3"/>
        <v>85</v>
      </c>
      <c r="G5" s="20">
        <f t="shared" si="11"/>
        <v>1627</v>
      </c>
      <c r="H5" s="18">
        <f t="shared" si="4"/>
        <v>8.2020833333333485</v>
      </c>
      <c r="I5">
        <v>1904</v>
      </c>
      <c r="J5" s="20">
        <f t="shared" si="12"/>
        <v>1447</v>
      </c>
      <c r="K5">
        <f t="shared" si="13"/>
        <v>15</v>
      </c>
      <c r="L5" t="str">
        <f t="shared" si="5"/>
        <v>己卯</v>
      </c>
      <c r="M5" s="20" t="str">
        <f t="shared" si="6"/>
        <v/>
      </c>
      <c r="N5" t="str">
        <f t="shared" si="17"/>
        <v/>
      </c>
      <c r="O5" t="str">
        <f t="shared" si="18"/>
        <v/>
      </c>
      <c r="P5" s="20" t="str">
        <f t="shared" si="7"/>
        <v/>
      </c>
      <c r="Q5" s="20" t="str">
        <f t="shared" si="8"/>
        <v/>
      </c>
      <c r="R5" t="str">
        <f t="shared" si="9"/>
        <v/>
      </c>
      <c r="S5" t="str">
        <f t="shared" si="10"/>
        <v/>
      </c>
      <c r="T5">
        <f t="shared" si="14"/>
        <v>1</v>
      </c>
      <c r="U5" s="22">
        <f t="shared" si="19"/>
        <v>1447</v>
      </c>
      <c r="V5" s="21">
        <f t="shared" si="15"/>
        <v>15</v>
      </c>
      <c r="W5" t="str">
        <f t="shared" si="16"/>
        <v>己卯</v>
      </c>
    </row>
    <row r="6" spans="1:23" x14ac:dyDescent="0.25">
      <c r="A6" s="9">
        <f>Table1_1[[#This Row],[WS DateTime]] + TIME(8, 0, 0)</f>
        <v>1818.5923611111111</v>
      </c>
      <c r="B6">
        <f t="shared" si="0"/>
        <v>97</v>
      </c>
      <c r="C6" s="20">
        <f t="shared" si="1"/>
        <v>1807</v>
      </c>
      <c r="D6" s="18">
        <f t="shared" si="2"/>
        <v>11.592361111111131</v>
      </c>
      <c r="E6" s="9">
        <f>Table1!B7+ TIME(8, 0, 0)</f>
        <v>2000.4520833333333</v>
      </c>
      <c r="F6" s="21">
        <f t="shared" si="3"/>
        <v>109</v>
      </c>
      <c r="G6" s="20">
        <f t="shared" si="11"/>
        <v>1987</v>
      </c>
      <c r="H6" s="18">
        <f t="shared" si="4"/>
        <v>13.452083333333348</v>
      </c>
      <c r="I6">
        <v>1905</v>
      </c>
      <c r="J6" s="20" t="str">
        <f t="shared" si="12"/>
        <v/>
      </c>
      <c r="K6" t="str">
        <f t="shared" si="13"/>
        <v/>
      </c>
      <c r="L6" t="str">
        <f t="shared" si="5"/>
        <v/>
      </c>
      <c r="M6" s="20">
        <f t="shared" si="6"/>
        <v>1807</v>
      </c>
      <c r="N6">
        <f t="shared" si="17"/>
        <v>15</v>
      </c>
      <c r="O6" t="str">
        <f t="shared" si="18"/>
        <v>己卯</v>
      </c>
      <c r="P6" s="20" t="str">
        <f t="shared" si="7"/>
        <v/>
      </c>
      <c r="Q6" s="20" t="str">
        <f t="shared" si="8"/>
        <v/>
      </c>
      <c r="R6" t="str">
        <f t="shared" si="9"/>
        <v/>
      </c>
      <c r="S6" t="str">
        <f t="shared" si="10"/>
        <v/>
      </c>
      <c r="T6">
        <f t="shared" si="14"/>
        <v>2</v>
      </c>
      <c r="U6" s="22">
        <f t="shared" si="19"/>
        <v>1807</v>
      </c>
      <c r="V6" s="21">
        <f t="shared" si="15"/>
        <v>15</v>
      </c>
      <c r="W6" t="str">
        <f t="shared" si="16"/>
        <v>己卯</v>
      </c>
    </row>
    <row r="7" spans="1:23" x14ac:dyDescent="0.25">
      <c r="A7" s="9">
        <f>Table1_1[[#This Row],[WS DateTime]] + TIME(8, 0, 0)</f>
        <v>2183.8354166666668</v>
      </c>
      <c r="B7">
        <f t="shared" si="0"/>
        <v>122</v>
      </c>
      <c r="C7" s="20">
        <f t="shared" si="1"/>
        <v>2182</v>
      </c>
      <c r="D7" s="18">
        <f t="shared" si="2"/>
        <v>1.8354166666667879</v>
      </c>
      <c r="E7" s="9">
        <f>Table1!B8+ TIME(8, 0, 0)</f>
        <v>2365.6951388888892</v>
      </c>
      <c r="F7" s="21">
        <f t="shared" si="3"/>
        <v>134</v>
      </c>
      <c r="G7" s="20">
        <f t="shared" si="11"/>
        <v>2362</v>
      </c>
      <c r="H7" s="18">
        <f t="shared" si="4"/>
        <v>3.6951388888892325</v>
      </c>
      <c r="I7">
        <v>1906</v>
      </c>
      <c r="J7" s="20">
        <f t="shared" si="12"/>
        <v>2182</v>
      </c>
      <c r="K7">
        <f t="shared" si="13"/>
        <v>30</v>
      </c>
      <c r="L7" t="str">
        <f t="shared" si="5"/>
        <v>甲午</v>
      </c>
      <c r="M7" s="20" t="str">
        <f t="shared" si="6"/>
        <v/>
      </c>
      <c r="N7" t="str">
        <f t="shared" si="17"/>
        <v/>
      </c>
      <c r="O7" t="str">
        <f t="shared" si="18"/>
        <v/>
      </c>
      <c r="P7" s="20" t="str">
        <f t="shared" si="7"/>
        <v/>
      </c>
      <c r="Q7" s="20" t="str">
        <f t="shared" si="8"/>
        <v/>
      </c>
      <c r="R7" t="str">
        <f t="shared" si="9"/>
        <v/>
      </c>
      <c r="S7" t="str">
        <f t="shared" si="10"/>
        <v/>
      </c>
      <c r="T7">
        <f t="shared" si="14"/>
        <v>1</v>
      </c>
      <c r="U7" s="22">
        <f t="shared" si="19"/>
        <v>2182</v>
      </c>
      <c r="V7" s="21">
        <f t="shared" si="15"/>
        <v>30</v>
      </c>
      <c r="W7" t="str">
        <f t="shared" si="16"/>
        <v>甲午</v>
      </c>
    </row>
    <row r="8" spans="1:23" x14ac:dyDescent="0.25">
      <c r="A8" s="9">
        <f>Table1_1[[#This Row],[WS DateTime]] + TIME(8, 0, 0)</f>
        <v>2549.0784722222224</v>
      </c>
      <c r="B8">
        <f t="shared" si="0"/>
        <v>146</v>
      </c>
      <c r="C8" s="20">
        <f t="shared" si="1"/>
        <v>2542</v>
      </c>
      <c r="D8" s="18">
        <f t="shared" si="2"/>
        <v>7.0784722222224445</v>
      </c>
      <c r="E8" s="9">
        <f>Table1!B9+ TIME(8, 0, 0)</f>
        <v>2730.9319444444445</v>
      </c>
      <c r="F8" s="21">
        <f t="shared" si="3"/>
        <v>158</v>
      </c>
      <c r="G8" s="20">
        <f t="shared" si="11"/>
        <v>2722</v>
      </c>
      <c r="H8" s="18">
        <f t="shared" si="4"/>
        <v>8.9319444444445253</v>
      </c>
      <c r="I8">
        <v>1907</v>
      </c>
      <c r="J8" s="20">
        <f t="shared" si="12"/>
        <v>2542</v>
      </c>
      <c r="K8">
        <f t="shared" si="13"/>
        <v>30</v>
      </c>
      <c r="L8" t="str">
        <f t="shared" si="5"/>
        <v>甲午</v>
      </c>
      <c r="M8" s="20" t="str">
        <f t="shared" si="6"/>
        <v/>
      </c>
      <c r="N8" t="str">
        <f t="shared" si="17"/>
        <v/>
      </c>
      <c r="O8" t="str">
        <f t="shared" si="18"/>
        <v/>
      </c>
      <c r="P8" s="20" t="str">
        <f t="shared" si="7"/>
        <v/>
      </c>
      <c r="Q8" s="20" t="str">
        <f t="shared" si="8"/>
        <v/>
      </c>
      <c r="R8" t="str">
        <f t="shared" si="9"/>
        <v/>
      </c>
      <c r="S8" t="str">
        <f t="shared" si="10"/>
        <v/>
      </c>
      <c r="T8">
        <f t="shared" si="14"/>
        <v>1</v>
      </c>
      <c r="U8" s="22">
        <f t="shared" si="19"/>
        <v>2542</v>
      </c>
      <c r="V8" s="21">
        <f t="shared" si="15"/>
        <v>30</v>
      </c>
      <c r="W8" t="str">
        <f t="shared" si="16"/>
        <v>甲午</v>
      </c>
    </row>
    <row r="9" spans="1:23" x14ac:dyDescent="0.25">
      <c r="A9" s="9">
        <f>Table1_1[[#This Row],[WS DateTime]] + TIME(8, 0, 0)</f>
        <v>2914.3270833333336</v>
      </c>
      <c r="B9">
        <f t="shared" si="0"/>
        <v>170</v>
      </c>
      <c r="C9" s="20">
        <f t="shared" si="1"/>
        <v>2902</v>
      </c>
      <c r="D9" s="18">
        <f t="shared" si="2"/>
        <v>12.327083333333576</v>
      </c>
      <c r="E9" s="9">
        <f>Table1!B10+ TIME(8, 0, 0)</f>
        <v>3096.1798611111112</v>
      </c>
      <c r="F9" s="21">
        <f t="shared" si="3"/>
        <v>182</v>
      </c>
      <c r="G9" s="20">
        <f t="shared" si="11"/>
        <v>3082</v>
      </c>
      <c r="H9" s="18">
        <f t="shared" si="4"/>
        <v>14.179861111111222</v>
      </c>
      <c r="I9">
        <v>1908</v>
      </c>
      <c r="J9" s="20" t="str">
        <f t="shared" si="12"/>
        <v/>
      </c>
      <c r="K9" t="str">
        <f t="shared" si="13"/>
        <v/>
      </c>
      <c r="L9" t="str">
        <f t="shared" si="5"/>
        <v/>
      </c>
      <c r="M9" s="20">
        <f t="shared" si="6"/>
        <v>2902</v>
      </c>
      <c r="N9">
        <f t="shared" si="17"/>
        <v>30</v>
      </c>
      <c r="O9" t="str">
        <f t="shared" si="18"/>
        <v>甲午</v>
      </c>
      <c r="P9" s="20" t="str">
        <f t="shared" si="7"/>
        <v/>
      </c>
      <c r="Q9" s="20" t="str">
        <f t="shared" si="8"/>
        <v/>
      </c>
      <c r="R9" t="str">
        <f t="shared" si="9"/>
        <v/>
      </c>
      <c r="S9" t="str">
        <f t="shared" si="10"/>
        <v/>
      </c>
      <c r="T9">
        <f t="shared" si="14"/>
        <v>2</v>
      </c>
      <c r="U9" s="22">
        <f t="shared" si="19"/>
        <v>2902</v>
      </c>
      <c r="V9" s="21">
        <f t="shared" si="15"/>
        <v>30</v>
      </c>
      <c r="W9" t="str">
        <f t="shared" si="16"/>
        <v>甲午</v>
      </c>
    </row>
    <row r="10" spans="1:23" x14ac:dyDescent="0.25">
      <c r="A10" s="9">
        <f>Table1_1[[#This Row],[WS DateTime]] + TIME(8, 0, 0)</f>
        <v>3279.5645833333333</v>
      </c>
      <c r="B10">
        <f t="shared" si="0"/>
        <v>195</v>
      </c>
      <c r="C10" s="20">
        <f t="shared" si="1"/>
        <v>3277</v>
      </c>
      <c r="D10" s="18">
        <f t="shared" si="2"/>
        <v>2.564583333333303</v>
      </c>
      <c r="E10" s="9">
        <f>Table1!B11+ TIME(8, 0, 0)</f>
        <v>3461.4201388888891</v>
      </c>
      <c r="F10" s="21">
        <f t="shared" si="3"/>
        <v>207</v>
      </c>
      <c r="G10" s="20">
        <f t="shared" si="11"/>
        <v>3457</v>
      </c>
      <c r="H10" s="18">
        <f t="shared" si="4"/>
        <v>4.4201388888891415</v>
      </c>
      <c r="I10">
        <v>1909</v>
      </c>
      <c r="J10" s="20">
        <f t="shared" si="12"/>
        <v>3277</v>
      </c>
      <c r="K10">
        <f t="shared" si="13"/>
        <v>45</v>
      </c>
      <c r="L10" t="str">
        <f t="shared" si="5"/>
        <v>己西</v>
      </c>
      <c r="M10" s="20" t="str">
        <f t="shared" si="6"/>
        <v/>
      </c>
      <c r="N10" t="str">
        <f t="shared" si="17"/>
        <v/>
      </c>
      <c r="O10" t="str">
        <f t="shared" si="18"/>
        <v/>
      </c>
      <c r="P10" s="20" t="str">
        <f t="shared" si="7"/>
        <v/>
      </c>
      <c r="Q10" s="20" t="str">
        <f t="shared" si="8"/>
        <v/>
      </c>
      <c r="R10" t="str">
        <f t="shared" si="9"/>
        <v/>
      </c>
      <c r="S10" t="str">
        <f t="shared" si="10"/>
        <v/>
      </c>
      <c r="T10">
        <f t="shared" si="14"/>
        <v>1</v>
      </c>
      <c r="U10" s="22">
        <f t="shared" si="19"/>
        <v>3277</v>
      </c>
      <c r="V10" s="21">
        <f t="shared" si="15"/>
        <v>45</v>
      </c>
      <c r="W10" t="str">
        <f t="shared" si="16"/>
        <v>己酉</v>
      </c>
    </row>
    <row r="11" spans="1:23" x14ac:dyDescent="0.25">
      <c r="A11" s="9">
        <f>Table1_1[[#This Row],[WS DateTime]] + TIME(8, 0, 0)</f>
        <v>3644.8048611111112</v>
      </c>
      <c r="B11">
        <f t="shared" si="0"/>
        <v>219</v>
      </c>
      <c r="C11" s="20">
        <f t="shared" si="1"/>
        <v>3637</v>
      </c>
      <c r="D11" s="18">
        <f t="shared" si="2"/>
        <v>7.8048611111112223</v>
      </c>
      <c r="E11" s="9">
        <f>Table1!B12+ TIME(8, 0, 0)</f>
        <v>3826.6583333333333</v>
      </c>
      <c r="F11" s="21">
        <f t="shared" si="3"/>
        <v>231</v>
      </c>
      <c r="G11" s="20">
        <f t="shared" si="11"/>
        <v>3817</v>
      </c>
      <c r="H11" s="18">
        <f t="shared" si="4"/>
        <v>9.658333333333303</v>
      </c>
      <c r="I11">
        <v>1910</v>
      </c>
      <c r="J11" s="20" t="str">
        <f t="shared" si="12"/>
        <v/>
      </c>
      <c r="K11" t="str">
        <f t="shared" si="13"/>
        <v/>
      </c>
      <c r="L11" t="str">
        <f t="shared" si="5"/>
        <v/>
      </c>
      <c r="M11" s="20" t="str">
        <f t="shared" si="6"/>
        <v/>
      </c>
      <c r="N11" t="str">
        <f t="shared" si="17"/>
        <v/>
      </c>
      <c r="O11" t="str">
        <f t="shared" si="18"/>
        <v/>
      </c>
      <c r="P11" s="20">
        <f>IF(AND(H11&gt;9, D11&lt;9), G11, "")</f>
        <v>3817</v>
      </c>
      <c r="Q11" s="20">
        <f>IF(P11 &lt;&gt; "", P11-180, "")</f>
        <v>3637</v>
      </c>
      <c r="R11">
        <f>IFERROR(MOD(Q11-$I$1, 60), "")</f>
        <v>45</v>
      </c>
      <c r="S11" t="str">
        <f t="shared" si="10"/>
        <v>己酉</v>
      </c>
      <c r="T11">
        <f t="shared" si="14"/>
        <v>3</v>
      </c>
      <c r="U11" s="22">
        <f t="shared" si="19"/>
        <v>3637</v>
      </c>
      <c r="V11" s="21">
        <f t="shared" si="15"/>
        <v>45</v>
      </c>
      <c r="W11" t="str">
        <f t="shared" si="16"/>
        <v>己酉</v>
      </c>
    </row>
    <row r="12" spans="1:23" x14ac:dyDescent="0.25">
      <c r="A12" s="9">
        <f>Table1_1[[#This Row],[WS DateTime]] + TIME(8, 0, 0)</f>
        <v>4010.0493055555557</v>
      </c>
      <c r="B12">
        <f t="shared" si="0"/>
        <v>243</v>
      </c>
      <c r="C12" s="23">
        <f t="shared" si="1"/>
        <v>3997</v>
      </c>
      <c r="D12" s="18">
        <f t="shared" si="2"/>
        <v>13.049305555555748</v>
      </c>
      <c r="E12" s="9">
        <f>Table1!B13+ TIME(8, 0, 0)</f>
        <v>4191.8993055555557</v>
      </c>
      <c r="F12" s="21">
        <f t="shared" si="3"/>
        <v>255</v>
      </c>
      <c r="G12" s="20">
        <f t="shared" si="11"/>
        <v>4177</v>
      </c>
      <c r="H12" s="18">
        <f t="shared" si="4"/>
        <v>14.899305555555657</v>
      </c>
      <c r="I12">
        <v>1911</v>
      </c>
      <c r="J12" s="20">
        <f t="shared" si="12"/>
        <v>3997</v>
      </c>
      <c r="K12">
        <f t="shared" si="13"/>
        <v>45</v>
      </c>
      <c r="L12" t="str">
        <f t="shared" si="5"/>
        <v>己西</v>
      </c>
      <c r="M12" s="20" t="str">
        <f t="shared" si="6"/>
        <v/>
      </c>
      <c r="N12" t="str">
        <f t="shared" si="17"/>
        <v/>
      </c>
      <c r="O12" t="str">
        <f t="shared" si="18"/>
        <v/>
      </c>
      <c r="P12" s="20" t="str">
        <f t="shared" ref="P12:P75" si="20">IF(AND(H12&gt;9, D12&lt;9), G12, "")</f>
        <v/>
      </c>
      <c r="Q12" s="20" t="str">
        <f t="shared" si="8"/>
        <v/>
      </c>
      <c r="R12" t="str">
        <f t="shared" si="9"/>
        <v/>
      </c>
      <c r="S12" t="str">
        <f t="shared" si="10"/>
        <v/>
      </c>
      <c r="T12">
        <f t="shared" si="14"/>
        <v>1</v>
      </c>
      <c r="U12" s="22">
        <f t="shared" si="19"/>
        <v>4012</v>
      </c>
      <c r="V12" s="21">
        <f t="shared" si="15"/>
        <v>0</v>
      </c>
      <c r="W12" t="str">
        <f t="shared" si="16"/>
        <v>甲子</v>
      </c>
    </row>
    <row r="13" spans="1:23" x14ac:dyDescent="0.25">
      <c r="A13" s="9">
        <f>Table1_1[[#This Row],[WS DateTime]] + TIME(8, 0, 0)</f>
        <v>4375.2868055555555</v>
      </c>
      <c r="B13">
        <f t="shared" si="0"/>
        <v>268</v>
      </c>
      <c r="C13" s="20">
        <f t="shared" si="1"/>
        <v>4372</v>
      </c>
      <c r="D13" s="18">
        <f t="shared" si="2"/>
        <v>3.2868055555554747</v>
      </c>
      <c r="E13" s="9">
        <f>Table1!B14+ TIME(8, 0, 0)</f>
        <v>4557.1361111111109</v>
      </c>
      <c r="F13" s="21">
        <f t="shared" si="3"/>
        <v>280</v>
      </c>
      <c r="G13" s="20">
        <f t="shared" si="11"/>
        <v>4552</v>
      </c>
      <c r="H13" s="18">
        <f t="shared" si="4"/>
        <v>5.1361111111109494</v>
      </c>
      <c r="I13">
        <v>1912</v>
      </c>
      <c r="J13" s="20">
        <f t="shared" si="12"/>
        <v>4372</v>
      </c>
      <c r="K13">
        <f t="shared" si="13"/>
        <v>0</v>
      </c>
      <c r="L13" t="str">
        <f t="shared" si="5"/>
        <v>甲子</v>
      </c>
      <c r="M13" s="20" t="str">
        <f t="shared" si="6"/>
        <v/>
      </c>
      <c r="N13" t="str">
        <f t="shared" si="17"/>
        <v/>
      </c>
      <c r="O13" t="str">
        <f t="shared" si="18"/>
        <v/>
      </c>
      <c r="P13" s="20" t="str">
        <f t="shared" si="20"/>
        <v/>
      </c>
      <c r="Q13" s="20" t="str">
        <f t="shared" si="8"/>
        <v/>
      </c>
      <c r="R13" t="str">
        <f t="shared" si="9"/>
        <v/>
      </c>
      <c r="S13" t="str">
        <f t="shared" si="10"/>
        <v/>
      </c>
      <c r="T13">
        <f t="shared" si="14"/>
        <v>1</v>
      </c>
      <c r="U13" s="22">
        <f t="shared" si="19"/>
        <v>4372</v>
      </c>
      <c r="V13" s="21">
        <f t="shared" si="15"/>
        <v>0</v>
      </c>
      <c r="W13" t="str">
        <f t="shared" si="16"/>
        <v>甲子</v>
      </c>
    </row>
    <row r="14" spans="1:23" x14ac:dyDescent="0.25">
      <c r="A14" s="9">
        <f>Table1_1[[#This Row],[WS DateTime]] + TIME(8, 0, 0)</f>
        <v>4740.5305555555551</v>
      </c>
      <c r="B14">
        <f t="shared" si="0"/>
        <v>292</v>
      </c>
      <c r="C14" s="20">
        <f t="shared" si="1"/>
        <v>4732</v>
      </c>
      <c r="D14" s="18">
        <f t="shared" si="2"/>
        <v>8.5305555555551109</v>
      </c>
      <c r="E14" s="9">
        <f>Table1!B15+ TIME(8, 0, 0)</f>
        <v>4922.3812499999995</v>
      </c>
      <c r="F14" s="21">
        <f t="shared" si="3"/>
        <v>304</v>
      </c>
      <c r="G14" s="20">
        <f t="shared" si="11"/>
        <v>4912</v>
      </c>
      <c r="H14" s="18">
        <f t="shared" si="4"/>
        <v>10.381249999999454</v>
      </c>
      <c r="I14">
        <v>1913</v>
      </c>
      <c r="J14" s="20" t="str">
        <f t="shared" si="12"/>
        <v/>
      </c>
      <c r="K14" t="str">
        <f t="shared" si="13"/>
        <v/>
      </c>
      <c r="L14" t="str">
        <f t="shared" si="5"/>
        <v/>
      </c>
      <c r="M14" s="20" t="str">
        <f t="shared" si="6"/>
        <v/>
      </c>
      <c r="N14" t="str">
        <f t="shared" si="17"/>
        <v/>
      </c>
      <c r="O14" t="str">
        <f t="shared" si="18"/>
        <v/>
      </c>
      <c r="P14" s="20">
        <f t="shared" si="20"/>
        <v>4912</v>
      </c>
      <c r="Q14" s="20">
        <f t="shared" si="8"/>
        <v>4732</v>
      </c>
      <c r="R14">
        <f t="shared" si="9"/>
        <v>0</v>
      </c>
      <c r="S14" t="str">
        <f t="shared" si="10"/>
        <v>甲子</v>
      </c>
      <c r="T14">
        <f t="shared" si="14"/>
        <v>3</v>
      </c>
      <c r="U14" s="22">
        <f t="shared" si="19"/>
        <v>4732</v>
      </c>
      <c r="V14" s="21">
        <f t="shared" si="15"/>
        <v>0</v>
      </c>
      <c r="W14" t="str">
        <f t="shared" si="16"/>
        <v>甲子</v>
      </c>
    </row>
    <row r="15" spans="1:23" x14ac:dyDescent="0.25">
      <c r="A15" s="9">
        <f>Table1_1[[#This Row],[WS DateTime]] + TIME(8, 0, 0)</f>
        <v>5105.7736111111108</v>
      </c>
      <c r="B15">
        <f t="shared" si="0"/>
        <v>316</v>
      </c>
      <c r="C15" s="20">
        <f t="shared" si="1"/>
        <v>5092</v>
      </c>
      <c r="D15" s="18">
        <f t="shared" si="2"/>
        <v>13.773611111110768</v>
      </c>
      <c r="E15" s="9">
        <f>Table1!B16+ TIME(8, 0, 0)</f>
        <v>5287.6208333333334</v>
      </c>
      <c r="F15" s="21">
        <f t="shared" si="3"/>
        <v>329</v>
      </c>
      <c r="G15" s="20">
        <f t="shared" si="11"/>
        <v>5287</v>
      </c>
      <c r="H15" s="18">
        <f t="shared" si="4"/>
        <v>0.62083333333339397</v>
      </c>
      <c r="I15">
        <v>1914</v>
      </c>
      <c r="J15" s="20">
        <f t="shared" si="12"/>
        <v>5092</v>
      </c>
      <c r="K15">
        <f t="shared" si="13"/>
        <v>0</v>
      </c>
      <c r="L15" t="str">
        <f t="shared" si="5"/>
        <v>甲子</v>
      </c>
      <c r="M15" s="20" t="str">
        <f t="shared" si="6"/>
        <v/>
      </c>
      <c r="N15" t="str">
        <f t="shared" si="17"/>
        <v/>
      </c>
      <c r="O15" t="str">
        <f t="shared" si="18"/>
        <v/>
      </c>
      <c r="P15" s="20" t="str">
        <f t="shared" si="20"/>
        <v/>
      </c>
      <c r="Q15" s="20" t="str">
        <f t="shared" si="8"/>
        <v/>
      </c>
      <c r="R15" t="str">
        <f t="shared" si="9"/>
        <v/>
      </c>
      <c r="S15" t="str">
        <f t="shared" si="10"/>
        <v/>
      </c>
      <c r="T15">
        <f t="shared" si="14"/>
        <v>1</v>
      </c>
      <c r="U15" s="22">
        <f t="shared" si="19"/>
        <v>5107</v>
      </c>
      <c r="V15" s="21">
        <f t="shared" si="15"/>
        <v>15</v>
      </c>
      <c r="W15" t="str">
        <f t="shared" si="16"/>
        <v>己卯</v>
      </c>
    </row>
    <row r="16" spans="1:23" x14ac:dyDescent="0.25">
      <c r="A16" s="9">
        <f>Table1_1[[#This Row],[WS DateTime]] + TIME(8, 0, 0)</f>
        <v>5471.0152777777776</v>
      </c>
      <c r="B16">
        <f t="shared" si="0"/>
        <v>341</v>
      </c>
      <c r="C16" s="20">
        <f t="shared" si="1"/>
        <v>5467</v>
      </c>
      <c r="D16" s="18">
        <f t="shared" si="2"/>
        <v>4.0152777777775555</v>
      </c>
      <c r="E16" s="9">
        <f>Table1!B17+ TIME(8, 0, 0)</f>
        <v>5652.8534722222221</v>
      </c>
      <c r="F16" s="21">
        <f t="shared" si="3"/>
        <v>353</v>
      </c>
      <c r="G16" s="20">
        <f t="shared" si="11"/>
        <v>5647</v>
      </c>
      <c r="H16" s="18">
        <f t="shared" si="4"/>
        <v>5.8534722222220807</v>
      </c>
      <c r="I16">
        <v>1915</v>
      </c>
      <c r="J16" s="20">
        <f t="shared" si="12"/>
        <v>5467</v>
      </c>
      <c r="K16">
        <f t="shared" si="13"/>
        <v>15</v>
      </c>
      <c r="L16" t="str">
        <f t="shared" si="5"/>
        <v>己卯</v>
      </c>
      <c r="M16" s="20" t="str">
        <f t="shared" si="6"/>
        <v/>
      </c>
      <c r="N16" t="str">
        <f t="shared" si="17"/>
        <v/>
      </c>
      <c r="O16" t="str">
        <f t="shared" si="18"/>
        <v/>
      </c>
      <c r="P16" s="20" t="str">
        <f t="shared" si="20"/>
        <v/>
      </c>
      <c r="Q16" s="20" t="str">
        <f t="shared" si="8"/>
        <v/>
      </c>
      <c r="R16" t="str">
        <f t="shared" si="9"/>
        <v/>
      </c>
      <c r="S16" t="str">
        <f t="shared" si="10"/>
        <v/>
      </c>
      <c r="T16">
        <f t="shared" si="14"/>
        <v>1</v>
      </c>
      <c r="U16" s="22">
        <f t="shared" si="19"/>
        <v>5467</v>
      </c>
      <c r="V16" s="21">
        <f t="shared" si="15"/>
        <v>15</v>
      </c>
      <c r="W16" t="str">
        <f t="shared" si="16"/>
        <v>己卯</v>
      </c>
    </row>
    <row r="17" spans="1:23" x14ac:dyDescent="0.25">
      <c r="A17" s="9">
        <f>Table1_1[[#This Row],[WS DateTime]] + TIME(8, 0, 0)</f>
        <v>5836.2604166666661</v>
      </c>
      <c r="B17">
        <f t="shared" si="0"/>
        <v>365</v>
      </c>
      <c r="C17" s="20">
        <f t="shared" si="1"/>
        <v>5827</v>
      </c>
      <c r="D17" s="18">
        <f t="shared" si="2"/>
        <v>9.2604166666660603</v>
      </c>
      <c r="E17" s="9">
        <f>Table1!B18+ TIME(8, 0, 0)</f>
        <v>6018.0999999999995</v>
      </c>
      <c r="F17" s="21">
        <f t="shared" si="3"/>
        <v>377</v>
      </c>
      <c r="G17" s="20">
        <f t="shared" si="11"/>
        <v>6007</v>
      </c>
      <c r="H17" s="18">
        <f t="shared" si="4"/>
        <v>11.099999999999454</v>
      </c>
      <c r="I17">
        <v>1916</v>
      </c>
      <c r="J17" s="20" t="str">
        <f t="shared" si="12"/>
        <v/>
      </c>
      <c r="K17" t="str">
        <f t="shared" si="13"/>
        <v/>
      </c>
      <c r="L17" t="str">
        <f t="shared" si="5"/>
        <v/>
      </c>
      <c r="M17" s="20">
        <f t="shared" si="6"/>
        <v>5827</v>
      </c>
      <c r="N17">
        <f t="shared" si="17"/>
        <v>15</v>
      </c>
      <c r="O17" t="str">
        <f t="shared" si="18"/>
        <v>己卯</v>
      </c>
      <c r="P17" s="20" t="str">
        <f t="shared" si="20"/>
        <v/>
      </c>
      <c r="Q17" s="20" t="str">
        <f t="shared" si="8"/>
        <v/>
      </c>
      <c r="R17" t="str">
        <f t="shared" si="9"/>
        <v/>
      </c>
      <c r="S17" t="str">
        <f t="shared" si="10"/>
        <v/>
      </c>
      <c r="T17">
        <f t="shared" si="14"/>
        <v>2</v>
      </c>
      <c r="U17" s="22">
        <f t="shared" si="19"/>
        <v>5827</v>
      </c>
      <c r="V17" s="21">
        <f t="shared" si="15"/>
        <v>15</v>
      </c>
      <c r="W17" t="str">
        <f t="shared" si="16"/>
        <v>己卯</v>
      </c>
    </row>
    <row r="18" spans="1:23" x14ac:dyDescent="0.25">
      <c r="A18" s="9">
        <f>Table1_1[[#This Row],[WS DateTime]] + TIME(8, 0, 0)</f>
        <v>6201.4986111111111</v>
      </c>
      <c r="B18">
        <f t="shared" si="0"/>
        <v>389</v>
      </c>
      <c r="C18" s="20">
        <f t="shared" si="1"/>
        <v>6187</v>
      </c>
      <c r="D18" s="18">
        <f t="shared" si="2"/>
        <v>14.498611111111131</v>
      </c>
      <c r="E18" s="9">
        <f>Table1!B19+ TIME(8, 0, 0)</f>
        <v>6383.3430555555551</v>
      </c>
      <c r="F18" s="21">
        <f t="shared" si="3"/>
        <v>402</v>
      </c>
      <c r="G18" s="20">
        <f t="shared" si="11"/>
        <v>6382</v>
      </c>
      <c r="H18" s="18">
        <f t="shared" si="4"/>
        <v>1.3430555555551109</v>
      </c>
      <c r="I18">
        <v>1917</v>
      </c>
      <c r="J18" s="20">
        <f t="shared" si="12"/>
        <v>6187</v>
      </c>
      <c r="K18">
        <f t="shared" si="13"/>
        <v>15</v>
      </c>
      <c r="L18" t="str">
        <f t="shared" si="5"/>
        <v>己卯</v>
      </c>
      <c r="M18" s="20" t="str">
        <f t="shared" si="6"/>
        <v/>
      </c>
      <c r="N18" t="str">
        <f t="shared" si="17"/>
        <v/>
      </c>
      <c r="O18" t="str">
        <f t="shared" si="18"/>
        <v/>
      </c>
      <c r="P18" s="20" t="str">
        <f t="shared" si="20"/>
        <v/>
      </c>
      <c r="Q18" s="20" t="str">
        <f t="shared" si="8"/>
        <v/>
      </c>
      <c r="R18" t="str">
        <f t="shared" si="9"/>
        <v/>
      </c>
      <c r="S18" t="str">
        <f t="shared" si="10"/>
        <v/>
      </c>
      <c r="T18">
        <f t="shared" si="14"/>
        <v>1</v>
      </c>
      <c r="U18" s="22">
        <f t="shared" si="19"/>
        <v>6202</v>
      </c>
      <c r="V18" s="21">
        <f t="shared" si="15"/>
        <v>30</v>
      </c>
      <c r="W18" t="str">
        <f t="shared" si="16"/>
        <v>甲午</v>
      </c>
    </row>
    <row r="19" spans="1:23" x14ac:dyDescent="0.25">
      <c r="A19" s="9">
        <f>Table1_1[[#This Row],[WS DateTime]] + TIME(8, 0, 0)</f>
        <v>6566.739583333333</v>
      </c>
      <c r="B19">
        <f t="shared" si="0"/>
        <v>414</v>
      </c>
      <c r="C19" s="20">
        <f t="shared" si="1"/>
        <v>6562</v>
      </c>
      <c r="D19" s="18">
        <f t="shared" si="2"/>
        <v>4.7395833333330302</v>
      </c>
      <c r="E19" s="9">
        <f>Table1!B20+ TIME(8, 0, 0)</f>
        <v>6748.5826388888881</v>
      </c>
      <c r="F19" s="21">
        <f t="shared" si="3"/>
        <v>426</v>
      </c>
      <c r="G19" s="20">
        <f t="shared" si="11"/>
        <v>6742</v>
      </c>
      <c r="H19" s="18">
        <f t="shared" si="4"/>
        <v>6.5826388888881411</v>
      </c>
      <c r="I19">
        <v>1918</v>
      </c>
      <c r="J19" s="20">
        <f t="shared" si="12"/>
        <v>6562</v>
      </c>
      <c r="K19">
        <f t="shared" si="13"/>
        <v>30</v>
      </c>
      <c r="L19" t="str">
        <f t="shared" si="5"/>
        <v>甲午</v>
      </c>
      <c r="M19" s="20" t="str">
        <f t="shared" si="6"/>
        <v/>
      </c>
      <c r="N19" t="str">
        <f t="shared" si="17"/>
        <v/>
      </c>
      <c r="O19" t="str">
        <f t="shared" si="18"/>
        <v/>
      </c>
      <c r="P19" s="20" t="str">
        <f t="shared" si="20"/>
        <v/>
      </c>
      <c r="Q19" s="20" t="str">
        <f t="shared" si="8"/>
        <v/>
      </c>
      <c r="R19" t="str">
        <f t="shared" si="9"/>
        <v/>
      </c>
      <c r="S19" t="str">
        <f t="shared" si="10"/>
        <v/>
      </c>
      <c r="T19">
        <f t="shared" si="14"/>
        <v>1</v>
      </c>
      <c r="U19" s="22">
        <f t="shared" si="19"/>
        <v>6562</v>
      </c>
      <c r="V19" s="21">
        <f t="shared" si="15"/>
        <v>30</v>
      </c>
      <c r="W19" t="str">
        <f t="shared" si="16"/>
        <v>甲午</v>
      </c>
    </row>
    <row r="20" spans="1:23" x14ac:dyDescent="0.25">
      <c r="A20" s="9">
        <f>Table1_1[[#This Row],[WS DateTime]] + TIME(8, 0, 0)</f>
        <v>6931.9868055555553</v>
      </c>
      <c r="B20">
        <f t="shared" si="0"/>
        <v>438</v>
      </c>
      <c r="C20" s="20">
        <f t="shared" si="1"/>
        <v>6922</v>
      </c>
      <c r="D20" s="18">
        <f t="shared" si="2"/>
        <v>9.9868055555552928</v>
      </c>
      <c r="E20" s="9">
        <f>Table1!B21+ TIME(8, 0, 0)</f>
        <v>7113.8284722222215</v>
      </c>
      <c r="F20" s="21">
        <f t="shared" si="3"/>
        <v>450</v>
      </c>
      <c r="G20" s="20">
        <f t="shared" si="11"/>
        <v>7102</v>
      </c>
      <c r="H20" s="18">
        <f t="shared" si="4"/>
        <v>11.828472222221535</v>
      </c>
      <c r="I20">
        <v>1919</v>
      </c>
      <c r="J20" s="20" t="str">
        <f t="shared" si="12"/>
        <v/>
      </c>
      <c r="K20" t="str">
        <f t="shared" si="13"/>
        <v/>
      </c>
      <c r="L20" t="str">
        <f t="shared" si="5"/>
        <v/>
      </c>
      <c r="M20" s="20">
        <f t="shared" si="6"/>
        <v>6922</v>
      </c>
      <c r="N20">
        <f t="shared" si="17"/>
        <v>30</v>
      </c>
      <c r="O20" t="str">
        <f t="shared" si="18"/>
        <v>甲午</v>
      </c>
      <c r="P20" s="20" t="str">
        <f t="shared" si="20"/>
        <v/>
      </c>
      <c r="Q20" s="20" t="str">
        <f t="shared" si="8"/>
        <v/>
      </c>
      <c r="R20" t="str">
        <f t="shared" si="9"/>
        <v/>
      </c>
      <c r="S20" t="str">
        <f t="shared" si="10"/>
        <v/>
      </c>
      <c r="T20">
        <f t="shared" si="14"/>
        <v>2</v>
      </c>
      <c r="U20" s="22">
        <f t="shared" si="19"/>
        <v>6922</v>
      </c>
      <c r="V20" s="21">
        <f t="shared" si="15"/>
        <v>30</v>
      </c>
      <c r="W20" t="str">
        <f t="shared" si="16"/>
        <v>甲午</v>
      </c>
    </row>
    <row r="21" spans="1:23" x14ac:dyDescent="0.25">
      <c r="A21" s="9">
        <f>Table1_1[[#This Row],[WS DateTime]] + TIME(8, 0, 0)</f>
        <v>7297.2270833333332</v>
      </c>
      <c r="B21">
        <f t="shared" si="0"/>
        <v>463</v>
      </c>
      <c r="C21" s="20">
        <f t="shared" si="1"/>
        <v>7297</v>
      </c>
      <c r="D21" s="18">
        <f t="shared" si="2"/>
        <v>0.22708333333321207</v>
      </c>
      <c r="E21" s="9">
        <f>Table1!B22+ TIME(8, 0, 0)</f>
        <v>7479.0687499999995</v>
      </c>
      <c r="F21" s="21">
        <f t="shared" si="3"/>
        <v>475</v>
      </c>
      <c r="G21" s="20">
        <f t="shared" si="11"/>
        <v>7477</v>
      </c>
      <c r="H21" s="18">
        <f t="shared" si="4"/>
        <v>2.0687499999994543</v>
      </c>
      <c r="I21">
        <v>1920</v>
      </c>
      <c r="J21" s="20">
        <f t="shared" si="12"/>
        <v>7297</v>
      </c>
      <c r="K21">
        <f t="shared" si="13"/>
        <v>45</v>
      </c>
      <c r="L21" t="str">
        <f t="shared" si="5"/>
        <v>己西</v>
      </c>
      <c r="M21" s="20" t="str">
        <f t="shared" si="6"/>
        <v/>
      </c>
      <c r="N21" t="str">
        <f t="shared" si="17"/>
        <v/>
      </c>
      <c r="O21" t="str">
        <f t="shared" si="18"/>
        <v/>
      </c>
      <c r="P21" s="20" t="str">
        <f t="shared" si="20"/>
        <v/>
      </c>
      <c r="Q21" s="20" t="str">
        <f t="shared" si="8"/>
        <v/>
      </c>
      <c r="R21" t="str">
        <f t="shared" si="9"/>
        <v/>
      </c>
      <c r="S21" t="str">
        <f t="shared" si="10"/>
        <v/>
      </c>
      <c r="T21">
        <f t="shared" si="14"/>
        <v>1</v>
      </c>
      <c r="U21" s="22">
        <f t="shared" si="19"/>
        <v>7297</v>
      </c>
      <c r="V21" s="21">
        <f t="shared" si="15"/>
        <v>45</v>
      </c>
      <c r="W21" t="str">
        <f t="shared" si="16"/>
        <v>己酉</v>
      </c>
    </row>
    <row r="22" spans="1:23" x14ac:dyDescent="0.25">
      <c r="A22" s="9">
        <f>Table1_1[[#This Row],[WS DateTime]] + TIME(8, 0, 0)</f>
        <v>7662.469444444444</v>
      </c>
      <c r="B22">
        <f t="shared" si="0"/>
        <v>487</v>
      </c>
      <c r="C22" s="20">
        <f t="shared" si="1"/>
        <v>7657</v>
      </c>
      <c r="D22" s="18">
        <f t="shared" si="2"/>
        <v>5.4694444444439796</v>
      </c>
      <c r="E22" s="9">
        <f>Table1!B23+ TIME(8, 0, 0)</f>
        <v>7844.3159722222217</v>
      </c>
      <c r="F22" s="21">
        <f t="shared" si="3"/>
        <v>499</v>
      </c>
      <c r="G22" s="20">
        <f t="shared" si="11"/>
        <v>7837</v>
      </c>
      <c r="H22" s="18">
        <f t="shared" si="4"/>
        <v>7.3159722222217169</v>
      </c>
      <c r="I22">
        <v>1921</v>
      </c>
      <c r="J22" s="20">
        <f t="shared" si="12"/>
        <v>7657</v>
      </c>
      <c r="K22">
        <f t="shared" si="13"/>
        <v>45</v>
      </c>
      <c r="L22" t="str">
        <f t="shared" si="5"/>
        <v>己西</v>
      </c>
      <c r="M22" s="20" t="str">
        <f t="shared" si="6"/>
        <v/>
      </c>
      <c r="N22" t="str">
        <f t="shared" si="17"/>
        <v/>
      </c>
      <c r="O22" t="str">
        <f t="shared" si="18"/>
        <v/>
      </c>
      <c r="P22" s="20" t="str">
        <f t="shared" si="20"/>
        <v/>
      </c>
      <c r="Q22" s="20" t="str">
        <f t="shared" si="8"/>
        <v/>
      </c>
      <c r="R22" t="str">
        <f t="shared" si="9"/>
        <v/>
      </c>
      <c r="S22" t="str">
        <f t="shared" si="10"/>
        <v/>
      </c>
      <c r="T22">
        <f t="shared" si="14"/>
        <v>1</v>
      </c>
      <c r="U22" s="22">
        <f t="shared" si="19"/>
        <v>7657</v>
      </c>
      <c r="V22" s="21">
        <f t="shared" si="15"/>
        <v>45</v>
      </c>
      <c r="W22" t="str">
        <f t="shared" si="16"/>
        <v>己酉</v>
      </c>
    </row>
    <row r="23" spans="1:23" x14ac:dyDescent="0.25">
      <c r="A23" s="9">
        <f>Table1_1[[#This Row],[WS DateTime]] + TIME(8, 0, 0)</f>
        <v>8027.7131944444445</v>
      </c>
      <c r="B23">
        <f t="shared" si="0"/>
        <v>511</v>
      </c>
      <c r="C23" s="20">
        <f t="shared" si="1"/>
        <v>8017</v>
      </c>
      <c r="D23" s="18">
        <f t="shared" si="2"/>
        <v>10.713194444444525</v>
      </c>
      <c r="E23" s="9">
        <f>Table1!B24+ TIME(8, 0, 0)</f>
        <v>8209.5597222222223</v>
      </c>
      <c r="F23" s="21">
        <f t="shared" si="3"/>
        <v>523</v>
      </c>
      <c r="G23" s="20">
        <f t="shared" si="11"/>
        <v>8197</v>
      </c>
      <c r="H23" s="18">
        <f t="shared" si="4"/>
        <v>12.559722222222263</v>
      </c>
      <c r="I23">
        <v>1922</v>
      </c>
      <c r="J23" s="20" t="str">
        <f t="shared" si="12"/>
        <v/>
      </c>
      <c r="K23" t="str">
        <f t="shared" si="13"/>
        <v/>
      </c>
      <c r="L23" t="str">
        <f t="shared" si="5"/>
        <v/>
      </c>
      <c r="M23" s="20">
        <f t="shared" si="6"/>
        <v>8017</v>
      </c>
      <c r="N23">
        <f t="shared" si="17"/>
        <v>45</v>
      </c>
      <c r="O23" t="str">
        <f t="shared" si="18"/>
        <v>己酉</v>
      </c>
      <c r="P23" s="20" t="str">
        <f t="shared" si="20"/>
        <v/>
      </c>
      <c r="Q23" s="20" t="str">
        <f t="shared" si="8"/>
        <v/>
      </c>
      <c r="R23" t="str">
        <f t="shared" si="9"/>
        <v/>
      </c>
      <c r="S23" t="str">
        <f t="shared" si="10"/>
        <v/>
      </c>
      <c r="T23">
        <f t="shared" si="14"/>
        <v>2</v>
      </c>
      <c r="U23" s="22">
        <f t="shared" si="19"/>
        <v>8017</v>
      </c>
      <c r="V23" s="21">
        <f t="shared" si="15"/>
        <v>45</v>
      </c>
      <c r="W23" t="str">
        <f t="shared" si="16"/>
        <v>己酉</v>
      </c>
    </row>
    <row r="24" spans="1:23" x14ac:dyDescent="0.25">
      <c r="A24" s="9">
        <f>Table1_1[[#This Row],[WS DateTime]] + TIME(8, 0, 0)</f>
        <v>8392.9555555555562</v>
      </c>
      <c r="B24">
        <f t="shared" si="0"/>
        <v>536</v>
      </c>
      <c r="C24" s="20">
        <f t="shared" si="1"/>
        <v>8392</v>
      </c>
      <c r="D24" s="18">
        <f t="shared" si="2"/>
        <v>0.95555555555620231</v>
      </c>
      <c r="E24" s="9">
        <f>Table1!B25+ TIME(8, 0, 0)</f>
        <v>8574.7930555555558</v>
      </c>
      <c r="F24" s="21">
        <f t="shared" si="3"/>
        <v>548</v>
      </c>
      <c r="G24" s="20">
        <f t="shared" si="11"/>
        <v>8572</v>
      </c>
      <c r="H24" s="18">
        <f t="shared" si="4"/>
        <v>2.7930555555558385</v>
      </c>
      <c r="I24">
        <v>1923</v>
      </c>
      <c r="J24" s="20">
        <f t="shared" si="12"/>
        <v>8392</v>
      </c>
      <c r="K24">
        <f t="shared" si="13"/>
        <v>0</v>
      </c>
      <c r="L24" t="str">
        <f t="shared" si="5"/>
        <v>甲子</v>
      </c>
      <c r="M24" s="20" t="str">
        <f t="shared" si="6"/>
        <v/>
      </c>
      <c r="N24" t="str">
        <f t="shared" si="17"/>
        <v/>
      </c>
      <c r="O24" t="str">
        <f t="shared" si="18"/>
        <v/>
      </c>
      <c r="P24" s="20" t="str">
        <f t="shared" si="20"/>
        <v/>
      </c>
      <c r="Q24" s="20" t="str">
        <f t="shared" si="8"/>
        <v/>
      </c>
      <c r="R24" t="str">
        <f t="shared" si="9"/>
        <v/>
      </c>
      <c r="S24" t="str">
        <f t="shared" si="10"/>
        <v/>
      </c>
      <c r="T24">
        <f t="shared" si="14"/>
        <v>1</v>
      </c>
      <c r="U24" s="22">
        <f t="shared" si="19"/>
        <v>8392</v>
      </c>
      <c r="V24" s="21">
        <f t="shared" si="15"/>
        <v>0</v>
      </c>
      <c r="W24" t="str">
        <f t="shared" si="16"/>
        <v>甲子</v>
      </c>
    </row>
    <row r="25" spans="1:23" x14ac:dyDescent="0.25">
      <c r="A25" s="9">
        <f>Table1_1[[#This Row],[WS DateTime]] + TIME(8, 0, 0)</f>
        <v>8758.2034722222234</v>
      </c>
      <c r="B25">
        <f t="shared" si="0"/>
        <v>560</v>
      </c>
      <c r="C25" s="20">
        <f t="shared" si="1"/>
        <v>8752</v>
      </c>
      <c r="D25" s="18">
        <f t="shared" si="2"/>
        <v>6.203472222223354</v>
      </c>
      <c r="E25" s="9">
        <f>Table1!B26+ TIME(8, 0, 0)</f>
        <v>8940.040972222223</v>
      </c>
      <c r="F25" s="21">
        <f t="shared" si="3"/>
        <v>572</v>
      </c>
      <c r="G25" s="20">
        <f t="shared" si="11"/>
        <v>8932</v>
      </c>
      <c r="H25" s="18">
        <f t="shared" si="4"/>
        <v>8.0409722222229902</v>
      </c>
      <c r="I25">
        <v>1924</v>
      </c>
      <c r="J25" s="20">
        <f t="shared" si="12"/>
        <v>8752</v>
      </c>
      <c r="K25">
        <f t="shared" si="13"/>
        <v>0</v>
      </c>
      <c r="L25" t="str">
        <f t="shared" si="5"/>
        <v>甲子</v>
      </c>
      <c r="M25" s="20" t="str">
        <f t="shared" si="6"/>
        <v/>
      </c>
      <c r="N25" t="str">
        <f t="shared" si="17"/>
        <v/>
      </c>
      <c r="O25" t="str">
        <f t="shared" si="18"/>
        <v/>
      </c>
      <c r="P25" s="20" t="str">
        <f t="shared" si="20"/>
        <v/>
      </c>
      <c r="Q25" s="20" t="str">
        <f t="shared" si="8"/>
        <v/>
      </c>
      <c r="R25" t="str">
        <f t="shared" si="9"/>
        <v/>
      </c>
      <c r="S25" t="str">
        <f t="shared" si="10"/>
        <v/>
      </c>
      <c r="T25">
        <f t="shared" si="14"/>
        <v>1</v>
      </c>
      <c r="U25" s="22">
        <f t="shared" si="19"/>
        <v>8752</v>
      </c>
      <c r="V25" s="21">
        <f t="shared" si="15"/>
        <v>0</v>
      </c>
      <c r="W25" t="str">
        <f t="shared" si="16"/>
        <v>甲子</v>
      </c>
    </row>
    <row r="26" spans="1:23" x14ac:dyDescent="0.25">
      <c r="A26" s="9">
        <f>Table1_1[[#This Row],[WS DateTime]] + TIME(8, 0, 0)</f>
        <v>9123.4479166666679</v>
      </c>
      <c r="B26">
        <f t="shared" si="0"/>
        <v>584</v>
      </c>
      <c r="C26" s="20">
        <f t="shared" si="1"/>
        <v>9112</v>
      </c>
      <c r="D26" s="18">
        <f t="shared" si="2"/>
        <v>11.447916666667879</v>
      </c>
      <c r="E26" s="9">
        <f>Table1!B27+ TIME(8, 0, 0)</f>
        <v>9305.2840277777777</v>
      </c>
      <c r="F26" s="21">
        <f t="shared" si="3"/>
        <v>596</v>
      </c>
      <c r="G26" s="20">
        <f t="shared" si="11"/>
        <v>9292</v>
      </c>
      <c r="H26" s="18">
        <f t="shared" si="4"/>
        <v>13.284027777777737</v>
      </c>
      <c r="I26">
        <v>1925</v>
      </c>
      <c r="J26" s="20" t="str">
        <f t="shared" si="12"/>
        <v/>
      </c>
      <c r="K26" t="str">
        <f t="shared" si="13"/>
        <v/>
      </c>
      <c r="L26" t="str">
        <f t="shared" si="5"/>
        <v/>
      </c>
      <c r="M26" s="20">
        <f t="shared" si="6"/>
        <v>9112</v>
      </c>
      <c r="N26">
        <f t="shared" si="17"/>
        <v>0</v>
      </c>
      <c r="O26" t="str">
        <f t="shared" si="18"/>
        <v>甲子</v>
      </c>
      <c r="P26" s="20" t="str">
        <f t="shared" si="20"/>
        <v/>
      </c>
      <c r="Q26" s="20" t="str">
        <f t="shared" si="8"/>
        <v/>
      </c>
      <c r="R26" t="str">
        <f t="shared" si="9"/>
        <v/>
      </c>
      <c r="S26" t="str">
        <f t="shared" si="10"/>
        <v/>
      </c>
      <c r="T26">
        <f t="shared" si="14"/>
        <v>2</v>
      </c>
      <c r="U26" s="22">
        <f t="shared" si="19"/>
        <v>9112</v>
      </c>
      <c r="V26" s="21">
        <f t="shared" si="15"/>
        <v>0</v>
      </c>
      <c r="W26" t="str">
        <f t="shared" si="16"/>
        <v>甲子</v>
      </c>
    </row>
    <row r="27" spans="1:23" x14ac:dyDescent="0.25">
      <c r="A27" s="9">
        <f>Table1_1[[#This Row],[WS DateTime]] + TIME(8, 0, 0)</f>
        <v>9488.6916666666675</v>
      </c>
      <c r="B27">
        <f t="shared" si="0"/>
        <v>609</v>
      </c>
      <c r="C27" s="20">
        <f t="shared" si="1"/>
        <v>9487</v>
      </c>
      <c r="D27" s="18">
        <f t="shared" si="2"/>
        <v>1.6916666666675155</v>
      </c>
      <c r="E27" s="9">
        <f>Table1!B28+ TIME(8, 0, 0)</f>
        <v>9670.5201388888891</v>
      </c>
      <c r="F27" s="21">
        <f t="shared" si="3"/>
        <v>621</v>
      </c>
      <c r="G27" s="20">
        <f t="shared" si="11"/>
        <v>9667</v>
      </c>
      <c r="H27" s="18">
        <f t="shared" si="4"/>
        <v>3.5201388888890506</v>
      </c>
      <c r="I27">
        <v>1926</v>
      </c>
      <c r="J27" s="20">
        <f t="shared" si="12"/>
        <v>9487</v>
      </c>
      <c r="K27">
        <f t="shared" si="13"/>
        <v>15</v>
      </c>
      <c r="L27" t="str">
        <f t="shared" si="5"/>
        <v>己卯</v>
      </c>
      <c r="M27" s="20" t="str">
        <f t="shared" si="6"/>
        <v/>
      </c>
      <c r="N27" t="str">
        <f t="shared" si="17"/>
        <v/>
      </c>
      <c r="O27" t="str">
        <f t="shared" si="18"/>
        <v/>
      </c>
      <c r="P27" s="20" t="str">
        <f t="shared" si="20"/>
        <v/>
      </c>
      <c r="Q27" s="20" t="str">
        <f t="shared" si="8"/>
        <v/>
      </c>
      <c r="R27" t="str">
        <f t="shared" si="9"/>
        <v/>
      </c>
      <c r="S27" t="str">
        <f t="shared" si="10"/>
        <v/>
      </c>
      <c r="T27">
        <f t="shared" si="14"/>
        <v>1</v>
      </c>
      <c r="U27" s="22">
        <f t="shared" si="19"/>
        <v>9487</v>
      </c>
      <c r="V27" s="21">
        <f t="shared" si="15"/>
        <v>15</v>
      </c>
      <c r="W27" t="str">
        <f t="shared" si="16"/>
        <v>己卯</v>
      </c>
    </row>
    <row r="28" spans="1:23" x14ac:dyDescent="0.25">
      <c r="A28" s="9">
        <f>Table1_1[[#This Row],[WS DateTime]] + TIME(8, 0, 0)</f>
        <v>9853.9395833333347</v>
      </c>
      <c r="B28">
        <f t="shared" si="0"/>
        <v>633</v>
      </c>
      <c r="C28" s="20">
        <f t="shared" si="1"/>
        <v>9847</v>
      </c>
      <c r="D28" s="18">
        <f t="shared" si="2"/>
        <v>6.9395833333346673</v>
      </c>
      <c r="E28" s="9">
        <f>Table1!B29+ TIME(8, 0, 0)</f>
        <v>10035.765277777778</v>
      </c>
      <c r="F28" s="21">
        <f t="shared" si="3"/>
        <v>645</v>
      </c>
      <c r="G28" s="20">
        <f t="shared" si="11"/>
        <v>10027</v>
      </c>
      <c r="H28" s="18">
        <f t="shared" si="4"/>
        <v>8.765277777778465</v>
      </c>
      <c r="I28">
        <v>1927</v>
      </c>
      <c r="J28" s="20">
        <f t="shared" si="12"/>
        <v>9847</v>
      </c>
      <c r="K28">
        <f t="shared" si="13"/>
        <v>15</v>
      </c>
      <c r="L28" t="str">
        <f t="shared" si="5"/>
        <v>己卯</v>
      </c>
      <c r="M28" s="20" t="str">
        <f t="shared" si="6"/>
        <v/>
      </c>
      <c r="N28" t="str">
        <f t="shared" si="17"/>
        <v/>
      </c>
      <c r="O28" t="str">
        <f t="shared" si="18"/>
        <v/>
      </c>
      <c r="P28" s="20" t="str">
        <f t="shared" si="20"/>
        <v/>
      </c>
      <c r="Q28" s="20" t="str">
        <f t="shared" si="8"/>
        <v/>
      </c>
      <c r="R28" t="str">
        <f t="shared" si="9"/>
        <v/>
      </c>
      <c r="S28" t="str">
        <f t="shared" si="10"/>
        <v/>
      </c>
      <c r="T28">
        <f t="shared" si="14"/>
        <v>1</v>
      </c>
      <c r="U28" s="22">
        <f t="shared" si="19"/>
        <v>9847</v>
      </c>
      <c r="V28" s="21">
        <f t="shared" si="15"/>
        <v>15</v>
      </c>
      <c r="W28" t="str">
        <f t="shared" si="16"/>
        <v>己卯</v>
      </c>
    </row>
    <row r="29" spans="1:23" x14ac:dyDescent="0.25">
      <c r="A29" s="9">
        <f>Table1_1[[#This Row],[WS DateTime]] + TIME(8, 0, 0)</f>
        <v>10219.179166666667</v>
      </c>
      <c r="B29">
        <f t="shared" si="0"/>
        <v>657</v>
      </c>
      <c r="C29" s="20">
        <f t="shared" si="1"/>
        <v>10207</v>
      </c>
      <c r="D29" s="18">
        <f t="shared" si="2"/>
        <v>12.179166666666788</v>
      </c>
      <c r="E29" s="9">
        <f>Table1!B30+ TIME(8, 0, 0)</f>
        <v>10401.004166666668</v>
      </c>
      <c r="F29" s="21">
        <f t="shared" si="3"/>
        <v>669</v>
      </c>
      <c r="G29" s="20">
        <f t="shared" si="11"/>
        <v>10387</v>
      </c>
      <c r="H29" s="18">
        <f t="shared" si="4"/>
        <v>14.004166666667516</v>
      </c>
      <c r="I29">
        <v>1928</v>
      </c>
      <c r="J29" s="20" t="str">
        <f t="shared" si="12"/>
        <v/>
      </c>
      <c r="K29" t="str">
        <f t="shared" si="13"/>
        <v/>
      </c>
      <c r="L29" t="str">
        <f t="shared" si="5"/>
        <v/>
      </c>
      <c r="M29" s="20">
        <f t="shared" si="6"/>
        <v>10207</v>
      </c>
      <c r="N29">
        <f t="shared" si="17"/>
        <v>15</v>
      </c>
      <c r="O29" t="str">
        <f t="shared" si="18"/>
        <v>己卯</v>
      </c>
      <c r="P29" s="20" t="str">
        <f t="shared" si="20"/>
        <v/>
      </c>
      <c r="Q29" s="20" t="str">
        <f t="shared" si="8"/>
        <v/>
      </c>
      <c r="R29" t="str">
        <f t="shared" si="9"/>
        <v/>
      </c>
      <c r="S29" t="str">
        <f t="shared" si="10"/>
        <v/>
      </c>
      <c r="T29">
        <f t="shared" si="14"/>
        <v>2</v>
      </c>
      <c r="U29" s="22">
        <f t="shared" si="19"/>
        <v>10207</v>
      </c>
      <c r="V29" s="21">
        <f t="shared" si="15"/>
        <v>15</v>
      </c>
      <c r="W29" t="str">
        <f t="shared" si="16"/>
        <v>己卯</v>
      </c>
    </row>
    <row r="30" spans="1:23" x14ac:dyDescent="0.25">
      <c r="A30" s="9">
        <f>Table1_1[[#This Row],[WS DateTime]] + TIME(8, 0, 0)</f>
        <v>10584.418750000001</v>
      </c>
      <c r="B30">
        <f t="shared" si="0"/>
        <v>682</v>
      </c>
      <c r="C30" s="20">
        <f t="shared" si="1"/>
        <v>10582</v>
      </c>
      <c r="D30" s="18">
        <f t="shared" si="2"/>
        <v>2.4187500000007276</v>
      </c>
      <c r="E30" s="9">
        <f>Table1!B31+ TIME(8, 0, 0)</f>
        <v>10766.25</v>
      </c>
      <c r="F30" s="21">
        <f t="shared" si="3"/>
        <v>694</v>
      </c>
      <c r="G30" s="20">
        <f t="shared" si="11"/>
        <v>10762</v>
      </c>
      <c r="H30" s="18">
        <f t="shared" si="4"/>
        <v>4.25</v>
      </c>
      <c r="I30">
        <v>1929</v>
      </c>
      <c r="J30" s="20">
        <f t="shared" si="12"/>
        <v>10582</v>
      </c>
      <c r="K30">
        <f t="shared" si="13"/>
        <v>30</v>
      </c>
      <c r="L30" t="str">
        <f t="shared" si="5"/>
        <v>甲午</v>
      </c>
      <c r="M30" s="20" t="str">
        <f t="shared" si="6"/>
        <v/>
      </c>
      <c r="N30" t="str">
        <f t="shared" si="17"/>
        <v/>
      </c>
      <c r="O30" t="str">
        <f t="shared" si="18"/>
        <v/>
      </c>
      <c r="P30" s="20" t="str">
        <f t="shared" si="20"/>
        <v/>
      </c>
      <c r="Q30" s="20" t="str">
        <f t="shared" si="8"/>
        <v/>
      </c>
      <c r="R30" t="str">
        <f t="shared" si="9"/>
        <v/>
      </c>
      <c r="S30" t="str">
        <f t="shared" si="10"/>
        <v/>
      </c>
      <c r="T30">
        <f t="shared" si="14"/>
        <v>1</v>
      </c>
      <c r="U30" s="22">
        <f t="shared" si="19"/>
        <v>10582</v>
      </c>
      <c r="V30" s="21">
        <f t="shared" si="15"/>
        <v>30</v>
      </c>
      <c r="W30" t="str">
        <f t="shared" si="16"/>
        <v>甲午</v>
      </c>
    </row>
    <row r="31" spans="1:23" x14ac:dyDescent="0.25">
      <c r="A31" s="9">
        <f>Table1_1[[#This Row],[WS DateTime]] + TIME(8, 0, 0)</f>
        <v>10949.661111111112</v>
      </c>
      <c r="B31">
        <f t="shared" si="0"/>
        <v>706</v>
      </c>
      <c r="C31" s="20">
        <f t="shared" si="1"/>
        <v>10942</v>
      </c>
      <c r="D31" s="18">
        <f t="shared" si="2"/>
        <v>7.6611111111124046</v>
      </c>
      <c r="E31" s="9">
        <f>Table1!B32+ TIME(8, 0, 0)</f>
        <v>11131.494444444445</v>
      </c>
      <c r="F31" s="21">
        <f t="shared" si="3"/>
        <v>718</v>
      </c>
      <c r="G31" s="20">
        <f t="shared" si="11"/>
        <v>11122</v>
      </c>
      <c r="H31" s="18">
        <f t="shared" si="4"/>
        <v>9.4944444444445253</v>
      </c>
      <c r="I31">
        <v>1930</v>
      </c>
      <c r="J31" s="20" t="str">
        <f t="shared" si="12"/>
        <v/>
      </c>
      <c r="K31" t="str">
        <f t="shared" si="13"/>
        <v/>
      </c>
      <c r="L31" t="str">
        <f t="shared" si="5"/>
        <v/>
      </c>
      <c r="M31" s="20" t="str">
        <f t="shared" si="6"/>
        <v/>
      </c>
      <c r="N31" t="str">
        <f t="shared" si="17"/>
        <v/>
      </c>
      <c r="O31" t="str">
        <f t="shared" si="18"/>
        <v/>
      </c>
      <c r="P31" s="20">
        <f t="shared" si="20"/>
        <v>11122</v>
      </c>
      <c r="Q31" s="20">
        <f t="shared" si="8"/>
        <v>10942</v>
      </c>
      <c r="R31">
        <f t="shared" si="9"/>
        <v>30</v>
      </c>
      <c r="S31" t="str">
        <f t="shared" si="10"/>
        <v>甲午</v>
      </c>
      <c r="T31">
        <f t="shared" si="14"/>
        <v>3</v>
      </c>
      <c r="U31" s="22">
        <f t="shared" si="19"/>
        <v>10942</v>
      </c>
      <c r="V31" s="21">
        <f t="shared" si="15"/>
        <v>30</v>
      </c>
      <c r="W31" t="str">
        <f t="shared" si="16"/>
        <v>甲午</v>
      </c>
    </row>
    <row r="32" spans="1:23" x14ac:dyDescent="0.25">
      <c r="A32" s="9">
        <f>Table1_1[[#This Row],[WS DateTime]] + TIME(8, 0, 0)</f>
        <v>11314.902083333334</v>
      </c>
      <c r="B32">
        <f t="shared" si="0"/>
        <v>730</v>
      </c>
      <c r="C32" s="20">
        <f t="shared" si="1"/>
        <v>11302</v>
      </c>
      <c r="D32" s="18">
        <f t="shared" si="2"/>
        <v>12.902083333334303</v>
      </c>
      <c r="E32" s="9">
        <f>Table1!B33+ TIME(8, 0, 0)</f>
        <v>11496.727777777778</v>
      </c>
      <c r="F32" s="21">
        <f t="shared" si="3"/>
        <v>742</v>
      </c>
      <c r="G32" s="20">
        <f t="shared" si="11"/>
        <v>11482</v>
      </c>
      <c r="H32" s="18">
        <f t="shared" si="4"/>
        <v>14.727777777778101</v>
      </c>
      <c r="I32">
        <v>1931</v>
      </c>
      <c r="J32" s="20">
        <f t="shared" si="12"/>
        <v>11302</v>
      </c>
      <c r="K32">
        <f t="shared" si="13"/>
        <v>30</v>
      </c>
      <c r="L32" t="str">
        <f t="shared" si="5"/>
        <v>甲午</v>
      </c>
      <c r="M32" s="20" t="str">
        <f t="shared" si="6"/>
        <v/>
      </c>
      <c r="N32" t="str">
        <f t="shared" si="17"/>
        <v/>
      </c>
      <c r="O32" t="str">
        <f t="shared" si="18"/>
        <v/>
      </c>
      <c r="P32" s="20" t="str">
        <f t="shared" si="20"/>
        <v/>
      </c>
      <c r="Q32" s="20" t="str">
        <f t="shared" si="8"/>
        <v/>
      </c>
      <c r="R32" t="str">
        <f t="shared" si="9"/>
        <v/>
      </c>
      <c r="S32" t="str">
        <f t="shared" si="10"/>
        <v/>
      </c>
      <c r="T32">
        <f t="shared" si="14"/>
        <v>1</v>
      </c>
      <c r="U32" s="22">
        <f t="shared" si="19"/>
        <v>11317</v>
      </c>
      <c r="V32" s="21">
        <f t="shared" si="15"/>
        <v>45</v>
      </c>
      <c r="W32" t="str">
        <f t="shared" si="16"/>
        <v>己酉</v>
      </c>
    </row>
    <row r="33" spans="1:23" x14ac:dyDescent="0.25">
      <c r="A33" s="9">
        <f>Table1_1[[#This Row],[WS DateTime]] + TIME(8, 0, 0)</f>
        <v>11680.145138888889</v>
      </c>
      <c r="B33">
        <f t="shared" si="0"/>
        <v>755</v>
      </c>
      <c r="C33" s="20">
        <f t="shared" si="1"/>
        <v>11677</v>
      </c>
      <c r="D33" s="18">
        <f t="shared" si="2"/>
        <v>3.1451388888890506</v>
      </c>
      <c r="E33" s="9">
        <f>Table1!B34+ TIME(8, 0, 0)</f>
        <v>11861.973611111112</v>
      </c>
      <c r="F33" s="21">
        <f t="shared" si="3"/>
        <v>767</v>
      </c>
      <c r="G33" s="20">
        <f t="shared" si="11"/>
        <v>11857</v>
      </c>
      <c r="H33" s="18">
        <f t="shared" si="4"/>
        <v>4.9736111111124046</v>
      </c>
      <c r="I33">
        <v>1932</v>
      </c>
      <c r="J33" s="20">
        <f t="shared" si="12"/>
        <v>11677</v>
      </c>
      <c r="K33">
        <f t="shared" si="13"/>
        <v>45</v>
      </c>
      <c r="L33" t="str">
        <f t="shared" si="5"/>
        <v>己西</v>
      </c>
      <c r="M33" s="20" t="str">
        <f t="shared" si="6"/>
        <v/>
      </c>
      <c r="N33" t="str">
        <f t="shared" si="17"/>
        <v/>
      </c>
      <c r="O33" t="str">
        <f t="shared" si="18"/>
        <v/>
      </c>
      <c r="P33" s="20" t="str">
        <f t="shared" si="20"/>
        <v/>
      </c>
      <c r="Q33" s="20" t="str">
        <f t="shared" si="8"/>
        <v/>
      </c>
      <c r="R33" t="str">
        <f t="shared" si="9"/>
        <v/>
      </c>
      <c r="S33" t="str">
        <f t="shared" si="10"/>
        <v/>
      </c>
      <c r="T33">
        <f t="shared" si="14"/>
        <v>1</v>
      </c>
      <c r="U33" s="22">
        <f t="shared" si="19"/>
        <v>11677</v>
      </c>
      <c r="V33" s="21">
        <f t="shared" si="15"/>
        <v>45</v>
      </c>
      <c r="W33" t="str">
        <f t="shared" si="16"/>
        <v>己酉</v>
      </c>
    </row>
    <row r="34" spans="1:23" x14ac:dyDescent="0.25">
      <c r="A34" s="9">
        <f>Table1_1[[#This Row],[WS DateTime]] + TIME(8, 0, 0)</f>
        <v>12045.384722222223</v>
      </c>
      <c r="B34">
        <f t="shared" ref="B34:B65" si="21">FLOOR((A34-$I$1)/15, 1)</f>
        <v>779</v>
      </c>
      <c r="C34" s="20">
        <f t="shared" ref="C34:C65" si="22">$I$1+B34*15</f>
        <v>12037</v>
      </c>
      <c r="D34" s="18">
        <f t="shared" ref="D34:D65" si="23">A34-C34</f>
        <v>8.3847222222229902</v>
      </c>
      <c r="E34" s="9">
        <f>Table1!B35+ TIME(8, 0, 0)</f>
        <v>12227.215972222222</v>
      </c>
      <c r="F34" s="21">
        <f t="shared" ref="F34:F65" si="24">FLOOR((E34-$I$1)/15, 1)</f>
        <v>791</v>
      </c>
      <c r="G34" s="20">
        <f t="shared" si="11"/>
        <v>12217</v>
      </c>
      <c r="H34" s="18">
        <f t="shared" ref="H34:H65" si="25">E34-G34</f>
        <v>10.215972222222263</v>
      </c>
      <c r="I34">
        <v>1933</v>
      </c>
      <c r="J34" s="20" t="str">
        <f t="shared" si="12"/>
        <v/>
      </c>
      <c r="K34" t="str">
        <f t="shared" si="13"/>
        <v/>
      </c>
      <c r="L34" t="str">
        <f t="shared" si="5"/>
        <v/>
      </c>
      <c r="M34" s="20" t="str">
        <f t="shared" ref="M34:M65" si="26">IF(AND(D34&gt;9, H33&lt;9), C34, "")</f>
        <v/>
      </c>
      <c r="N34" t="str">
        <f t="shared" si="17"/>
        <v/>
      </c>
      <c r="O34" t="str">
        <f t="shared" si="18"/>
        <v/>
      </c>
      <c r="P34" s="20">
        <f t="shared" si="20"/>
        <v>12217</v>
      </c>
      <c r="Q34" s="20">
        <f t="shared" si="8"/>
        <v>12037</v>
      </c>
      <c r="R34">
        <f t="shared" si="9"/>
        <v>45</v>
      </c>
      <c r="S34" t="str">
        <f t="shared" si="10"/>
        <v>己酉</v>
      </c>
      <c r="T34">
        <f t="shared" si="14"/>
        <v>3</v>
      </c>
      <c r="U34" s="22">
        <f t="shared" si="19"/>
        <v>12037</v>
      </c>
      <c r="V34" s="21">
        <f t="shared" si="15"/>
        <v>45</v>
      </c>
      <c r="W34" t="str">
        <f t="shared" si="16"/>
        <v>己酉</v>
      </c>
    </row>
    <row r="35" spans="1:23" x14ac:dyDescent="0.25">
      <c r="A35" s="9">
        <f>Table1_1[[#This Row],[WS DateTime]] + TIME(8, 0, 0)</f>
        <v>12410.622916666667</v>
      </c>
      <c r="B35">
        <f t="shared" si="21"/>
        <v>803</v>
      </c>
      <c r="C35" s="20">
        <f t="shared" si="22"/>
        <v>12397</v>
      </c>
      <c r="D35" s="18">
        <f t="shared" si="23"/>
        <v>13.622916666667152</v>
      </c>
      <c r="E35" s="9">
        <f>Table1!B36+ TIME(8, 0, 0)</f>
        <v>12592.449305555556</v>
      </c>
      <c r="F35" s="21">
        <f t="shared" si="24"/>
        <v>816</v>
      </c>
      <c r="G35" s="20">
        <f t="shared" si="11"/>
        <v>12592</v>
      </c>
      <c r="H35" s="18">
        <f t="shared" si="25"/>
        <v>0.44930555555583851</v>
      </c>
      <c r="I35">
        <v>1934</v>
      </c>
      <c r="J35" s="20">
        <f t="shared" si="12"/>
        <v>12397</v>
      </c>
      <c r="K35">
        <f t="shared" si="13"/>
        <v>45</v>
      </c>
      <c r="L35" t="str">
        <f t="shared" si="5"/>
        <v>己西</v>
      </c>
      <c r="M35" s="20" t="str">
        <f t="shared" si="26"/>
        <v/>
      </c>
      <c r="N35" t="str">
        <f t="shared" si="17"/>
        <v/>
      </c>
      <c r="O35" t="str">
        <f t="shared" si="18"/>
        <v/>
      </c>
      <c r="P35" s="20" t="str">
        <f t="shared" si="20"/>
        <v/>
      </c>
      <c r="Q35" s="20" t="str">
        <f t="shared" si="8"/>
        <v/>
      </c>
      <c r="R35" t="str">
        <f t="shared" si="9"/>
        <v/>
      </c>
      <c r="S35" t="str">
        <f t="shared" si="10"/>
        <v/>
      </c>
      <c r="T35">
        <f t="shared" si="14"/>
        <v>1</v>
      </c>
      <c r="U35" s="22">
        <f t="shared" si="19"/>
        <v>12412</v>
      </c>
      <c r="V35" s="21">
        <f t="shared" si="15"/>
        <v>0</v>
      </c>
      <c r="W35" t="str">
        <f t="shared" si="16"/>
        <v>甲子</v>
      </c>
    </row>
    <row r="36" spans="1:23" x14ac:dyDescent="0.25">
      <c r="A36" s="9">
        <f>Table1_1[[#This Row],[WS DateTime]] + TIME(8, 0, 0)</f>
        <v>12775.867361111112</v>
      </c>
      <c r="B36">
        <f t="shared" si="21"/>
        <v>828</v>
      </c>
      <c r="C36" s="20">
        <f t="shared" si="22"/>
        <v>12772</v>
      </c>
      <c r="D36" s="18">
        <f t="shared" si="23"/>
        <v>3.867361111111677</v>
      </c>
      <c r="E36" s="9">
        <f>Table1!B37+ TIME(8, 0, 0)</f>
        <v>12957.692361111112</v>
      </c>
      <c r="F36" s="21">
        <f t="shared" si="24"/>
        <v>840</v>
      </c>
      <c r="G36" s="20">
        <f t="shared" si="11"/>
        <v>12952</v>
      </c>
      <c r="H36" s="18">
        <f t="shared" si="25"/>
        <v>5.6923611111124046</v>
      </c>
      <c r="I36">
        <v>1935</v>
      </c>
      <c r="J36" s="20">
        <f t="shared" si="12"/>
        <v>12772</v>
      </c>
      <c r="K36">
        <f t="shared" si="13"/>
        <v>0</v>
      </c>
      <c r="L36" t="str">
        <f t="shared" si="5"/>
        <v>甲子</v>
      </c>
      <c r="M36" s="20" t="str">
        <f t="shared" si="26"/>
        <v/>
      </c>
      <c r="N36" t="str">
        <f t="shared" si="17"/>
        <v/>
      </c>
      <c r="O36" t="str">
        <f t="shared" si="18"/>
        <v/>
      </c>
      <c r="P36" s="20" t="str">
        <f t="shared" si="20"/>
        <v/>
      </c>
      <c r="Q36" s="20" t="str">
        <f t="shared" si="8"/>
        <v/>
      </c>
      <c r="R36" t="str">
        <f t="shared" si="9"/>
        <v/>
      </c>
      <c r="S36" t="str">
        <f t="shared" si="10"/>
        <v/>
      </c>
      <c r="T36">
        <f t="shared" si="14"/>
        <v>1</v>
      </c>
      <c r="U36" s="22">
        <f t="shared" si="19"/>
        <v>12772</v>
      </c>
      <c r="V36" s="21">
        <f t="shared" si="15"/>
        <v>0</v>
      </c>
      <c r="W36" t="str">
        <f t="shared" si="16"/>
        <v>甲子</v>
      </c>
    </row>
    <row r="37" spans="1:23" x14ac:dyDescent="0.25">
      <c r="A37" s="9">
        <f>Table1_1[[#This Row],[WS DateTime]] + TIME(8, 0, 0)</f>
        <v>13141.109027777778</v>
      </c>
      <c r="B37">
        <f t="shared" si="21"/>
        <v>852</v>
      </c>
      <c r="C37" s="20">
        <f t="shared" si="22"/>
        <v>13132</v>
      </c>
      <c r="D37" s="18">
        <f t="shared" si="23"/>
        <v>9.109027777778465</v>
      </c>
      <c r="E37" s="9">
        <f>Table1!B38+ TIME(8, 0, 0)</f>
        <v>13322.931250000001</v>
      </c>
      <c r="F37" s="21">
        <f t="shared" si="24"/>
        <v>864</v>
      </c>
      <c r="G37" s="20">
        <f t="shared" si="11"/>
        <v>13312</v>
      </c>
      <c r="H37" s="18">
        <f t="shared" si="25"/>
        <v>10.931250000001455</v>
      </c>
      <c r="I37">
        <v>1936</v>
      </c>
      <c r="J37" s="20" t="str">
        <f t="shared" si="12"/>
        <v/>
      </c>
      <c r="K37" t="str">
        <f t="shared" si="13"/>
        <v/>
      </c>
      <c r="L37" t="str">
        <f t="shared" si="5"/>
        <v/>
      </c>
      <c r="M37" s="20">
        <f t="shared" si="26"/>
        <v>13132</v>
      </c>
      <c r="N37">
        <f t="shared" si="17"/>
        <v>0</v>
      </c>
      <c r="O37" t="str">
        <f t="shared" si="18"/>
        <v>甲子</v>
      </c>
      <c r="P37" s="20" t="str">
        <f t="shared" si="20"/>
        <v/>
      </c>
      <c r="Q37" s="20" t="str">
        <f t="shared" si="8"/>
        <v/>
      </c>
      <c r="R37" t="str">
        <f t="shared" si="9"/>
        <v/>
      </c>
      <c r="S37" t="str">
        <f t="shared" si="10"/>
        <v/>
      </c>
      <c r="T37">
        <f t="shared" si="14"/>
        <v>2</v>
      </c>
      <c r="U37" s="22">
        <f t="shared" si="19"/>
        <v>13132</v>
      </c>
      <c r="V37" s="21">
        <f t="shared" si="15"/>
        <v>0</v>
      </c>
      <c r="W37" t="str">
        <f t="shared" si="16"/>
        <v>甲子</v>
      </c>
    </row>
    <row r="38" spans="1:23" x14ac:dyDescent="0.25">
      <c r="A38" s="9">
        <f>Table1_1[[#This Row],[WS DateTime]] + TIME(8, 0, 0)</f>
        <v>13506.35138888889</v>
      </c>
      <c r="B38">
        <f t="shared" si="21"/>
        <v>876</v>
      </c>
      <c r="C38" s="20">
        <f t="shared" si="22"/>
        <v>13492</v>
      </c>
      <c r="D38" s="18">
        <f t="shared" si="23"/>
        <v>14.351388888890142</v>
      </c>
      <c r="E38" s="9">
        <f>Table1!B39+ TIME(8, 0, 0)</f>
        <v>13688.174305555556</v>
      </c>
      <c r="F38" s="21">
        <f t="shared" si="24"/>
        <v>889</v>
      </c>
      <c r="G38" s="20">
        <f t="shared" si="11"/>
        <v>13687</v>
      </c>
      <c r="H38" s="18">
        <f t="shared" si="25"/>
        <v>1.1743055555562023</v>
      </c>
      <c r="I38">
        <v>1937</v>
      </c>
      <c r="J38" s="20">
        <f t="shared" si="12"/>
        <v>13492</v>
      </c>
      <c r="K38">
        <f t="shared" si="13"/>
        <v>0</v>
      </c>
      <c r="L38" t="str">
        <f t="shared" si="5"/>
        <v>甲子</v>
      </c>
      <c r="M38" s="20" t="str">
        <f t="shared" si="26"/>
        <v/>
      </c>
      <c r="N38" t="str">
        <f t="shared" si="17"/>
        <v/>
      </c>
      <c r="O38" t="str">
        <f t="shared" si="18"/>
        <v/>
      </c>
      <c r="P38" s="20" t="str">
        <f t="shared" si="20"/>
        <v/>
      </c>
      <c r="Q38" s="20" t="str">
        <f t="shared" si="8"/>
        <v/>
      </c>
      <c r="R38" t="str">
        <f t="shared" si="9"/>
        <v/>
      </c>
      <c r="S38" t="str">
        <f t="shared" si="10"/>
        <v/>
      </c>
      <c r="T38">
        <f t="shared" si="14"/>
        <v>1</v>
      </c>
      <c r="U38" s="22">
        <f t="shared" si="19"/>
        <v>13507</v>
      </c>
      <c r="V38" s="21">
        <f t="shared" si="15"/>
        <v>15</v>
      </c>
      <c r="W38" t="str">
        <f t="shared" si="16"/>
        <v>己卯</v>
      </c>
    </row>
    <row r="39" spans="1:23" x14ac:dyDescent="0.25">
      <c r="A39" s="9">
        <f>Table1_1[[#This Row],[WS DateTime]] + TIME(8, 0, 0)</f>
        <v>13871.597916666668</v>
      </c>
      <c r="B39">
        <f t="shared" si="21"/>
        <v>901</v>
      </c>
      <c r="C39" s="20">
        <f t="shared" si="22"/>
        <v>13867</v>
      </c>
      <c r="D39" s="18">
        <f t="shared" si="23"/>
        <v>4.5979166666675155</v>
      </c>
      <c r="E39" s="9">
        <f>Table1!B40+ TIME(8, 0, 0)</f>
        <v>14053.418750000001</v>
      </c>
      <c r="F39" s="21">
        <f t="shared" si="24"/>
        <v>913</v>
      </c>
      <c r="G39" s="20">
        <f t="shared" si="11"/>
        <v>14047</v>
      </c>
      <c r="H39" s="18">
        <f t="shared" si="25"/>
        <v>6.4187500000007276</v>
      </c>
      <c r="I39">
        <v>1938</v>
      </c>
      <c r="J39" s="20">
        <f t="shared" si="12"/>
        <v>13867</v>
      </c>
      <c r="K39">
        <f t="shared" si="13"/>
        <v>15</v>
      </c>
      <c r="L39" t="str">
        <f t="shared" si="5"/>
        <v>己卯</v>
      </c>
      <c r="M39" s="20" t="str">
        <f t="shared" si="26"/>
        <v/>
      </c>
      <c r="N39" t="str">
        <f t="shared" si="17"/>
        <v/>
      </c>
      <c r="O39" t="str">
        <f t="shared" si="18"/>
        <v/>
      </c>
      <c r="P39" s="20" t="str">
        <f t="shared" si="20"/>
        <v/>
      </c>
      <c r="Q39" s="20" t="str">
        <f t="shared" si="8"/>
        <v/>
      </c>
      <c r="R39" t="str">
        <f t="shared" si="9"/>
        <v/>
      </c>
      <c r="S39" t="str">
        <f t="shared" si="10"/>
        <v/>
      </c>
      <c r="T39">
        <f t="shared" si="14"/>
        <v>1</v>
      </c>
      <c r="U39" s="22">
        <f t="shared" si="19"/>
        <v>13867</v>
      </c>
      <c r="V39" s="21">
        <f t="shared" si="15"/>
        <v>15</v>
      </c>
      <c r="W39" t="str">
        <f t="shared" si="16"/>
        <v>己卯</v>
      </c>
    </row>
    <row r="40" spans="1:23" x14ac:dyDescent="0.25">
      <c r="A40" s="9">
        <f>Table1_1[[#This Row],[WS DateTime]] + TIME(8, 0, 0)</f>
        <v>14236.842361111112</v>
      </c>
      <c r="B40">
        <f t="shared" si="21"/>
        <v>925</v>
      </c>
      <c r="C40" s="20">
        <f t="shared" si="22"/>
        <v>14227</v>
      </c>
      <c r="D40" s="18">
        <f t="shared" si="23"/>
        <v>9.8423611111120408</v>
      </c>
      <c r="E40" s="9">
        <f>Table1!B41+ TIME(8, 0, 0)</f>
        <v>14418.652083333334</v>
      </c>
      <c r="F40" s="21">
        <f t="shared" si="24"/>
        <v>937</v>
      </c>
      <c r="G40" s="20">
        <f t="shared" si="11"/>
        <v>14407</v>
      </c>
      <c r="H40" s="18">
        <f t="shared" si="25"/>
        <v>11.652083333334303</v>
      </c>
      <c r="I40">
        <v>1939</v>
      </c>
      <c r="J40" s="20" t="str">
        <f t="shared" si="12"/>
        <v/>
      </c>
      <c r="K40" t="str">
        <f t="shared" si="13"/>
        <v/>
      </c>
      <c r="L40" t="str">
        <f t="shared" si="5"/>
        <v/>
      </c>
      <c r="M40" s="20">
        <f t="shared" si="26"/>
        <v>14227</v>
      </c>
      <c r="N40">
        <f t="shared" si="17"/>
        <v>15</v>
      </c>
      <c r="O40" t="str">
        <f t="shared" si="18"/>
        <v>己卯</v>
      </c>
      <c r="P40" s="20" t="str">
        <f t="shared" si="20"/>
        <v/>
      </c>
      <c r="Q40" s="20" t="str">
        <f t="shared" si="8"/>
        <v/>
      </c>
      <c r="R40" t="str">
        <f t="shared" si="9"/>
        <v/>
      </c>
      <c r="S40" t="str">
        <f t="shared" si="10"/>
        <v/>
      </c>
      <c r="T40">
        <f t="shared" si="14"/>
        <v>2</v>
      </c>
      <c r="U40" s="22">
        <f t="shared" si="19"/>
        <v>14227</v>
      </c>
      <c r="V40" s="21">
        <f t="shared" si="15"/>
        <v>15</v>
      </c>
      <c r="W40" t="str">
        <f t="shared" si="16"/>
        <v>己卯</v>
      </c>
    </row>
    <row r="41" spans="1:23" x14ac:dyDescent="0.25">
      <c r="A41" s="9">
        <f>Table1_1[[#This Row],[WS DateTime]] + TIME(8, 0, 0)</f>
        <v>14602.086805555557</v>
      </c>
      <c r="B41">
        <f t="shared" si="21"/>
        <v>950</v>
      </c>
      <c r="C41" s="20">
        <f t="shared" si="22"/>
        <v>14602</v>
      </c>
      <c r="D41" s="18">
        <f t="shared" si="23"/>
        <v>8.6805555556566105E-2</v>
      </c>
      <c r="E41" s="9">
        <f>Table1!B42+ TIME(8, 0, 0)</f>
        <v>14783.900000000001</v>
      </c>
      <c r="F41" s="21">
        <f t="shared" si="24"/>
        <v>962</v>
      </c>
      <c r="G41" s="20">
        <f t="shared" si="11"/>
        <v>14782</v>
      </c>
      <c r="H41" s="18">
        <f t="shared" si="25"/>
        <v>1.9000000000014552</v>
      </c>
      <c r="I41">
        <v>1940</v>
      </c>
      <c r="J41" s="20">
        <f t="shared" si="12"/>
        <v>14602</v>
      </c>
      <c r="K41">
        <f t="shared" si="13"/>
        <v>30</v>
      </c>
      <c r="L41" t="str">
        <f t="shared" si="5"/>
        <v>甲午</v>
      </c>
      <c r="M41" s="20" t="str">
        <f t="shared" si="26"/>
        <v/>
      </c>
      <c r="N41" t="str">
        <f t="shared" si="17"/>
        <v/>
      </c>
      <c r="O41" t="str">
        <f t="shared" si="18"/>
        <v/>
      </c>
      <c r="P41" s="20" t="str">
        <f t="shared" si="20"/>
        <v/>
      </c>
      <c r="Q41" s="20" t="str">
        <f t="shared" si="8"/>
        <v/>
      </c>
      <c r="R41" t="str">
        <f t="shared" si="9"/>
        <v/>
      </c>
      <c r="S41" t="str">
        <f t="shared" si="10"/>
        <v/>
      </c>
      <c r="T41">
        <f t="shared" si="14"/>
        <v>1</v>
      </c>
      <c r="U41" s="22">
        <f t="shared" si="19"/>
        <v>14602</v>
      </c>
      <c r="V41" s="21">
        <f t="shared" si="15"/>
        <v>30</v>
      </c>
      <c r="W41" t="str">
        <f t="shared" si="16"/>
        <v>甲午</v>
      </c>
    </row>
    <row r="42" spans="1:23" x14ac:dyDescent="0.25">
      <c r="A42" s="9">
        <f>Table1_1[[#This Row],[WS DateTime]] + TIME(8, 0, 0)</f>
        <v>14967.370833333334</v>
      </c>
      <c r="B42">
        <f t="shared" si="21"/>
        <v>974</v>
      </c>
      <c r="C42" s="20">
        <f t="shared" si="22"/>
        <v>14962</v>
      </c>
      <c r="D42" s="18">
        <f t="shared" si="23"/>
        <v>5.3708333333343035</v>
      </c>
      <c r="E42" s="9">
        <f>Table1!B43+ TIME(8, 0, 0)</f>
        <v>15149.189583333335</v>
      </c>
      <c r="F42" s="21">
        <f t="shared" si="24"/>
        <v>986</v>
      </c>
      <c r="G42" s="20">
        <f t="shared" si="11"/>
        <v>15142</v>
      </c>
      <c r="H42" s="18">
        <f t="shared" si="25"/>
        <v>7.1895833333346673</v>
      </c>
      <c r="I42">
        <v>1941</v>
      </c>
      <c r="J42" s="20">
        <f t="shared" si="12"/>
        <v>14962</v>
      </c>
      <c r="K42">
        <f t="shared" si="13"/>
        <v>30</v>
      </c>
      <c r="L42" t="str">
        <f t="shared" si="5"/>
        <v>甲午</v>
      </c>
      <c r="M42" s="20" t="str">
        <f t="shared" si="26"/>
        <v/>
      </c>
      <c r="N42" t="str">
        <f t="shared" si="17"/>
        <v/>
      </c>
      <c r="O42" t="str">
        <f t="shared" si="18"/>
        <v/>
      </c>
      <c r="P42" s="20" t="str">
        <f t="shared" si="20"/>
        <v/>
      </c>
      <c r="Q42" s="20" t="str">
        <f t="shared" si="8"/>
        <v/>
      </c>
      <c r="R42" t="str">
        <f t="shared" si="9"/>
        <v/>
      </c>
      <c r="S42" t="str">
        <f t="shared" si="10"/>
        <v/>
      </c>
      <c r="T42">
        <f t="shared" si="14"/>
        <v>1</v>
      </c>
      <c r="U42" s="22">
        <f t="shared" si="19"/>
        <v>14962</v>
      </c>
      <c r="V42" s="21">
        <f t="shared" si="15"/>
        <v>30</v>
      </c>
      <c r="W42" t="str">
        <f t="shared" si="16"/>
        <v>甲午</v>
      </c>
    </row>
    <row r="43" spans="1:23" x14ac:dyDescent="0.25">
      <c r="A43" s="9">
        <f>Table1_1[[#This Row],[WS DateTime]] + TIME(8, 0, 0)</f>
        <v>15332.613888888889</v>
      </c>
      <c r="B43">
        <f t="shared" si="21"/>
        <v>998</v>
      </c>
      <c r="C43" s="20">
        <f t="shared" si="22"/>
        <v>15322</v>
      </c>
      <c r="D43" s="18">
        <f t="shared" si="23"/>
        <v>10.613888888889051</v>
      </c>
      <c r="E43" s="9">
        <f>Table1!B44+ TIME(8, 0, 0)</f>
        <v>15514.427777777779</v>
      </c>
      <c r="F43" s="21">
        <f t="shared" si="24"/>
        <v>1010</v>
      </c>
      <c r="G43" s="20">
        <f t="shared" si="11"/>
        <v>15502</v>
      </c>
      <c r="H43" s="18">
        <f t="shared" si="25"/>
        <v>12.427777777778829</v>
      </c>
      <c r="I43">
        <v>1942</v>
      </c>
      <c r="J43" s="20" t="str">
        <f t="shared" si="12"/>
        <v/>
      </c>
      <c r="K43" t="str">
        <f t="shared" si="13"/>
        <v/>
      </c>
      <c r="L43" t="str">
        <f t="shared" si="5"/>
        <v/>
      </c>
      <c r="M43" s="20">
        <f t="shared" si="26"/>
        <v>15322</v>
      </c>
      <c r="N43">
        <f t="shared" si="17"/>
        <v>30</v>
      </c>
      <c r="O43" t="str">
        <f t="shared" si="18"/>
        <v>甲午</v>
      </c>
      <c r="P43" s="20" t="str">
        <f t="shared" si="20"/>
        <v/>
      </c>
      <c r="Q43" s="20" t="str">
        <f t="shared" si="8"/>
        <v/>
      </c>
      <c r="R43" t="str">
        <f t="shared" si="9"/>
        <v/>
      </c>
      <c r="S43" t="str">
        <f t="shared" si="10"/>
        <v/>
      </c>
      <c r="T43">
        <f t="shared" si="14"/>
        <v>2</v>
      </c>
      <c r="U43" s="22">
        <f t="shared" si="19"/>
        <v>15322</v>
      </c>
      <c r="V43" s="21">
        <f t="shared" si="15"/>
        <v>30</v>
      </c>
      <c r="W43" t="str">
        <f t="shared" si="16"/>
        <v>甲午</v>
      </c>
    </row>
    <row r="44" spans="1:23" x14ac:dyDescent="0.25">
      <c r="A44" s="9">
        <f>Table1_1[[#This Row],[WS DateTime]] + TIME(8, 0, 0)</f>
        <v>15697.860416666666</v>
      </c>
      <c r="B44">
        <f t="shared" si="21"/>
        <v>1023</v>
      </c>
      <c r="C44" s="20">
        <f t="shared" si="22"/>
        <v>15697</v>
      </c>
      <c r="D44" s="18">
        <f t="shared" si="23"/>
        <v>0.86041666666642413</v>
      </c>
      <c r="E44" s="9">
        <f>Table1!B45+ TIME(8, 0, 0)</f>
        <v>15879.675000000001</v>
      </c>
      <c r="F44" s="21">
        <f t="shared" si="24"/>
        <v>1035</v>
      </c>
      <c r="G44" s="20">
        <f t="shared" si="11"/>
        <v>15877</v>
      </c>
      <c r="H44" s="18">
        <f t="shared" si="25"/>
        <v>2.6750000000010914</v>
      </c>
      <c r="I44">
        <v>1943</v>
      </c>
      <c r="J44" s="20">
        <f t="shared" si="12"/>
        <v>15697</v>
      </c>
      <c r="K44">
        <f t="shared" si="13"/>
        <v>45</v>
      </c>
      <c r="L44" t="str">
        <f t="shared" si="5"/>
        <v>己西</v>
      </c>
      <c r="M44" s="20" t="str">
        <f t="shared" si="26"/>
        <v/>
      </c>
      <c r="N44" t="str">
        <f t="shared" si="17"/>
        <v/>
      </c>
      <c r="O44" t="str">
        <f t="shared" si="18"/>
        <v/>
      </c>
      <c r="P44" s="20" t="str">
        <f t="shared" si="20"/>
        <v/>
      </c>
      <c r="Q44" s="20" t="str">
        <f t="shared" si="8"/>
        <v/>
      </c>
      <c r="R44" t="str">
        <f t="shared" si="9"/>
        <v/>
      </c>
      <c r="S44" t="str">
        <f t="shared" si="10"/>
        <v/>
      </c>
      <c r="T44">
        <f t="shared" si="14"/>
        <v>1</v>
      </c>
      <c r="U44" s="22">
        <f t="shared" si="19"/>
        <v>15697</v>
      </c>
      <c r="V44" s="21">
        <f t="shared" si="15"/>
        <v>45</v>
      </c>
      <c r="W44" t="str">
        <f t="shared" si="16"/>
        <v>己酉</v>
      </c>
    </row>
    <row r="45" spans="1:23" x14ac:dyDescent="0.25">
      <c r="A45" s="9">
        <f>Table1_1[[#This Row],[WS DateTime]] + TIME(8, 0, 0)</f>
        <v>16063.103472222223</v>
      </c>
      <c r="B45">
        <f t="shared" si="21"/>
        <v>1047</v>
      </c>
      <c r="C45" s="20">
        <f t="shared" si="22"/>
        <v>16057</v>
      </c>
      <c r="D45" s="18">
        <f t="shared" si="23"/>
        <v>6.1034722222229902</v>
      </c>
      <c r="E45" s="9">
        <f>Table1!B46+ TIME(8, 0, 0)</f>
        <v>16244.918055555556</v>
      </c>
      <c r="F45" s="21">
        <f t="shared" si="24"/>
        <v>1059</v>
      </c>
      <c r="G45" s="20">
        <f t="shared" si="11"/>
        <v>16237</v>
      </c>
      <c r="H45" s="18">
        <f t="shared" si="25"/>
        <v>7.9180555555558385</v>
      </c>
      <c r="I45">
        <v>1944</v>
      </c>
      <c r="J45" s="20">
        <f t="shared" si="12"/>
        <v>16057</v>
      </c>
      <c r="K45">
        <f t="shared" si="13"/>
        <v>45</v>
      </c>
      <c r="L45" t="str">
        <f t="shared" si="5"/>
        <v>己西</v>
      </c>
      <c r="M45" s="20" t="str">
        <f t="shared" si="26"/>
        <v/>
      </c>
      <c r="N45" t="str">
        <f t="shared" si="17"/>
        <v/>
      </c>
      <c r="O45" t="str">
        <f t="shared" si="18"/>
        <v/>
      </c>
      <c r="P45" s="20" t="str">
        <f t="shared" si="20"/>
        <v/>
      </c>
      <c r="Q45" s="20" t="str">
        <f t="shared" si="8"/>
        <v/>
      </c>
      <c r="R45" t="str">
        <f t="shared" si="9"/>
        <v/>
      </c>
      <c r="S45" t="str">
        <f t="shared" si="10"/>
        <v/>
      </c>
      <c r="T45">
        <f t="shared" si="14"/>
        <v>1</v>
      </c>
      <c r="U45" s="22">
        <f t="shared" si="19"/>
        <v>16057</v>
      </c>
      <c r="V45" s="21">
        <f t="shared" si="15"/>
        <v>45</v>
      </c>
      <c r="W45" t="str">
        <f t="shared" si="16"/>
        <v>己酉</v>
      </c>
    </row>
    <row r="46" spans="1:23" x14ac:dyDescent="0.25">
      <c r="A46" s="9">
        <f>Table1_1[[#This Row],[WS DateTime]] + TIME(8, 0, 0)</f>
        <v>16428.343055555553</v>
      </c>
      <c r="B46">
        <f t="shared" si="21"/>
        <v>1071</v>
      </c>
      <c r="C46" s="20">
        <f t="shared" si="22"/>
        <v>16417</v>
      </c>
      <c r="D46" s="18">
        <f t="shared" si="23"/>
        <v>11.343055555553292</v>
      </c>
      <c r="E46" s="9">
        <f>Table1!B47+ TIME(8, 0, 0)</f>
        <v>16610.161111111109</v>
      </c>
      <c r="F46" s="21">
        <f t="shared" si="24"/>
        <v>1083</v>
      </c>
      <c r="G46" s="20">
        <f t="shared" si="11"/>
        <v>16597</v>
      </c>
      <c r="H46" s="18">
        <f t="shared" si="25"/>
        <v>13.161111111108767</v>
      </c>
      <c r="I46">
        <v>1945</v>
      </c>
      <c r="J46" s="20" t="str">
        <f t="shared" si="12"/>
        <v/>
      </c>
      <c r="K46" t="str">
        <f t="shared" si="13"/>
        <v/>
      </c>
      <c r="L46" t="str">
        <f t="shared" si="5"/>
        <v/>
      </c>
      <c r="M46" s="20">
        <f t="shared" si="26"/>
        <v>16417</v>
      </c>
      <c r="N46">
        <f t="shared" si="17"/>
        <v>45</v>
      </c>
      <c r="O46" t="str">
        <f t="shared" si="18"/>
        <v>己酉</v>
      </c>
      <c r="P46" s="20" t="str">
        <f t="shared" si="20"/>
        <v/>
      </c>
      <c r="Q46" s="20" t="str">
        <f t="shared" si="8"/>
        <v/>
      </c>
      <c r="R46" t="str">
        <f t="shared" si="9"/>
        <v/>
      </c>
      <c r="S46" t="str">
        <f t="shared" si="10"/>
        <v/>
      </c>
      <c r="T46">
        <f t="shared" si="14"/>
        <v>2</v>
      </c>
      <c r="U46" s="22">
        <f t="shared" si="19"/>
        <v>16417</v>
      </c>
      <c r="V46" s="21">
        <f t="shared" si="15"/>
        <v>45</v>
      </c>
      <c r="W46" t="str">
        <f t="shared" si="16"/>
        <v>己酉</v>
      </c>
    </row>
    <row r="47" spans="1:23" x14ac:dyDescent="0.25">
      <c r="A47" s="9">
        <f>Table1_1[[#This Row],[WS DateTime]] + TIME(8, 0, 0)</f>
        <v>16793.543749999997</v>
      </c>
      <c r="B47">
        <f t="shared" si="21"/>
        <v>1096</v>
      </c>
      <c r="C47" s="20">
        <f t="shared" si="22"/>
        <v>16792</v>
      </c>
      <c r="D47" s="18">
        <f t="shared" si="23"/>
        <v>1.5437499999970896</v>
      </c>
      <c r="E47" s="9">
        <f>Table1!B48+ TIME(8, 0, 0)</f>
        <v>16975.363888888889</v>
      </c>
      <c r="F47" s="21">
        <f t="shared" si="24"/>
        <v>1108</v>
      </c>
      <c r="G47" s="20">
        <f t="shared" si="11"/>
        <v>16972</v>
      </c>
      <c r="H47" s="18">
        <f t="shared" si="25"/>
        <v>3.3638888888890506</v>
      </c>
      <c r="I47">
        <v>1946</v>
      </c>
      <c r="J47" s="20">
        <f t="shared" si="12"/>
        <v>16792</v>
      </c>
      <c r="K47">
        <f t="shared" si="13"/>
        <v>0</v>
      </c>
      <c r="L47" t="str">
        <f t="shared" si="5"/>
        <v>甲子</v>
      </c>
      <c r="M47" s="20" t="str">
        <f t="shared" si="26"/>
        <v/>
      </c>
      <c r="N47" t="str">
        <f t="shared" si="17"/>
        <v/>
      </c>
      <c r="O47" t="str">
        <f t="shared" si="18"/>
        <v/>
      </c>
      <c r="P47" s="20" t="str">
        <f t="shared" si="20"/>
        <v/>
      </c>
      <c r="Q47" s="20" t="str">
        <f t="shared" si="8"/>
        <v/>
      </c>
      <c r="R47" t="str">
        <f t="shared" si="9"/>
        <v/>
      </c>
      <c r="S47" t="str">
        <f t="shared" si="10"/>
        <v/>
      </c>
      <c r="T47">
        <f t="shared" si="14"/>
        <v>1</v>
      </c>
      <c r="U47" s="22">
        <f t="shared" si="19"/>
        <v>16792</v>
      </c>
      <c r="V47" s="21">
        <f t="shared" si="15"/>
        <v>0</v>
      </c>
      <c r="W47" t="str">
        <f t="shared" si="16"/>
        <v>甲子</v>
      </c>
    </row>
    <row r="48" spans="1:23" x14ac:dyDescent="0.25">
      <c r="A48" s="9">
        <f>Table1_1[[#This Row],[WS DateTime]] + TIME(8, 0, 0)</f>
        <v>17158.786805555555</v>
      </c>
      <c r="B48">
        <f t="shared" si="21"/>
        <v>1120</v>
      </c>
      <c r="C48" s="20">
        <f t="shared" si="22"/>
        <v>17152</v>
      </c>
      <c r="D48" s="18">
        <f t="shared" si="23"/>
        <v>6.7868055555554747</v>
      </c>
      <c r="E48" s="9">
        <f>Table1!B49+ TIME(8, 0, 0)</f>
        <v>17340.637499999997</v>
      </c>
      <c r="F48" s="21">
        <f t="shared" si="24"/>
        <v>1132</v>
      </c>
      <c r="G48" s="20">
        <f t="shared" si="11"/>
        <v>17332</v>
      </c>
      <c r="H48" s="18">
        <f t="shared" si="25"/>
        <v>8.6374999999970896</v>
      </c>
      <c r="I48">
        <v>1947</v>
      </c>
      <c r="J48" s="20">
        <f t="shared" si="12"/>
        <v>17152</v>
      </c>
      <c r="K48">
        <f t="shared" si="13"/>
        <v>0</v>
      </c>
      <c r="L48" t="str">
        <f t="shared" si="5"/>
        <v>甲子</v>
      </c>
      <c r="M48" s="20" t="str">
        <f t="shared" si="26"/>
        <v/>
      </c>
      <c r="N48" t="str">
        <f t="shared" si="17"/>
        <v/>
      </c>
      <c r="O48" t="str">
        <f t="shared" si="18"/>
        <v/>
      </c>
      <c r="P48" s="20" t="str">
        <f t="shared" si="20"/>
        <v/>
      </c>
      <c r="Q48" s="20" t="str">
        <f t="shared" si="8"/>
        <v/>
      </c>
      <c r="R48" t="str">
        <f t="shared" si="9"/>
        <v/>
      </c>
      <c r="S48" t="str">
        <f t="shared" si="10"/>
        <v/>
      </c>
      <c r="T48">
        <f t="shared" si="14"/>
        <v>1</v>
      </c>
      <c r="U48" s="22">
        <f t="shared" si="19"/>
        <v>17152</v>
      </c>
      <c r="V48" s="21">
        <f t="shared" si="15"/>
        <v>0</v>
      </c>
      <c r="W48" t="str">
        <f t="shared" si="16"/>
        <v>甲子</v>
      </c>
    </row>
    <row r="49" spans="1:23" x14ac:dyDescent="0.25">
      <c r="A49" s="9">
        <f>Table1_1[[#This Row],[WS DateTime]] + TIME(8, 0, 0)</f>
        <v>17524.029166666667</v>
      </c>
      <c r="B49">
        <f t="shared" si="21"/>
        <v>1144</v>
      </c>
      <c r="C49" s="20">
        <f t="shared" si="22"/>
        <v>17512</v>
      </c>
      <c r="D49" s="18">
        <f t="shared" si="23"/>
        <v>12.029166666667152</v>
      </c>
      <c r="E49" s="9">
        <f>Table1!B50+ TIME(8, 0, 0)</f>
        <v>17705.840277777777</v>
      </c>
      <c r="F49" s="21">
        <f t="shared" si="24"/>
        <v>1156</v>
      </c>
      <c r="G49" s="20">
        <f t="shared" si="11"/>
        <v>17692</v>
      </c>
      <c r="H49" s="18">
        <f t="shared" si="25"/>
        <v>13.840277777777374</v>
      </c>
      <c r="I49">
        <v>1948</v>
      </c>
      <c r="J49" s="20" t="str">
        <f t="shared" si="12"/>
        <v/>
      </c>
      <c r="K49" t="str">
        <f t="shared" si="13"/>
        <v/>
      </c>
      <c r="L49" t="str">
        <f t="shared" si="5"/>
        <v/>
      </c>
      <c r="M49" s="20">
        <f t="shared" si="26"/>
        <v>17512</v>
      </c>
      <c r="N49">
        <f t="shared" si="17"/>
        <v>0</v>
      </c>
      <c r="O49" t="str">
        <f t="shared" si="18"/>
        <v>甲子</v>
      </c>
      <c r="P49" s="20" t="str">
        <f t="shared" si="20"/>
        <v/>
      </c>
      <c r="Q49" s="20" t="str">
        <f t="shared" si="8"/>
        <v/>
      </c>
      <c r="R49" t="str">
        <f t="shared" si="9"/>
        <v/>
      </c>
      <c r="S49" t="str">
        <f t="shared" si="10"/>
        <v/>
      </c>
      <c r="T49">
        <f t="shared" si="14"/>
        <v>2</v>
      </c>
      <c r="U49" s="22">
        <f t="shared" si="19"/>
        <v>17512</v>
      </c>
      <c r="V49" s="21">
        <f t="shared" si="15"/>
        <v>0</v>
      </c>
      <c r="W49" t="str">
        <f t="shared" si="16"/>
        <v>甲子</v>
      </c>
    </row>
    <row r="50" spans="1:23" x14ac:dyDescent="0.25">
      <c r="A50" s="9">
        <f>Table1_1[[#This Row],[WS DateTime]] + TIME(8, 0, 0)</f>
        <v>17889.272916666665</v>
      </c>
      <c r="B50">
        <f t="shared" si="21"/>
        <v>1169</v>
      </c>
      <c r="C50" s="20">
        <f t="shared" si="22"/>
        <v>17887</v>
      </c>
      <c r="D50" s="18">
        <f t="shared" si="23"/>
        <v>2.2729166666649689</v>
      </c>
      <c r="E50" s="9">
        <f>Table1!B51+ TIME(8, 0, 0)</f>
        <v>18071.084722222222</v>
      </c>
      <c r="F50" s="21">
        <f t="shared" si="24"/>
        <v>1181</v>
      </c>
      <c r="G50" s="20">
        <f t="shared" si="11"/>
        <v>18067</v>
      </c>
      <c r="H50" s="18">
        <f t="shared" si="25"/>
        <v>4.0847222222218988</v>
      </c>
      <c r="I50">
        <v>1949</v>
      </c>
      <c r="J50" s="20">
        <f t="shared" si="12"/>
        <v>17887</v>
      </c>
      <c r="K50">
        <f t="shared" si="13"/>
        <v>15</v>
      </c>
      <c r="L50" t="str">
        <f t="shared" si="5"/>
        <v>己卯</v>
      </c>
      <c r="M50" s="20" t="str">
        <f t="shared" si="26"/>
        <v/>
      </c>
      <c r="N50" t="str">
        <f t="shared" si="17"/>
        <v/>
      </c>
      <c r="O50" t="str">
        <f t="shared" si="18"/>
        <v/>
      </c>
      <c r="P50" s="20" t="str">
        <f t="shared" si="20"/>
        <v/>
      </c>
      <c r="Q50" s="20" t="str">
        <f t="shared" si="8"/>
        <v/>
      </c>
      <c r="R50" t="str">
        <f t="shared" si="9"/>
        <v/>
      </c>
      <c r="S50" t="str">
        <f t="shared" si="10"/>
        <v/>
      </c>
      <c r="T50">
        <f t="shared" si="14"/>
        <v>1</v>
      </c>
      <c r="U50" s="22">
        <f t="shared" si="19"/>
        <v>17887</v>
      </c>
      <c r="V50" s="21">
        <f t="shared" si="15"/>
        <v>15</v>
      </c>
      <c r="W50" t="str">
        <f t="shared" si="16"/>
        <v>己卯</v>
      </c>
    </row>
    <row r="51" spans="1:23" x14ac:dyDescent="0.25">
      <c r="A51" s="9">
        <f>Table1_1[[#This Row],[WS DateTime]] + TIME(8, 0, 0)</f>
        <v>18254.515277777777</v>
      </c>
      <c r="B51">
        <f t="shared" si="21"/>
        <v>1193</v>
      </c>
      <c r="C51" s="20">
        <f t="shared" si="22"/>
        <v>18247</v>
      </c>
      <c r="D51" s="18">
        <f t="shared" si="23"/>
        <v>7.515277777776646</v>
      </c>
      <c r="E51" s="9">
        <f>Table1!B52+ TIME(8, 0, 0)</f>
        <v>18436.315972222223</v>
      </c>
      <c r="F51" s="21">
        <f t="shared" si="24"/>
        <v>1205</v>
      </c>
      <c r="G51" s="20">
        <f t="shared" si="11"/>
        <v>18427</v>
      </c>
      <c r="H51" s="18">
        <f t="shared" si="25"/>
        <v>9.3159722222226264</v>
      </c>
      <c r="I51">
        <v>1950</v>
      </c>
      <c r="J51" s="20" t="str">
        <f t="shared" si="12"/>
        <v/>
      </c>
      <c r="K51" t="str">
        <f t="shared" si="13"/>
        <v/>
      </c>
      <c r="L51" t="str">
        <f t="shared" si="5"/>
        <v/>
      </c>
      <c r="M51" s="20" t="str">
        <f t="shared" si="26"/>
        <v/>
      </c>
      <c r="N51" t="str">
        <f t="shared" si="17"/>
        <v/>
      </c>
      <c r="O51" t="str">
        <f t="shared" si="18"/>
        <v/>
      </c>
      <c r="P51" s="20">
        <f t="shared" si="20"/>
        <v>18427</v>
      </c>
      <c r="Q51" s="20">
        <f t="shared" si="8"/>
        <v>18247</v>
      </c>
      <c r="R51">
        <f t="shared" si="9"/>
        <v>15</v>
      </c>
      <c r="S51" t="str">
        <f t="shared" si="10"/>
        <v>己卯</v>
      </c>
      <c r="T51">
        <f t="shared" si="14"/>
        <v>3</v>
      </c>
      <c r="U51" s="22">
        <f t="shared" si="19"/>
        <v>18247</v>
      </c>
      <c r="V51" s="21">
        <f t="shared" si="15"/>
        <v>15</v>
      </c>
      <c r="W51" t="str">
        <f t="shared" si="16"/>
        <v>己卯</v>
      </c>
    </row>
    <row r="52" spans="1:23" x14ac:dyDescent="0.25">
      <c r="A52" s="9">
        <f>Table1_1[[#This Row],[WS DateTime]] + TIME(8, 0, 0)</f>
        <v>18619.759027777778</v>
      </c>
      <c r="B52">
        <f t="shared" si="21"/>
        <v>1217</v>
      </c>
      <c r="C52" s="20">
        <f t="shared" si="22"/>
        <v>18607</v>
      </c>
      <c r="D52" s="18">
        <f t="shared" si="23"/>
        <v>12.759027777778101</v>
      </c>
      <c r="E52" s="9">
        <f>Table1!B53+ TIME(8, 0, 0)</f>
        <v>18801.558333333331</v>
      </c>
      <c r="F52" s="21">
        <f t="shared" si="24"/>
        <v>1229</v>
      </c>
      <c r="G52" s="20">
        <f t="shared" si="11"/>
        <v>18787</v>
      </c>
      <c r="H52" s="18">
        <f t="shared" si="25"/>
        <v>14.558333333330665</v>
      </c>
      <c r="I52">
        <v>1951</v>
      </c>
      <c r="J52" s="20">
        <f t="shared" si="12"/>
        <v>18607</v>
      </c>
      <c r="K52">
        <f t="shared" si="13"/>
        <v>15</v>
      </c>
      <c r="L52" t="str">
        <f t="shared" si="5"/>
        <v>己卯</v>
      </c>
      <c r="M52" s="20" t="str">
        <f t="shared" si="26"/>
        <v/>
      </c>
      <c r="N52" t="str">
        <f t="shared" si="17"/>
        <v/>
      </c>
      <c r="O52" t="str">
        <f t="shared" si="18"/>
        <v/>
      </c>
      <c r="P52" s="20" t="str">
        <f t="shared" si="20"/>
        <v/>
      </c>
      <c r="Q52" s="20" t="str">
        <f t="shared" si="8"/>
        <v/>
      </c>
      <c r="R52" t="str">
        <f t="shared" si="9"/>
        <v/>
      </c>
      <c r="S52" t="str">
        <f t="shared" si="10"/>
        <v/>
      </c>
      <c r="T52">
        <f t="shared" si="14"/>
        <v>1</v>
      </c>
      <c r="U52" s="22">
        <f t="shared" si="19"/>
        <v>18622</v>
      </c>
      <c r="V52" s="21">
        <f t="shared" si="15"/>
        <v>30</v>
      </c>
      <c r="W52" t="str">
        <f t="shared" si="16"/>
        <v>甲午</v>
      </c>
    </row>
    <row r="53" spans="1:23" x14ac:dyDescent="0.25">
      <c r="A53" s="9">
        <f>Table1_1[[#This Row],[WS DateTime]] + TIME(8, 0, 0)</f>
        <v>18985</v>
      </c>
      <c r="B53">
        <f t="shared" si="21"/>
        <v>1242</v>
      </c>
      <c r="C53" s="20">
        <f t="shared" si="22"/>
        <v>18982</v>
      </c>
      <c r="D53" s="18">
        <f t="shared" si="23"/>
        <v>3</v>
      </c>
      <c r="E53" s="9">
        <f>Table1!B54+ TIME(8, 0, 0)</f>
        <v>19166.8</v>
      </c>
      <c r="F53" s="21">
        <f t="shared" si="24"/>
        <v>1254</v>
      </c>
      <c r="G53" s="20">
        <f t="shared" si="11"/>
        <v>19162</v>
      </c>
      <c r="H53" s="18">
        <f t="shared" si="25"/>
        <v>4.7999999999992724</v>
      </c>
      <c r="I53">
        <v>1952</v>
      </c>
      <c r="J53" s="20">
        <f t="shared" si="12"/>
        <v>18982</v>
      </c>
      <c r="K53">
        <f t="shared" si="13"/>
        <v>30</v>
      </c>
      <c r="L53" t="str">
        <f t="shared" si="5"/>
        <v>甲午</v>
      </c>
      <c r="M53" s="20" t="str">
        <f t="shared" si="26"/>
        <v/>
      </c>
      <c r="N53" t="str">
        <f t="shared" si="17"/>
        <v/>
      </c>
      <c r="O53" t="str">
        <f t="shared" si="18"/>
        <v/>
      </c>
      <c r="P53" s="20" t="str">
        <f t="shared" si="20"/>
        <v/>
      </c>
      <c r="Q53" s="20" t="str">
        <f t="shared" si="8"/>
        <v/>
      </c>
      <c r="R53" t="str">
        <f t="shared" si="9"/>
        <v/>
      </c>
      <c r="S53" t="str">
        <f t="shared" si="10"/>
        <v/>
      </c>
      <c r="T53">
        <f t="shared" si="14"/>
        <v>1</v>
      </c>
      <c r="U53" s="22">
        <f t="shared" si="19"/>
        <v>18982</v>
      </c>
      <c r="V53" s="21">
        <f t="shared" si="15"/>
        <v>30</v>
      </c>
      <c r="W53" t="str">
        <f t="shared" si="16"/>
        <v>甲午</v>
      </c>
    </row>
    <row r="54" spans="1:23" x14ac:dyDescent="0.25">
      <c r="A54" s="9">
        <f>Table1_1[[#This Row],[WS DateTime]] + TIME(8, 0, 0)</f>
        <v>19350.238194444442</v>
      </c>
      <c r="B54">
        <f t="shared" si="21"/>
        <v>1266</v>
      </c>
      <c r="C54" s="20">
        <f t="shared" si="22"/>
        <v>19342</v>
      </c>
      <c r="D54" s="18">
        <f t="shared" si="23"/>
        <v>8.2381944444423425</v>
      </c>
      <c r="E54" s="9">
        <f>Table1!B55+ TIME(8, 0, 0)</f>
        <v>19532.040972222221</v>
      </c>
      <c r="F54" s="21">
        <f t="shared" si="24"/>
        <v>1278</v>
      </c>
      <c r="G54" s="20">
        <f t="shared" si="11"/>
        <v>19522</v>
      </c>
      <c r="H54" s="18">
        <f t="shared" si="25"/>
        <v>10.040972222221171</v>
      </c>
      <c r="I54">
        <v>1953</v>
      </c>
      <c r="J54" s="20" t="str">
        <f t="shared" si="12"/>
        <v/>
      </c>
      <c r="K54" t="str">
        <f t="shared" si="13"/>
        <v/>
      </c>
      <c r="L54" t="str">
        <f t="shared" si="5"/>
        <v/>
      </c>
      <c r="M54" s="20" t="str">
        <f t="shared" si="26"/>
        <v/>
      </c>
      <c r="N54" t="str">
        <f t="shared" si="17"/>
        <v/>
      </c>
      <c r="O54" t="str">
        <f t="shared" si="18"/>
        <v/>
      </c>
      <c r="P54" s="20">
        <f t="shared" si="20"/>
        <v>19522</v>
      </c>
      <c r="Q54" s="20">
        <f t="shared" si="8"/>
        <v>19342</v>
      </c>
      <c r="R54">
        <f t="shared" si="9"/>
        <v>30</v>
      </c>
      <c r="S54" t="str">
        <f t="shared" si="10"/>
        <v>甲午</v>
      </c>
      <c r="T54">
        <f t="shared" si="14"/>
        <v>3</v>
      </c>
      <c r="U54" s="22">
        <f t="shared" si="19"/>
        <v>19342</v>
      </c>
      <c r="V54" s="21">
        <f t="shared" si="15"/>
        <v>30</v>
      </c>
      <c r="W54" t="str">
        <f t="shared" si="16"/>
        <v>甲午</v>
      </c>
    </row>
    <row r="55" spans="1:23" x14ac:dyDescent="0.25">
      <c r="A55" s="9">
        <f>Table1_1[[#This Row],[WS DateTime]] + TIME(8, 0, 0)</f>
        <v>19715.479861111111</v>
      </c>
      <c r="B55">
        <f t="shared" si="21"/>
        <v>1290</v>
      </c>
      <c r="C55" s="20">
        <f t="shared" si="22"/>
        <v>19702</v>
      </c>
      <c r="D55" s="18">
        <f t="shared" si="23"/>
        <v>13.479861111110949</v>
      </c>
      <c r="E55" s="9">
        <f>Table1!B56+ TIME(8, 0, 0)</f>
        <v>19897.287499999999</v>
      </c>
      <c r="F55" s="21">
        <f t="shared" si="24"/>
        <v>1303</v>
      </c>
      <c r="G55" s="20">
        <f t="shared" si="11"/>
        <v>19897</v>
      </c>
      <c r="H55" s="18">
        <f t="shared" si="25"/>
        <v>0.28749999999854481</v>
      </c>
      <c r="I55">
        <v>1954</v>
      </c>
      <c r="J55" s="20">
        <f t="shared" si="12"/>
        <v>19702</v>
      </c>
      <c r="K55">
        <f t="shared" si="13"/>
        <v>30</v>
      </c>
      <c r="L55" t="str">
        <f t="shared" si="5"/>
        <v>甲午</v>
      </c>
      <c r="M55" s="20" t="str">
        <f t="shared" si="26"/>
        <v/>
      </c>
      <c r="N55" t="str">
        <f t="shared" si="17"/>
        <v/>
      </c>
      <c r="O55" t="str">
        <f t="shared" si="18"/>
        <v/>
      </c>
      <c r="P55" s="20" t="str">
        <f t="shared" si="20"/>
        <v/>
      </c>
      <c r="Q55" s="20" t="str">
        <f t="shared" si="8"/>
        <v/>
      </c>
      <c r="R55" t="str">
        <f t="shared" si="9"/>
        <v/>
      </c>
      <c r="S55" t="str">
        <f t="shared" si="10"/>
        <v/>
      </c>
      <c r="T55">
        <f t="shared" si="14"/>
        <v>1</v>
      </c>
      <c r="U55" s="22">
        <f t="shared" si="19"/>
        <v>19717</v>
      </c>
      <c r="V55" s="21">
        <f t="shared" si="15"/>
        <v>45</v>
      </c>
      <c r="W55" t="str">
        <f t="shared" si="16"/>
        <v>己酉</v>
      </c>
    </row>
    <row r="56" spans="1:23" x14ac:dyDescent="0.25">
      <c r="A56" s="9">
        <f>Table1_1[[#This Row],[WS DateTime]] + TIME(8, 0, 0)</f>
        <v>20080.724999999999</v>
      </c>
      <c r="B56">
        <f t="shared" si="21"/>
        <v>1315</v>
      </c>
      <c r="C56" s="20">
        <f t="shared" si="22"/>
        <v>20077</v>
      </c>
      <c r="D56" s="18">
        <f t="shared" si="23"/>
        <v>3.7249999999985448</v>
      </c>
      <c r="E56" s="9">
        <f>Table1!B57+ TIME(8, 0, 0)</f>
        <v>20262.521527777775</v>
      </c>
      <c r="F56" s="21">
        <f t="shared" si="24"/>
        <v>1327</v>
      </c>
      <c r="G56" s="20">
        <f t="shared" si="11"/>
        <v>20257</v>
      </c>
      <c r="H56" s="18">
        <f t="shared" si="25"/>
        <v>5.5215277777751908</v>
      </c>
      <c r="I56">
        <v>1955</v>
      </c>
      <c r="J56" s="20">
        <f t="shared" si="12"/>
        <v>20077</v>
      </c>
      <c r="K56">
        <f t="shared" si="13"/>
        <v>45</v>
      </c>
      <c r="L56" t="str">
        <f t="shared" si="5"/>
        <v>己西</v>
      </c>
      <c r="M56" s="20" t="str">
        <f t="shared" si="26"/>
        <v/>
      </c>
      <c r="N56" t="str">
        <f t="shared" si="17"/>
        <v/>
      </c>
      <c r="O56" t="str">
        <f t="shared" si="18"/>
        <v/>
      </c>
      <c r="P56" s="20" t="str">
        <f t="shared" si="20"/>
        <v/>
      </c>
      <c r="Q56" s="20" t="str">
        <f t="shared" si="8"/>
        <v/>
      </c>
      <c r="R56" t="str">
        <f t="shared" si="9"/>
        <v/>
      </c>
      <c r="S56" t="str">
        <f t="shared" si="10"/>
        <v/>
      </c>
      <c r="T56">
        <f t="shared" si="14"/>
        <v>1</v>
      </c>
      <c r="U56" s="22">
        <f t="shared" si="19"/>
        <v>20077</v>
      </c>
      <c r="V56" s="21">
        <f t="shared" si="15"/>
        <v>45</v>
      </c>
      <c r="W56" t="str">
        <f t="shared" si="16"/>
        <v>己酉</v>
      </c>
    </row>
    <row r="57" spans="1:23" x14ac:dyDescent="0.25">
      <c r="A57" s="9">
        <f>Table1_1[[#This Row],[WS DateTime]] + TIME(8, 0, 0)</f>
        <v>20445.965277777777</v>
      </c>
      <c r="B57">
        <f t="shared" si="21"/>
        <v>1339</v>
      </c>
      <c r="C57" s="20">
        <f t="shared" si="22"/>
        <v>20437</v>
      </c>
      <c r="D57" s="18">
        <f t="shared" si="23"/>
        <v>8.9652777777773736</v>
      </c>
      <c r="E57" s="9">
        <f>Table1!B58+ TIME(8, 0, 0)</f>
        <v>20627.76597222222</v>
      </c>
      <c r="F57" s="21">
        <f t="shared" si="24"/>
        <v>1351</v>
      </c>
      <c r="G57" s="20">
        <f t="shared" si="11"/>
        <v>20617</v>
      </c>
      <c r="H57" s="18">
        <f t="shared" si="25"/>
        <v>10.765972222219716</v>
      </c>
      <c r="I57">
        <v>1956</v>
      </c>
      <c r="J57" s="20" t="str">
        <f t="shared" si="12"/>
        <v/>
      </c>
      <c r="K57" t="str">
        <f t="shared" si="13"/>
        <v/>
      </c>
      <c r="L57" t="str">
        <f t="shared" si="5"/>
        <v/>
      </c>
      <c r="M57" s="20" t="str">
        <f t="shared" si="26"/>
        <v/>
      </c>
      <c r="N57" t="str">
        <f t="shared" si="17"/>
        <v/>
      </c>
      <c r="O57" t="str">
        <f t="shared" si="18"/>
        <v/>
      </c>
      <c r="P57" s="20">
        <f t="shared" si="20"/>
        <v>20617</v>
      </c>
      <c r="Q57" s="20">
        <f t="shared" si="8"/>
        <v>20437</v>
      </c>
      <c r="R57">
        <f t="shared" si="9"/>
        <v>45</v>
      </c>
      <c r="S57" t="str">
        <f t="shared" si="10"/>
        <v>己酉</v>
      </c>
      <c r="T57">
        <f t="shared" si="14"/>
        <v>3</v>
      </c>
      <c r="U57" s="22">
        <f t="shared" si="19"/>
        <v>20437</v>
      </c>
      <c r="V57" s="21">
        <f t="shared" si="15"/>
        <v>45</v>
      </c>
      <c r="W57" t="str">
        <f t="shared" si="16"/>
        <v>己酉</v>
      </c>
    </row>
    <row r="58" spans="1:23" x14ac:dyDescent="0.25">
      <c r="A58" s="9">
        <f>Table1_1[[#This Row],[WS DateTime]] + TIME(8, 0, 0)</f>
        <v>20811.207638888889</v>
      </c>
      <c r="B58">
        <f t="shared" si="21"/>
        <v>1363</v>
      </c>
      <c r="C58" s="20">
        <f t="shared" si="22"/>
        <v>20797</v>
      </c>
      <c r="D58" s="18">
        <f t="shared" si="23"/>
        <v>14.207638888889051</v>
      </c>
      <c r="E58" s="9">
        <f>Table1!B59+ TIME(8, 0, 0)</f>
        <v>20993.013888888887</v>
      </c>
      <c r="F58" s="21">
        <f t="shared" si="24"/>
        <v>1376</v>
      </c>
      <c r="G58" s="20">
        <f t="shared" si="11"/>
        <v>20992</v>
      </c>
      <c r="H58" s="18">
        <f t="shared" si="25"/>
        <v>1.0138888888868678</v>
      </c>
      <c r="I58">
        <v>1957</v>
      </c>
      <c r="J58" s="20">
        <f t="shared" si="12"/>
        <v>20797</v>
      </c>
      <c r="K58">
        <f t="shared" si="13"/>
        <v>45</v>
      </c>
      <c r="L58" t="str">
        <f t="shared" si="5"/>
        <v>己西</v>
      </c>
      <c r="M58" s="20" t="str">
        <f t="shared" si="26"/>
        <v/>
      </c>
      <c r="N58" t="str">
        <f t="shared" si="17"/>
        <v/>
      </c>
      <c r="O58" t="str">
        <f t="shared" si="18"/>
        <v/>
      </c>
      <c r="P58" s="20" t="str">
        <f t="shared" si="20"/>
        <v/>
      </c>
      <c r="Q58" s="20" t="str">
        <f t="shared" si="8"/>
        <v/>
      </c>
      <c r="R58" t="str">
        <f t="shared" si="9"/>
        <v/>
      </c>
      <c r="S58" t="str">
        <f t="shared" si="10"/>
        <v/>
      </c>
      <c r="T58">
        <f t="shared" si="14"/>
        <v>1</v>
      </c>
      <c r="U58" s="22">
        <f t="shared" si="19"/>
        <v>20812</v>
      </c>
      <c r="V58" s="21">
        <f t="shared" si="15"/>
        <v>0</v>
      </c>
      <c r="W58" t="str">
        <f t="shared" si="16"/>
        <v>甲子</v>
      </c>
    </row>
    <row r="59" spans="1:23" x14ac:dyDescent="0.25">
      <c r="A59" s="9">
        <f>Table1_1[[#This Row],[WS DateTime]] + TIME(8, 0, 0)</f>
        <v>21176.449999999997</v>
      </c>
      <c r="B59">
        <f t="shared" si="21"/>
        <v>1388</v>
      </c>
      <c r="C59" s="20">
        <f t="shared" si="22"/>
        <v>21172</v>
      </c>
      <c r="D59" s="18">
        <f t="shared" si="23"/>
        <v>4.4499999999970896</v>
      </c>
      <c r="E59" s="9">
        <f>Table1!B60+ TIME(8, 0, 0)</f>
        <v>21358.24722222222</v>
      </c>
      <c r="F59" s="21">
        <f t="shared" si="24"/>
        <v>1400</v>
      </c>
      <c r="G59" s="20">
        <f t="shared" si="11"/>
        <v>21352</v>
      </c>
      <c r="H59" s="18">
        <f t="shared" si="25"/>
        <v>6.2472222222204437</v>
      </c>
      <c r="I59">
        <v>1958</v>
      </c>
      <c r="J59" s="20">
        <f t="shared" si="12"/>
        <v>21172</v>
      </c>
      <c r="K59">
        <f t="shared" si="13"/>
        <v>0</v>
      </c>
      <c r="L59" t="str">
        <f t="shared" si="5"/>
        <v>甲子</v>
      </c>
      <c r="M59" s="20" t="str">
        <f t="shared" si="26"/>
        <v/>
      </c>
      <c r="N59" t="str">
        <f t="shared" si="17"/>
        <v/>
      </c>
      <c r="O59" t="str">
        <f t="shared" si="18"/>
        <v/>
      </c>
      <c r="P59" s="20" t="str">
        <f t="shared" si="20"/>
        <v/>
      </c>
      <c r="Q59" s="20" t="str">
        <f t="shared" si="8"/>
        <v/>
      </c>
      <c r="R59" t="str">
        <f t="shared" si="9"/>
        <v/>
      </c>
      <c r="S59" t="str">
        <f t="shared" si="10"/>
        <v/>
      </c>
      <c r="T59">
        <f t="shared" si="14"/>
        <v>1</v>
      </c>
      <c r="U59" s="22">
        <f t="shared" si="19"/>
        <v>21172</v>
      </c>
      <c r="V59" s="21">
        <f t="shared" si="15"/>
        <v>0</v>
      </c>
      <c r="W59" t="str">
        <f t="shared" si="16"/>
        <v>甲子</v>
      </c>
    </row>
    <row r="60" spans="1:23" x14ac:dyDescent="0.25">
      <c r="A60" s="9">
        <f>Table1_1[[#This Row],[WS DateTime]] + TIME(8, 0, 0)</f>
        <v>21541.693749999999</v>
      </c>
      <c r="B60">
        <f t="shared" si="21"/>
        <v>1412</v>
      </c>
      <c r="C60" s="20">
        <f t="shared" si="22"/>
        <v>21532</v>
      </c>
      <c r="D60" s="18">
        <f t="shared" si="23"/>
        <v>9.6937499999985448</v>
      </c>
      <c r="E60" s="9">
        <f>Table1!B61+ TIME(8, 0, 0)</f>
        <v>21723.492361111112</v>
      </c>
      <c r="F60" s="21">
        <f t="shared" si="24"/>
        <v>1424</v>
      </c>
      <c r="G60" s="20">
        <f t="shared" si="11"/>
        <v>21712</v>
      </c>
      <c r="H60" s="18">
        <f t="shared" si="25"/>
        <v>11.492361111111677</v>
      </c>
      <c r="I60">
        <v>1959</v>
      </c>
      <c r="J60" s="20" t="str">
        <f t="shared" si="12"/>
        <v/>
      </c>
      <c r="K60" t="str">
        <f t="shared" si="13"/>
        <v/>
      </c>
      <c r="L60" t="str">
        <f t="shared" si="5"/>
        <v/>
      </c>
      <c r="M60" s="20">
        <f t="shared" si="26"/>
        <v>21532</v>
      </c>
      <c r="N60">
        <f t="shared" si="17"/>
        <v>0</v>
      </c>
      <c r="O60" t="str">
        <f t="shared" si="18"/>
        <v>甲子</v>
      </c>
      <c r="P60" s="20" t="str">
        <f t="shared" si="20"/>
        <v/>
      </c>
      <c r="Q60" s="20" t="str">
        <f t="shared" si="8"/>
        <v/>
      </c>
      <c r="R60" t="str">
        <f t="shared" si="9"/>
        <v/>
      </c>
      <c r="S60" t="str">
        <f t="shared" si="10"/>
        <v/>
      </c>
      <c r="T60">
        <f t="shared" si="14"/>
        <v>2</v>
      </c>
      <c r="U60" s="22">
        <f t="shared" si="19"/>
        <v>21532</v>
      </c>
      <c r="V60" s="21">
        <f t="shared" si="15"/>
        <v>0</v>
      </c>
      <c r="W60" t="str">
        <f t="shared" si="16"/>
        <v>甲子</v>
      </c>
    </row>
    <row r="61" spans="1:23" x14ac:dyDescent="0.25">
      <c r="A61" s="9">
        <f>Table1_1[[#This Row],[WS DateTime]] + TIME(8, 0, 0)</f>
        <v>21906.940277777776</v>
      </c>
      <c r="B61">
        <f t="shared" si="21"/>
        <v>1436</v>
      </c>
      <c r="C61" s="20">
        <f t="shared" si="22"/>
        <v>21892</v>
      </c>
      <c r="D61" s="18">
        <f t="shared" si="23"/>
        <v>14.940277777775918</v>
      </c>
      <c r="E61" s="9">
        <f>Table1!B62+ TIME(8, 0, 0)</f>
        <v>22088.737499999999</v>
      </c>
      <c r="F61" s="21">
        <f t="shared" si="24"/>
        <v>1449</v>
      </c>
      <c r="G61" s="20">
        <f t="shared" si="11"/>
        <v>22087</v>
      </c>
      <c r="H61" s="18">
        <f t="shared" si="25"/>
        <v>1.7374999999992724</v>
      </c>
      <c r="I61">
        <v>1960</v>
      </c>
      <c r="J61" s="20">
        <f t="shared" si="12"/>
        <v>21892</v>
      </c>
      <c r="K61">
        <f t="shared" si="13"/>
        <v>0</v>
      </c>
      <c r="L61" t="str">
        <f t="shared" si="5"/>
        <v>甲子</v>
      </c>
      <c r="M61" s="20" t="str">
        <f t="shared" si="26"/>
        <v/>
      </c>
      <c r="N61" t="str">
        <f t="shared" si="17"/>
        <v/>
      </c>
      <c r="O61" t="str">
        <f t="shared" si="18"/>
        <v/>
      </c>
      <c r="P61" s="20" t="str">
        <f t="shared" si="20"/>
        <v/>
      </c>
      <c r="Q61" s="20" t="str">
        <f t="shared" si="8"/>
        <v/>
      </c>
      <c r="R61" t="str">
        <f t="shared" si="9"/>
        <v/>
      </c>
      <c r="S61" t="str">
        <f t="shared" si="10"/>
        <v/>
      </c>
      <c r="T61">
        <f t="shared" si="14"/>
        <v>1</v>
      </c>
      <c r="U61" s="22">
        <f t="shared" si="19"/>
        <v>21907</v>
      </c>
      <c r="V61" s="21">
        <f t="shared" si="15"/>
        <v>15</v>
      </c>
      <c r="W61" t="str">
        <f t="shared" si="16"/>
        <v>己卯</v>
      </c>
    </row>
    <row r="62" spans="1:23" x14ac:dyDescent="0.25">
      <c r="A62" s="9">
        <f>Table1_1[[#This Row],[WS DateTime]] + TIME(8, 0, 0)</f>
        <v>22272.184027777777</v>
      </c>
      <c r="B62">
        <f t="shared" si="21"/>
        <v>1461</v>
      </c>
      <c r="C62" s="20">
        <f t="shared" si="22"/>
        <v>22267</v>
      </c>
      <c r="D62" s="18">
        <f t="shared" si="23"/>
        <v>5.1840277777773736</v>
      </c>
      <c r="E62" s="9">
        <f>Table1!B63+ TIME(8, 0, 0)</f>
        <v>22453.979166666664</v>
      </c>
      <c r="F62" s="21">
        <f t="shared" si="24"/>
        <v>1473</v>
      </c>
      <c r="G62" s="20">
        <f t="shared" si="11"/>
        <v>22447</v>
      </c>
      <c r="H62" s="18">
        <f t="shared" si="25"/>
        <v>6.9791666666642413</v>
      </c>
      <c r="I62">
        <v>1961</v>
      </c>
      <c r="J62" s="20">
        <f t="shared" si="12"/>
        <v>22267</v>
      </c>
      <c r="K62">
        <f t="shared" si="13"/>
        <v>15</v>
      </c>
      <c r="L62" t="str">
        <f t="shared" si="5"/>
        <v>己卯</v>
      </c>
      <c r="M62" s="20" t="str">
        <f t="shared" si="26"/>
        <v/>
      </c>
      <c r="N62" t="str">
        <f t="shared" si="17"/>
        <v/>
      </c>
      <c r="O62" t="str">
        <f t="shared" si="18"/>
        <v/>
      </c>
      <c r="P62" s="20" t="str">
        <f t="shared" si="20"/>
        <v/>
      </c>
      <c r="Q62" s="20" t="str">
        <f t="shared" si="8"/>
        <v/>
      </c>
      <c r="R62" t="str">
        <f t="shared" si="9"/>
        <v/>
      </c>
      <c r="S62" t="str">
        <f t="shared" si="10"/>
        <v/>
      </c>
      <c r="T62">
        <f t="shared" si="14"/>
        <v>1</v>
      </c>
      <c r="U62" s="22">
        <f t="shared" si="19"/>
        <v>22267</v>
      </c>
      <c r="V62" s="21">
        <f t="shared" si="15"/>
        <v>15</v>
      </c>
      <c r="W62" t="str">
        <f t="shared" si="16"/>
        <v>己卯</v>
      </c>
    </row>
    <row r="63" spans="1:23" x14ac:dyDescent="0.25">
      <c r="A63" s="9">
        <f>Table1_1[[#This Row],[WS DateTime]] + TIME(8, 0, 0)</f>
        <v>22637.429861111112</v>
      </c>
      <c r="B63">
        <f t="shared" si="21"/>
        <v>1485</v>
      </c>
      <c r="C63" s="20">
        <f t="shared" si="22"/>
        <v>22627</v>
      </c>
      <c r="D63" s="18">
        <f t="shared" si="23"/>
        <v>10.429861111111677</v>
      </c>
      <c r="E63" s="9">
        <f>Table1!B64+ TIME(8, 0, 0)</f>
        <v>22819.224999999999</v>
      </c>
      <c r="F63" s="21">
        <f t="shared" si="24"/>
        <v>1497</v>
      </c>
      <c r="G63" s="20">
        <f t="shared" si="11"/>
        <v>22807</v>
      </c>
      <c r="H63" s="18">
        <f t="shared" si="25"/>
        <v>12.224999999998545</v>
      </c>
      <c r="I63">
        <v>1962</v>
      </c>
      <c r="J63" s="20" t="str">
        <f t="shared" si="12"/>
        <v/>
      </c>
      <c r="K63" t="str">
        <f t="shared" si="13"/>
        <v/>
      </c>
      <c r="L63" t="str">
        <f t="shared" si="5"/>
        <v/>
      </c>
      <c r="M63" s="20">
        <f t="shared" si="26"/>
        <v>22627</v>
      </c>
      <c r="N63">
        <f t="shared" si="17"/>
        <v>15</v>
      </c>
      <c r="O63" t="str">
        <f t="shared" si="18"/>
        <v>己卯</v>
      </c>
      <c r="P63" s="20" t="str">
        <f t="shared" si="20"/>
        <v/>
      </c>
      <c r="Q63" s="20" t="str">
        <f t="shared" si="8"/>
        <v/>
      </c>
      <c r="R63" t="str">
        <f t="shared" si="9"/>
        <v/>
      </c>
      <c r="S63" t="str">
        <f t="shared" si="10"/>
        <v/>
      </c>
      <c r="T63">
        <f t="shared" si="14"/>
        <v>2</v>
      </c>
      <c r="U63" s="22">
        <f t="shared" si="19"/>
        <v>22627</v>
      </c>
      <c r="V63" s="21">
        <f t="shared" si="15"/>
        <v>15</v>
      </c>
      <c r="W63" t="str">
        <f t="shared" si="16"/>
        <v>己卯</v>
      </c>
    </row>
    <row r="64" spans="1:23" x14ac:dyDescent="0.25">
      <c r="A64" s="9">
        <f>Table1_1[[#This Row],[WS DateTime]] + TIME(8, 0, 0)</f>
        <v>23002.677083333332</v>
      </c>
      <c r="B64">
        <f t="shared" si="21"/>
        <v>1510</v>
      </c>
      <c r="C64" s="20">
        <f t="shared" si="22"/>
        <v>23002</v>
      </c>
      <c r="D64" s="18">
        <f t="shared" si="23"/>
        <v>0.67708333333212067</v>
      </c>
      <c r="E64" s="9">
        <f>Table1!B65+ TIME(8, 0, 0)</f>
        <v>23184.461111111112</v>
      </c>
      <c r="F64" s="21">
        <f t="shared" si="24"/>
        <v>1522</v>
      </c>
      <c r="G64" s="20">
        <f t="shared" si="11"/>
        <v>23182</v>
      </c>
      <c r="H64" s="18">
        <f t="shared" si="25"/>
        <v>2.461111111111677</v>
      </c>
      <c r="I64">
        <v>1963</v>
      </c>
      <c r="J64" s="20">
        <f t="shared" si="12"/>
        <v>23002</v>
      </c>
      <c r="K64">
        <f t="shared" si="13"/>
        <v>30</v>
      </c>
      <c r="L64" t="str">
        <f t="shared" si="5"/>
        <v>甲午</v>
      </c>
      <c r="M64" s="20" t="str">
        <f t="shared" si="26"/>
        <v/>
      </c>
      <c r="N64" t="str">
        <f t="shared" si="17"/>
        <v/>
      </c>
      <c r="O64" t="str">
        <f t="shared" si="18"/>
        <v/>
      </c>
      <c r="P64" s="20" t="str">
        <f t="shared" si="20"/>
        <v/>
      </c>
      <c r="Q64" s="20" t="str">
        <f t="shared" si="8"/>
        <v/>
      </c>
      <c r="R64" t="str">
        <f t="shared" si="9"/>
        <v/>
      </c>
      <c r="S64" t="str">
        <f t="shared" si="10"/>
        <v/>
      </c>
      <c r="T64">
        <f t="shared" si="14"/>
        <v>1</v>
      </c>
      <c r="U64" s="22">
        <f t="shared" si="19"/>
        <v>23002</v>
      </c>
      <c r="V64" s="21">
        <f t="shared" si="15"/>
        <v>30</v>
      </c>
      <c r="W64" t="str">
        <f t="shared" si="16"/>
        <v>甲午</v>
      </c>
    </row>
    <row r="65" spans="1:23" x14ac:dyDescent="0.25">
      <c r="A65" s="9">
        <f>Table1_1[[#This Row],[WS DateTime]] + TIME(8, 0, 0)</f>
        <v>23367.917361111111</v>
      </c>
      <c r="B65">
        <f t="shared" si="21"/>
        <v>1534</v>
      </c>
      <c r="C65" s="20">
        <f t="shared" si="22"/>
        <v>23362</v>
      </c>
      <c r="D65" s="18">
        <f t="shared" si="23"/>
        <v>5.9173611111109494</v>
      </c>
      <c r="E65" s="9">
        <f>Table1!B66+ TIME(8, 0, 0)</f>
        <v>23549.705555555553</v>
      </c>
      <c r="F65" s="21">
        <f t="shared" si="24"/>
        <v>1546</v>
      </c>
      <c r="G65" s="20">
        <f t="shared" si="11"/>
        <v>23542</v>
      </c>
      <c r="H65" s="18">
        <f t="shared" si="25"/>
        <v>7.7055555555525643</v>
      </c>
      <c r="I65">
        <v>1964</v>
      </c>
      <c r="J65" s="20">
        <f t="shared" si="12"/>
        <v>23362</v>
      </c>
      <c r="K65">
        <f t="shared" si="13"/>
        <v>30</v>
      </c>
      <c r="L65" t="str">
        <f t="shared" si="5"/>
        <v>甲午</v>
      </c>
      <c r="M65" s="20" t="str">
        <f t="shared" si="26"/>
        <v/>
      </c>
      <c r="N65" t="str">
        <f t="shared" si="17"/>
        <v/>
      </c>
      <c r="O65" t="str">
        <f t="shared" si="18"/>
        <v/>
      </c>
      <c r="P65" s="20" t="str">
        <f t="shared" si="20"/>
        <v/>
      </c>
      <c r="Q65" s="20" t="str">
        <f t="shared" si="8"/>
        <v/>
      </c>
      <c r="R65" t="str">
        <f t="shared" si="9"/>
        <v/>
      </c>
      <c r="S65" t="str">
        <f t="shared" si="10"/>
        <v/>
      </c>
      <c r="T65">
        <f t="shared" si="14"/>
        <v>1</v>
      </c>
      <c r="U65" s="22">
        <f t="shared" si="19"/>
        <v>23362</v>
      </c>
      <c r="V65" s="21">
        <f t="shared" si="15"/>
        <v>30</v>
      </c>
      <c r="W65" t="str">
        <f t="shared" si="16"/>
        <v>甲午</v>
      </c>
    </row>
    <row r="66" spans="1:23" x14ac:dyDescent="0.25">
      <c r="A66" s="9">
        <f>Table1_1[[#This Row],[WS DateTime]] + TIME(8, 0, 0)</f>
        <v>23733.159027777776</v>
      </c>
      <c r="B66">
        <f t="shared" ref="B66:B97" si="27">FLOOR((A66-$I$1)/15, 1)</f>
        <v>1558</v>
      </c>
      <c r="C66" s="20">
        <f t="shared" ref="C66:C97" si="28">$I$1+B66*15</f>
        <v>23722</v>
      </c>
      <c r="D66" s="18">
        <f t="shared" ref="D66:D97" si="29">A66-C66</f>
        <v>11.159027777775918</v>
      </c>
      <c r="E66" s="9">
        <f>Table1!B67+ TIME(8, 0, 0)</f>
        <v>23914.954861111109</v>
      </c>
      <c r="F66" s="21">
        <f t="shared" ref="F66:F97" si="30">FLOOR((E66-$I$1)/15, 1)</f>
        <v>1570</v>
      </c>
      <c r="G66" s="20">
        <f t="shared" si="11"/>
        <v>23902</v>
      </c>
      <c r="H66" s="18">
        <f t="shared" ref="H66:H97" si="31">E66-G66</f>
        <v>12.954861111109494</v>
      </c>
      <c r="I66">
        <v>1965</v>
      </c>
      <c r="J66" s="20" t="str">
        <f t="shared" si="12"/>
        <v/>
      </c>
      <c r="K66" t="str">
        <f t="shared" si="13"/>
        <v/>
      </c>
      <c r="L66" t="str">
        <f t="shared" ref="L66:L129" si="32">_xlfn.IFS(K66="", "", K66=0, "甲子", K66=15, "己卯", K66=30, "甲午", K66=45, "己西")</f>
        <v/>
      </c>
      <c r="M66" s="20">
        <f t="shared" ref="M66:M97" si="33">IF(AND(D66&gt;9, H65&lt;9), C66, "")</f>
        <v>23722</v>
      </c>
      <c r="N66">
        <f t="shared" si="17"/>
        <v>30</v>
      </c>
      <c r="O66" t="str">
        <f t="shared" si="18"/>
        <v>甲午</v>
      </c>
      <c r="P66" s="20" t="str">
        <f t="shared" si="20"/>
        <v/>
      </c>
      <c r="Q66" s="20" t="str">
        <f t="shared" ref="Q66:Q129" si="34">IF(P66 &lt;&gt; "", P66-180, "")</f>
        <v/>
      </c>
      <c r="R66" t="str">
        <f t="shared" ref="R66:R129" si="35">IFERROR(MOD(Q66-$I$1, 60), "")</f>
        <v/>
      </c>
      <c r="S66" t="str">
        <f t="shared" si="10"/>
        <v/>
      </c>
      <c r="T66">
        <f t="shared" si="14"/>
        <v>2</v>
      </c>
      <c r="U66" s="22">
        <f t="shared" si="19"/>
        <v>23722</v>
      </c>
      <c r="V66" s="21">
        <f t="shared" si="15"/>
        <v>30</v>
      </c>
      <c r="W66" t="str">
        <f t="shared" si="16"/>
        <v>甲午</v>
      </c>
    </row>
    <row r="67" spans="1:23" x14ac:dyDescent="0.25">
      <c r="A67" s="9">
        <f>Table1_1[[#This Row],[WS DateTime]] + TIME(8, 0, 0)</f>
        <v>24098.402777777777</v>
      </c>
      <c r="B67">
        <f t="shared" si="27"/>
        <v>1583</v>
      </c>
      <c r="C67" s="20">
        <f t="shared" si="28"/>
        <v>24097</v>
      </c>
      <c r="D67" s="18">
        <f t="shared" si="29"/>
        <v>1.4027777777773736</v>
      </c>
      <c r="E67" s="9">
        <f>Table1!B68+ TIME(8, 0, 0)</f>
        <v>24280.189583333333</v>
      </c>
      <c r="F67" s="21">
        <f t="shared" si="30"/>
        <v>1595</v>
      </c>
      <c r="G67" s="20">
        <f t="shared" ref="G67:G130" si="36">$I$1+F67*15</f>
        <v>24277</v>
      </c>
      <c r="H67" s="18">
        <f t="shared" si="31"/>
        <v>3.1895833333328483</v>
      </c>
      <c r="I67">
        <v>1966</v>
      </c>
      <c r="J67" s="20">
        <f t="shared" ref="J67:J130" si="37">IF(AND(M67="",P67=""), C67, "")</f>
        <v>24097</v>
      </c>
      <c r="K67">
        <f t="shared" ref="K67:K130" si="38">IFERROR(MOD(J67-$I$1, 60), "")</f>
        <v>45</v>
      </c>
      <c r="L67" t="str">
        <f t="shared" si="32"/>
        <v>己西</v>
      </c>
      <c r="M67" s="20" t="str">
        <f t="shared" si="33"/>
        <v/>
      </c>
      <c r="N67" t="str">
        <f t="shared" si="17"/>
        <v/>
      </c>
      <c r="O67" t="str">
        <f t="shared" si="18"/>
        <v/>
      </c>
      <c r="P67" s="20" t="str">
        <f t="shared" si="20"/>
        <v/>
      </c>
      <c r="Q67" s="20" t="str">
        <f t="shared" si="34"/>
        <v/>
      </c>
      <c r="R67" t="str">
        <f t="shared" si="35"/>
        <v/>
      </c>
      <c r="S67" t="str">
        <f t="shared" ref="S67:S130" si="39">_xlfn.IFS(R67="", "", R67=0, "甲子", R67=15, "己卯", R67=30, "甲午",R67=45, "己酉")</f>
        <v/>
      </c>
      <c r="T67">
        <f t="shared" ref="T67:T130" si="40">_xlfn.IFS(L67 &lt;&gt; "", 1, O67&lt;&gt;"",2,S67&lt;&gt;"", 3)</f>
        <v>1</v>
      </c>
      <c r="U67" s="22">
        <f t="shared" si="19"/>
        <v>24097</v>
      </c>
      <c r="V67" s="21">
        <f t="shared" ref="V67:V130" si="41">IFERROR(MOD(U67-$I$1, 60), "")</f>
        <v>45</v>
      </c>
      <c r="W67" t="str">
        <f t="shared" ref="W67:W130" si="42">_xlfn.IFS(V67="", "", V67=0, "甲子", V67=15, "己卯", V67=30, "甲午", V67=45, "己酉")</f>
        <v>己酉</v>
      </c>
    </row>
    <row r="68" spans="1:23" x14ac:dyDescent="0.25">
      <c r="A68" s="9">
        <f>Table1_1[[#This Row],[WS DateTime]] + TIME(8, 0, 0)</f>
        <v>24463.644444444442</v>
      </c>
      <c r="B68">
        <f t="shared" si="27"/>
        <v>1607</v>
      </c>
      <c r="C68" s="20">
        <f t="shared" si="28"/>
        <v>24457</v>
      </c>
      <c r="D68" s="18">
        <f t="shared" si="29"/>
        <v>6.6444444444423425</v>
      </c>
      <c r="E68" s="9">
        <f>Table1!B69+ TIME(8, 0, 0)</f>
        <v>24645.431944444445</v>
      </c>
      <c r="F68" s="21">
        <f t="shared" si="30"/>
        <v>1619</v>
      </c>
      <c r="G68" s="20">
        <f t="shared" si="36"/>
        <v>24637</v>
      </c>
      <c r="H68" s="18">
        <f t="shared" si="31"/>
        <v>8.4319444444445253</v>
      </c>
      <c r="I68">
        <v>1967</v>
      </c>
      <c r="J68" s="20">
        <f t="shared" si="37"/>
        <v>24457</v>
      </c>
      <c r="K68">
        <f t="shared" si="38"/>
        <v>45</v>
      </c>
      <c r="L68" t="str">
        <f t="shared" si="32"/>
        <v>己西</v>
      </c>
      <c r="M68" s="20" t="str">
        <f t="shared" si="33"/>
        <v/>
      </c>
      <c r="N68" t="str">
        <f t="shared" ref="N68:N131" si="43">IFERROR(MOD(M68-$I$1, 60), "")</f>
        <v/>
      </c>
      <c r="O68" t="str">
        <f t="shared" ref="O68:O131" si="44">_xlfn.IFS(N68="", "", N68=0, "甲子", N68=15, "己卯", N68=30, "甲午", N68=45, "己酉")</f>
        <v/>
      </c>
      <c r="P68" s="20" t="str">
        <f t="shared" si="20"/>
        <v/>
      </c>
      <c r="Q68" s="20" t="str">
        <f t="shared" si="34"/>
        <v/>
      </c>
      <c r="R68" t="str">
        <f t="shared" si="35"/>
        <v/>
      </c>
      <c r="S68" t="str">
        <f t="shared" si="39"/>
        <v/>
      </c>
      <c r="T68">
        <f t="shared" si="40"/>
        <v>1</v>
      </c>
      <c r="U68" s="22">
        <f t="shared" ref="U68:U131" si="45">IF(T67=1, U67+360, U67+375)</f>
        <v>24457</v>
      </c>
      <c r="V68" s="21">
        <f t="shared" si="41"/>
        <v>45</v>
      </c>
      <c r="W68" t="str">
        <f t="shared" si="42"/>
        <v>己酉</v>
      </c>
    </row>
    <row r="69" spans="1:23" x14ac:dyDescent="0.25">
      <c r="A69" s="9">
        <f>Table1_1[[#This Row],[WS DateTime]] + TIME(8, 0, 0)</f>
        <v>24828.886111111111</v>
      </c>
      <c r="B69">
        <f t="shared" si="27"/>
        <v>1631</v>
      </c>
      <c r="C69" s="20">
        <f t="shared" si="28"/>
        <v>24817</v>
      </c>
      <c r="D69" s="18">
        <f t="shared" si="29"/>
        <v>11.886111111110949</v>
      </c>
      <c r="E69" s="9">
        <f>Table1!B70+ TIME(8, 0, 0)</f>
        <v>25010.675694444442</v>
      </c>
      <c r="F69" s="21">
        <f t="shared" si="30"/>
        <v>1643</v>
      </c>
      <c r="G69" s="20">
        <f t="shared" si="36"/>
        <v>24997</v>
      </c>
      <c r="H69" s="18">
        <f t="shared" si="31"/>
        <v>13.675694444442343</v>
      </c>
      <c r="I69">
        <v>1968</v>
      </c>
      <c r="J69" s="20" t="str">
        <f t="shared" si="37"/>
        <v/>
      </c>
      <c r="K69" t="str">
        <f t="shared" si="38"/>
        <v/>
      </c>
      <c r="L69" t="str">
        <f t="shared" si="32"/>
        <v/>
      </c>
      <c r="M69" s="20">
        <f t="shared" si="33"/>
        <v>24817</v>
      </c>
      <c r="N69">
        <f t="shared" si="43"/>
        <v>45</v>
      </c>
      <c r="O69" t="str">
        <f t="shared" si="44"/>
        <v>己酉</v>
      </c>
      <c r="P69" s="20" t="str">
        <f t="shared" si="20"/>
        <v/>
      </c>
      <c r="Q69" s="20" t="str">
        <f t="shared" si="34"/>
        <v/>
      </c>
      <c r="R69" t="str">
        <f t="shared" si="35"/>
        <v/>
      </c>
      <c r="S69" t="str">
        <f t="shared" si="39"/>
        <v/>
      </c>
      <c r="T69">
        <f t="shared" si="40"/>
        <v>2</v>
      </c>
      <c r="U69" s="22">
        <f t="shared" si="45"/>
        <v>24817</v>
      </c>
      <c r="V69" s="21">
        <f t="shared" si="41"/>
        <v>45</v>
      </c>
      <c r="W69" t="str">
        <f t="shared" si="42"/>
        <v>己酉</v>
      </c>
    </row>
    <row r="70" spans="1:23" x14ac:dyDescent="0.25">
      <c r="A70" s="9">
        <f>Table1_1[[#This Row],[WS DateTime]] + TIME(8, 0, 0)</f>
        <v>25194.165972222221</v>
      </c>
      <c r="B70">
        <f t="shared" si="27"/>
        <v>1656</v>
      </c>
      <c r="C70" s="20">
        <f t="shared" si="28"/>
        <v>25192</v>
      </c>
      <c r="D70" s="18">
        <f t="shared" si="29"/>
        <v>2.1659722222211713</v>
      </c>
      <c r="E70" s="9">
        <f>Table1!B71+ TIME(8, 0, 0)</f>
        <v>25375.913194444442</v>
      </c>
      <c r="F70" s="21">
        <f t="shared" si="30"/>
        <v>1668</v>
      </c>
      <c r="G70" s="20">
        <f t="shared" si="36"/>
        <v>25372</v>
      </c>
      <c r="H70" s="18">
        <f t="shared" si="31"/>
        <v>3.9131944444416149</v>
      </c>
      <c r="I70">
        <v>1969</v>
      </c>
      <c r="J70" s="20">
        <f t="shared" si="37"/>
        <v>25192</v>
      </c>
      <c r="K70">
        <f t="shared" si="38"/>
        <v>0</v>
      </c>
      <c r="L70" t="str">
        <f t="shared" si="32"/>
        <v>甲子</v>
      </c>
      <c r="M70" s="20" t="str">
        <f t="shared" si="33"/>
        <v/>
      </c>
      <c r="N70" t="str">
        <f t="shared" si="43"/>
        <v/>
      </c>
      <c r="O70" t="str">
        <f t="shared" si="44"/>
        <v/>
      </c>
      <c r="P70" s="20" t="str">
        <f t="shared" si="20"/>
        <v/>
      </c>
      <c r="Q70" s="20" t="str">
        <f t="shared" si="34"/>
        <v/>
      </c>
      <c r="R70" t="str">
        <f t="shared" si="35"/>
        <v/>
      </c>
      <c r="S70" t="str">
        <f t="shared" si="39"/>
        <v/>
      </c>
      <c r="T70">
        <f t="shared" si="40"/>
        <v>1</v>
      </c>
      <c r="U70" s="22">
        <f t="shared" si="45"/>
        <v>25192</v>
      </c>
      <c r="V70" s="21">
        <f t="shared" si="41"/>
        <v>0</v>
      </c>
      <c r="W70" t="str">
        <f t="shared" si="42"/>
        <v>甲子</v>
      </c>
    </row>
    <row r="71" spans="1:23" x14ac:dyDescent="0.25">
      <c r="A71" s="9">
        <f>Table1_1[[#This Row],[WS DateTime]] + TIME(8, 0, 0)</f>
        <v>25559.40486111111</v>
      </c>
      <c r="B71">
        <f t="shared" si="27"/>
        <v>1680</v>
      </c>
      <c r="C71" s="20">
        <f t="shared" si="28"/>
        <v>25552</v>
      </c>
      <c r="D71" s="18">
        <f t="shared" si="29"/>
        <v>7.4048611111102218</v>
      </c>
      <c r="E71" s="9">
        <f>Table1!B72+ TIME(8, 0, 0)</f>
        <v>25741.154166666667</v>
      </c>
      <c r="F71" s="21">
        <f t="shared" si="30"/>
        <v>1692</v>
      </c>
      <c r="G71" s="20">
        <f t="shared" si="36"/>
        <v>25732</v>
      </c>
      <c r="H71" s="18">
        <f t="shared" si="31"/>
        <v>9.1541666666671517</v>
      </c>
      <c r="I71">
        <v>1970</v>
      </c>
      <c r="J71" s="20" t="str">
        <f t="shared" si="37"/>
        <v/>
      </c>
      <c r="K71" t="str">
        <f t="shared" si="38"/>
        <v/>
      </c>
      <c r="L71" t="str">
        <f t="shared" si="32"/>
        <v/>
      </c>
      <c r="M71" s="20" t="str">
        <f t="shared" si="33"/>
        <v/>
      </c>
      <c r="N71" t="str">
        <f t="shared" si="43"/>
        <v/>
      </c>
      <c r="O71" t="str">
        <f t="shared" si="44"/>
        <v/>
      </c>
      <c r="P71" s="20">
        <f t="shared" si="20"/>
        <v>25732</v>
      </c>
      <c r="Q71" s="20">
        <f t="shared" si="34"/>
        <v>25552</v>
      </c>
      <c r="R71">
        <f t="shared" si="35"/>
        <v>0</v>
      </c>
      <c r="S71" t="str">
        <f t="shared" si="39"/>
        <v>甲子</v>
      </c>
      <c r="T71">
        <f t="shared" si="40"/>
        <v>3</v>
      </c>
      <c r="U71" s="22">
        <f t="shared" si="45"/>
        <v>25552</v>
      </c>
      <c r="V71" s="21">
        <f t="shared" si="41"/>
        <v>0</v>
      </c>
      <c r="W71" t="str">
        <f t="shared" si="42"/>
        <v>甲子</v>
      </c>
    </row>
    <row r="72" spans="1:23" x14ac:dyDescent="0.25">
      <c r="A72" s="9">
        <f>Table1_1[[#This Row],[WS DateTime]] + TIME(8, 0, 0)</f>
        <v>25924.649305555555</v>
      </c>
      <c r="B72">
        <f t="shared" si="27"/>
        <v>1704</v>
      </c>
      <c r="C72" s="20">
        <f t="shared" si="28"/>
        <v>25912</v>
      </c>
      <c r="D72" s="18">
        <f t="shared" si="29"/>
        <v>12.649305555554747</v>
      </c>
      <c r="E72" s="9">
        <f>Table1!B73+ TIME(8, 0, 0)</f>
        <v>26106.388194444444</v>
      </c>
      <c r="F72" s="21">
        <f t="shared" si="30"/>
        <v>1716</v>
      </c>
      <c r="G72" s="20">
        <f t="shared" si="36"/>
        <v>26092</v>
      </c>
      <c r="H72" s="18">
        <f t="shared" si="31"/>
        <v>14.388194444443798</v>
      </c>
      <c r="I72">
        <v>1971</v>
      </c>
      <c r="J72" s="20">
        <f t="shared" si="37"/>
        <v>25912</v>
      </c>
      <c r="K72">
        <f t="shared" si="38"/>
        <v>0</v>
      </c>
      <c r="L72" t="str">
        <f t="shared" si="32"/>
        <v>甲子</v>
      </c>
      <c r="M72" s="20" t="str">
        <f t="shared" si="33"/>
        <v/>
      </c>
      <c r="N72" t="str">
        <f t="shared" si="43"/>
        <v/>
      </c>
      <c r="O72" t="str">
        <f t="shared" si="44"/>
        <v/>
      </c>
      <c r="P72" s="20" t="str">
        <f t="shared" si="20"/>
        <v/>
      </c>
      <c r="Q72" s="20" t="str">
        <f t="shared" si="34"/>
        <v/>
      </c>
      <c r="R72" t="str">
        <f t="shared" si="35"/>
        <v/>
      </c>
      <c r="S72" t="str">
        <f t="shared" si="39"/>
        <v/>
      </c>
      <c r="T72">
        <f t="shared" si="40"/>
        <v>1</v>
      </c>
      <c r="U72" s="22">
        <f t="shared" si="45"/>
        <v>25927</v>
      </c>
      <c r="V72" s="21">
        <f t="shared" si="41"/>
        <v>15</v>
      </c>
      <c r="W72" t="str">
        <f t="shared" si="42"/>
        <v>己卯</v>
      </c>
    </row>
    <row r="73" spans="1:23" x14ac:dyDescent="0.25">
      <c r="A73" s="9">
        <f>Table1_1[[#This Row],[WS DateTime]] + TIME(8, 0, 0)</f>
        <v>26289.849305555555</v>
      </c>
      <c r="B73">
        <f t="shared" si="27"/>
        <v>1729</v>
      </c>
      <c r="C73" s="20">
        <f t="shared" si="28"/>
        <v>26287</v>
      </c>
      <c r="D73" s="18">
        <f t="shared" si="29"/>
        <v>2.8493055555554747</v>
      </c>
      <c r="E73" s="9">
        <f>Table1!B74+ TIME(8, 0, 0)</f>
        <v>26471.629166666666</v>
      </c>
      <c r="F73" s="21">
        <f t="shared" si="30"/>
        <v>1741</v>
      </c>
      <c r="G73" s="20">
        <f t="shared" si="36"/>
        <v>26467</v>
      </c>
      <c r="H73" s="18">
        <f t="shared" si="31"/>
        <v>4.6291666666656965</v>
      </c>
      <c r="I73">
        <v>1972</v>
      </c>
      <c r="J73" s="20">
        <f t="shared" si="37"/>
        <v>26287</v>
      </c>
      <c r="K73">
        <f t="shared" si="38"/>
        <v>15</v>
      </c>
      <c r="L73" t="str">
        <f t="shared" si="32"/>
        <v>己卯</v>
      </c>
      <c r="M73" s="20" t="str">
        <f t="shared" si="33"/>
        <v/>
      </c>
      <c r="N73" t="str">
        <f t="shared" si="43"/>
        <v/>
      </c>
      <c r="O73" t="str">
        <f t="shared" si="44"/>
        <v/>
      </c>
      <c r="P73" s="20" t="str">
        <f t="shared" si="20"/>
        <v/>
      </c>
      <c r="Q73" s="20" t="str">
        <f t="shared" si="34"/>
        <v/>
      </c>
      <c r="R73" t="str">
        <f t="shared" si="35"/>
        <v/>
      </c>
      <c r="S73" t="str">
        <f t="shared" si="39"/>
        <v/>
      </c>
      <c r="T73">
        <f t="shared" si="40"/>
        <v>1</v>
      </c>
      <c r="U73" s="22">
        <f t="shared" si="45"/>
        <v>26287</v>
      </c>
      <c r="V73" s="21">
        <f t="shared" si="41"/>
        <v>15</v>
      </c>
      <c r="W73" t="str">
        <f t="shared" si="42"/>
        <v>己卯</v>
      </c>
    </row>
    <row r="74" spans="1:23" x14ac:dyDescent="0.25">
      <c r="A74" s="9">
        <f>Table1_1[[#This Row],[WS DateTime]] + TIME(8, 0, 0)</f>
        <v>26655.091666666667</v>
      </c>
      <c r="B74">
        <f t="shared" si="27"/>
        <v>1753</v>
      </c>
      <c r="C74" s="20">
        <f t="shared" si="28"/>
        <v>26647</v>
      </c>
      <c r="D74" s="18">
        <f t="shared" si="29"/>
        <v>8.0916666666671517</v>
      </c>
      <c r="E74" s="9">
        <f>Table1!B75+ TIME(8, 0, 0)</f>
        <v>26836.875</v>
      </c>
      <c r="F74" s="21">
        <f t="shared" si="30"/>
        <v>1765</v>
      </c>
      <c r="G74" s="20">
        <f t="shared" si="36"/>
        <v>26827</v>
      </c>
      <c r="H74" s="18">
        <f t="shared" si="31"/>
        <v>9.875</v>
      </c>
      <c r="I74">
        <v>1973</v>
      </c>
      <c r="J74" s="20" t="str">
        <f t="shared" si="37"/>
        <v/>
      </c>
      <c r="K74" t="str">
        <f t="shared" si="38"/>
        <v/>
      </c>
      <c r="L74" t="str">
        <f t="shared" si="32"/>
        <v/>
      </c>
      <c r="M74" s="20" t="str">
        <f t="shared" si="33"/>
        <v/>
      </c>
      <c r="N74" t="str">
        <f t="shared" si="43"/>
        <v/>
      </c>
      <c r="O74" t="str">
        <f t="shared" si="44"/>
        <v/>
      </c>
      <c r="P74" s="20">
        <f t="shared" si="20"/>
        <v>26827</v>
      </c>
      <c r="Q74" s="20">
        <f t="shared" si="34"/>
        <v>26647</v>
      </c>
      <c r="R74">
        <f t="shared" si="35"/>
        <v>15</v>
      </c>
      <c r="S74" t="str">
        <f t="shared" si="39"/>
        <v>己卯</v>
      </c>
      <c r="T74">
        <f t="shared" si="40"/>
        <v>3</v>
      </c>
      <c r="U74" s="22">
        <f t="shared" si="45"/>
        <v>26647</v>
      </c>
      <c r="V74" s="21">
        <f t="shared" si="41"/>
        <v>15</v>
      </c>
      <c r="W74" t="str">
        <f t="shared" si="42"/>
        <v>己卯</v>
      </c>
    </row>
    <row r="75" spans="1:23" x14ac:dyDescent="0.25">
      <c r="A75" s="9">
        <f>Table1_1[[#This Row],[WS DateTime]] + TIME(8, 0, 0)</f>
        <v>27020.338194444445</v>
      </c>
      <c r="B75">
        <f t="shared" si="27"/>
        <v>1777</v>
      </c>
      <c r="C75" s="20">
        <f t="shared" si="28"/>
        <v>27007</v>
      </c>
      <c r="D75" s="18">
        <f t="shared" si="29"/>
        <v>13.338194444444525</v>
      </c>
      <c r="E75" s="9">
        <f>Table1!B76+ TIME(8, 0, 0)</f>
        <v>27202.109027777777</v>
      </c>
      <c r="F75" s="21">
        <f t="shared" si="30"/>
        <v>1790</v>
      </c>
      <c r="G75" s="20">
        <f t="shared" si="36"/>
        <v>27202</v>
      </c>
      <c r="H75" s="18">
        <f t="shared" si="31"/>
        <v>0.10902777777664596</v>
      </c>
      <c r="I75">
        <v>1974</v>
      </c>
      <c r="J75" s="20">
        <f t="shared" si="37"/>
        <v>27007</v>
      </c>
      <c r="K75">
        <f t="shared" si="38"/>
        <v>15</v>
      </c>
      <c r="L75" t="str">
        <f t="shared" si="32"/>
        <v>己卯</v>
      </c>
      <c r="M75" s="20" t="str">
        <f t="shared" si="33"/>
        <v/>
      </c>
      <c r="N75" t="str">
        <f t="shared" si="43"/>
        <v/>
      </c>
      <c r="O75" t="str">
        <f t="shared" si="44"/>
        <v/>
      </c>
      <c r="P75" s="20" t="str">
        <f t="shared" si="20"/>
        <v/>
      </c>
      <c r="Q75" s="20" t="str">
        <f t="shared" si="34"/>
        <v/>
      </c>
      <c r="R75" t="str">
        <f t="shared" si="35"/>
        <v/>
      </c>
      <c r="S75" t="str">
        <f t="shared" si="39"/>
        <v/>
      </c>
      <c r="T75">
        <f t="shared" si="40"/>
        <v>1</v>
      </c>
      <c r="U75" s="22">
        <f t="shared" si="45"/>
        <v>27022</v>
      </c>
      <c r="V75" s="21">
        <f t="shared" si="41"/>
        <v>30</v>
      </c>
      <c r="W75" t="str">
        <f t="shared" si="42"/>
        <v>甲午</v>
      </c>
    </row>
    <row r="76" spans="1:23" x14ac:dyDescent="0.25">
      <c r="A76" s="9">
        <f>Table1_1[[#This Row],[WS DateTime]] + TIME(8, 0, 0)</f>
        <v>27385.579861111109</v>
      </c>
      <c r="B76">
        <f t="shared" si="27"/>
        <v>1802</v>
      </c>
      <c r="C76" s="20">
        <f t="shared" si="28"/>
        <v>27382</v>
      </c>
      <c r="D76" s="18">
        <f t="shared" si="29"/>
        <v>3.5798611111094942</v>
      </c>
      <c r="E76" s="9">
        <f>Table1!B77+ TIME(8, 0, 0)</f>
        <v>27567.351388888888</v>
      </c>
      <c r="F76" s="21">
        <f t="shared" si="30"/>
        <v>1814</v>
      </c>
      <c r="G76" s="20">
        <f t="shared" si="36"/>
        <v>27562</v>
      </c>
      <c r="H76" s="18">
        <f t="shared" si="31"/>
        <v>5.351388888888323</v>
      </c>
      <c r="I76">
        <v>1975</v>
      </c>
      <c r="J76" s="20">
        <f t="shared" si="37"/>
        <v>27382</v>
      </c>
      <c r="K76">
        <f t="shared" si="38"/>
        <v>30</v>
      </c>
      <c r="L76" t="str">
        <f t="shared" si="32"/>
        <v>甲午</v>
      </c>
      <c r="M76" s="20" t="str">
        <f t="shared" si="33"/>
        <v/>
      </c>
      <c r="N76" t="str">
        <f t="shared" si="43"/>
        <v/>
      </c>
      <c r="O76" t="str">
        <f t="shared" si="44"/>
        <v/>
      </c>
      <c r="P76" s="20" t="str">
        <f t="shared" ref="P76:P137" si="46">IF(AND(H76&gt;9, D76&lt;9), G76, "")</f>
        <v/>
      </c>
      <c r="Q76" s="20" t="str">
        <f t="shared" si="34"/>
        <v/>
      </c>
      <c r="R76" t="str">
        <f t="shared" si="35"/>
        <v/>
      </c>
      <c r="S76" t="str">
        <f t="shared" si="39"/>
        <v/>
      </c>
      <c r="T76">
        <f t="shared" si="40"/>
        <v>1</v>
      </c>
      <c r="U76" s="22">
        <f t="shared" si="45"/>
        <v>27382</v>
      </c>
      <c r="V76" s="21">
        <f t="shared" si="41"/>
        <v>30</v>
      </c>
      <c r="W76" t="str">
        <f t="shared" si="42"/>
        <v>甲午</v>
      </c>
    </row>
    <row r="77" spans="1:23" x14ac:dyDescent="0.25">
      <c r="A77" s="9">
        <f>Table1_1[[#This Row],[WS DateTime]] + TIME(8, 0, 0)</f>
        <v>27750.822916666664</v>
      </c>
      <c r="B77">
        <f t="shared" si="27"/>
        <v>1826</v>
      </c>
      <c r="C77" s="20">
        <f t="shared" si="28"/>
        <v>27742</v>
      </c>
      <c r="D77" s="18">
        <f t="shared" si="29"/>
        <v>8.8229166666642413</v>
      </c>
      <c r="E77" s="9">
        <f>Table1!B78+ TIME(8, 0, 0)</f>
        <v>27932.6</v>
      </c>
      <c r="F77" s="21">
        <f t="shared" si="30"/>
        <v>1838</v>
      </c>
      <c r="G77" s="20">
        <f t="shared" si="36"/>
        <v>27922</v>
      </c>
      <c r="H77" s="18">
        <f t="shared" si="31"/>
        <v>10.599999999998545</v>
      </c>
      <c r="I77">
        <v>1976</v>
      </c>
      <c r="J77" s="20" t="str">
        <f t="shared" si="37"/>
        <v/>
      </c>
      <c r="K77" t="str">
        <f t="shared" si="38"/>
        <v/>
      </c>
      <c r="L77" t="str">
        <f t="shared" si="32"/>
        <v/>
      </c>
      <c r="M77" s="20" t="str">
        <f t="shared" si="33"/>
        <v/>
      </c>
      <c r="N77" t="str">
        <f t="shared" si="43"/>
        <v/>
      </c>
      <c r="O77" t="str">
        <f t="shared" si="44"/>
        <v/>
      </c>
      <c r="P77" s="20">
        <f t="shared" si="46"/>
        <v>27922</v>
      </c>
      <c r="Q77" s="20">
        <f t="shared" si="34"/>
        <v>27742</v>
      </c>
      <c r="R77">
        <f t="shared" si="35"/>
        <v>30</v>
      </c>
      <c r="S77" t="str">
        <f t="shared" si="39"/>
        <v>甲午</v>
      </c>
      <c r="T77">
        <f t="shared" si="40"/>
        <v>3</v>
      </c>
      <c r="U77" s="22">
        <f t="shared" si="45"/>
        <v>27742</v>
      </c>
      <c r="V77" s="21">
        <f t="shared" si="41"/>
        <v>30</v>
      </c>
      <c r="W77" t="str">
        <f t="shared" si="42"/>
        <v>甲午</v>
      </c>
    </row>
    <row r="78" spans="1:23" x14ac:dyDescent="0.25">
      <c r="A78" s="9">
        <f>Table1_1[[#This Row],[WS DateTime]] + TIME(8, 0, 0)</f>
        <v>28116.065972222223</v>
      </c>
      <c r="B78">
        <f t="shared" si="27"/>
        <v>1850</v>
      </c>
      <c r="C78" s="20">
        <f t="shared" si="28"/>
        <v>28102</v>
      </c>
      <c r="D78" s="18">
        <f t="shared" si="29"/>
        <v>14.065972222222626</v>
      </c>
      <c r="E78" s="9">
        <f>Table1!B79+ TIME(8, 0, 0)</f>
        <v>28297.84236111111</v>
      </c>
      <c r="F78" s="21">
        <f t="shared" si="30"/>
        <v>1863</v>
      </c>
      <c r="G78" s="20">
        <f t="shared" si="36"/>
        <v>28297</v>
      </c>
      <c r="H78" s="18">
        <f t="shared" si="31"/>
        <v>0.84236111111022183</v>
      </c>
      <c r="I78">
        <v>1977</v>
      </c>
      <c r="J78" s="20">
        <f t="shared" si="37"/>
        <v>28102</v>
      </c>
      <c r="K78">
        <f t="shared" si="38"/>
        <v>30</v>
      </c>
      <c r="L78" t="str">
        <f t="shared" si="32"/>
        <v>甲午</v>
      </c>
      <c r="M78" s="20" t="str">
        <f t="shared" si="33"/>
        <v/>
      </c>
      <c r="N78" t="str">
        <f t="shared" si="43"/>
        <v/>
      </c>
      <c r="O78" t="str">
        <f t="shared" si="44"/>
        <v/>
      </c>
      <c r="P78" s="20" t="str">
        <f t="shared" si="46"/>
        <v/>
      </c>
      <c r="Q78" s="20" t="str">
        <f t="shared" si="34"/>
        <v/>
      </c>
      <c r="R78" t="str">
        <f t="shared" si="35"/>
        <v/>
      </c>
      <c r="S78" t="str">
        <f t="shared" si="39"/>
        <v/>
      </c>
      <c r="T78">
        <f t="shared" si="40"/>
        <v>1</v>
      </c>
      <c r="U78" s="22">
        <f t="shared" si="45"/>
        <v>28117</v>
      </c>
      <c r="V78" s="21">
        <f t="shared" si="41"/>
        <v>45</v>
      </c>
      <c r="W78" t="str">
        <f t="shared" si="42"/>
        <v>己酉</v>
      </c>
    </row>
    <row r="79" spans="1:23" x14ac:dyDescent="0.25">
      <c r="A79" s="9">
        <f>Table1_1[[#This Row],[WS DateTime]] + TIME(8, 0, 0)</f>
        <v>28481.307638888888</v>
      </c>
      <c r="B79">
        <f t="shared" si="27"/>
        <v>1875</v>
      </c>
      <c r="C79" s="20">
        <f t="shared" si="28"/>
        <v>28477</v>
      </c>
      <c r="D79" s="18">
        <f t="shared" si="29"/>
        <v>4.3076388888875954</v>
      </c>
      <c r="E79" s="9">
        <f>Table1!B80+ TIME(8, 0, 0)</f>
        <v>28663.089583333331</v>
      </c>
      <c r="F79" s="21">
        <f t="shared" si="30"/>
        <v>1887</v>
      </c>
      <c r="G79" s="20">
        <f t="shared" si="36"/>
        <v>28657</v>
      </c>
      <c r="H79" s="18">
        <f t="shared" si="31"/>
        <v>6.0895833333306655</v>
      </c>
      <c r="I79">
        <v>1978</v>
      </c>
      <c r="J79" s="20">
        <f t="shared" si="37"/>
        <v>28477</v>
      </c>
      <c r="K79">
        <f t="shared" si="38"/>
        <v>45</v>
      </c>
      <c r="L79" t="str">
        <f t="shared" si="32"/>
        <v>己西</v>
      </c>
      <c r="M79" s="20" t="str">
        <f t="shared" si="33"/>
        <v/>
      </c>
      <c r="N79" t="str">
        <f t="shared" si="43"/>
        <v/>
      </c>
      <c r="O79" t="str">
        <f t="shared" si="44"/>
        <v/>
      </c>
      <c r="P79" s="20" t="str">
        <f t="shared" si="46"/>
        <v/>
      </c>
      <c r="Q79" s="20" t="str">
        <f t="shared" si="34"/>
        <v/>
      </c>
      <c r="R79" t="str">
        <f t="shared" si="35"/>
        <v/>
      </c>
      <c r="S79" t="str">
        <f t="shared" si="39"/>
        <v/>
      </c>
      <c r="T79">
        <f t="shared" si="40"/>
        <v>1</v>
      </c>
      <c r="U79" s="22">
        <f t="shared" si="45"/>
        <v>28477</v>
      </c>
      <c r="V79" s="21">
        <f t="shared" si="41"/>
        <v>45</v>
      </c>
      <c r="W79" t="str">
        <f t="shared" si="42"/>
        <v>己酉</v>
      </c>
    </row>
    <row r="80" spans="1:23" x14ac:dyDescent="0.25">
      <c r="A80" s="9">
        <f>Table1_1[[#This Row],[WS DateTime]] + TIME(8, 0, 0)</f>
        <v>28846.555555555555</v>
      </c>
      <c r="B80">
        <f t="shared" si="27"/>
        <v>1899</v>
      </c>
      <c r="C80" s="20">
        <f t="shared" si="28"/>
        <v>28837</v>
      </c>
      <c r="D80" s="18">
        <f t="shared" si="29"/>
        <v>9.5555555555547471</v>
      </c>
      <c r="E80" s="9">
        <f>Table1!B81+ TIME(8, 0, 0)</f>
        <v>29028.330555555553</v>
      </c>
      <c r="F80" s="21">
        <f t="shared" si="30"/>
        <v>1911</v>
      </c>
      <c r="G80" s="20">
        <f t="shared" si="36"/>
        <v>29017</v>
      </c>
      <c r="H80" s="18">
        <f t="shared" si="31"/>
        <v>11.330555555552564</v>
      </c>
      <c r="I80">
        <v>1979</v>
      </c>
      <c r="J80" s="20" t="str">
        <f t="shared" si="37"/>
        <v/>
      </c>
      <c r="K80" t="str">
        <f t="shared" si="38"/>
        <v/>
      </c>
      <c r="L80" t="str">
        <f t="shared" si="32"/>
        <v/>
      </c>
      <c r="M80" s="20">
        <f t="shared" si="33"/>
        <v>28837</v>
      </c>
      <c r="N80">
        <f t="shared" si="43"/>
        <v>45</v>
      </c>
      <c r="O80" t="str">
        <f t="shared" si="44"/>
        <v>己酉</v>
      </c>
      <c r="P80" s="20" t="str">
        <f t="shared" si="46"/>
        <v/>
      </c>
      <c r="Q80" s="20" t="str">
        <f t="shared" si="34"/>
        <v/>
      </c>
      <c r="R80" t="str">
        <f t="shared" si="35"/>
        <v/>
      </c>
      <c r="S80" t="str">
        <f t="shared" si="39"/>
        <v/>
      </c>
      <c r="T80">
        <f t="shared" si="40"/>
        <v>2</v>
      </c>
      <c r="U80" s="22">
        <f t="shared" si="45"/>
        <v>28837</v>
      </c>
      <c r="V80" s="21">
        <f t="shared" si="41"/>
        <v>45</v>
      </c>
      <c r="W80" t="str">
        <f t="shared" si="42"/>
        <v>己酉</v>
      </c>
    </row>
    <row r="81" spans="1:23" x14ac:dyDescent="0.25">
      <c r="A81" s="9">
        <f>Table1_1[[#This Row],[WS DateTime]] + TIME(8, 0, 0)</f>
        <v>29211.797916666666</v>
      </c>
      <c r="B81">
        <f t="shared" si="27"/>
        <v>1923</v>
      </c>
      <c r="C81" s="20">
        <f t="shared" si="28"/>
        <v>29197</v>
      </c>
      <c r="D81" s="18">
        <f t="shared" si="29"/>
        <v>14.797916666666424</v>
      </c>
      <c r="E81" s="9">
        <f>Table1!B82+ TIME(8, 0, 0)</f>
        <v>29393.574305555554</v>
      </c>
      <c r="F81" s="21">
        <f t="shared" si="30"/>
        <v>1936</v>
      </c>
      <c r="G81" s="20">
        <f t="shared" si="36"/>
        <v>29392</v>
      </c>
      <c r="H81" s="18">
        <f t="shared" si="31"/>
        <v>1.5743055555540195</v>
      </c>
      <c r="I81">
        <v>1980</v>
      </c>
      <c r="J81" s="20">
        <f t="shared" si="37"/>
        <v>29197</v>
      </c>
      <c r="K81">
        <f t="shared" si="38"/>
        <v>45</v>
      </c>
      <c r="L81" t="str">
        <f t="shared" si="32"/>
        <v>己西</v>
      </c>
      <c r="M81" s="20" t="str">
        <f t="shared" si="33"/>
        <v/>
      </c>
      <c r="N81" t="str">
        <f t="shared" si="43"/>
        <v/>
      </c>
      <c r="O81" t="str">
        <f t="shared" si="44"/>
        <v/>
      </c>
      <c r="P81" s="20" t="str">
        <f t="shared" si="46"/>
        <v/>
      </c>
      <c r="Q81" s="20" t="str">
        <f t="shared" si="34"/>
        <v/>
      </c>
      <c r="R81" t="str">
        <f t="shared" si="35"/>
        <v/>
      </c>
      <c r="S81" t="str">
        <f t="shared" si="39"/>
        <v/>
      </c>
      <c r="T81">
        <f t="shared" si="40"/>
        <v>1</v>
      </c>
      <c r="U81" s="22">
        <f t="shared" si="45"/>
        <v>29212</v>
      </c>
      <c r="V81" s="21">
        <f t="shared" si="41"/>
        <v>0</v>
      </c>
      <c r="W81" t="str">
        <f t="shared" si="42"/>
        <v>甲子</v>
      </c>
    </row>
    <row r="82" spans="1:23" x14ac:dyDescent="0.25">
      <c r="A82" s="9">
        <f>Table1_1[[#This Row],[WS DateTime]] + TIME(8, 0, 0)</f>
        <v>29577.038888888888</v>
      </c>
      <c r="B82">
        <f t="shared" si="27"/>
        <v>1948</v>
      </c>
      <c r="C82" s="20">
        <f t="shared" si="28"/>
        <v>29572</v>
      </c>
      <c r="D82" s="18">
        <f t="shared" si="29"/>
        <v>5.038888888888323</v>
      </c>
      <c r="E82" s="9">
        <f>Table1!B83+ TIME(8, 0, 0)</f>
        <v>29758.822222222221</v>
      </c>
      <c r="F82" s="21">
        <f t="shared" si="30"/>
        <v>1960</v>
      </c>
      <c r="G82" s="20">
        <f t="shared" si="36"/>
        <v>29752</v>
      </c>
      <c r="H82" s="18">
        <f t="shared" si="31"/>
        <v>6.8222222222211713</v>
      </c>
      <c r="I82">
        <v>1981</v>
      </c>
      <c r="J82" s="20">
        <f t="shared" si="37"/>
        <v>29572</v>
      </c>
      <c r="K82">
        <f t="shared" si="38"/>
        <v>0</v>
      </c>
      <c r="L82" t="str">
        <f t="shared" si="32"/>
        <v>甲子</v>
      </c>
      <c r="M82" s="20" t="str">
        <f t="shared" si="33"/>
        <v/>
      </c>
      <c r="N82" t="str">
        <f t="shared" si="43"/>
        <v/>
      </c>
      <c r="O82" t="str">
        <f t="shared" si="44"/>
        <v/>
      </c>
      <c r="P82" s="20" t="str">
        <f t="shared" si="46"/>
        <v/>
      </c>
      <c r="Q82" s="20" t="str">
        <f t="shared" si="34"/>
        <v/>
      </c>
      <c r="R82" t="str">
        <f t="shared" si="35"/>
        <v/>
      </c>
      <c r="S82" t="str">
        <f t="shared" si="39"/>
        <v/>
      </c>
      <c r="T82">
        <f t="shared" si="40"/>
        <v>1</v>
      </c>
      <c r="U82" s="22">
        <f t="shared" si="45"/>
        <v>29572</v>
      </c>
      <c r="V82" s="21">
        <f t="shared" si="41"/>
        <v>0</v>
      </c>
      <c r="W82" t="str">
        <f t="shared" si="42"/>
        <v>甲子</v>
      </c>
    </row>
    <row r="83" spans="1:23" x14ac:dyDescent="0.25">
      <c r="A83" s="9">
        <f>Table1_1[[#This Row],[WS DateTime]] + TIME(8, 0, 0)</f>
        <v>29942.284722222223</v>
      </c>
      <c r="B83">
        <f t="shared" si="27"/>
        <v>1972</v>
      </c>
      <c r="C83" s="20">
        <f t="shared" si="28"/>
        <v>29932</v>
      </c>
      <c r="D83" s="18">
        <f t="shared" si="29"/>
        <v>10.284722222222626</v>
      </c>
      <c r="E83" s="9">
        <f>Table1!B84+ TIME(8, 0, 0)</f>
        <v>30124.056944444445</v>
      </c>
      <c r="F83" s="21">
        <f t="shared" si="30"/>
        <v>1984</v>
      </c>
      <c r="G83" s="20">
        <f t="shared" si="36"/>
        <v>30112</v>
      </c>
      <c r="H83" s="18">
        <f t="shared" si="31"/>
        <v>12.056944444444525</v>
      </c>
      <c r="I83">
        <v>1982</v>
      </c>
      <c r="J83" s="20" t="str">
        <f t="shared" si="37"/>
        <v/>
      </c>
      <c r="K83" t="str">
        <f t="shared" si="38"/>
        <v/>
      </c>
      <c r="L83" t="str">
        <f t="shared" si="32"/>
        <v/>
      </c>
      <c r="M83" s="20">
        <f t="shared" si="33"/>
        <v>29932</v>
      </c>
      <c r="N83">
        <f t="shared" si="43"/>
        <v>0</v>
      </c>
      <c r="O83" t="str">
        <f t="shared" si="44"/>
        <v>甲子</v>
      </c>
      <c r="P83" s="20" t="str">
        <f t="shared" si="46"/>
        <v/>
      </c>
      <c r="Q83" s="20" t="str">
        <f t="shared" si="34"/>
        <v/>
      </c>
      <c r="R83" t="str">
        <f t="shared" si="35"/>
        <v/>
      </c>
      <c r="S83" t="str">
        <f t="shared" si="39"/>
        <v/>
      </c>
      <c r="T83">
        <f t="shared" si="40"/>
        <v>2</v>
      </c>
      <c r="U83" s="22">
        <f t="shared" si="45"/>
        <v>29932</v>
      </c>
      <c r="V83" s="21">
        <f t="shared" si="41"/>
        <v>0</v>
      </c>
      <c r="W83" t="str">
        <f t="shared" si="42"/>
        <v>甲子</v>
      </c>
    </row>
    <row r="84" spans="1:23" x14ac:dyDescent="0.25">
      <c r="A84" s="9">
        <f>Table1_1[[#This Row],[WS DateTime]] + TIME(8, 0, 0)</f>
        <v>30307.526388888888</v>
      </c>
      <c r="B84">
        <f t="shared" si="27"/>
        <v>1997</v>
      </c>
      <c r="C84" s="20">
        <f t="shared" si="28"/>
        <v>30307</v>
      </c>
      <c r="D84" s="18">
        <f t="shared" si="29"/>
        <v>0.52638888888759539</v>
      </c>
      <c r="E84" s="9">
        <f>Table1!B85+ TIME(8, 0, 0)</f>
        <v>30489.29722222222</v>
      </c>
      <c r="F84" s="21">
        <f t="shared" si="30"/>
        <v>2009</v>
      </c>
      <c r="G84" s="20">
        <f t="shared" si="36"/>
        <v>30487</v>
      </c>
      <c r="H84" s="18">
        <f t="shared" si="31"/>
        <v>2.2972222222197161</v>
      </c>
      <c r="I84">
        <v>1983</v>
      </c>
      <c r="J84" s="20">
        <f t="shared" si="37"/>
        <v>30307</v>
      </c>
      <c r="K84">
        <f t="shared" si="38"/>
        <v>15</v>
      </c>
      <c r="L84" t="str">
        <f t="shared" si="32"/>
        <v>己卯</v>
      </c>
      <c r="M84" s="20" t="str">
        <f t="shared" si="33"/>
        <v/>
      </c>
      <c r="N84" t="str">
        <f t="shared" si="43"/>
        <v/>
      </c>
      <c r="O84" t="str">
        <f t="shared" si="44"/>
        <v/>
      </c>
      <c r="P84" s="20" t="str">
        <f t="shared" si="46"/>
        <v/>
      </c>
      <c r="Q84" s="20" t="str">
        <f t="shared" si="34"/>
        <v/>
      </c>
      <c r="R84" t="str">
        <f t="shared" si="35"/>
        <v/>
      </c>
      <c r="S84" t="str">
        <f t="shared" si="39"/>
        <v/>
      </c>
      <c r="T84">
        <f t="shared" si="40"/>
        <v>1</v>
      </c>
      <c r="U84" s="22">
        <f t="shared" si="45"/>
        <v>30307</v>
      </c>
      <c r="V84" s="21">
        <f t="shared" si="41"/>
        <v>15</v>
      </c>
      <c r="W84" t="str">
        <f t="shared" si="42"/>
        <v>己卯</v>
      </c>
    </row>
    <row r="85" spans="1:23" x14ac:dyDescent="0.25">
      <c r="A85" s="9">
        <f>Table1_1[[#This Row],[WS DateTime]] + TIME(8, 0, 0)</f>
        <v>30672.770138888889</v>
      </c>
      <c r="B85">
        <f t="shared" si="27"/>
        <v>2021</v>
      </c>
      <c r="C85" s="20">
        <f t="shared" si="28"/>
        <v>30667</v>
      </c>
      <c r="D85" s="18">
        <f t="shared" si="29"/>
        <v>5.7701388888890506</v>
      </c>
      <c r="E85" s="9">
        <f>Table1!B86+ TIME(8, 0, 0)</f>
        <v>30854.543055555554</v>
      </c>
      <c r="F85" s="21">
        <f t="shared" si="30"/>
        <v>2033</v>
      </c>
      <c r="G85" s="20">
        <f t="shared" si="36"/>
        <v>30847</v>
      </c>
      <c r="H85" s="18">
        <f t="shared" si="31"/>
        <v>7.5430555555540195</v>
      </c>
      <c r="I85">
        <v>1984</v>
      </c>
      <c r="J85" s="20">
        <f t="shared" si="37"/>
        <v>30667</v>
      </c>
      <c r="K85">
        <f t="shared" si="38"/>
        <v>15</v>
      </c>
      <c r="L85" t="str">
        <f t="shared" si="32"/>
        <v>己卯</v>
      </c>
      <c r="M85" s="20" t="str">
        <f t="shared" si="33"/>
        <v/>
      </c>
      <c r="N85" t="str">
        <f t="shared" si="43"/>
        <v/>
      </c>
      <c r="O85" t="str">
        <f t="shared" si="44"/>
        <v/>
      </c>
      <c r="P85" s="20" t="str">
        <f t="shared" si="46"/>
        <v/>
      </c>
      <c r="Q85" s="20" t="str">
        <f t="shared" si="34"/>
        <v/>
      </c>
      <c r="R85" t="str">
        <f t="shared" si="35"/>
        <v/>
      </c>
      <c r="S85" t="str">
        <f t="shared" si="39"/>
        <v/>
      </c>
      <c r="T85">
        <f t="shared" si="40"/>
        <v>1</v>
      </c>
      <c r="U85" s="22">
        <f t="shared" si="45"/>
        <v>30667</v>
      </c>
      <c r="V85" s="21">
        <f t="shared" si="41"/>
        <v>15</v>
      </c>
      <c r="W85" t="str">
        <f t="shared" si="42"/>
        <v>己卯</v>
      </c>
    </row>
    <row r="86" spans="1:23" x14ac:dyDescent="0.25">
      <c r="A86" s="9">
        <f>Table1_1[[#This Row],[WS DateTime]] + TIME(8, 0, 0)</f>
        <v>31038.015277777777</v>
      </c>
      <c r="B86">
        <f t="shared" si="27"/>
        <v>2045</v>
      </c>
      <c r="C86" s="20">
        <f t="shared" si="28"/>
        <v>31027</v>
      </c>
      <c r="D86" s="18">
        <f t="shared" si="29"/>
        <v>11.015277777776646</v>
      </c>
      <c r="E86" s="9">
        <f>Table1!B87+ TIME(8, 0, 0)</f>
        <v>31219.780555555553</v>
      </c>
      <c r="F86" s="21">
        <f t="shared" si="30"/>
        <v>2057</v>
      </c>
      <c r="G86" s="20">
        <f t="shared" si="36"/>
        <v>31207</v>
      </c>
      <c r="H86" s="18">
        <f t="shared" si="31"/>
        <v>12.780555555553292</v>
      </c>
      <c r="I86">
        <v>1985</v>
      </c>
      <c r="J86" s="20" t="str">
        <f t="shared" si="37"/>
        <v/>
      </c>
      <c r="K86" t="str">
        <f t="shared" si="38"/>
        <v/>
      </c>
      <c r="L86" t="str">
        <f t="shared" si="32"/>
        <v/>
      </c>
      <c r="M86" s="20">
        <f t="shared" si="33"/>
        <v>31027</v>
      </c>
      <c r="N86">
        <f t="shared" si="43"/>
        <v>15</v>
      </c>
      <c r="O86" t="str">
        <f t="shared" si="44"/>
        <v>己卯</v>
      </c>
      <c r="P86" s="20" t="str">
        <f t="shared" si="46"/>
        <v/>
      </c>
      <c r="Q86" s="20" t="str">
        <f t="shared" si="34"/>
        <v/>
      </c>
      <c r="R86" t="str">
        <f t="shared" si="35"/>
        <v/>
      </c>
      <c r="S86" t="str">
        <f t="shared" si="39"/>
        <v/>
      </c>
      <c r="T86">
        <f t="shared" si="40"/>
        <v>2</v>
      </c>
      <c r="U86" s="22">
        <f t="shared" si="45"/>
        <v>31027</v>
      </c>
      <c r="V86" s="21">
        <f t="shared" si="41"/>
        <v>15</v>
      </c>
      <c r="W86" t="str">
        <f t="shared" si="42"/>
        <v>己卯</v>
      </c>
    </row>
    <row r="87" spans="1:23" x14ac:dyDescent="0.25">
      <c r="A87" s="9">
        <f>Table1_1[[#This Row],[WS DateTime]] + TIME(8, 0, 0)</f>
        <v>31403.254861111109</v>
      </c>
      <c r="B87">
        <f t="shared" si="27"/>
        <v>2070</v>
      </c>
      <c r="C87" s="20">
        <f t="shared" si="28"/>
        <v>31402</v>
      </c>
      <c r="D87" s="18">
        <f t="shared" si="29"/>
        <v>1.2548611111087666</v>
      </c>
      <c r="E87" s="9">
        <f>Table1!B88+ TIME(8, 0, 0)</f>
        <v>31585.020138888889</v>
      </c>
      <c r="F87" s="21">
        <f t="shared" si="30"/>
        <v>2082</v>
      </c>
      <c r="G87" s="20">
        <f t="shared" si="36"/>
        <v>31582</v>
      </c>
      <c r="H87" s="18">
        <f t="shared" si="31"/>
        <v>3.0201388888890506</v>
      </c>
      <c r="I87">
        <v>1986</v>
      </c>
      <c r="J87" s="20">
        <f t="shared" si="37"/>
        <v>31402</v>
      </c>
      <c r="K87">
        <f t="shared" si="38"/>
        <v>30</v>
      </c>
      <c r="L87" t="str">
        <f t="shared" si="32"/>
        <v>甲午</v>
      </c>
      <c r="M87" s="20" t="str">
        <f t="shared" si="33"/>
        <v/>
      </c>
      <c r="N87" t="str">
        <f t="shared" si="43"/>
        <v/>
      </c>
      <c r="O87" t="str">
        <f t="shared" si="44"/>
        <v/>
      </c>
      <c r="P87" s="20" t="str">
        <f t="shared" si="46"/>
        <v/>
      </c>
      <c r="Q87" s="20" t="str">
        <f t="shared" si="34"/>
        <v/>
      </c>
      <c r="R87" t="str">
        <f t="shared" si="35"/>
        <v/>
      </c>
      <c r="S87" t="str">
        <f t="shared" si="39"/>
        <v/>
      </c>
      <c r="T87">
        <f t="shared" si="40"/>
        <v>1</v>
      </c>
      <c r="U87" s="22">
        <f t="shared" si="45"/>
        <v>31402</v>
      </c>
      <c r="V87" s="21">
        <f t="shared" si="41"/>
        <v>30</v>
      </c>
      <c r="W87" t="str">
        <f t="shared" si="42"/>
        <v>甲午</v>
      </c>
    </row>
    <row r="88" spans="1:23" x14ac:dyDescent="0.25">
      <c r="A88" s="9">
        <f>Table1_1[[#This Row],[WS DateTime]] + TIME(8, 0, 0)</f>
        <v>31768.501388888886</v>
      </c>
      <c r="B88">
        <f t="shared" si="27"/>
        <v>2094</v>
      </c>
      <c r="C88" s="20">
        <f t="shared" si="28"/>
        <v>31762</v>
      </c>
      <c r="D88" s="18">
        <f t="shared" si="29"/>
        <v>6.5013888888861402</v>
      </c>
      <c r="E88" s="9">
        <f>Table1!B89+ TIME(8, 0, 0)</f>
        <v>31950.256944444442</v>
      </c>
      <c r="F88" s="21">
        <f t="shared" si="30"/>
        <v>2106</v>
      </c>
      <c r="G88" s="20">
        <f t="shared" si="36"/>
        <v>31942</v>
      </c>
      <c r="H88" s="18">
        <f t="shared" si="31"/>
        <v>8.2569444444416149</v>
      </c>
      <c r="I88">
        <v>1987</v>
      </c>
      <c r="J88" s="20">
        <f t="shared" si="37"/>
        <v>31762</v>
      </c>
      <c r="K88">
        <f t="shared" si="38"/>
        <v>30</v>
      </c>
      <c r="L88" t="str">
        <f t="shared" si="32"/>
        <v>甲午</v>
      </c>
      <c r="M88" s="20" t="str">
        <f t="shared" si="33"/>
        <v/>
      </c>
      <c r="N88" t="str">
        <f t="shared" si="43"/>
        <v/>
      </c>
      <c r="O88" t="str">
        <f t="shared" si="44"/>
        <v/>
      </c>
      <c r="P88" s="20" t="str">
        <f t="shared" si="46"/>
        <v/>
      </c>
      <c r="Q88" s="20" t="str">
        <f t="shared" si="34"/>
        <v/>
      </c>
      <c r="R88" t="str">
        <f t="shared" si="35"/>
        <v/>
      </c>
      <c r="S88" t="str">
        <f t="shared" si="39"/>
        <v/>
      </c>
      <c r="T88">
        <f t="shared" si="40"/>
        <v>1</v>
      </c>
      <c r="U88" s="22">
        <f t="shared" si="45"/>
        <v>31762</v>
      </c>
      <c r="V88" s="21">
        <f t="shared" si="41"/>
        <v>30</v>
      </c>
      <c r="W88" t="str">
        <f t="shared" si="42"/>
        <v>甲午</v>
      </c>
    </row>
    <row r="89" spans="1:23" x14ac:dyDescent="0.25">
      <c r="A89" s="9">
        <f>Table1_1[[#This Row],[WS DateTime]] + TIME(8, 0, 0)</f>
        <v>32133.739583333332</v>
      </c>
      <c r="B89">
        <f t="shared" si="27"/>
        <v>2118</v>
      </c>
      <c r="C89" s="20">
        <f t="shared" si="28"/>
        <v>32122</v>
      </c>
      <c r="D89" s="18">
        <f t="shared" si="29"/>
        <v>11.739583333332121</v>
      </c>
      <c r="E89" s="9">
        <f>Table1!B90+ TIME(8, 0, 0)</f>
        <v>32315.49722222222</v>
      </c>
      <c r="F89" s="21">
        <f t="shared" si="30"/>
        <v>2130</v>
      </c>
      <c r="G89" s="20">
        <f t="shared" si="36"/>
        <v>32302</v>
      </c>
      <c r="H89" s="18">
        <f t="shared" si="31"/>
        <v>13.497222222220444</v>
      </c>
      <c r="I89">
        <v>1988</v>
      </c>
      <c r="J89" s="20" t="str">
        <f t="shared" si="37"/>
        <v/>
      </c>
      <c r="K89" t="str">
        <f t="shared" si="38"/>
        <v/>
      </c>
      <c r="L89" t="str">
        <f t="shared" si="32"/>
        <v/>
      </c>
      <c r="M89" s="20">
        <f t="shared" si="33"/>
        <v>32122</v>
      </c>
      <c r="N89">
        <f t="shared" si="43"/>
        <v>30</v>
      </c>
      <c r="O89" t="str">
        <f t="shared" si="44"/>
        <v>甲午</v>
      </c>
      <c r="P89" s="20" t="str">
        <f t="shared" si="46"/>
        <v/>
      </c>
      <c r="Q89" s="20" t="str">
        <f t="shared" si="34"/>
        <v/>
      </c>
      <c r="R89" t="str">
        <f t="shared" si="35"/>
        <v/>
      </c>
      <c r="S89" t="str">
        <f t="shared" si="39"/>
        <v/>
      </c>
      <c r="T89">
        <f t="shared" si="40"/>
        <v>2</v>
      </c>
      <c r="U89" s="22">
        <f t="shared" si="45"/>
        <v>32122</v>
      </c>
      <c r="V89" s="21">
        <f t="shared" si="41"/>
        <v>30</v>
      </c>
      <c r="W89" t="str">
        <f t="shared" si="42"/>
        <v>甲午</v>
      </c>
    </row>
    <row r="90" spans="1:23" x14ac:dyDescent="0.25">
      <c r="A90" s="9">
        <f>Table1_1[[#This Row],[WS DateTime]] + TIME(8, 0, 0)</f>
        <v>32498.977083333331</v>
      </c>
      <c r="B90">
        <f t="shared" si="27"/>
        <v>2143</v>
      </c>
      <c r="C90" s="20">
        <f t="shared" si="28"/>
        <v>32497</v>
      </c>
      <c r="D90" s="18">
        <f t="shared" si="29"/>
        <v>1.9770833333313931</v>
      </c>
      <c r="E90" s="9">
        <f>Table1!B91+ TIME(8, 0, 0)</f>
        <v>32680.745138888888</v>
      </c>
      <c r="F90" s="21">
        <f t="shared" si="30"/>
        <v>2155</v>
      </c>
      <c r="G90" s="20">
        <f t="shared" si="36"/>
        <v>32677</v>
      </c>
      <c r="H90" s="18">
        <f t="shared" si="31"/>
        <v>3.7451388888875954</v>
      </c>
      <c r="I90">
        <v>1989</v>
      </c>
      <c r="J90" s="20">
        <f t="shared" si="37"/>
        <v>32497</v>
      </c>
      <c r="K90">
        <f t="shared" si="38"/>
        <v>45</v>
      </c>
      <c r="L90" t="str">
        <f t="shared" si="32"/>
        <v>己西</v>
      </c>
      <c r="M90" s="20" t="str">
        <f t="shared" si="33"/>
        <v/>
      </c>
      <c r="N90" t="str">
        <f t="shared" si="43"/>
        <v/>
      </c>
      <c r="O90" t="str">
        <f t="shared" si="44"/>
        <v/>
      </c>
      <c r="P90" s="20" t="str">
        <f t="shared" si="46"/>
        <v/>
      </c>
      <c r="Q90" s="20" t="str">
        <f t="shared" si="34"/>
        <v/>
      </c>
      <c r="R90" t="str">
        <f t="shared" si="35"/>
        <v/>
      </c>
      <c r="S90" t="str">
        <f t="shared" si="39"/>
        <v/>
      </c>
      <c r="T90">
        <f t="shared" si="40"/>
        <v>1</v>
      </c>
      <c r="U90" s="22">
        <f t="shared" si="45"/>
        <v>32497</v>
      </c>
      <c r="V90" s="21">
        <f t="shared" si="41"/>
        <v>45</v>
      </c>
      <c r="W90" t="str">
        <f t="shared" si="42"/>
        <v>己酉</v>
      </c>
    </row>
    <row r="91" spans="1:23" x14ac:dyDescent="0.25">
      <c r="A91" s="9">
        <f>Table1_1[[#This Row],[WS DateTime]] + TIME(8, 0, 0)</f>
        <v>32864.223611111112</v>
      </c>
      <c r="B91">
        <f t="shared" si="27"/>
        <v>2167</v>
      </c>
      <c r="C91" s="20">
        <f t="shared" si="28"/>
        <v>32857</v>
      </c>
      <c r="D91" s="18">
        <f t="shared" si="29"/>
        <v>7.2236111111124046</v>
      </c>
      <c r="E91" s="9">
        <f>Table1!B92+ TIME(8, 0, 0)</f>
        <v>33045.980555555558</v>
      </c>
      <c r="F91" s="21">
        <f t="shared" si="30"/>
        <v>2179</v>
      </c>
      <c r="G91" s="20">
        <f t="shared" si="36"/>
        <v>33037</v>
      </c>
      <c r="H91" s="18">
        <f t="shared" si="31"/>
        <v>8.9805555555576575</v>
      </c>
      <c r="I91">
        <v>1990</v>
      </c>
      <c r="J91" s="20">
        <f t="shared" si="37"/>
        <v>32857</v>
      </c>
      <c r="K91">
        <f t="shared" si="38"/>
        <v>45</v>
      </c>
      <c r="L91" t="str">
        <f t="shared" si="32"/>
        <v>己西</v>
      </c>
      <c r="M91" s="20" t="str">
        <f t="shared" si="33"/>
        <v/>
      </c>
      <c r="N91" t="str">
        <f t="shared" si="43"/>
        <v/>
      </c>
      <c r="O91" t="str">
        <f t="shared" si="44"/>
        <v/>
      </c>
      <c r="P91" s="20" t="str">
        <f t="shared" si="46"/>
        <v/>
      </c>
      <c r="Q91" s="20" t="str">
        <f t="shared" si="34"/>
        <v/>
      </c>
      <c r="R91" t="str">
        <f t="shared" si="35"/>
        <v/>
      </c>
      <c r="S91" t="str">
        <f t="shared" si="39"/>
        <v/>
      </c>
      <c r="T91">
        <f t="shared" si="40"/>
        <v>1</v>
      </c>
      <c r="U91" s="22">
        <f t="shared" si="45"/>
        <v>32857</v>
      </c>
      <c r="V91" s="21">
        <f t="shared" si="41"/>
        <v>45</v>
      </c>
      <c r="W91" t="str">
        <f t="shared" si="42"/>
        <v>己酉</v>
      </c>
    </row>
    <row r="92" spans="1:23" x14ac:dyDescent="0.25">
      <c r="A92" s="9">
        <f>Table1_1[[#This Row],[WS DateTime]] + TIME(8, 0, 0)</f>
        <v>33229.462500000001</v>
      </c>
      <c r="B92">
        <f t="shared" si="27"/>
        <v>2191</v>
      </c>
      <c r="C92" s="20">
        <f t="shared" si="28"/>
        <v>33217</v>
      </c>
      <c r="D92" s="18">
        <f t="shared" si="29"/>
        <v>12.462500000001455</v>
      </c>
      <c r="E92" s="9">
        <f>Table1!B93+ TIME(8, 0, 0)</f>
        <v>33411.220833333333</v>
      </c>
      <c r="F92" s="21">
        <f t="shared" si="30"/>
        <v>2203</v>
      </c>
      <c r="G92" s="20">
        <f t="shared" si="36"/>
        <v>33397</v>
      </c>
      <c r="H92" s="18">
        <f t="shared" si="31"/>
        <v>14.220833333332848</v>
      </c>
      <c r="I92">
        <v>1991</v>
      </c>
      <c r="J92" s="20" t="str">
        <f t="shared" si="37"/>
        <v/>
      </c>
      <c r="K92" t="str">
        <f t="shared" si="38"/>
        <v/>
      </c>
      <c r="L92" t="str">
        <f t="shared" si="32"/>
        <v/>
      </c>
      <c r="M92" s="20">
        <f t="shared" si="33"/>
        <v>33217</v>
      </c>
      <c r="N92">
        <f t="shared" si="43"/>
        <v>45</v>
      </c>
      <c r="O92" t="str">
        <f t="shared" si="44"/>
        <v>己酉</v>
      </c>
      <c r="P92" s="20" t="str">
        <f t="shared" si="46"/>
        <v/>
      </c>
      <c r="Q92" s="20" t="str">
        <f t="shared" si="34"/>
        <v/>
      </c>
      <c r="R92" t="str">
        <f t="shared" si="35"/>
        <v/>
      </c>
      <c r="S92" t="str">
        <f t="shared" si="39"/>
        <v/>
      </c>
      <c r="T92">
        <f t="shared" si="40"/>
        <v>2</v>
      </c>
      <c r="U92" s="22">
        <f t="shared" si="45"/>
        <v>33217</v>
      </c>
      <c r="V92" s="21">
        <f t="shared" si="41"/>
        <v>45</v>
      </c>
      <c r="W92" t="str">
        <f t="shared" si="42"/>
        <v>己酉</v>
      </c>
    </row>
    <row r="93" spans="1:23" x14ac:dyDescent="0.25">
      <c r="A93" s="9">
        <f>Table1_1[[#This Row],[WS DateTime]] + TIME(8, 0, 0)</f>
        <v>33594.703472222223</v>
      </c>
      <c r="B93">
        <f t="shared" si="27"/>
        <v>2216</v>
      </c>
      <c r="C93" s="20">
        <f t="shared" si="28"/>
        <v>33592</v>
      </c>
      <c r="D93" s="18">
        <f t="shared" si="29"/>
        <v>2.703472222223354</v>
      </c>
      <c r="E93" s="9">
        <f>Table1!B94+ TIME(8, 0, 0)</f>
        <v>33776.468055555561</v>
      </c>
      <c r="F93" s="21">
        <f t="shared" si="30"/>
        <v>2228</v>
      </c>
      <c r="G93" s="20">
        <f t="shared" si="36"/>
        <v>33772</v>
      </c>
      <c r="H93" s="18">
        <f t="shared" si="31"/>
        <v>4.4680555555605679</v>
      </c>
      <c r="I93">
        <v>1992</v>
      </c>
      <c r="J93" s="20">
        <f t="shared" si="37"/>
        <v>33592</v>
      </c>
      <c r="K93">
        <f t="shared" si="38"/>
        <v>0</v>
      </c>
      <c r="L93" t="str">
        <f t="shared" si="32"/>
        <v>甲子</v>
      </c>
      <c r="M93" s="20" t="str">
        <f t="shared" si="33"/>
        <v/>
      </c>
      <c r="N93" t="str">
        <f t="shared" si="43"/>
        <v/>
      </c>
      <c r="O93" t="str">
        <f t="shared" si="44"/>
        <v/>
      </c>
      <c r="P93" s="20" t="str">
        <f t="shared" si="46"/>
        <v/>
      </c>
      <c r="Q93" s="20" t="str">
        <f t="shared" si="34"/>
        <v/>
      </c>
      <c r="R93" t="str">
        <f t="shared" si="35"/>
        <v/>
      </c>
      <c r="S93" t="str">
        <f t="shared" si="39"/>
        <v/>
      </c>
      <c r="T93">
        <f t="shared" si="40"/>
        <v>1</v>
      </c>
      <c r="U93" s="22">
        <f t="shared" si="45"/>
        <v>33592</v>
      </c>
      <c r="V93" s="21">
        <f t="shared" si="41"/>
        <v>0</v>
      </c>
      <c r="W93" t="str">
        <f t="shared" si="42"/>
        <v>甲子</v>
      </c>
    </row>
    <row r="94" spans="1:23" x14ac:dyDescent="0.25">
      <c r="A94" s="9">
        <f>Table1_1[[#This Row],[WS DateTime]] + TIME(8, 0, 0)</f>
        <v>33959.946527777778</v>
      </c>
      <c r="B94">
        <f t="shared" si="27"/>
        <v>2240</v>
      </c>
      <c r="C94" s="20">
        <f t="shared" si="28"/>
        <v>33952</v>
      </c>
      <c r="D94" s="18">
        <f t="shared" si="29"/>
        <v>7.9465277777781012</v>
      </c>
      <c r="E94" s="9">
        <f>Table1!B95+ TIME(8, 0, 0)</f>
        <v>34141.707638888889</v>
      </c>
      <c r="F94" s="21">
        <f t="shared" si="30"/>
        <v>2252</v>
      </c>
      <c r="G94" s="20">
        <f t="shared" si="36"/>
        <v>34132</v>
      </c>
      <c r="H94" s="18">
        <f t="shared" si="31"/>
        <v>9.7076388888890506</v>
      </c>
      <c r="I94">
        <v>1993</v>
      </c>
      <c r="J94" s="20" t="str">
        <f t="shared" si="37"/>
        <v/>
      </c>
      <c r="K94" t="str">
        <f t="shared" si="38"/>
        <v/>
      </c>
      <c r="L94" t="str">
        <f t="shared" si="32"/>
        <v/>
      </c>
      <c r="M94" s="20" t="str">
        <f t="shared" si="33"/>
        <v/>
      </c>
      <c r="N94" t="str">
        <f t="shared" si="43"/>
        <v/>
      </c>
      <c r="O94" t="str">
        <f t="shared" si="44"/>
        <v/>
      </c>
      <c r="P94" s="20">
        <f t="shared" si="46"/>
        <v>34132</v>
      </c>
      <c r="Q94" s="20">
        <f t="shared" si="34"/>
        <v>33952</v>
      </c>
      <c r="R94">
        <f t="shared" si="35"/>
        <v>0</v>
      </c>
      <c r="S94" t="str">
        <f t="shared" si="39"/>
        <v>甲子</v>
      </c>
      <c r="T94">
        <f t="shared" si="40"/>
        <v>3</v>
      </c>
      <c r="U94" s="22">
        <f t="shared" si="45"/>
        <v>33952</v>
      </c>
      <c r="V94" s="21">
        <f t="shared" si="41"/>
        <v>0</v>
      </c>
      <c r="W94" t="str">
        <f t="shared" si="42"/>
        <v>甲子</v>
      </c>
    </row>
    <row r="95" spans="1:23" x14ac:dyDescent="0.25">
      <c r="A95" s="9">
        <f>Table1_1[[#This Row],[WS DateTime]] + TIME(8, 0, 0)</f>
        <v>34325.184027777781</v>
      </c>
      <c r="B95">
        <f t="shared" si="27"/>
        <v>2264</v>
      </c>
      <c r="C95" s="20">
        <f t="shared" si="28"/>
        <v>34312</v>
      </c>
      <c r="D95" s="18">
        <f t="shared" si="29"/>
        <v>13.184027777781012</v>
      </c>
      <c r="E95" s="9">
        <f>Table1!B96+ TIME(8, 0, 0)</f>
        <v>34506.949305555558</v>
      </c>
      <c r="F95" s="21">
        <f t="shared" si="30"/>
        <v>2276</v>
      </c>
      <c r="G95" s="20">
        <f t="shared" si="36"/>
        <v>34492</v>
      </c>
      <c r="H95" s="18">
        <f t="shared" si="31"/>
        <v>14.949305555557657</v>
      </c>
      <c r="I95">
        <v>1994</v>
      </c>
      <c r="J95" s="20">
        <f t="shared" si="37"/>
        <v>34312</v>
      </c>
      <c r="K95">
        <f t="shared" si="38"/>
        <v>0</v>
      </c>
      <c r="L95" t="str">
        <f t="shared" si="32"/>
        <v>甲子</v>
      </c>
      <c r="M95" s="20" t="str">
        <f t="shared" si="33"/>
        <v/>
      </c>
      <c r="N95" t="str">
        <f t="shared" si="43"/>
        <v/>
      </c>
      <c r="O95" t="str">
        <f t="shared" si="44"/>
        <v/>
      </c>
      <c r="P95" s="20" t="str">
        <f t="shared" si="46"/>
        <v/>
      </c>
      <c r="Q95" s="20" t="str">
        <f t="shared" si="34"/>
        <v/>
      </c>
      <c r="R95" t="str">
        <f t="shared" si="35"/>
        <v/>
      </c>
      <c r="S95" t="str">
        <f t="shared" si="39"/>
        <v/>
      </c>
      <c r="T95">
        <f t="shared" si="40"/>
        <v>1</v>
      </c>
      <c r="U95" s="22">
        <f t="shared" si="45"/>
        <v>34327</v>
      </c>
      <c r="V95" s="21">
        <f t="shared" si="41"/>
        <v>15</v>
      </c>
      <c r="W95" t="str">
        <f t="shared" si="42"/>
        <v>己卯</v>
      </c>
    </row>
    <row r="96" spans="1:23" x14ac:dyDescent="0.25">
      <c r="A96" s="9">
        <f>Table1_1[[#This Row],[WS DateTime]] + TIME(8, 0, 0)</f>
        <v>34690.431944444448</v>
      </c>
      <c r="B96">
        <f t="shared" si="27"/>
        <v>2289</v>
      </c>
      <c r="C96" s="20">
        <f t="shared" si="28"/>
        <v>34687</v>
      </c>
      <c r="D96" s="18">
        <f t="shared" si="29"/>
        <v>3.4319444444481633</v>
      </c>
      <c r="E96" s="9">
        <f>Table1!B97+ TIME(8, 0, 0)</f>
        <v>34872.19027777778</v>
      </c>
      <c r="F96" s="21">
        <f t="shared" si="30"/>
        <v>2301</v>
      </c>
      <c r="G96" s="20">
        <f t="shared" si="36"/>
        <v>34867</v>
      </c>
      <c r="H96" s="18">
        <f t="shared" si="31"/>
        <v>5.1902777777795563</v>
      </c>
      <c r="I96">
        <v>1995</v>
      </c>
      <c r="J96" s="20">
        <f t="shared" si="37"/>
        <v>34687</v>
      </c>
      <c r="K96">
        <f t="shared" si="38"/>
        <v>15</v>
      </c>
      <c r="L96" t="str">
        <f t="shared" si="32"/>
        <v>己卯</v>
      </c>
      <c r="M96" s="20" t="str">
        <f t="shared" si="33"/>
        <v/>
      </c>
      <c r="N96" t="str">
        <f t="shared" si="43"/>
        <v/>
      </c>
      <c r="O96" t="str">
        <f t="shared" si="44"/>
        <v/>
      </c>
      <c r="P96" s="20" t="str">
        <f t="shared" si="46"/>
        <v/>
      </c>
      <c r="Q96" s="20" t="str">
        <f t="shared" si="34"/>
        <v/>
      </c>
      <c r="R96" t="str">
        <f t="shared" si="35"/>
        <v/>
      </c>
      <c r="S96" t="str">
        <f t="shared" si="39"/>
        <v/>
      </c>
      <c r="T96">
        <f t="shared" si="40"/>
        <v>1</v>
      </c>
      <c r="U96" s="22">
        <f t="shared" si="45"/>
        <v>34687</v>
      </c>
      <c r="V96" s="21">
        <f t="shared" si="41"/>
        <v>15</v>
      </c>
      <c r="W96" t="str">
        <f t="shared" si="42"/>
        <v>己卯</v>
      </c>
    </row>
    <row r="97" spans="1:23" x14ac:dyDescent="0.25">
      <c r="A97" s="9">
        <f>Table1_1[[#This Row],[WS DateTime]] + TIME(8, 0, 0)</f>
        <v>35055.677777777782</v>
      </c>
      <c r="B97">
        <f t="shared" si="27"/>
        <v>2313</v>
      </c>
      <c r="C97" s="20">
        <f t="shared" si="28"/>
        <v>35047</v>
      </c>
      <c r="D97" s="18">
        <f t="shared" si="29"/>
        <v>8.6777777777824667</v>
      </c>
      <c r="E97" s="9">
        <f>Table1!B98+ TIME(8, 0, 0)</f>
        <v>35237.432638888895</v>
      </c>
      <c r="F97" s="21">
        <f t="shared" si="30"/>
        <v>2325</v>
      </c>
      <c r="G97" s="20">
        <f t="shared" si="36"/>
        <v>35227</v>
      </c>
      <c r="H97" s="18">
        <f t="shared" si="31"/>
        <v>10.432638888894871</v>
      </c>
      <c r="I97">
        <v>1996</v>
      </c>
      <c r="J97" s="20" t="str">
        <f t="shared" si="37"/>
        <v/>
      </c>
      <c r="K97" t="str">
        <f t="shared" si="38"/>
        <v/>
      </c>
      <c r="L97" t="str">
        <f t="shared" si="32"/>
        <v/>
      </c>
      <c r="M97" s="20" t="str">
        <f t="shared" si="33"/>
        <v/>
      </c>
      <c r="N97" t="str">
        <f t="shared" si="43"/>
        <v/>
      </c>
      <c r="O97" t="str">
        <f t="shared" si="44"/>
        <v/>
      </c>
      <c r="P97" s="20">
        <f t="shared" si="46"/>
        <v>35227</v>
      </c>
      <c r="Q97" s="20">
        <f t="shared" si="34"/>
        <v>35047</v>
      </c>
      <c r="R97">
        <f t="shared" si="35"/>
        <v>15</v>
      </c>
      <c r="S97" t="str">
        <f t="shared" si="39"/>
        <v>己卯</v>
      </c>
      <c r="T97">
        <f t="shared" si="40"/>
        <v>3</v>
      </c>
      <c r="U97" s="22">
        <f t="shared" si="45"/>
        <v>35047</v>
      </c>
      <c r="V97" s="21">
        <f t="shared" si="41"/>
        <v>15</v>
      </c>
      <c r="W97" t="str">
        <f t="shared" si="42"/>
        <v>己卯</v>
      </c>
    </row>
    <row r="98" spans="1:23" x14ac:dyDescent="0.25">
      <c r="A98" s="9">
        <f>Table1_1[[#This Row],[WS DateTime]] + TIME(8, 0, 0)</f>
        <v>35420.920138888891</v>
      </c>
      <c r="B98">
        <f t="shared" ref="B98:B129" si="47">FLOOR((A98-$I$1)/15, 1)</f>
        <v>2337</v>
      </c>
      <c r="C98" s="20">
        <f t="shared" ref="C98:C129" si="48">$I$1+B98*15</f>
        <v>35407</v>
      </c>
      <c r="D98" s="18">
        <f t="shared" ref="D98:D129" si="49">A98-C98</f>
        <v>13.920138888890506</v>
      </c>
      <c r="E98" s="9">
        <f>Table1!B99+ TIME(8, 0, 0)</f>
        <v>35602.679861111115</v>
      </c>
      <c r="F98" s="21">
        <f t="shared" ref="F98:F129" si="50">FLOOR((E98-$I$1)/15, 1)</f>
        <v>2350</v>
      </c>
      <c r="G98" s="20">
        <f t="shared" si="36"/>
        <v>35602</v>
      </c>
      <c r="H98" s="18">
        <f t="shared" ref="H98:H129" si="51">E98-G98</f>
        <v>0.679861111115315</v>
      </c>
      <c r="I98">
        <v>1997</v>
      </c>
      <c r="J98" s="20">
        <f t="shared" si="37"/>
        <v>35407</v>
      </c>
      <c r="K98">
        <f t="shared" si="38"/>
        <v>15</v>
      </c>
      <c r="L98" t="str">
        <f t="shared" si="32"/>
        <v>己卯</v>
      </c>
      <c r="M98" s="20" t="str">
        <f t="shared" ref="M98:M129" si="52">IF(AND(D98&gt;9, H97&lt;9), C98, "")</f>
        <v/>
      </c>
      <c r="N98" t="str">
        <f t="shared" si="43"/>
        <v/>
      </c>
      <c r="O98" t="str">
        <f t="shared" si="44"/>
        <v/>
      </c>
      <c r="P98" s="20" t="str">
        <f t="shared" si="46"/>
        <v/>
      </c>
      <c r="Q98" s="20" t="str">
        <f t="shared" si="34"/>
        <v/>
      </c>
      <c r="R98" t="str">
        <f t="shared" si="35"/>
        <v/>
      </c>
      <c r="S98" t="str">
        <f t="shared" si="39"/>
        <v/>
      </c>
      <c r="T98">
        <f t="shared" si="40"/>
        <v>1</v>
      </c>
      <c r="U98" s="22">
        <f t="shared" si="45"/>
        <v>35422</v>
      </c>
      <c r="V98" s="21">
        <f t="shared" si="41"/>
        <v>30</v>
      </c>
      <c r="W98" t="str">
        <f t="shared" si="42"/>
        <v>甲午</v>
      </c>
    </row>
    <row r="99" spans="1:23" x14ac:dyDescent="0.25">
      <c r="A99" s="9">
        <f>Table1_1[[#This Row],[WS DateTime]] + TIME(8, 0, 0)</f>
        <v>35786.171527777777</v>
      </c>
      <c r="B99">
        <f t="shared" si="47"/>
        <v>2362</v>
      </c>
      <c r="C99" s="20">
        <f t="shared" si="48"/>
        <v>35782</v>
      </c>
      <c r="D99" s="18">
        <f t="shared" si="49"/>
        <v>4.171527777776646</v>
      </c>
      <c r="E99" s="9">
        <f>Table1!B100+ TIME(8, 0, 0)</f>
        <v>35967.918055555558</v>
      </c>
      <c r="F99" s="21">
        <f t="shared" si="50"/>
        <v>2374</v>
      </c>
      <c r="G99" s="20">
        <f t="shared" si="36"/>
        <v>35962</v>
      </c>
      <c r="H99" s="18">
        <f t="shared" si="51"/>
        <v>5.9180555555576575</v>
      </c>
      <c r="I99">
        <v>1998</v>
      </c>
      <c r="J99" s="20">
        <f t="shared" si="37"/>
        <v>35782</v>
      </c>
      <c r="K99">
        <f t="shared" si="38"/>
        <v>30</v>
      </c>
      <c r="L99" t="str">
        <f t="shared" si="32"/>
        <v>甲午</v>
      </c>
      <c r="M99" s="20" t="str">
        <f t="shared" si="52"/>
        <v/>
      </c>
      <c r="N99" t="str">
        <f t="shared" si="43"/>
        <v/>
      </c>
      <c r="O99" t="str">
        <f t="shared" si="44"/>
        <v/>
      </c>
      <c r="P99" s="20" t="str">
        <f t="shared" si="46"/>
        <v/>
      </c>
      <c r="Q99" s="20" t="str">
        <f t="shared" si="34"/>
        <v/>
      </c>
      <c r="R99" t="str">
        <f t="shared" si="35"/>
        <v/>
      </c>
      <c r="S99" t="str">
        <f t="shared" si="39"/>
        <v/>
      </c>
      <c r="T99">
        <f t="shared" si="40"/>
        <v>1</v>
      </c>
      <c r="U99" s="22">
        <f t="shared" si="45"/>
        <v>35782</v>
      </c>
      <c r="V99" s="21">
        <f t="shared" si="41"/>
        <v>30</v>
      </c>
      <c r="W99" t="str">
        <f t="shared" si="42"/>
        <v>甲午</v>
      </c>
    </row>
    <row r="100" spans="1:23" x14ac:dyDescent="0.25">
      <c r="A100" s="9">
        <f>Table1_1[[#This Row],[WS DateTime]] + TIME(8, 0, 0)</f>
        <v>36151.413888888892</v>
      </c>
      <c r="B100">
        <f t="shared" si="47"/>
        <v>2386</v>
      </c>
      <c r="C100" s="20">
        <f t="shared" si="48"/>
        <v>36142</v>
      </c>
      <c r="D100" s="18">
        <f t="shared" si="49"/>
        <v>9.413888888891961</v>
      </c>
      <c r="E100" s="9">
        <f>Table1!B101+ TIME(8, 0, 0)</f>
        <v>36333.15902777778</v>
      </c>
      <c r="F100" s="21">
        <f t="shared" si="50"/>
        <v>2398</v>
      </c>
      <c r="G100" s="20">
        <f t="shared" si="36"/>
        <v>36322</v>
      </c>
      <c r="H100" s="18">
        <f t="shared" si="51"/>
        <v>11.159027777779556</v>
      </c>
      <c r="I100">
        <v>1999</v>
      </c>
      <c r="J100" s="20" t="str">
        <f t="shared" si="37"/>
        <v/>
      </c>
      <c r="K100" t="str">
        <f t="shared" si="38"/>
        <v/>
      </c>
      <c r="L100" t="str">
        <f t="shared" si="32"/>
        <v/>
      </c>
      <c r="M100" s="20">
        <f t="shared" si="52"/>
        <v>36142</v>
      </c>
      <c r="N100">
        <f t="shared" si="43"/>
        <v>30</v>
      </c>
      <c r="O100" t="str">
        <f t="shared" si="44"/>
        <v>甲午</v>
      </c>
      <c r="P100" s="20" t="str">
        <f t="shared" si="46"/>
        <v/>
      </c>
      <c r="Q100" s="20" t="str">
        <f t="shared" si="34"/>
        <v/>
      </c>
      <c r="R100" t="str">
        <f t="shared" si="35"/>
        <v/>
      </c>
      <c r="S100" t="str">
        <f t="shared" si="39"/>
        <v/>
      </c>
      <c r="T100">
        <f t="shared" si="40"/>
        <v>2</v>
      </c>
      <c r="U100" s="22">
        <f t="shared" si="45"/>
        <v>36142</v>
      </c>
      <c r="V100" s="21">
        <f t="shared" si="41"/>
        <v>30</v>
      </c>
      <c r="W100" t="str">
        <f t="shared" si="42"/>
        <v>甲午</v>
      </c>
    </row>
    <row r="101" spans="1:23" x14ac:dyDescent="0.25">
      <c r="A101" s="9">
        <f>Table1_1[[#This Row],[WS DateTime]] + TIME(8, 0, 0)</f>
        <v>36516.654861111114</v>
      </c>
      <c r="B101">
        <f t="shared" si="47"/>
        <v>2410</v>
      </c>
      <c r="C101" s="23">
        <f t="shared" si="48"/>
        <v>36502</v>
      </c>
      <c r="D101" s="18">
        <f t="shared" si="49"/>
        <v>14.65486111111386</v>
      </c>
      <c r="E101" s="9">
        <f>Table1!B102+ TIME(8, 0, 0)</f>
        <v>36698.407638888893</v>
      </c>
      <c r="F101" s="21">
        <f t="shared" si="50"/>
        <v>2423</v>
      </c>
      <c r="G101" s="20">
        <f t="shared" si="36"/>
        <v>36697</v>
      </c>
      <c r="H101" s="18">
        <f t="shared" si="51"/>
        <v>1.4076388888934162</v>
      </c>
      <c r="I101">
        <v>2000</v>
      </c>
      <c r="J101" s="20">
        <f t="shared" si="37"/>
        <v>36502</v>
      </c>
      <c r="K101">
        <f t="shared" si="38"/>
        <v>30</v>
      </c>
      <c r="L101" t="str">
        <f t="shared" si="32"/>
        <v>甲午</v>
      </c>
      <c r="M101" s="20" t="str">
        <f t="shared" si="52"/>
        <v/>
      </c>
      <c r="N101" t="str">
        <f t="shared" si="43"/>
        <v/>
      </c>
      <c r="O101" t="str">
        <f t="shared" si="44"/>
        <v/>
      </c>
      <c r="P101" s="20" t="str">
        <f t="shared" si="46"/>
        <v/>
      </c>
      <c r="Q101" s="20" t="str">
        <f t="shared" si="34"/>
        <v/>
      </c>
      <c r="R101" t="str">
        <f t="shared" si="35"/>
        <v/>
      </c>
      <c r="S101" t="str">
        <f t="shared" si="39"/>
        <v/>
      </c>
      <c r="T101">
        <f t="shared" si="40"/>
        <v>1</v>
      </c>
      <c r="U101" s="22">
        <f t="shared" si="45"/>
        <v>36517</v>
      </c>
      <c r="V101" s="21">
        <f t="shared" si="41"/>
        <v>45</v>
      </c>
      <c r="W101" t="str">
        <f t="shared" si="42"/>
        <v>己酉</v>
      </c>
    </row>
    <row r="102" spans="1:23" x14ac:dyDescent="0.25">
      <c r="A102" s="9">
        <f>Table1_1[[#This Row],[WS DateTime]] + TIME(8, 0, 0)</f>
        <v>36881.900694444448</v>
      </c>
      <c r="B102">
        <f t="shared" si="47"/>
        <v>2435</v>
      </c>
      <c r="C102" s="20">
        <f t="shared" si="48"/>
        <v>36877</v>
      </c>
      <c r="D102" s="18">
        <f t="shared" si="49"/>
        <v>4.9006944444481633</v>
      </c>
      <c r="E102" s="9">
        <f>Table1!B103+ TIME(8, 0, 0)</f>
        <v>37063.650694444448</v>
      </c>
      <c r="F102" s="21">
        <f t="shared" si="50"/>
        <v>2447</v>
      </c>
      <c r="G102" s="20">
        <f t="shared" si="36"/>
        <v>37057</v>
      </c>
      <c r="H102" s="18">
        <f t="shared" si="51"/>
        <v>6.6506944444481633</v>
      </c>
      <c r="I102">
        <v>2001</v>
      </c>
      <c r="J102" s="20">
        <f t="shared" si="37"/>
        <v>36877</v>
      </c>
      <c r="K102">
        <f t="shared" si="38"/>
        <v>45</v>
      </c>
      <c r="L102" t="str">
        <f t="shared" si="32"/>
        <v>己西</v>
      </c>
      <c r="M102" s="20" t="str">
        <f t="shared" si="52"/>
        <v/>
      </c>
      <c r="N102" t="str">
        <f t="shared" si="43"/>
        <v/>
      </c>
      <c r="O102" t="str">
        <f t="shared" si="44"/>
        <v/>
      </c>
      <c r="P102" s="20" t="str">
        <f t="shared" si="46"/>
        <v/>
      </c>
      <c r="Q102" s="20" t="str">
        <f t="shared" si="34"/>
        <v/>
      </c>
      <c r="R102" t="str">
        <f t="shared" si="35"/>
        <v/>
      </c>
      <c r="S102" t="str">
        <f t="shared" si="39"/>
        <v/>
      </c>
      <c r="T102">
        <f t="shared" si="40"/>
        <v>1</v>
      </c>
      <c r="U102" s="22">
        <f t="shared" si="45"/>
        <v>36877</v>
      </c>
      <c r="V102" s="21">
        <f t="shared" si="41"/>
        <v>45</v>
      </c>
      <c r="W102" t="str">
        <f t="shared" si="42"/>
        <v>己酉</v>
      </c>
    </row>
    <row r="103" spans="1:23" x14ac:dyDescent="0.25">
      <c r="A103" s="9">
        <f>Table1_1[[#This Row],[WS DateTime]] + TIME(8, 0, 0)</f>
        <v>37247.139583333337</v>
      </c>
      <c r="B103">
        <f t="shared" si="47"/>
        <v>2459</v>
      </c>
      <c r="C103" s="20">
        <f t="shared" si="48"/>
        <v>37237</v>
      </c>
      <c r="D103" s="18">
        <f t="shared" si="49"/>
        <v>10.139583333337214</v>
      </c>
      <c r="E103" s="9">
        <f>Table1!B104+ TIME(8, 0, 0)</f>
        <v>37428.89166666667</v>
      </c>
      <c r="F103" s="21">
        <f t="shared" si="50"/>
        <v>2471</v>
      </c>
      <c r="G103" s="20">
        <f t="shared" si="36"/>
        <v>37417</v>
      </c>
      <c r="H103" s="18">
        <f t="shared" si="51"/>
        <v>11.891666666670062</v>
      </c>
      <c r="I103">
        <v>2002</v>
      </c>
      <c r="J103" s="20" t="str">
        <f t="shared" si="37"/>
        <v/>
      </c>
      <c r="K103" t="str">
        <f t="shared" si="38"/>
        <v/>
      </c>
      <c r="L103" t="str">
        <f t="shared" si="32"/>
        <v/>
      </c>
      <c r="M103" s="20">
        <f t="shared" si="52"/>
        <v>37237</v>
      </c>
      <c r="N103">
        <f t="shared" si="43"/>
        <v>45</v>
      </c>
      <c r="O103" t="str">
        <f t="shared" si="44"/>
        <v>己酉</v>
      </c>
      <c r="P103" s="20" t="str">
        <f t="shared" si="46"/>
        <v/>
      </c>
      <c r="Q103" s="20" t="str">
        <f t="shared" si="34"/>
        <v/>
      </c>
      <c r="R103" t="str">
        <f t="shared" si="35"/>
        <v/>
      </c>
      <c r="S103" t="str">
        <f t="shared" si="39"/>
        <v/>
      </c>
      <c r="T103">
        <f t="shared" si="40"/>
        <v>2</v>
      </c>
      <c r="U103" s="22">
        <f t="shared" si="45"/>
        <v>37237</v>
      </c>
      <c r="V103" s="21">
        <f t="shared" si="41"/>
        <v>45</v>
      </c>
      <c r="W103" t="str">
        <f t="shared" si="42"/>
        <v>己酉</v>
      </c>
    </row>
    <row r="104" spans="1:23" x14ac:dyDescent="0.25">
      <c r="A104" s="9">
        <f>Table1_1[[#This Row],[WS DateTime]] + TIME(8, 0, 0)</f>
        <v>37612.384722222225</v>
      </c>
      <c r="B104">
        <f t="shared" si="47"/>
        <v>2484</v>
      </c>
      <c r="C104" s="20">
        <f t="shared" si="48"/>
        <v>37612</v>
      </c>
      <c r="D104" s="18">
        <f t="shared" si="49"/>
        <v>0.38472222222480923</v>
      </c>
      <c r="E104" s="9">
        <f>Table1!B105+ TIME(8, 0, 0)</f>
        <v>37794.131944444445</v>
      </c>
      <c r="F104" s="21">
        <f t="shared" si="50"/>
        <v>2496</v>
      </c>
      <c r="G104" s="20">
        <f t="shared" si="36"/>
        <v>37792</v>
      </c>
      <c r="H104" s="18">
        <f t="shared" si="51"/>
        <v>2.1319444444452529</v>
      </c>
      <c r="I104">
        <v>2003</v>
      </c>
      <c r="J104" s="20">
        <f t="shared" si="37"/>
        <v>37612</v>
      </c>
      <c r="K104">
        <f t="shared" si="38"/>
        <v>0</v>
      </c>
      <c r="L104" t="str">
        <f t="shared" si="32"/>
        <v>甲子</v>
      </c>
      <c r="M104" s="20" t="str">
        <f t="shared" si="52"/>
        <v/>
      </c>
      <c r="N104" t="str">
        <f t="shared" si="43"/>
        <v/>
      </c>
      <c r="O104" t="str">
        <f t="shared" si="44"/>
        <v/>
      </c>
      <c r="P104" s="20" t="str">
        <f t="shared" si="46"/>
        <v/>
      </c>
      <c r="Q104" s="20" t="str">
        <f t="shared" si="34"/>
        <v/>
      </c>
      <c r="R104" t="str">
        <f t="shared" si="35"/>
        <v/>
      </c>
      <c r="S104" t="str">
        <f t="shared" si="39"/>
        <v/>
      </c>
      <c r="T104">
        <f t="shared" si="40"/>
        <v>1</v>
      </c>
      <c r="U104" s="22">
        <f t="shared" si="45"/>
        <v>37612</v>
      </c>
      <c r="V104" s="21">
        <f t="shared" si="41"/>
        <v>0</v>
      </c>
      <c r="W104" t="str">
        <f t="shared" si="42"/>
        <v>甲子</v>
      </c>
    </row>
    <row r="105" spans="1:23" x14ac:dyDescent="0.25">
      <c r="A105" s="9">
        <f>Table1_1[[#This Row],[WS DateTime]] + TIME(8, 0, 0)</f>
        <v>37977.627083333333</v>
      </c>
      <c r="B105">
        <f t="shared" si="47"/>
        <v>2508</v>
      </c>
      <c r="C105" s="20">
        <f t="shared" si="48"/>
        <v>37972</v>
      </c>
      <c r="D105" s="18">
        <f t="shared" si="49"/>
        <v>5.6270833333328483</v>
      </c>
      <c r="E105" s="9">
        <f>Table1!B106+ TIME(8, 0, 0)</f>
        <v>38159.372222222228</v>
      </c>
      <c r="F105" s="21">
        <f t="shared" si="50"/>
        <v>2520</v>
      </c>
      <c r="G105" s="20">
        <f t="shared" si="36"/>
        <v>38152</v>
      </c>
      <c r="H105" s="18">
        <f t="shared" si="51"/>
        <v>7.3722222222277196</v>
      </c>
      <c r="I105">
        <v>2004</v>
      </c>
      <c r="J105" s="20">
        <f t="shared" si="37"/>
        <v>37972</v>
      </c>
      <c r="K105">
        <f t="shared" si="38"/>
        <v>0</v>
      </c>
      <c r="L105" t="str">
        <f t="shared" si="32"/>
        <v>甲子</v>
      </c>
      <c r="M105" s="20" t="str">
        <f t="shared" si="52"/>
        <v/>
      </c>
      <c r="N105" t="str">
        <f t="shared" si="43"/>
        <v/>
      </c>
      <c r="O105" t="str">
        <f t="shared" si="44"/>
        <v/>
      </c>
      <c r="P105" s="20" t="str">
        <f t="shared" si="46"/>
        <v/>
      </c>
      <c r="Q105" s="20" t="str">
        <f t="shared" si="34"/>
        <v/>
      </c>
      <c r="R105" t="str">
        <f t="shared" si="35"/>
        <v/>
      </c>
      <c r="S105" t="str">
        <f t="shared" si="39"/>
        <v/>
      </c>
      <c r="T105">
        <f t="shared" si="40"/>
        <v>1</v>
      </c>
      <c r="U105" s="22">
        <f t="shared" si="45"/>
        <v>37972</v>
      </c>
      <c r="V105" s="21">
        <f t="shared" si="41"/>
        <v>0</v>
      </c>
      <c r="W105" t="str">
        <f t="shared" si="42"/>
        <v>甲子</v>
      </c>
    </row>
    <row r="106" spans="1:23" x14ac:dyDescent="0.25">
      <c r="A106" s="9">
        <f>Table1_1[[#This Row],[WS DateTime]] + TIME(8, 0, 0)</f>
        <v>38342.861805555556</v>
      </c>
      <c r="B106">
        <f t="shared" si="47"/>
        <v>2532</v>
      </c>
      <c r="C106" s="20">
        <f t="shared" si="48"/>
        <v>38332</v>
      </c>
      <c r="D106" s="18">
        <f t="shared" si="49"/>
        <v>10.861805555556202</v>
      </c>
      <c r="E106" s="9">
        <f>Table1!B107+ TIME(8, 0, 0)</f>
        <v>38524.615277777782</v>
      </c>
      <c r="F106" s="21">
        <f t="shared" si="50"/>
        <v>2544</v>
      </c>
      <c r="G106" s="20">
        <f t="shared" si="36"/>
        <v>38512</v>
      </c>
      <c r="H106" s="18">
        <f t="shared" si="51"/>
        <v>12.615277777782467</v>
      </c>
      <c r="I106">
        <v>2005</v>
      </c>
      <c r="J106" s="20" t="str">
        <f t="shared" si="37"/>
        <v/>
      </c>
      <c r="K106" t="str">
        <f t="shared" si="38"/>
        <v/>
      </c>
      <c r="L106" t="str">
        <f t="shared" si="32"/>
        <v/>
      </c>
      <c r="M106" s="20">
        <f t="shared" si="52"/>
        <v>38332</v>
      </c>
      <c r="N106">
        <f t="shared" si="43"/>
        <v>0</v>
      </c>
      <c r="O106" t="str">
        <f t="shared" si="44"/>
        <v>甲子</v>
      </c>
      <c r="P106" s="20" t="str">
        <f t="shared" si="46"/>
        <v/>
      </c>
      <c r="Q106" s="20" t="str">
        <f t="shared" si="34"/>
        <v/>
      </c>
      <c r="R106" t="str">
        <f t="shared" si="35"/>
        <v/>
      </c>
      <c r="S106" t="str">
        <f t="shared" si="39"/>
        <v/>
      </c>
      <c r="T106">
        <f t="shared" si="40"/>
        <v>2</v>
      </c>
      <c r="U106" s="22">
        <f t="shared" si="45"/>
        <v>38332</v>
      </c>
      <c r="V106" s="21">
        <f t="shared" si="41"/>
        <v>0</v>
      </c>
      <c r="W106" t="str">
        <f t="shared" si="42"/>
        <v>甲子</v>
      </c>
    </row>
    <row r="107" spans="1:23" x14ac:dyDescent="0.25">
      <c r="A107" s="9">
        <f>Table1_1[[#This Row],[WS DateTime]] + TIME(8, 0, 0)</f>
        <v>38708.106944444444</v>
      </c>
      <c r="B107">
        <f t="shared" si="47"/>
        <v>2557</v>
      </c>
      <c r="C107" s="20">
        <f t="shared" si="48"/>
        <v>38707</v>
      </c>
      <c r="D107" s="18">
        <f t="shared" si="49"/>
        <v>1.1069444444437977</v>
      </c>
      <c r="E107" s="9">
        <f>Table1!B108+ TIME(8, 0, 0)</f>
        <v>38889.850694444445</v>
      </c>
      <c r="F107" s="21">
        <f t="shared" si="50"/>
        <v>2569</v>
      </c>
      <c r="G107" s="20">
        <f t="shared" si="36"/>
        <v>38887</v>
      </c>
      <c r="H107" s="18">
        <f t="shared" si="51"/>
        <v>2.8506944444452529</v>
      </c>
      <c r="I107">
        <v>2006</v>
      </c>
      <c r="J107" s="20">
        <f t="shared" si="37"/>
        <v>38707</v>
      </c>
      <c r="K107">
        <f t="shared" si="38"/>
        <v>15</v>
      </c>
      <c r="L107" t="str">
        <f t="shared" si="32"/>
        <v>己卯</v>
      </c>
      <c r="M107" s="20" t="str">
        <f t="shared" si="52"/>
        <v/>
      </c>
      <c r="N107" t="str">
        <f t="shared" si="43"/>
        <v/>
      </c>
      <c r="O107" t="str">
        <f t="shared" si="44"/>
        <v/>
      </c>
      <c r="P107" s="20" t="str">
        <f t="shared" si="46"/>
        <v/>
      </c>
      <c r="Q107" s="20" t="str">
        <f t="shared" si="34"/>
        <v/>
      </c>
      <c r="R107" t="str">
        <f t="shared" si="35"/>
        <v/>
      </c>
      <c r="S107" t="str">
        <f t="shared" si="39"/>
        <v/>
      </c>
      <c r="T107">
        <f t="shared" si="40"/>
        <v>1</v>
      </c>
      <c r="U107" s="22">
        <f t="shared" si="45"/>
        <v>38707</v>
      </c>
      <c r="V107" s="21">
        <f t="shared" si="41"/>
        <v>15</v>
      </c>
      <c r="W107" t="str">
        <f t="shared" si="42"/>
        <v>己卯</v>
      </c>
    </row>
    <row r="108" spans="1:23" x14ac:dyDescent="0.25">
      <c r="A108" s="9">
        <f>Table1_1[[#This Row],[WS DateTime]] + TIME(8, 0, 0)</f>
        <v>39073.348611111112</v>
      </c>
      <c r="B108">
        <f t="shared" si="47"/>
        <v>2581</v>
      </c>
      <c r="C108" s="20">
        <f t="shared" si="48"/>
        <v>39067</v>
      </c>
      <c r="D108" s="18">
        <f t="shared" si="49"/>
        <v>6.3486111111124046</v>
      </c>
      <c r="E108" s="9">
        <f>Table1!B109+ TIME(8, 0, 0)</f>
        <v>39255.087500000001</v>
      </c>
      <c r="F108" s="21">
        <f t="shared" si="50"/>
        <v>2593</v>
      </c>
      <c r="G108" s="20">
        <f t="shared" si="36"/>
        <v>39247</v>
      </c>
      <c r="H108" s="18">
        <f t="shared" si="51"/>
        <v>8.0875000000014552</v>
      </c>
      <c r="I108">
        <v>2007</v>
      </c>
      <c r="J108" s="20">
        <f t="shared" si="37"/>
        <v>39067</v>
      </c>
      <c r="K108">
        <f t="shared" si="38"/>
        <v>15</v>
      </c>
      <c r="L108" t="str">
        <f t="shared" si="32"/>
        <v>己卯</v>
      </c>
      <c r="M108" s="20" t="str">
        <f t="shared" si="52"/>
        <v/>
      </c>
      <c r="N108" t="str">
        <f t="shared" si="43"/>
        <v/>
      </c>
      <c r="O108" t="str">
        <f t="shared" si="44"/>
        <v/>
      </c>
      <c r="P108" s="20" t="str">
        <f t="shared" si="46"/>
        <v/>
      </c>
      <c r="Q108" s="20" t="str">
        <f t="shared" si="34"/>
        <v/>
      </c>
      <c r="R108" t="str">
        <f t="shared" si="35"/>
        <v/>
      </c>
      <c r="S108" t="str">
        <f t="shared" si="39"/>
        <v/>
      </c>
      <c r="T108">
        <f t="shared" si="40"/>
        <v>1</v>
      </c>
      <c r="U108" s="22">
        <f t="shared" si="45"/>
        <v>39067</v>
      </c>
      <c r="V108" s="21">
        <f t="shared" si="41"/>
        <v>15</v>
      </c>
      <c r="W108" t="str">
        <f t="shared" si="42"/>
        <v>己卯</v>
      </c>
    </row>
    <row r="109" spans="1:23" x14ac:dyDescent="0.25">
      <c r="A109" s="9">
        <f>Table1_1[[#This Row],[WS DateTime]] + TIME(8, 0, 0)</f>
        <v>39438.588194444448</v>
      </c>
      <c r="B109">
        <f t="shared" si="47"/>
        <v>2605</v>
      </c>
      <c r="C109" s="20">
        <f t="shared" si="48"/>
        <v>39427</v>
      </c>
      <c r="D109" s="18">
        <f t="shared" si="49"/>
        <v>11.588194444448163</v>
      </c>
      <c r="E109" s="9">
        <f>Table1!B110+ TIME(8, 0, 0)</f>
        <v>39620.332638888889</v>
      </c>
      <c r="F109" s="21">
        <f t="shared" si="50"/>
        <v>2617</v>
      </c>
      <c r="G109" s="20">
        <f t="shared" si="36"/>
        <v>39607</v>
      </c>
      <c r="H109" s="18">
        <f t="shared" si="51"/>
        <v>13.332638888889051</v>
      </c>
      <c r="I109">
        <v>2008</v>
      </c>
      <c r="J109" s="20" t="str">
        <f t="shared" si="37"/>
        <v/>
      </c>
      <c r="K109" t="str">
        <f t="shared" si="38"/>
        <v/>
      </c>
      <c r="L109" t="str">
        <f t="shared" si="32"/>
        <v/>
      </c>
      <c r="M109" s="20">
        <f t="shared" si="52"/>
        <v>39427</v>
      </c>
      <c r="N109">
        <f t="shared" si="43"/>
        <v>15</v>
      </c>
      <c r="O109" t="str">
        <f t="shared" si="44"/>
        <v>己卯</v>
      </c>
      <c r="P109" s="20" t="str">
        <f t="shared" si="46"/>
        <v/>
      </c>
      <c r="Q109" s="20" t="str">
        <f t="shared" si="34"/>
        <v/>
      </c>
      <c r="R109" t="str">
        <f t="shared" si="35"/>
        <v/>
      </c>
      <c r="S109" t="str">
        <f t="shared" si="39"/>
        <v/>
      </c>
      <c r="T109">
        <f t="shared" si="40"/>
        <v>2</v>
      </c>
      <c r="U109" s="22">
        <f t="shared" si="45"/>
        <v>39427</v>
      </c>
      <c r="V109" s="21">
        <f t="shared" si="41"/>
        <v>15</v>
      </c>
      <c r="W109" t="str">
        <f t="shared" si="42"/>
        <v>己卯</v>
      </c>
    </row>
    <row r="110" spans="1:23" x14ac:dyDescent="0.25">
      <c r="A110" s="9">
        <f>Table1_1[[#This Row],[WS DateTime]] + TIME(8, 0, 0)</f>
        <v>39803.835416666669</v>
      </c>
      <c r="B110">
        <f t="shared" si="47"/>
        <v>2630</v>
      </c>
      <c r="C110" s="20">
        <f t="shared" si="48"/>
        <v>39802</v>
      </c>
      <c r="D110" s="18">
        <f t="shared" si="49"/>
        <v>1.8354166666686069</v>
      </c>
      <c r="E110" s="9">
        <f>Table1!B111+ TIME(8, 0, 0)</f>
        <v>39985.572916666672</v>
      </c>
      <c r="F110" s="21">
        <f t="shared" si="50"/>
        <v>2642</v>
      </c>
      <c r="G110" s="20">
        <f t="shared" si="36"/>
        <v>39982</v>
      </c>
      <c r="H110" s="18">
        <f t="shared" si="51"/>
        <v>3.5729166666715173</v>
      </c>
      <c r="I110">
        <v>2009</v>
      </c>
      <c r="J110" s="20">
        <f t="shared" si="37"/>
        <v>39802</v>
      </c>
      <c r="K110">
        <f t="shared" si="38"/>
        <v>30</v>
      </c>
      <c r="L110" t="str">
        <f t="shared" si="32"/>
        <v>甲午</v>
      </c>
      <c r="M110" s="20" t="str">
        <f t="shared" si="52"/>
        <v/>
      </c>
      <c r="N110" t="str">
        <f t="shared" si="43"/>
        <v/>
      </c>
      <c r="O110" t="str">
        <f t="shared" si="44"/>
        <v/>
      </c>
      <c r="P110" s="20" t="str">
        <f t="shared" si="46"/>
        <v/>
      </c>
      <c r="Q110" s="20" t="str">
        <f t="shared" si="34"/>
        <v/>
      </c>
      <c r="R110" t="str">
        <f t="shared" si="35"/>
        <v/>
      </c>
      <c r="S110" t="str">
        <f t="shared" si="39"/>
        <v/>
      </c>
      <c r="T110">
        <f t="shared" si="40"/>
        <v>1</v>
      </c>
      <c r="U110" s="22">
        <f t="shared" si="45"/>
        <v>39802</v>
      </c>
      <c r="V110" s="21">
        <f t="shared" si="41"/>
        <v>30</v>
      </c>
      <c r="W110" t="str">
        <f t="shared" si="42"/>
        <v>甲午</v>
      </c>
    </row>
    <row r="111" spans="1:23" x14ac:dyDescent="0.25">
      <c r="A111" s="9">
        <f>Table1_1[[#This Row],[WS DateTime]] + TIME(8, 0, 0)</f>
        <v>40169.073611111111</v>
      </c>
      <c r="B111">
        <f t="shared" si="47"/>
        <v>2654</v>
      </c>
      <c r="C111" s="20">
        <f t="shared" si="48"/>
        <v>40162</v>
      </c>
      <c r="D111" s="18">
        <f t="shared" si="49"/>
        <v>7.0736111111109494</v>
      </c>
      <c r="E111" s="9">
        <f>Table1!B112+ TIME(8, 0, 0)</f>
        <v>40350.811111111114</v>
      </c>
      <c r="F111" s="21">
        <f t="shared" si="50"/>
        <v>2666</v>
      </c>
      <c r="G111" s="20">
        <f t="shared" si="36"/>
        <v>40342</v>
      </c>
      <c r="H111" s="18">
        <f t="shared" si="51"/>
        <v>8.8111111111138598</v>
      </c>
      <c r="I111">
        <v>2010</v>
      </c>
      <c r="J111" s="20">
        <f t="shared" si="37"/>
        <v>40162</v>
      </c>
      <c r="K111">
        <f t="shared" si="38"/>
        <v>30</v>
      </c>
      <c r="L111" t="str">
        <f t="shared" si="32"/>
        <v>甲午</v>
      </c>
      <c r="M111" s="20" t="str">
        <f t="shared" si="52"/>
        <v/>
      </c>
      <c r="N111" t="str">
        <f t="shared" si="43"/>
        <v/>
      </c>
      <c r="O111" t="str">
        <f t="shared" si="44"/>
        <v/>
      </c>
      <c r="P111" s="20" t="str">
        <f t="shared" si="46"/>
        <v/>
      </c>
      <c r="Q111" s="20" t="str">
        <f t="shared" si="34"/>
        <v/>
      </c>
      <c r="R111" t="str">
        <f t="shared" si="35"/>
        <v/>
      </c>
      <c r="S111" t="str">
        <f t="shared" si="39"/>
        <v/>
      </c>
      <c r="T111">
        <f t="shared" si="40"/>
        <v>1</v>
      </c>
      <c r="U111" s="22">
        <f t="shared" si="45"/>
        <v>40162</v>
      </c>
      <c r="V111" s="21">
        <f t="shared" si="41"/>
        <v>30</v>
      </c>
      <c r="W111" t="str">
        <f t="shared" si="42"/>
        <v>甲午</v>
      </c>
    </row>
    <row r="112" spans="1:23" x14ac:dyDescent="0.25">
      <c r="A112" s="9">
        <f>Table1_1[[#This Row],[WS DateTime]] + TIME(8, 0, 0)</f>
        <v>40534.318055555559</v>
      </c>
      <c r="B112">
        <f t="shared" si="47"/>
        <v>2678</v>
      </c>
      <c r="C112" s="20">
        <f t="shared" si="48"/>
        <v>40522</v>
      </c>
      <c r="D112" s="18">
        <f t="shared" si="49"/>
        <v>12.318055555559113</v>
      </c>
      <c r="E112" s="9">
        <f>Table1!B113+ TIME(8, 0, 0)</f>
        <v>40716.052777777782</v>
      </c>
      <c r="F112" s="21">
        <f t="shared" si="50"/>
        <v>2690</v>
      </c>
      <c r="G112" s="20">
        <f t="shared" si="36"/>
        <v>40702</v>
      </c>
      <c r="H112" s="18">
        <f t="shared" si="51"/>
        <v>14.052777777782467</v>
      </c>
      <c r="I112">
        <v>2011</v>
      </c>
      <c r="J112" s="20" t="str">
        <f t="shared" si="37"/>
        <v/>
      </c>
      <c r="K112" t="str">
        <f t="shared" si="38"/>
        <v/>
      </c>
      <c r="L112" t="str">
        <f t="shared" si="32"/>
        <v/>
      </c>
      <c r="M112" s="20">
        <f t="shared" si="52"/>
        <v>40522</v>
      </c>
      <c r="N112">
        <f t="shared" si="43"/>
        <v>30</v>
      </c>
      <c r="O112" t="str">
        <f t="shared" si="44"/>
        <v>甲午</v>
      </c>
      <c r="P112" s="20" t="str">
        <f t="shared" si="46"/>
        <v/>
      </c>
      <c r="Q112" s="20" t="str">
        <f t="shared" si="34"/>
        <v/>
      </c>
      <c r="R112" t="str">
        <f t="shared" si="35"/>
        <v/>
      </c>
      <c r="S112" t="str">
        <f t="shared" si="39"/>
        <v/>
      </c>
      <c r="T112">
        <f t="shared" si="40"/>
        <v>2</v>
      </c>
      <c r="U112" s="22">
        <f t="shared" si="45"/>
        <v>40522</v>
      </c>
      <c r="V112" s="21">
        <f t="shared" si="41"/>
        <v>30</v>
      </c>
      <c r="W112" t="str">
        <f t="shared" si="42"/>
        <v>甲午</v>
      </c>
    </row>
    <row r="113" spans="1:23" x14ac:dyDescent="0.25">
      <c r="A113" s="9">
        <f>Table1_1[[#This Row],[WS DateTime]] + TIME(8, 0, 0)</f>
        <v>40899.5625</v>
      </c>
      <c r="B113">
        <f t="shared" si="47"/>
        <v>2703</v>
      </c>
      <c r="C113" s="20">
        <f t="shared" si="48"/>
        <v>40897</v>
      </c>
      <c r="D113" s="18">
        <f t="shared" si="49"/>
        <v>2.5625</v>
      </c>
      <c r="E113" s="9">
        <f>Table1!B114+ TIME(8, 0, 0)</f>
        <v>41081.297222222223</v>
      </c>
      <c r="F113" s="21">
        <f t="shared" si="50"/>
        <v>2715</v>
      </c>
      <c r="G113" s="20">
        <f t="shared" si="36"/>
        <v>41077</v>
      </c>
      <c r="H113" s="18">
        <f t="shared" si="51"/>
        <v>4.297222222223354</v>
      </c>
      <c r="I113">
        <v>2012</v>
      </c>
      <c r="J113" s="20">
        <f t="shared" si="37"/>
        <v>40897</v>
      </c>
      <c r="K113">
        <f t="shared" si="38"/>
        <v>45</v>
      </c>
      <c r="L113" t="str">
        <f t="shared" si="32"/>
        <v>己西</v>
      </c>
      <c r="M113" s="20" t="str">
        <f t="shared" si="52"/>
        <v/>
      </c>
      <c r="N113" t="str">
        <f t="shared" si="43"/>
        <v/>
      </c>
      <c r="O113" t="str">
        <f t="shared" si="44"/>
        <v/>
      </c>
      <c r="P113" s="20" t="str">
        <f t="shared" si="46"/>
        <v/>
      </c>
      <c r="Q113" s="20" t="str">
        <f t="shared" si="34"/>
        <v/>
      </c>
      <c r="R113" t="str">
        <f t="shared" si="35"/>
        <v/>
      </c>
      <c r="S113" t="str">
        <f t="shared" si="39"/>
        <v/>
      </c>
      <c r="T113">
        <f t="shared" si="40"/>
        <v>1</v>
      </c>
      <c r="U113" s="22">
        <f t="shared" si="45"/>
        <v>40897</v>
      </c>
      <c r="V113" s="21">
        <f t="shared" si="41"/>
        <v>45</v>
      </c>
      <c r="W113" t="str">
        <f t="shared" si="42"/>
        <v>己酉</v>
      </c>
    </row>
    <row r="114" spans="1:23" x14ac:dyDescent="0.25">
      <c r="A114" s="9">
        <f>Table1_1[[#This Row],[WS DateTime]] + TIME(8, 0, 0)</f>
        <v>41264.799305555556</v>
      </c>
      <c r="B114">
        <f t="shared" si="47"/>
        <v>2727</v>
      </c>
      <c r="C114" s="20">
        <f t="shared" si="48"/>
        <v>41257</v>
      </c>
      <c r="D114" s="18">
        <f t="shared" si="49"/>
        <v>7.7993055555562023</v>
      </c>
      <c r="E114" s="9">
        <f>Table1!B115+ TIME(8, 0, 0)</f>
        <v>41446.543750000004</v>
      </c>
      <c r="F114" s="21">
        <f t="shared" si="50"/>
        <v>2739</v>
      </c>
      <c r="G114" s="20">
        <f t="shared" si="36"/>
        <v>41437</v>
      </c>
      <c r="H114" s="18">
        <f t="shared" si="51"/>
        <v>9.5437500000043656</v>
      </c>
      <c r="I114">
        <v>2013</v>
      </c>
      <c r="J114" s="20" t="str">
        <f t="shared" si="37"/>
        <v/>
      </c>
      <c r="K114" t="str">
        <f t="shared" si="38"/>
        <v/>
      </c>
      <c r="L114" t="str">
        <f t="shared" si="32"/>
        <v/>
      </c>
      <c r="M114" s="20" t="str">
        <f t="shared" si="52"/>
        <v/>
      </c>
      <c r="N114" t="str">
        <f t="shared" si="43"/>
        <v/>
      </c>
      <c r="O114" t="str">
        <f t="shared" si="44"/>
        <v/>
      </c>
      <c r="P114" s="20">
        <f t="shared" si="46"/>
        <v>41437</v>
      </c>
      <c r="Q114" s="20">
        <f t="shared" si="34"/>
        <v>41257</v>
      </c>
      <c r="R114">
        <f t="shared" si="35"/>
        <v>45</v>
      </c>
      <c r="S114" t="str">
        <f t="shared" si="39"/>
        <v>己酉</v>
      </c>
      <c r="T114">
        <f t="shared" si="40"/>
        <v>3</v>
      </c>
      <c r="U114" s="22">
        <f t="shared" si="45"/>
        <v>41257</v>
      </c>
      <c r="V114" s="21">
        <f t="shared" si="41"/>
        <v>45</v>
      </c>
      <c r="W114" t="str">
        <f t="shared" si="42"/>
        <v>己酉</v>
      </c>
    </row>
    <row r="115" spans="1:23" x14ac:dyDescent="0.25">
      <c r="A115" s="9">
        <f>Table1_1[[#This Row],[WS DateTime]] + TIME(8, 0, 0)</f>
        <v>41630.049305555556</v>
      </c>
      <c r="B115">
        <f t="shared" si="47"/>
        <v>2751</v>
      </c>
      <c r="C115" s="20">
        <f t="shared" si="48"/>
        <v>41617</v>
      </c>
      <c r="D115" s="18">
        <f t="shared" si="49"/>
        <v>13.049305555556202</v>
      </c>
      <c r="E115" s="9">
        <f>Table1!B116+ TIME(8, 0, 0)</f>
        <v>41811.785416666666</v>
      </c>
      <c r="F115" s="21">
        <f t="shared" si="50"/>
        <v>2763</v>
      </c>
      <c r="G115" s="20">
        <f t="shared" si="36"/>
        <v>41797</v>
      </c>
      <c r="H115" s="18">
        <f t="shared" si="51"/>
        <v>14.785416666665697</v>
      </c>
      <c r="I115">
        <v>2014</v>
      </c>
      <c r="J115" s="20">
        <f t="shared" si="37"/>
        <v>41617</v>
      </c>
      <c r="K115">
        <f t="shared" si="38"/>
        <v>45</v>
      </c>
      <c r="L115" t="str">
        <f t="shared" si="32"/>
        <v>己西</v>
      </c>
      <c r="M115" s="20" t="str">
        <f t="shared" si="52"/>
        <v/>
      </c>
      <c r="N115" t="str">
        <f t="shared" si="43"/>
        <v/>
      </c>
      <c r="O115" t="str">
        <f t="shared" si="44"/>
        <v/>
      </c>
      <c r="P115" s="20" t="str">
        <f t="shared" si="46"/>
        <v/>
      </c>
      <c r="Q115" s="20" t="str">
        <f t="shared" si="34"/>
        <v/>
      </c>
      <c r="R115" t="str">
        <f t="shared" si="35"/>
        <v/>
      </c>
      <c r="S115" t="str">
        <f t="shared" si="39"/>
        <v/>
      </c>
      <c r="T115">
        <f t="shared" si="40"/>
        <v>1</v>
      </c>
      <c r="U115" s="22">
        <f t="shared" si="45"/>
        <v>41632</v>
      </c>
      <c r="V115" s="21">
        <f t="shared" si="41"/>
        <v>0</v>
      </c>
      <c r="W115" t="str">
        <f t="shared" si="42"/>
        <v>甲子</v>
      </c>
    </row>
    <row r="116" spans="1:23" x14ac:dyDescent="0.25">
      <c r="A116" s="9">
        <f>Table1_1[[#This Row],[WS DateTime]] + TIME(8, 0, 0)</f>
        <v>41995.293750000004</v>
      </c>
      <c r="B116">
        <f t="shared" si="47"/>
        <v>2776</v>
      </c>
      <c r="C116" s="20">
        <f t="shared" si="48"/>
        <v>41992</v>
      </c>
      <c r="D116" s="18">
        <f t="shared" si="49"/>
        <v>3.2937500000043656</v>
      </c>
      <c r="E116" s="9">
        <f>Table1!B117+ TIME(8, 0, 0)</f>
        <v>42177.025694444448</v>
      </c>
      <c r="F116" s="21">
        <f t="shared" si="50"/>
        <v>2788</v>
      </c>
      <c r="G116" s="20">
        <f t="shared" si="36"/>
        <v>42172</v>
      </c>
      <c r="H116" s="18">
        <f t="shared" si="51"/>
        <v>5.0256944444481633</v>
      </c>
      <c r="I116">
        <v>2015</v>
      </c>
      <c r="J116" s="20">
        <f t="shared" si="37"/>
        <v>41992</v>
      </c>
      <c r="K116">
        <f t="shared" si="38"/>
        <v>0</v>
      </c>
      <c r="L116" t="str">
        <f t="shared" si="32"/>
        <v>甲子</v>
      </c>
      <c r="M116" s="20" t="str">
        <f t="shared" si="52"/>
        <v/>
      </c>
      <c r="N116" t="str">
        <f t="shared" si="43"/>
        <v/>
      </c>
      <c r="O116" t="str">
        <f t="shared" si="44"/>
        <v/>
      </c>
      <c r="P116" s="20" t="str">
        <f t="shared" si="46"/>
        <v/>
      </c>
      <c r="Q116" s="20" t="str">
        <f t="shared" si="34"/>
        <v/>
      </c>
      <c r="R116" t="str">
        <f t="shared" si="35"/>
        <v/>
      </c>
      <c r="S116" t="str">
        <f t="shared" si="39"/>
        <v/>
      </c>
      <c r="T116">
        <f t="shared" si="40"/>
        <v>1</v>
      </c>
      <c r="U116" s="22">
        <f t="shared" si="45"/>
        <v>41992</v>
      </c>
      <c r="V116" s="21">
        <f t="shared" si="41"/>
        <v>0</v>
      </c>
      <c r="W116" t="str">
        <f t="shared" si="42"/>
        <v>甲子</v>
      </c>
    </row>
    <row r="117" spans="1:23" x14ac:dyDescent="0.25">
      <c r="A117" s="9">
        <f>Table1_1[[#This Row],[WS DateTime]] + TIME(8, 0, 0)</f>
        <v>42360.532638888893</v>
      </c>
      <c r="B117">
        <f t="shared" si="47"/>
        <v>2800</v>
      </c>
      <c r="C117" s="20">
        <f t="shared" si="48"/>
        <v>42352</v>
      </c>
      <c r="D117" s="18">
        <f t="shared" si="49"/>
        <v>8.5326388888934162</v>
      </c>
      <c r="E117" s="9">
        <f>Table1!B118+ TIME(8, 0, 0)</f>
        <v>42542.273611111115</v>
      </c>
      <c r="F117" s="21">
        <f t="shared" si="50"/>
        <v>2812</v>
      </c>
      <c r="G117" s="20">
        <f t="shared" si="36"/>
        <v>42532</v>
      </c>
      <c r="H117" s="18">
        <f t="shared" si="51"/>
        <v>10.273611111115315</v>
      </c>
      <c r="I117">
        <v>2016</v>
      </c>
      <c r="J117" s="20" t="str">
        <f t="shared" si="37"/>
        <v/>
      </c>
      <c r="K117" t="str">
        <f t="shared" si="38"/>
        <v/>
      </c>
      <c r="L117" t="str">
        <f t="shared" si="32"/>
        <v/>
      </c>
      <c r="M117" s="20" t="str">
        <f t="shared" si="52"/>
        <v/>
      </c>
      <c r="N117" t="str">
        <f t="shared" si="43"/>
        <v/>
      </c>
      <c r="O117" t="str">
        <f t="shared" si="44"/>
        <v/>
      </c>
      <c r="P117" s="20">
        <f t="shared" si="46"/>
        <v>42532</v>
      </c>
      <c r="Q117" s="20">
        <f t="shared" si="34"/>
        <v>42352</v>
      </c>
      <c r="R117">
        <f t="shared" si="35"/>
        <v>0</v>
      </c>
      <c r="S117" t="str">
        <f t="shared" si="39"/>
        <v>甲子</v>
      </c>
      <c r="T117">
        <f t="shared" si="40"/>
        <v>3</v>
      </c>
      <c r="U117" s="22">
        <f t="shared" si="45"/>
        <v>42352</v>
      </c>
      <c r="V117" s="21">
        <f t="shared" si="41"/>
        <v>0</v>
      </c>
      <c r="W117" t="str">
        <f t="shared" si="42"/>
        <v>甲子</v>
      </c>
    </row>
    <row r="118" spans="1:23" x14ac:dyDescent="0.25">
      <c r="A118" s="9">
        <f>Table1_1[[#This Row],[WS DateTime]] + TIME(8, 0, 0)</f>
        <v>42725.780555555561</v>
      </c>
      <c r="B118">
        <f t="shared" si="47"/>
        <v>2824</v>
      </c>
      <c r="C118" s="20">
        <f t="shared" si="48"/>
        <v>42712</v>
      </c>
      <c r="D118" s="18">
        <f t="shared" si="49"/>
        <v>13.780555555560568</v>
      </c>
      <c r="E118" s="9">
        <f>Table1!B119+ TIME(8, 0, 0)</f>
        <v>42907.51666666667</v>
      </c>
      <c r="F118" s="21">
        <f t="shared" si="50"/>
        <v>2837</v>
      </c>
      <c r="G118" s="20">
        <f t="shared" si="36"/>
        <v>42907</v>
      </c>
      <c r="H118" s="18">
        <f t="shared" si="51"/>
        <v>0.51666666667006211</v>
      </c>
      <c r="I118">
        <v>2017</v>
      </c>
      <c r="J118" s="20">
        <f t="shared" si="37"/>
        <v>42712</v>
      </c>
      <c r="K118">
        <f t="shared" si="38"/>
        <v>0</v>
      </c>
      <c r="L118" t="str">
        <f t="shared" si="32"/>
        <v>甲子</v>
      </c>
      <c r="M118" s="20" t="str">
        <f t="shared" si="52"/>
        <v/>
      </c>
      <c r="N118" t="str">
        <f t="shared" si="43"/>
        <v/>
      </c>
      <c r="O118" t="str">
        <f t="shared" si="44"/>
        <v/>
      </c>
      <c r="P118" s="20" t="str">
        <f t="shared" si="46"/>
        <v/>
      </c>
      <c r="Q118" s="20" t="str">
        <f t="shared" si="34"/>
        <v/>
      </c>
      <c r="R118" t="str">
        <f t="shared" si="35"/>
        <v/>
      </c>
      <c r="S118" t="str">
        <f t="shared" si="39"/>
        <v/>
      </c>
      <c r="T118">
        <f t="shared" si="40"/>
        <v>1</v>
      </c>
      <c r="U118" s="22">
        <f t="shared" si="45"/>
        <v>42727</v>
      </c>
      <c r="V118" s="21">
        <f t="shared" si="41"/>
        <v>15</v>
      </c>
      <c r="W118" t="str">
        <f t="shared" si="42"/>
        <v>己卯</v>
      </c>
    </row>
    <row r="119" spans="1:23" x14ac:dyDescent="0.25">
      <c r="A119" s="9">
        <f>Table1_1[[#This Row],[WS DateTime]] + TIME(8, 0, 0)</f>
        <v>43091.018750000003</v>
      </c>
      <c r="B119">
        <f t="shared" si="47"/>
        <v>2849</v>
      </c>
      <c r="C119" s="20">
        <f t="shared" si="48"/>
        <v>43087</v>
      </c>
      <c r="D119" s="18">
        <f t="shared" si="49"/>
        <v>4.0187500000029104</v>
      </c>
      <c r="E119" s="9">
        <f>Table1!B120+ TIME(8, 0, 0)</f>
        <v>43272.754861111112</v>
      </c>
      <c r="F119" s="21">
        <f t="shared" si="50"/>
        <v>2861</v>
      </c>
      <c r="G119" s="20">
        <f t="shared" si="36"/>
        <v>43267</v>
      </c>
      <c r="H119" s="18">
        <f t="shared" si="51"/>
        <v>5.7548611111124046</v>
      </c>
      <c r="I119">
        <v>2018</v>
      </c>
      <c r="J119" s="20">
        <f t="shared" si="37"/>
        <v>43087</v>
      </c>
      <c r="K119">
        <f t="shared" si="38"/>
        <v>15</v>
      </c>
      <c r="L119" t="str">
        <f t="shared" si="32"/>
        <v>己卯</v>
      </c>
      <c r="M119" s="20" t="str">
        <f t="shared" si="52"/>
        <v/>
      </c>
      <c r="N119" t="str">
        <f t="shared" si="43"/>
        <v/>
      </c>
      <c r="O119" t="str">
        <f t="shared" si="44"/>
        <v/>
      </c>
      <c r="P119" s="20" t="str">
        <f t="shared" si="46"/>
        <v/>
      </c>
      <c r="Q119" s="20" t="str">
        <f t="shared" si="34"/>
        <v/>
      </c>
      <c r="R119" t="str">
        <f t="shared" si="35"/>
        <v/>
      </c>
      <c r="S119" t="str">
        <f t="shared" si="39"/>
        <v/>
      </c>
      <c r="T119">
        <f t="shared" si="40"/>
        <v>1</v>
      </c>
      <c r="U119" s="22">
        <f t="shared" si="45"/>
        <v>43087</v>
      </c>
      <c r="V119" s="21">
        <f t="shared" si="41"/>
        <v>15</v>
      </c>
      <c r="W119" t="str">
        <f t="shared" si="42"/>
        <v>己卯</v>
      </c>
    </row>
    <row r="120" spans="1:23" x14ac:dyDescent="0.25">
      <c r="A120" s="9">
        <f>Table1_1[[#This Row],[WS DateTime]] + TIME(8, 0, 0)</f>
        <v>43456.265277777777</v>
      </c>
      <c r="B120">
        <f t="shared" si="47"/>
        <v>2873</v>
      </c>
      <c r="C120" s="20">
        <f t="shared" si="48"/>
        <v>43447</v>
      </c>
      <c r="D120" s="18">
        <f t="shared" si="49"/>
        <v>9.265277777776646</v>
      </c>
      <c r="E120" s="9">
        <f>Table1!B121+ TIME(8, 0, 0)</f>
        <v>43637.995833333334</v>
      </c>
      <c r="F120" s="21">
        <f t="shared" si="50"/>
        <v>2885</v>
      </c>
      <c r="G120" s="20">
        <f t="shared" si="36"/>
        <v>43627</v>
      </c>
      <c r="H120" s="18">
        <f t="shared" si="51"/>
        <v>10.995833333334303</v>
      </c>
      <c r="I120">
        <v>2019</v>
      </c>
      <c r="J120" s="20" t="str">
        <f t="shared" si="37"/>
        <v/>
      </c>
      <c r="K120" t="str">
        <f t="shared" si="38"/>
        <v/>
      </c>
      <c r="L120" t="str">
        <f t="shared" si="32"/>
        <v/>
      </c>
      <c r="M120" s="20">
        <f t="shared" si="52"/>
        <v>43447</v>
      </c>
      <c r="N120">
        <f t="shared" si="43"/>
        <v>15</v>
      </c>
      <c r="O120" t="str">
        <f t="shared" si="44"/>
        <v>己卯</v>
      </c>
      <c r="P120" s="20" t="str">
        <f t="shared" si="46"/>
        <v/>
      </c>
      <c r="Q120" s="20" t="str">
        <f t="shared" si="34"/>
        <v/>
      </c>
      <c r="R120" t="str">
        <f t="shared" si="35"/>
        <v/>
      </c>
      <c r="S120" t="str">
        <f t="shared" si="39"/>
        <v/>
      </c>
      <c r="T120">
        <f t="shared" si="40"/>
        <v>2</v>
      </c>
      <c r="U120" s="22">
        <f t="shared" si="45"/>
        <v>43447</v>
      </c>
      <c r="V120" s="21">
        <f t="shared" si="41"/>
        <v>15</v>
      </c>
      <c r="W120" t="str">
        <f t="shared" si="42"/>
        <v>己卯</v>
      </c>
    </row>
    <row r="121" spans="1:23" x14ac:dyDescent="0.25">
      <c r="A121" s="9">
        <f>Table1_1[[#This Row],[WS DateTime]] + TIME(8, 0, 0)</f>
        <v>43821.513194444444</v>
      </c>
      <c r="B121">
        <f t="shared" si="47"/>
        <v>2897</v>
      </c>
      <c r="C121" s="20">
        <f t="shared" si="48"/>
        <v>43807</v>
      </c>
      <c r="D121" s="18">
        <f t="shared" si="49"/>
        <v>14.513194444443798</v>
      </c>
      <c r="E121" s="9">
        <f>Table1!B122+ TIME(8, 0, 0)</f>
        <v>44003.23819444445</v>
      </c>
      <c r="F121" s="21">
        <f t="shared" si="50"/>
        <v>2910</v>
      </c>
      <c r="G121" s="20">
        <f t="shared" si="36"/>
        <v>44002</v>
      </c>
      <c r="H121" s="18">
        <f t="shared" si="51"/>
        <v>1.2381944444496185</v>
      </c>
      <c r="I121">
        <v>2020</v>
      </c>
      <c r="J121" s="20">
        <f t="shared" si="37"/>
        <v>43807</v>
      </c>
      <c r="K121">
        <f t="shared" si="38"/>
        <v>15</v>
      </c>
      <c r="L121" t="str">
        <f t="shared" si="32"/>
        <v>己卯</v>
      </c>
      <c r="M121" s="20" t="str">
        <f t="shared" si="52"/>
        <v/>
      </c>
      <c r="N121" t="str">
        <f t="shared" si="43"/>
        <v/>
      </c>
      <c r="O121" t="str">
        <f t="shared" si="44"/>
        <v/>
      </c>
      <c r="P121" s="20" t="str">
        <f t="shared" si="46"/>
        <v/>
      </c>
      <c r="Q121" s="20" t="str">
        <f t="shared" si="34"/>
        <v/>
      </c>
      <c r="R121" t="str">
        <f t="shared" si="35"/>
        <v/>
      </c>
      <c r="S121" t="str">
        <f t="shared" si="39"/>
        <v/>
      </c>
      <c r="T121">
        <f t="shared" si="40"/>
        <v>1</v>
      </c>
      <c r="U121" s="22">
        <f t="shared" si="45"/>
        <v>43822</v>
      </c>
      <c r="V121" s="21">
        <f t="shared" si="41"/>
        <v>30</v>
      </c>
      <c r="W121" t="str">
        <f t="shared" si="42"/>
        <v>甲午</v>
      </c>
    </row>
    <row r="122" spans="1:23" x14ac:dyDescent="0.25">
      <c r="A122" s="9">
        <f>Table1_1[[#This Row],[WS DateTime]] + TIME(8, 0, 0)</f>
        <v>44186.751388888893</v>
      </c>
      <c r="B122">
        <f t="shared" si="47"/>
        <v>2922</v>
      </c>
      <c r="C122" s="20">
        <f t="shared" si="48"/>
        <v>44182</v>
      </c>
      <c r="D122" s="18">
        <f t="shared" si="49"/>
        <v>4.7513888888934162</v>
      </c>
      <c r="E122" s="9">
        <f>Table1!B123+ TIME(8, 0, 0)</f>
        <v>44368.480555555558</v>
      </c>
      <c r="F122" s="21">
        <f t="shared" si="50"/>
        <v>2934</v>
      </c>
      <c r="G122" s="20">
        <f t="shared" si="36"/>
        <v>44362</v>
      </c>
      <c r="H122" s="18">
        <f t="shared" si="51"/>
        <v>6.4805555555576575</v>
      </c>
      <c r="I122">
        <v>2021</v>
      </c>
      <c r="J122" s="20">
        <f t="shared" si="37"/>
        <v>44182</v>
      </c>
      <c r="K122">
        <f t="shared" si="38"/>
        <v>30</v>
      </c>
      <c r="L122" t="str">
        <f t="shared" si="32"/>
        <v>甲午</v>
      </c>
      <c r="M122" s="20" t="str">
        <f t="shared" si="52"/>
        <v/>
      </c>
      <c r="N122" t="str">
        <f t="shared" si="43"/>
        <v/>
      </c>
      <c r="O122" t="str">
        <f t="shared" si="44"/>
        <v/>
      </c>
      <c r="P122" s="20" t="str">
        <f t="shared" si="46"/>
        <v/>
      </c>
      <c r="Q122" s="20" t="str">
        <f t="shared" si="34"/>
        <v/>
      </c>
      <c r="R122" t="str">
        <f t="shared" si="35"/>
        <v/>
      </c>
      <c r="S122" t="str">
        <f t="shared" si="39"/>
        <v/>
      </c>
      <c r="T122">
        <f t="shared" si="40"/>
        <v>1</v>
      </c>
      <c r="U122" s="22">
        <f t="shared" si="45"/>
        <v>44182</v>
      </c>
      <c r="V122" s="21">
        <f t="shared" si="41"/>
        <v>30</v>
      </c>
      <c r="W122" t="str">
        <f t="shared" si="42"/>
        <v>甲午</v>
      </c>
    </row>
    <row r="123" spans="1:23" x14ac:dyDescent="0.25">
      <c r="A123" s="9">
        <f>Table1_1[[#This Row],[WS DateTime]] + TIME(8, 0, 0)</f>
        <v>44551.999305555561</v>
      </c>
      <c r="B123">
        <f t="shared" si="47"/>
        <v>2946</v>
      </c>
      <c r="C123" s="20">
        <f t="shared" si="48"/>
        <v>44542</v>
      </c>
      <c r="D123" s="18">
        <f t="shared" si="49"/>
        <v>9.9993055555605679</v>
      </c>
      <c r="E123" s="9">
        <f>Table1!B124+ TIME(8, 0, 0)</f>
        <v>44733.717361111114</v>
      </c>
      <c r="F123" s="21">
        <f t="shared" si="50"/>
        <v>2958</v>
      </c>
      <c r="G123" s="20">
        <f t="shared" si="36"/>
        <v>44722</v>
      </c>
      <c r="H123" s="18">
        <f t="shared" si="51"/>
        <v>11.71736111111386</v>
      </c>
      <c r="I123">
        <v>2022</v>
      </c>
      <c r="J123" s="20" t="str">
        <f t="shared" si="37"/>
        <v/>
      </c>
      <c r="K123" t="str">
        <f t="shared" si="38"/>
        <v/>
      </c>
      <c r="L123" t="str">
        <f t="shared" si="32"/>
        <v/>
      </c>
      <c r="M123" s="20">
        <f t="shared" si="52"/>
        <v>44542</v>
      </c>
      <c r="N123">
        <f t="shared" si="43"/>
        <v>30</v>
      </c>
      <c r="O123" t="str">
        <f t="shared" si="44"/>
        <v>甲午</v>
      </c>
      <c r="P123" s="20" t="str">
        <f t="shared" si="46"/>
        <v/>
      </c>
      <c r="Q123" s="20" t="str">
        <f t="shared" si="34"/>
        <v/>
      </c>
      <c r="R123" t="str">
        <f t="shared" si="35"/>
        <v/>
      </c>
      <c r="S123" t="str">
        <f t="shared" si="39"/>
        <v/>
      </c>
      <c r="T123">
        <f t="shared" si="40"/>
        <v>2</v>
      </c>
      <c r="U123" s="22">
        <f t="shared" si="45"/>
        <v>44542</v>
      </c>
      <c r="V123" s="21">
        <f t="shared" si="41"/>
        <v>30</v>
      </c>
      <c r="W123" t="str">
        <f t="shared" si="42"/>
        <v>甲午</v>
      </c>
    </row>
    <row r="124" spans="1:23" x14ac:dyDescent="0.25">
      <c r="A124" s="9">
        <f>Table1_1[[#This Row],[WS DateTime]] + TIME(8, 0, 0)</f>
        <v>44917.241666666669</v>
      </c>
      <c r="B124">
        <f t="shared" si="47"/>
        <v>2971</v>
      </c>
      <c r="C124" s="20">
        <f t="shared" si="48"/>
        <v>44917</v>
      </c>
      <c r="D124" s="18">
        <f t="shared" si="49"/>
        <v>0.24166666666860692</v>
      </c>
      <c r="E124" s="9">
        <f>Table1!B125+ TIME(8, 0, 0)</f>
        <v>45098.956250000003</v>
      </c>
      <c r="F124" s="21">
        <f t="shared" si="50"/>
        <v>2983</v>
      </c>
      <c r="G124" s="20">
        <f t="shared" si="36"/>
        <v>45097</v>
      </c>
      <c r="H124" s="18">
        <f t="shared" si="51"/>
        <v>1.9562500000029104</v>
      </c>
      <c r="I124">
        <v>2023</v>
      </c>
      <c r="J124" s="20">
        <f t="shared" si="37"/>
        <v>44917</v>
      </c>
      <c r="K124">
        <f t="shared" si="38"/>
        <v>45</v>
      </c>
      <c r="L124" t="str">
        <f t="shared" si="32"/>
        <v>己西</v>
      </c>
      <c r="M124" s="20" t="str">
        <f t="shared" si="52"/>
        <v/>
      </c>
      <c r="N124" t="str">
        <f t="shared" si="43"/>
        <v/>
      </c>
      <c r="O124" t="str">
        <f t="shared" si="44"/>
        <v/>
      </c>
      <c r="P124" s="20" t="str">
        <f t="shared" si="46"/>
        <v/>
      </c>
      <c r="Q124" s="20" t="str">
        <f t="shared" si="34"/>
        <v/>
      </c>
      <c r="R124" t="str">
        <f t="shared" si="35"/>
        <v/>
      </c>
      <c r="S124" t="str">
        <f t="shared" si="39"/>
        <v/>
      </c>
      <c r="T124">
        <f t="shared" si="40"/>
        <v>1</v>
      </c>
      <c r="U124" s="22">
        <f t="shared" si="45"/>
        <v>44917</v>
      </c>
      <c r="V124" s="21">
        <f t="shared" si="41"/>
        <v>45</v>
      </c>
      <c r="W124" t="str">
        <f t="shared" si="42"/>
        <v>己酉</v>
      </c>
    </row>
    <row r="125" spans="1:23" x14ac:dyDescent="0.25">
      <c r="A125" s="9">
        <f>Table1_1[[#This Row],[WS DateTime]] + TIME(8, 0, 0)</f>
        <v>45282.477083333339</v>
      </c>
      <c r="B125">
        <f t="shared" si="47"/>
        <v>2995</v>
      </c>
      <c r="C125" s="20">
        <f t="shared" si="48"/>
        <v>45277</v>
      </c>
      <c r="D125" s="18">
        <f t="shared" si="49"/>
        <v>5.477083333338669</v>
      </c>
      <c r="E125" s="9">
        <f>Table1!B126+ TIME(8, 0, 0)</f>
        <v>45464.201388888891</v>
      </c>
      <c r="F125" s="21">
        <f t="shared" si="50"/>
        <v>3007</v>
      </c>
      <c r="G125" s="20">
        <f t="shared" si="36"/>
        <v>45457</v>
      </c>
      <c r="H125" s="18">
        <f t="shared" si="51"/>
        <v>7.2013888888905058</v>
      </c>
      <c r="I125">
        <v>2024</v>
      </c>
      <c r="J125" s="20">
        <f t="shared" si="37"/>
        <v>45277</v>
      </c>
      <c r="K125">
        <f t="shared" si="38"/>
        <v>45</v>
      </c>
      <c r="L125" t="str">
        <f t="shared" si="32"/>
        <v>己西</v>
      </c>
      <c r="M125" s="20" t="str">
        <f t="shared" si="52"/>
        <v/>
      </c>
      <c r="N125" t="str">
        <f t="shared" si="43"/>
        <v/>
      </c>
      <c r="O125" t="str">
        <f t="shared" si="44"/>
        <v/>
      </c>
      <c r="P125" s="20" t="str">
        <f t="shared" si="46"/>
        <v/>
      </c>
      <c r="Q125" s="20" t="str">
        <f t="shared" si="34"/>
        <v/>
      </c>
      <c r="R125" t="str">
        <f t="shared" si="35"/>
        <v/>
      </c>
      <c r="S125" t="str">
        <f t="shared" si="39"/>
        <v/>
      </c>
      <c r="T125">
        <f t="shared" si="40"/>
        <v>1</v>
      </c>
      <c r="U125" s="22">
        <f t="shared" si="45"/>
        <v>45277</v>
      </c>
      <c r="V125" s="21">
        <f t="shared" si="41"/>
        <v>45</v>
      </c>
      <c r="W125" t="str">
        <f t="shared" si="42"/>
        <v>己酉</v>
      </c>
    </row>
    <row r="126" spans="1:23" x14ac:dyDescent="0.25">
      <c r="A126" s="9">
        <f>Table1_1[[#This Row],[WS DateTime]] + TIME(8, 0, 0)</f>
        <v>45647.722222222226</v>
      </c>
      <c r="B126">
        <f t="shared" si="47"/>
        <v>3019</v>
      </c>
      <c r="C126" s="20">
        <f t="shared" si="48"/>
        <v>45637</v>
      </c>
      <c r="D126" s="18">
        <f t="shared" si="49"/>
        <v>10.722222222226264</v>
      </c>
      <c r="E126" s="9">
        <f>Table1!B127+ TIME(8, 0, 0)</f>
        <v>45829.445833333339</v>
      </c>
      <c r="F126" s="21">
        <f t="shared" si="50"/>
        <v>3031</v>
      </c>
      <c r="G126" s="20">
        <f t="shared" si="36"/>
        <v>45817</v>
      </c>
      <c r="H126" s="18">
        <f t="shared" si="51"/>
        <v>12.445833333338669</v>
      </c>
      <c r="I126">
        <v>2025</v>
      </c>
      <c r="J126" s="20" t="str">
        <f t="shared" si="37"/>
        <v/>
      </c>
      <c r="K126" t="str">
        <f t="shared" si="38"/>
        <v/>
      </c>
      <c r="L126" t="str">
        <f t="shared" si="32"/>
        <v/>
      </c>
      <c r="M126" s="20">
        <f t="shared" si="52"/>
        <v>45637</v>
      </c>
      <c r="N126">
        <f t="shared" si="43"/>
        <v>45</v>
      </c>
      <c r="O126" t="str">
        <f t="shared" si="44"/>
        <v>己酉</v>
      </c>
      <c r="P126" s="20" t="str">
        <f t="shared" si="46"/>
        <v/>
      </c>
      <c r="Q126" s="20" t="str">
        <f t="shared" si="34"/>
        <v/>
      </c>
      <c r="R126" t="str">
        <f t="shared" si="35"/>
        <v/>
      </c>
      <c r="S126" t="str">
        <f t="shared" si="39"/>
        <v/>
      </c>
      <c r="T126">
        <f t="shared" si="40"/>
        <v>2</v>
      </c>
      <c r="U126" s="22">
        <f t="shared" si="45"/>
        <v>45637</v>
      </c>
      <c r="V126" s="21">
        <f t="shared" si="41"/>
        <v>45</v>
      </c>
      <c r="W126" t="str">
        <f t="shared" si="42"/>
        <v>己酉</v>
      </c>
    </row>
    <row r="127" spans="1:23" x14ac:dyDescent="0.25">
      <c r="A127" s="9">
        <f>Table1_1[[#This Row],[WS DateTime]] + TIME(8, 0, 0)</f>
        <v>46012.960416666669</v>
      </c>
      <c r="B127">
        <f t="shared" si="47"/>
        <v>3044</v>
      </c>
      <c r="C127" s="20">
        <f t="shared" si="48"/>
        <v>46012</v>
      </c>
      <c r="D127" s="18">
        <f t="shared" si="49"/>
        <v>0.96041666666860692</v>
      </c>
      <c r="E127" s="9">
        <f>Table1!B128+ TIME(8, 0, 0)</f>
        <v>46194.683333333334</v>
      </c>
      <c r="F127" s="21">
        <f t="shared" si="50"/>
        <v>3056</v>
      </c>
      <c r="G127" s="20">
        <f t="shared" si="36"/>
        <v>46192</v>
      </c>
      <c r="H127" s="18">
        <f t="shared" si="51"/>
        <v>2.6833333333343035</v>
      </c>
      <c r="I127">
        <v>2026</v>
      </c>
      <c r="J127" s="20">
        <f t="shared" si="37"/>
        <v>46012</v>
      </c>
      <c r="K127">
        <f t="shared" si="38"/>
        <v>0</v>
      </c>
      <c r="L127" t="str">
        <f t="shared" si="32"/>
        <v>甲子</v>
      </c>
      <c r="M127" s="20" t="str">
        <f t="shared" si="52"/>
        <v/>
      </c>
      <c r="N127" t="str">
        <f t="shared" si="43"/>
        <v/>
      </c>
      <c r="O127" t="str">
        <f t="shared" si="44"/>
        <v/>
      </c>
      <c r="P127" s="20" t="str">
        <f t="shared" si="46"/>
        <v/>
      </c>
      <c r="Q127" s="20" t="str">
        <f t="shared" si="34"/>
        <v/>
      </c>
      <c r="R127" t="str">
        <f t="shared" si="35"/>
        <v/>
      </c>
      <c r="S127" t="str">
        <f t="shared" si="39"/>
        <v/>
      </c>
      <c r="T127">
        <f t="shared" si="40"/>
        <v>1</v>
      </c>
      <c r="U127" s="22">
        <f t="shared" si="45"/>
        <v>46012</v>
      </c>
      <c r="V127" s="21">
        <f t="shared" si="41"/>
        <v>0</v>
      </c>
      <c r="W127" t="str">
        <f t="shared" si="42"/>
        <v>甲子</v>
      </c>
    </row>
    <row r="128" spans="1:23" x14ac:dyDescent="0.25">
      <c r="A128" s="9">
        <f>Table1_1[[#This Row],[WS DateTime]] + TIME(8, 0, 0)</f>
        <v>46378.201388888891</v>
      </c>
      <c r="B128">
        <f t="shared" si="47"/>
        <v>3068</v>
      </c>
      <c r="C128" s="20">
        <f t="shared" si="48"/>
        <v>46372</v>
      </c>
      <c r="D128" s="18">
        <f t="shared" si="49"/>
        <v>6.2013888888905058</v>
      </c>
      <c r="E128" s="9">
        <f>Table1!B129+ TIME(8, 0, 0)</f>
        <v>46559.923611111117</v>
      </c>
      <c r="F128" s="21">
        <f t="shared" si="50"/>
        <v>3080</v>
      </c>
      <c r="G128" s="20">
        <f t="shared" si="36"/>
        <v>46552</v>
      </c>
      <c r="H128" s="18">
        <f t="shared" si="51"/>
        <v>7.9236111111167702</v>
      </c>
      <c r="I128">
        <v>2027</v>
      </c>
      <c r="J128" s="20">
        <f t="shared" si="37"/>
        <v>46372</v>
      </c>
      <c r="K128">
        <f t="shared" si="38"/>
        <v>0</v>
      </c>
      <c r="L128" t="str">
        <f t="shared" si="32"/>
        <v>甲子</v>
      </c>
      <c r="M128" s="20" t="str">
        <f t="shared" si="52"/>
        <v/>
      </c>
      <c r="N128" t="str">
        <f t="shared" si="43"/>
        <v/>
      </c>
      <c r="O128" t="str">
        <f t="shared" si="44"/>
        <v/>
      </c>
      <c r="P128" s="20" t="str">
        <f t="shared" si="46"/>
        <v/>
      </c>
      <c r="Q128" s="20" t="str">
        <f t="shared" si="34"/>
        <v/>
      </c>
      <c r="R128" t="str">
        <f t="shared" si="35"/>
        <v/>
      </c>
      <c r="S128" t="str">
        <f t="shared" si="39"/>
        <v/>
      </c>
      <c r="T128">
        <f t="shared" si="40"/>
        <v>1</v>
      </c>
      <c r="U128" s="22">
        <f t="shared" si="45"/>
        <v>46372</v>
      </c>
      <c r="V128" s="21">
        <f t="shared" si="41"/>
        <v>0</v>
      </c>
      <c r="W128" t="str">
        <f t="shared" si="42"/>
        <v>甲子</v>
      </c>
    </row>
    <row r="129" spans="1:23" x14ac:dyDescent="0.25">
      <c r="A129" s="9">
        <f>Table1_1[[#This Row],[WS DateTime]] + TIME(8, 0, 0)</f>
        <v>46743.445833333339</v>
      </c>
      <c r="B129">
        <f t="shared" si="47"/>
        <v>3092</v>
      </c>
      <c r="C129" s="20">
        <f t="shared" si="48"/>
        <v>46732</v>
      </c>
      <c r="D129" s="18">
        <f t="shared" si="49"/>
        <v>11.445833333338669</v>
      </c>
      <c r="E129" s="9">
        <f>Table1!B130+ TIME(8, 0, 0)</f>
        <v>46925.167361111111</v>
      </c>
      <c r="F129" s="21">
        <f t="shared" si="50"/>
        <v>3104</v>
      </c>
      <c r="G129" s="20">
        <f t="shared" si="36"/>
        <v>46912</v>
      </c>
      <c r="H129" s="18">
        <f t="shared" si="51"/>
        <v>13.167361111110949</v>
      </c>
      <c r="I129">
        <v>2028</v>
      </c>
      <c r="J129" s="20" t="str">
        <f t="shared" si="37"/>
        <v/>
      </c>
      <c r="K129" t="str">
        <f t="shared" si="38"/>
        <v/>
      </c>
      <c r="L129" t="str">
        <f t="shared" si="32"/>
        <v/>
      </c>
      <c r="M129" s="20">
        <f t="shared" si="52"/>
        <v>46732</v>
      </c>
      <c r="N129">
        <f t="shared" si="43"/>
        <v>0</v>
      </c>
      <c r="O129" t="str">
        <f t="shared" si="44"/>
        <v>甲子</v>
      </c>
      <c r="P129" s="20" t="str">
        <f t="shared" si="46"/>
        <v/>
      </c>
      <c r="Q129" s="20" t="str">
        <f t="shared" si="34"/>
        <v/>
      </c>
      <c r="R129" t="str">
        <f t="shared" si="35"/>
        <v/>
      </c>
      <c r="S129" t="str">
        <f t="shared" si="39"/>
        <v/>
      </c>
      <c r="T129">
        <f t="shared" si="40"/>
        <v>2</v>
      </c>
      <c r="U129" s="22">
        <f t="shared" si="45"/>
        <v>46732</v>
      </c>
      <c r="V129" s="21">
        <f t="shared" si="41"/>
        <v>0</v>
      </c>
      <c r="W129" t="str">
        <f t="shared" si="42"/>
        <v>甲子</v>
      </c>
    </row>
    <row r="130" spans="1:23" x14ac:dyDescent="0.25">
      <c r="A130" s="9">
        <f>Table1_1[[#This Row],[WS DateTime]] + TIME(8, 0, 0)</f>
        <v>47108.679861111115</v>
      </c>
      <c r="B130">
        <f t="shared" ref="B130:B150" si="53">FLOOR((A130-$I$1)/15, 1)</f>
        <v>3117</v>
      </c>
      <c r="C130" s="20">
        <f t="shared" ref="C130:C150" si="54">$I$1+B130*15</f>
        <v>47107</v>
      </c>
      <c r="D130" s="18">
        <f t="shared" ref="D130:D150" si="55">A130-C130</f>
        <v>1.679861111115315</v>
      </c>
      <c r="E130" s="9">
        <f>Table1!B131+ TIME(8, 0, 0)</f>
        <v>47290.408333333333</v>
      </c>
      <c r="F130" s="21">
        <f t="shared" ref="F130:F150" si="56">FLOOR((E130-$I$1)/15, 1)</f>
        <v>3129</v>
      </c>
      <c r="G130" s="20">
        <f t="shared" si="36"/>
        <v>47287</v>
      </c>
      <c r="H130" s="18">
        <f t="shared" ref="H130:H150" si="57">E130-G130</f>
        <v>3.4083333333328483</v>
      </c>
      <c r="I130">
        <v>2029</v>
      </c>
      <c r="J130" s="20">
        <f t="shared" si="37"/>
        <v>47107</v>
      </c>
      <c r="K130">
        <f t="shared" si="38"/>
        <v>15</v>
      </c>
      <c r="L130" t="str">
        <f t="shared" ref="L130:L150" si="58">_xlfn.IFS(K130="", "", K130=0, "甲子", K130=15, "己卯", K130=30, "甲午", K130=45, "己西")</f>
        <v>己卯</v>
      </c>
      <c r="M130" s="20" t="str">
        <f t="shared" ref="M130:M150" si="59">IF(AND(D130&gt;9, H129&lt;9), C130, "")</f>
        <v/>
      </c>
      <c r="N130" t="str">
        <f t="shared" si="43"/>
        <v/>
      </c>
      <c r="O130" t="str">
        <f t="shared" si="44"/>
        <v/>
      </c>
      <c r="P130" s="20" t="str">
        <f t="shared" si="46"/>
        <v/>
      </c>
      <c r="Q130" s="20" t="str">
        <f t="shared" ref="Q130:Q137" si="60">IF(P130 &lt;&gt; "", P130-180, "")</f>
        <v/>
      </c>
      <c r="R130" t="str">
        <f t="shared" ref="R130:R137" si="61">IFERROR(MOD(Q130-$I$1, 60), "")</f>
        <v/>
      </c>
      <c r="S130" t="str">
        <f t="shared" si="39"/>
        <v/>
      </c>
      <c r="T130">
        <f t="shared" si="40"/>
        <v>1</v>
      </c>
      <c r="U130" s="22">
        <f t="shared" si="45"/>
        <v>47107</v>
      </c>
      <c r="V130" s="21">
        <f t="shared" si="41"/>
        <v>15</v>
      </c>
      <c r="W130" t="str">
        <f t="shared" si="42"/>
        <v>己卯</v>
      </c>
    </row>
    <row r="131" spans="1:23" x14ac:dyDescent="0.25">
      <c r="A131" s="9">
        <f>Table1_1[[#This Row],[WS DateTime]] + TIME(8, 0, 0)</f>
        <v>47473.926388888889</v>
      </c>
      <c r="B131">
        <f t="shared" si="53"/>
        <v>3141</v>
      </c>
      <c r="C131" s="20">
        <f t="shared" si="54"/>
        <v>47467</v>
      </c>
      <c r="D131" s="18">
        <f t="shared" si="55"/>
        <v>6.9263888888890506</v>
      </c>
      <c r="E131" s="9">
        <f>Table1!B132+ TIME(8, 0, 0)</f>
        <v>47655.646527777782</v>
      </c>
      <c r="F131" s="21">
        <f t="shared" si="56"/>
        <v>3153</v>
      </c>
      <c r="G131" s="20">
        <f t="shared" ref="G131:G150" si="62">$I$1+F131*15</f>
        <v>47647</v>
      </c>
      <c r="H131" s="18">
        <f t="shared" si="57"/>
        <v>8.6465277777824667</v>
      </c>
      <c r="I131">
        <v>2030</v>
      </c>
      <c r="J131" s="20">
        <f t="shared" ref="J131:J150" si="63">IF(AND(M131="",P131=""), C131, "")</f>
        <v>47467</v>
      </c>
      <c r="K131">
        <f t="shared" ref="K131:K150" si="64">IFERROR(MOD(J131-$I$1, 60), "")</f>
        <v>15</v>
      </c>
      <c r="L131" t="str">
        <f t="shared" si="58"/>
        <v>己卯</v>
      </c>
      <c r="M131" s="20" t="str">
        <f t="shared" si="59"/>
        <v/>
      </c>
      <c r="N131" t="str">
        <f t="shared" si="43"/>
        <v/>
      </c>
      <c r="O131" t="str">
        <f t="shared" si="44"/>
        <v/>
      </c>
      <c r="P131" s="20" t="str">
        <f t="shared" si="46"/>
        <v/>
      </c>
      <c r="Q131" s="20" t="str">
        <f t="shared" si="60"/>
        <v/>
      </c>
      <c r="R131" t="str">
        <f t="shared" si="61"/>
        <v/>
      </c>
      <c r="S131" t="str">
        <f t="shared" ref="S131:S137" si="65">_xlfn.IFS(R131="", "", R131=0, "甲子", R131=15, "己卯", R131=30, "甲午",R131=45, "己酉")</f>
        <v/>
      </c>
      <c r="T131">
        <f t="shared" ref="T131:T150" si="66">_xlfn.IFS(L131 &lt;&gt; "", 1, O131&lt;&gt;"",2,S131&lt;&gt;"", 3)</f>
        <v>1</v>
      </c>
      <c r="U131" s="22">
        <f t="shared" si="45"/>
        <v>47467</v>
      </c>
      <c r="V131" s="21">
        <f t="shared" ref="V131:V150" si="67">IFERROR(MOD(U131-$I$1, 60), "")</f>
        <v>15</v>
      </c>
      <c r="W131" t="str">
        <f t="shared" ref="W131:W150" si="68">_xlfn.IFS(V131="", "", V131=0, "甲子", V131=15, "己卯", V131=30, "甲午", V131=45, "己酉")</f>
        <v>己卯</v>
      </c>
    </row>
    <row r="132" spans="1:23" x14ac:dyDescent="0.25">
      <c r="A132" s="9">
        <f>Table1_1[[#This Row],[WS DateTime]] + TIME(8, 0, 0)</f>
        <v>47839.17291666667</v>
      </c>
      <c r="B132">
        <f t="shared" si="53"/>
        <v>3165</v>
      </c>
      <c r="C132" s="20">
        <f t="shared" si="54"/>
        <v>47827</v>
      </c>
      <c r="D132" s="18">
        <f t="shared" si="55"/>
        <v>12.172916666670062</v>
      </c>
      <c r="E132" s="9">
        <f>Table1!B133+ TIME(8, 0, 0)</f>
        <v>48020.886805555558</v>
      </c>
      <c r="F132" s="21">
        <f t="shared" si="56"/>
        <v>3177</v>
      </c>
      <c r="G132" s="20">
        <f t="shared" si="62"/>
        <v>48007</v>
      </c>
      <c r="H132" s="18">
        <f t="shared" si="57"/>
        <v>13.886805555557657</v>
      </c>
      <c r="I132">
        <v>2031</v>
      </c>
      <c r="J132" s="20" t="str">
        <f t="shared" si="63"/>
        <v/>
      </c>
      <c r="K132" t="str">
        <f t="shared" si="64"/>
        <v/>
      </c>
      <c r="L132" t="str">
        <f t="shared" si="58"/>
        <v/>
      </c>
      <c r="M132" s="20">
        <f t="shared" si="59"/>
        <v>47827</v>
      </c>
      <c r="N132">
        <f t="shared" ref="N132:N150" si="69">IFERROR(MOD(M132-$I$1, 60), "")</f>
        <v>15</v>
      </c>
      <c r="O132" t="str">
        <f t="shared" ref="O132:O150" si="70">_xlfn.IFS(N132="", "", N132=0, "甲子", N132=15, "己卯", N132=30, "甲午", N132=45, "己酉")</f>
        <v>己卯</v>
      </c>
      <c r="P132" s="20" t="str">
        <f t="shared" si="46"/>
        <v/>
      </c>
      <c r="Q132" s="20" t="str">
        <f t="shared" si="60"/>
        <v/>
      </c>
      <c r="R132" t="str">
        <f t="shared" si="61"/>
        <v/>
      </c>
      <c r="S132" t="str">
        <f t="shared" si="65"/>
        <v/>
      </c>
      <c r="T132">
        <f t="shared" si="66"/>
        <v>2</v>
      </c>
      <c r="U132" s="22">
        <f t="shared" ref="U132:U150" si="71">IF(T131=1, U131+360, U131+375)</f>
        <v>47827</v>
      </c>
      <c r="V132" s="21">
        <f t="shared" si="67"/>
        <v>15</v>
      </c>
      <c r="W132" t="str">
        <f t="shared" si="68"/>
        <v>己卯</v>
      </c>
    </row>
    <row r="133" spans="1:23" x14ac:dyDescent="0.25">
      <c r="A133" s="9">
        <f>Table1_1[[#This Row],[WS DateTime]] + TIME(8, 0, 0)</f>
        <v>48204.413194444445</v>
      </c>
      <c r="B133">
        <f t="shared" si="53"/>
        <v>3190</v>
      </c>
      <c r="C133" s="20">
        <f t="shared" si="54"/>
        <v>48202</v>
      </c>
      <c r="D133" s="18">
        <f t="shared" si="55"/>
        <v>2.4131944444452529</v>
      </c>
      <c r="E133" s="9">
        <f>Table1!B134+ TIME(8, 0, 0)</f>
        <v>48386.130555555559</v>
      </c>
      <c r="F133" s="21">
        <f t="shared" si="56"/>
        <v>3202</v>
      </c>
      <c r="G133" s="20">
        <f t="shared" si="62"/>
        <v>48382</v>
      </c>
      <c r="H133" s="18">
        <f t="shared" si="57"/>
        <v>4.1305555555591127</v>
      </c>
      <c r="I133">
        <v>2032</v>
      </c>
      <c r="J133" s="20">
        <f t="shared" si="63"/>
        <v>48202</v>
      </c>
      <c r="K133">
        <f t="shared" si="64"/>
        <v>30</v>
      </c>
      <c r="L133" t="str">
        <f t="shared" si="58"/>
        <v>甲午</v>
      </c>
      <c r="M133" s="20" t="str">
        <f t="shared" si="59"/>
        <v/>
      </c>
      <c r="N133" t="str">
        <f t="shared" si="69"/>
        <v/>
      </c>
      <c r="O133" t="str">
        <f t="shared" si="70"/>
        <v/>
      </c>
      <c r="P133" s="20" t="str">
        <f t="shared" si="46"/>
        <v/>
      </c>
      <c r="Q133" s="20" t="str">
        <f t="shared" si="60"/>
        <v/>
      </c>
      <c r="R133" t="str">
        <f t="shared" si="61"/>
        <v/>
      </c>
      <c r="S133" t="str">
        <f t="shared" si="65"/>
        <v/>
      </c>
      <c r="T133">
        <f t="shared" si="66"/>
        <v>1</v>
      </c>
      <c r="U133" s="22">
        <f t="shared" si="71"/>
        <v>48202</v>
      </c>
      <c r="V133" s="21">
        <f t="shared" si="67"/>
        <v>30</v>
      </c>
      <c r="W133" t="str">
        <f t="shared" si="68"/>
        <v>甲午</v>
      </c>
    </row>
    <row r="134" spans="1:23" x14ac:dyDescent="0.25">
      <c r="A134" s="9">
        <f>Table1_1[[#This Row],[WS DateTime]] + TIME(8, 0, 0)</f>
        <v>48569.663194444445</v>
      </c>
      <c r="B134">
        <f t="shared" si="53"/>
        <v>3214</v>
      </c>
      <c r="C134" s="20">
        <f t="shared" si="54"/>
        <v>48562</v>
      </c>
      <c r="D134" s="18">
        <f t="shared" si="55"/>
        <v>7.6631944444452529</v>
      </c>
      <c r="E134" s="9">
        <f>Table1!B135+ TIME(8, 0, 0)</f>
        <v>48751.375694444447</v>
      </c>
      <c r="F134" s="21">
        <f t="shared" si="56"/>
        <v>3226</v>
      </c>
      <c r="G134" s="20">
        <f t="shared" si="62"/>
        <v>48742</v>
      </c>
      <c r="H134" s="18">
        <f t="shared" si="57"/>
        <v>9.3756944444467081</v>
      </c>
      <c r="I134">
        <v>2033</v>
      </c>
      <c r="J134" s="20" t="str">
        <f t="shared" si="63"/>
        <v/>
      </c>
      <c r="K134" t="str">
        <f t="shared" si="64"/>
        <v/>
      </c>
      <c r="L134" t="str">
        <f t="shared" si="58"/>
        <v/>
      </c>
      <c r="M134" s="20" t="str">
        <f t="shared" si="59"/>
        <v/>
      </c>
      <c r="N134" t="str">
        <f t="shared" si="69"/>
        <v/>
      </c>
      <c r="O134" t="str">
        <f t="shared" si="70"/>
        <v/>
      </c>
      <c r="P134" s="20">
        <f t="shared" si="46"/>
        <v>48742</v>
      </c>
      <c r="Q134" s="20">
        <f t="shared" si="60"/>
        <v>48562</v>
      </c>
      <c r="R134">
        <f t="shared" si="61"/>
        <v>30</v>
      </c>
      <c r="S134" t="str">
        <f t="shared" si="65"/>
        <v>甲午</v>
      </c>
      <c r="T134">
        <f t="shared" si="66"/>
        <v>3</v>
      </c>
      <c r="U134" s="22">
        <f t="shared" si="71"/>
        <v>48562</v>
      </c>
      <c r="V134" s="21">
        <f t="shared" si="67"/>
        <v>30</v>
      </c>
      <c r="W134" t="str">
        <f t="shared" si="68"/>
        <v>甲午</v>
      </c>
    </row>
    <row r="135" spans="1:23" x14ac:dyDescent="0.25">
      <c r="A135" s="9">
        <f>Table1_1[[#This Row],[WS DateTime]] + TIME(8, 0, 0)</f>
        <v>48934.90625</v>
      </c>
      <c r="B135">
        <f t="shared" si="53"/>
        <v>3238</v>
      </c>
      <c r="C135" s="20">
        <f t="shared" si="54"/>
        <v>48922</v>
      </c>
      <c r="D135" s="18">
        <f t="shared" si="55"/>
        <v>12.90625</v>
      </c>
      <c r="E135" s="9">
        <f>Table1!B136+ TIME(8, 0, 0)</f>
        <v>49116.613888888889</v>
      </c>
      <c r="F135" s="21">
        <f t="shared" si="56"/>
        <v>3250</v>
      </c>
      <c r="G135" s="20">
        <f t="shared" si="62"/>
        <v>49102</v>
      </c>
      <c r="H135" s="18">
        <f t="shared" si="57"/>
        <v>14.613888888889051</v>
      </c>
      <c r="I135">
        <v>2034</v>
      </c>
      <c r="J135" s="20">
        <f t="shared" si="63"/>
        <v>48922</v>
      </c>
      <c r="K135">
        <f t="shared" si="64"/>
        <v>30</v>
      </c>
      <c r="L135" t="str">
        <f t="shared" si="58"/>
        <v>甲午</v>
      </c>
      <c r="M135" s="20" t="str">
        <f t="shared" si="59"/>
        <v/>
      </c>
      <c r="N135" t="str">
        <f t="shared" si="69"/>
        <v/>
      </c>
      <c r="O135" t="str">
        <f t="shared" si="70"/>
        <v/>
      </c>
      <c r="P135" s="20" t="str">
        <f t="shared" si="46"/>
        <v/>
      </c>
      <c r="Q135" s="20" t="str">
        <f t="shared" si="60"/>
        <v/>
      </c>
      <c r="R135" t="str">
        <f t="shared" si="61"/>
        <v/>
      </c>
      <c r="S135" t="str">
        <f t="shared" si="65"/>
        <v/>
      </c>
      <c r="T135">
        <f t="shared" si="66"/>
        <v>1</v>
      </c>
      <c r="U135" s="22">
        <f t="shared" si="71"/>
        <v>48937</v>
      </c>
      <c r="V135" s="21">
        <f t="shared" si="67"/>
        <v>45</v>
      </c>
      <c r="W135" t="str">
        <f t="shared" si="68"/>
        <v>己酉</v>
      </c>
    </row>
    <row r="136" spans="1:23" x14ac:dyDescent="0.25">
      <c r="A136" s="9">
        <f>Table1_1[[#This Row],[WS DateTime]] + TIME(8, 0, 0)</f>
        <v>49300.147916666669</v>
      </c>
      <c r="B136">
        <f t="shared" si="53"/>
        <v>3263</v>
      </c>
      <c r="C136" s="20">
        <f t="shared" si="54"/>
        <v>49297</v>
      </c>
      <c r="D136" s="18">
        <f t="shared" si="55"/>
        <v>3.1479166666686069</v>
      </c>
      <c r="E136" s="9">
        <f>Table1!B137+ TIME(8, 0, 0)</f>
        <v>49481.856250000004</v>
      </c>
      <c r="F136" s="21">
        <f t="shared" si="56"/>
        <v>3275</v>
      </c>
      <c r="G136" s="20">
        <f t="shared" si="62"/>
        <v>49477</v>
      </c>
      <c r="H136" s="18">
        <f t="shared" si="57"/>
        <v>4.8562500000043656</v>
      </c>
      <c r="I136">
        <v>2035</v>
      </c>
      <c r="J136" s="20">
        <f t="shared" si="63"/>
        <v>49297</v>
      </c>
      <c r="K136">
        <f t="shared" si="64"/>
        <v>45</v>
      </c>
      <c r="L136" t="str">
        <f t="shared" si="58"/>
        <v>己西</v>
      </c>
      <c r="M136" s="20" t="str">
        <f t="shared" si="59"/>
        <v/>
      </c>
      <c r="N136" t="str">
        <f t="shared" si="69"/>
        <v/>
      </c>
      <c r="O136" t="str">
        <f t="shared" si="70"/>
        <v/>
      </c>
      <c r="P136" s="20" t="str">
        <f t="shared" si="46"/>
        <v/>
      </c>
      <c r="Q136" s="20" t="str">
        <f t="shared" si="60"/>
        <v/>
      </c>
      <c r="R136" t="str">
        <f t="shared" si="61"/>
        <v/>
      </c>
      <c r="S136" t="str">
        <f t="shared" si="65"/>
        <v/>
      </c>
      <c r="T136">
        <f t="shared" si="66"/>
        <v>1</v>
      </c>
      <c r="U136" s="22">
        <f t="shared" si="71"/>
        <v>49297</v>
      </c>
      <c r="V136" s="21">
        <f t="shared" si="67"/>
        <v>45</v>
      </c>
      <c r="W136" t="str">
        <f t="shared" si="68"/>
        <v>己酉</v>
      </c>
    </row>
    <row r="137" spans="1:23" x14ac:dyDescent="0.25">
      <c r="A137" s="9">
        <f>Table1_1[[#This Row],[WS DateTime]] + TIME(8, 0, 0)</f>
        <v>49665.395833333336</v>
      </c>
      <c r="B137">
        <f t="shared" si="53"/>
        <v>3287</v>
      </c>
      <c r="C137" s="20">
        <f t="shared" si="54"/>
        <v>49657</v>
      </c>
      <c r="D137" s="18">
        <f t="shared" si="55"/>
        <v>8.3958333333357587</v>
      </c>
      <c r="E137" s="9">
        <f>Table1!B138+ TIME(8, 0, 0)</f>
        <v>49847.105555555558</v>
      </c>
      <c r="F137" s="21">
        <f t="shared" si="56"/>
        <v>3299</v>
      </c>
      <c r="G137" s="20">
        <f t="shared" si="62"/>
        <v>49837</v>
      </c>
      <c r="H137" s="18">
        <f t="shared" si="57"/>
        <v>10.105555555557657</v>
      </c>
      <c r="I137">
        <v>2036</v>
      </c>
      <c r="J137" s="20" t="str">
        <f t="shared" si="63"/>
        <v/>
      </c>
      <c r="K137" t="str">
        <f t="shared" si="64"/>
        <v/>
      </c>
      <c r="L137" t="str">
        <f t="shared" si="58"/>
        <v/>
      </c>
      <c r="M137" s="20" t="str">
        <f t="shared" si="59"/>
        <v/>
      </c>
      <c r="N137" t="str">
        <f t="shared" si="69"/>
        <v/>
      </c>
      <c r="O137" t="str">
        <f t="shared" si="70"/>
        <v/>
      </c>
      <c r="P137" s="20">
        <f t="shared" si="46"/>
        <v>49837</v>
      </c>
      <c r="Q137" s="20">
        <f t="shared" si="60"/>
        <v>49657</v>
      </c>
      <c r="R137">
        <f t="shared" si="61"/>
        <v>45</v>
      </c>
      <c r="S137" t="str">
        <f t="shared" si="65"/>
        <v>己酉</v>
      </c>
      <c r="T137">
        <f t="shared" si="66"/>
        <v>3</v>
      </c>
      <c r="U137" s="22">
        <f t="shared" si="71"/>
        <v>49657</v>
      </c>
      <c r="V137" s="21">
        <f t="shared" si="67"/>
        <v>45</v>
      </c>
      <c r="W137" t="str">
        <f t="shared" si="68"/>
        <v>己酉</v>
      </c>
    </row>
    <row r="138" spans="1:23" x14ac:dyDescent="0.25">
      <c r="A138" s="9">
        <f>Table1_1[[#This Row],[WS DateTime]] + TIME(8, 0, 0)</f>
        <v>50030.633333333339</v>
      </c>
      <c r="B138">
        <f t="shared" si="53"/>
        <v>3311</v>
      </c>
      <c r="C138" s="20">
        <f t="shared" si="54"/>
        <v>50017</v>
      </c>
      <c r="D138" s="18">
        <f t="shared" si="55"/>
        <v>13.633333333338669</v>
      </c>
      <c r="E138" s="9">
        <f>Table1!B139+ TIME(8, 0, 0)</f>
        <v>50212.348611111112</v>
      </c>
      <c r="F138" s="21">
        <f t="shared" si="56"/>
        <v>3324</v>
      </c>
      <c r="G138" s="20">
        <f t="shared" si="62"/>
        <v>50212</v>
      </c>
      <c r="H138" s="18">
        <f t="shared" si="57"/>
        <v>0.34861111111240461</v>
      </c>
      <c r="I138">
        <v>2037</v>
      </c>
      <c r="J138" s="20">
        <f t="shared" si="63"/>
        <v>50017</v>
      </c>
      <c r="K138">
        <f t="shared" si="64"/>
        <v>45</v>
      </c>
      <c r="L138" t="str">
        <f t="shared" si="58"/>
        <v>己西</v>
      </c>
      <c r="M138" s="20" t="str">
        <f t="shared" si="59"/>
        <v/>
      </c>
      <c r="N138" t="str">
        <f t="shared" si="69"/>
        <v/>
      </c>
      <c r="O138" t="str">
        <f t="shared" si="70"/>
        <v/>
      </c>
      <c r="P138" s="20" t="str">
        <f t="shared" ref="P138:P150" si="72">IF(AND(H138&gt;9, D138&lt;9), G138, "")</f>
        <v/>
      </c>
      <c r="Q138" s="20" t="str">
        <f t="shared" ref="Q138:Q150" si="73">IF(P138 &lt;&gt; "", P138-180, "")</f>
        <v/>
      </c>
      <c r="R138" t="str">
        <f t="shared" ref="R138:R150" si="74">IFERROR(MOD(Q138-$I$1, 60), "")</f>
        <v/>
      </c>
      <c r="S138" t="str">
        <f t="shared" ref="S138:S150" si="75">_xlfn.IFS(R138="", "", R138=0, "甲子", R138=15, "己卯", R138=30, "甲午",R138=45, "己酉")</f>
        <v/>
      </c>
      <c r="T138">
        <f t="shared" si="66"/>
        <v>1</v>
      </c>
      <c r="U138" s="22">
        <f t="shared" si="71"/>
        <v>50032</v>
      </c>
      <c r="V138" s="21">
        <f t="shared" si="67"/>
        <v>0</v>
      </c>
      <c r="W138" t="str">
        <f t="shared" si="68"/>
        <v>甲子</v>
      </c>
    </row>
    <row r="139" spans="1:23" x14ac:dyDescent="0.25">
      <c r="A139" s="9">
        <f>Table1_1[[#This Row],[WS DateTime]] + TIME(8, 0, 0)</f>
        <v>50395.879861111112</v>
      </c>
      <c r="B139">
        <f t="shared" si="53"/>
        <v>3336</v>
      </c>
      <c r="C139" s="20">
        <f t="shared" si="54"/>
        <v>50392</v>
      </c>
      <c r="D139" s="18">
        <f t="shared" si="55"/>
        <v>3.8798611111124046</v>
      </c>
      <c r="E139" s="9">
        <f>Table1!B140+ TIME(8, 0, 0)</f>
        <v>50577.589583333334</v>
      </c>
      <c r="F139" s="21">
        <f t="shared" si="56"/>
        <v>3348</v>
      </c>
      <c r="G139" s="20">
        <f t="shared" si="62"/>
        <v>50572</v>
      </c>
      <c r="H139" s="18">
        <f t="shared" si="57"/>
        <v>5.5895833333343035</v>
      </c>
      <c r="I139">
        <v>2038</v>
      </c>
      <c r="J139" s="20">
        <f t="shared" si="63"/>
        <v>50392</v>
      </c>
      <c r="K139">
        <f t="shared" si="64"/>
        <v>0</v>
      </c>
      <c r="L139" t="str">
        <f t="shared" si="58"/>
        <v>甲子</v>
      </c>
      <c r="M139" s="20" t="str">
        <f t="shared" si="59"/>
        <v/>
      </c>
      <c r="N139" t="str">
        <f t="shared" si="69"/>
        <v/>
      </c>
      <c r="O139" t="str">
        <f t="shared" si="70"/>
        <v/>
      </c>
      <c r="P139" s="20" t="str">
        <f t="shared" si="72"/>
        <v/>
      </c>
      <c r="Q139" s="20" t="str">
        <f t="shared" si="73"/>
        <v/>
      </c>
      <c r="R139" t="str">
        <f t="shared" si="74"/>
        <v/>
      </c>
      <c r="S139" t="str">
        <f t="shared" si="75"/>
        <v/>
      </c>
      <c r="T139">
        <f t="shared" si="66"/>
        <v>1</v>
      </c>
      <c r="U139" s="22">
        <f t="shared" si="71"/>
        <v>50392</v>
      </c>
      <c r="V139" s="21">
        <f t="shared" si="67"/>
        <v>0</v>
      </c>
      <c r="W139" t="str">
        <f t="shared" si="68"/>
        <v>甲子</v>
      </c>
    </row>
    <row r="140" spans="1:23" x14ac:dyDescent="0.25">
      <c r="A140" s="9">
        <f>Table1_1[[#This Row],[WS DateTime]] + TIME(8, 0, 0)</f>
        <v>50761.126388888893</v>
      </c>
      <c r="B140">
        <f t="shared" si="53"/>
        <v>3360</v>
      </c>
      <c r="C140" s="20">
        <f t="shared" si="54"/>
        <v>50752</v>
      </c>
      <c r="D140" s="18">
        <f t="shared" si="55"/>
        <v>9.1263888888934162</v>
      </c>
      <c r="E140" s="9">
        <f>Table1!B141+ TIME(8, 0, 0)</f>
        <v>50942.831250000003</v>
      </c>
      <c r="F140" s="21">
        <f t="shared" si="56"/>
        <v>3372</v>
      </c>
      <c r="G140" s="20">
        <f t="shared" si="62"/>
        <v>50932</v>
      </c>
      <c r="H140" s="18">
        <f t="shared" si="57"/>
        <v>10.83125000000291</v>
      </c>
      <c r="I140">
        <v>2039</v>
      </c>
      <c r="J140" s="20" t="str">
        <f t="shared" si="63"/>
        <v/>
      </c>
      <c r="K140" t="str">
        <f t="shared" si="64"/>
        <v/>
      </c>
      <c r="L140" t="str">
        <f t="shared" si="58"/>
        <v/>
      </c>
      <c r="M140" s="20">
        <f t="shared" si="59"/>
        <v>50752</v>
      </c>
      <c r="N140">
        <f t="shared" si="69"/>
        <v>0</v>
      </c>
      <c r="O140" t="str">
        <f t="shared" si="70"/>
        <v>甲子</v>
      </c>
      <c r="P140" s="20" t="str">
        <f t="shared" si="72"/>
        <v/>
      </c>
      <c r="Q140" s="20" t="str">
        <f t="shared" si="73"/>
        <v/>
      </c>
      <c r="R140" t="str">
        <f t="shared" si="74"/>
        <v/>
      </c>
      <c r="S140" t="str">
        <f t="shared" si="75"/>
        <v/>
      </c>
      <c r="T140">
        <f t="shared" si="66"/>
        <v>2</v>
      </c>
      <c r="U140" s="22">
        <f t="shared" si="71"/>
        <v>50752</v>
      </c>
      <c r="V140" s="21">
        <f t="shared" si="67"/>
        <v>0</v>
      </c>
      <c r="W140" t="str">
        <f t="shared" si="68"/>
        <v>甲子</v>
      </c>
    </row>
    <row r="141" spans="1:23" x14ac:dyDescent="0.25">
      <c r="A141" s="9">
        <f>Table1_1[[#This Row],[WS DateTime]] + TIME(8, 0, 0)</f>
        <v>51126.361111111117</v>
      </c>
      <c r="B141">
        <f t="shared" si="53"/>
        <v>3384</v>
      </c>
      <c r="C141" s="20">
        <f t="shared" si="54"/>
        <v>51112</v>
      </c>
      <c r="D141" s="18">
        <f t="shared" si="55"/>
        <v>14.36111111111677</v>
      </c>
      <c r="E141" s="9">
        <f>Table1!B142+ TIME(8, 0, 0)</f>
        <v>51308.073611111111</v>
      </c>
      <c r="F141" s="21">
        <f t="shared" si="56"/>
        <v>3397</v>
      </c>
      <c r="G141" s="20">
        <f t="shared" si="62"/>
        <v>51307</v>
      </c>
      <c r="H141" s="18">
        <f t="shared" si="57"/>
        <v>1.0736111111109494</v>
      </c>
      <c r="I141">
        <v>2040</v>
      </c>
      <c r="J141" s="20">
        <f t="shared" si="63"/>
        <v>51112</v>
      </c>
      <c r="K141">
        <f t="shared" si="64"/>
        <v>0</v>
      </c>
      <c r="L141" t="str">
        <f t="shared" si="58"/>
        <v>甲子</v>
      </c>
      <c r="M141" s="20" t="str">
        <f t="shared" si="59"/>
        <v/>
      </c>
      <c r="N141" t="str">
        <f t="shared" si="69"/>
        <v/>
      </c>
      <c r="O141" t="str">
        <f t="shared" si="70"/>
        <v/>
      </c>
      <c r="P141" s="20" t="str">
        <f t="shared" si="72"/>
        <v/>
      </c>
      <c r="Q141" s="20" t="str">
        <f t="shared" si="73"/>
        <v/>
      </c>
      <c r="R141" t="str">
        <f t="shared" si="74"/>
        <v/>
      </c>
      <c r="S141" t="str">
        <f t="shared" si="75"/>
        <v/>
      </c>
      <c r="T141">
        <f t="shared" si="66"/>
        <v>1</v>
      </c>
      <c r="U141" s="22">
        <f t="shared" si="71"/>
        <v>51127</v>
      </c>
      <c r="V141" s="21">
        <f t="shared" si="67"/>
        <v>15</v>
      </c>
      <c r="W141" t="str">
        <f t="shared" si="68"/>
        <v>己卯</v>
      </c>
    </row>
    <row r="142" spans="1:23" x14ac:dyDescent="0.25">
      <c r="A142" s="9">
        <f>Table1_1[[#This Row],[WS DateTime]] + TIME(8, 0, 0)</f>
        <v>51491.605555555558</v>
      </c>
      <c r="B142">
        <f t="shared" si="53"/>
        <v>3409</v>
      </c>
      <c r="C142" s="20">
        <f t="shared" si="54"/>
        <v>51487</v>
      </c>
      <c r="D142" s="18">
        <f t="shared" si="55"/>
        <v>4.6055555555576575</v>
      </c>
      <c r="E142" s="9">
        <f>Table1!B143+ TIME(8, 0, 0)</f>
        <v>51673.315972222226</v>
      </c>
      <c r="F142" s="21">
        <f t="shared" si="56"/>
        <v>3421</v>
      </c>
      <c r="G142" s="20">
        <f t="shared" si="62"/>
        <v>51667</v>
      </c>
      <c r="H142" s="18">
        <f t="shared" si="57"/>
        <v>6.3159722222262644</v>
      </c>
      <c r="I142">
        <v>2041</v>
      </c>
      <c r="J142" s="20">
        <f t="shared" si="63"/>
        <v>51487</v>
      </c>
      <c r="K142">
        <f t="shared" si="64"/>
        <v>15</v>
      </c>
      <c r="L142" t="str">
        <f t="shared" si="58"/>
        <v>己卯</v>
      </c>
      <c r="M142" s="20" t="str">
        <f t="shared" si="59"/>
        <v/>
      </c>
      <c r="N142" t="str">
        <f t="shared" si="69"/>
        <v/>
      </c>
      <c r="O142" t="str">
        <f t="shared" si="70"/>
        <v/>
      </c>
      <c r="P142" s="20" t="str">
        <f t="shared" si="72"/>
        <v/>
      </c>
      <c r="Q142" s="20" t="str">
        <f t="shared" si="73"/>
        <v/>
      </c>
      <c r="R142" t="str">
        <f t="shared" si="74"/>
        <v/>
      </c>
      <c r="S142" t="str">
        <f t="shared" si="75"/>
        <v/>
      </c>
      <c r="T142">
        <f t="shared" si="66"/>
        <v>1</v>
      </c>
      <c r="U142" s="22">
        <f t="shared" si="71"/>
        <v>51487</v>
      </c>
      <c r="V142" s="21">
        <f t="shared" si="67"/>
        <v>15</v>
      </c>
      <c r="W142" t="str">
        <f t="shared" si="68"/>
        <v>己卯</v>
      </c>
    </row>
    <row r="143" spans="1:23" x14ac:dyDescent="0.25">
      <c r="A143" s="9">
        <f>Table1_1[[#This Row],[WS DateTime]] + TIME(8, 0, 0)</f>
        <v>51856.845833333333</v>
      </c>
      <c r="B143">
        <f t="shared" si="53"/>
        <v>3433</v>
      </c>
      <c r="C143" s="20">
        <f t="shared" si="54"/>
        <v>51847</v>
      </c>
      <c r="D143" s="18">
        <f t="shared" si="55"/>
        <v>9.8458333333328483</v>
      </c>
      <c r="E143" s="9">
        <f>Table1!B144+ TIME(8, 0, 0)</f>
        <v>52038.552083333336</v>
      </c>
      <c r="F143" s="21">
        <f t="shared" si="56"/>
        <v>3445</v>
      </c>
      <c r="G143" s="20">
        <f t="shared" si="62"/>
        <v>52027</v>
      </c>
      <c r="H143" s="18">
        <f t="shared" si="57"/>
        <v>11.552083333335759</v>
      </c>
      <c r="I143">
        <v>2042</v>
      </c>
      <c r="J143" s="20" t="str">
        <f t="shared" si="63"/>
        <v/>
      </c>
      <c r="K143" t="str">
        <f t="shared" si="64"/>
        <v/>
      </c>
      <c r="L143" t="str">
        <f t="shared" si="58"/>
        <v/>
      </c>
      <c r="M143" s="20">
        <f t="shared" si="59"/>
        <v>51847</v>
      </c>
      <c r="N143">
        <f t="shared" si="69"/>
        <v>15</v>
      </c>
      <c r="O143" t="str">
        <f t="shared" si="70"/>
        <v>己卯</v>
      </c>
      <c r="P143" s="20" t="str">
        <f t="shared" si="72"/>
        <v/>
      </c>
      <c r="Q143" s="20" t="str">
        <f t="shared" si="73"/>
        <v/>
      </c>
      <c r="R143" t="str">
        <f t="shared" si="74"/>
        <v/>
      </c>
      <c r="S143" t="str">
        <f t="shared" si="75"/>
        <v/>
      </c>
      <c r="T143">
        <f t="shared" si="66"/>
        <v>2</v>
      </c>
      <c r="U143" s="22">
        <f t="shared" si="71"/>
        <v>51847</v>
      </c>
      <c r="V143" s="21">
        <f t="shared" si="67"/>
        <v>15</v>
      </c>
      <c r="W143" t="str">
        <f t="shared" si="68"/>
        <v>己卯</v>
      </c>
    </row>
    <row r="144" spans="1:23" x14ac:dyDescent="0.25">
      <c r="A144" s="9">
        <f>Table1_1[[#This Row],[WS DateTime]] + TIME(8, 0, 0)</f>
        <v>52222.086111111115</v>
      </c>
      <c r="B144">
        <f t="shared" si="53"/>
        <v>3458</v>
      </c>
      <c r="C144" s="20">
        <f t="shared" si="54"/>
        <v>52222</v>
      </c>
      <c r="D144" s="18">
        <f t="shared" si="55"/>
        <v>8.6111111115314998E-2</v>
      </c>
      <c r="E144" s="9">
        <f>Table1!B145+ TIME(8, 0, 0)</f>
        <v>52403.790277777778</v>
      </c>
      <c r="F144" s="21">
        <f t="shared" si="56"/>
        <v>3470</v>
      </c>
      <c r="G144" s="20">
        <f t="shared" si="62"/>
        <v>52402</v>
      </c>
      <c r="H144" s="18">
        <f t="shared" si="57"/>
        <v>1.7902777777781012</v>
      </c>
      <c r="I144">
        <v>2043</v>
      </c>
      <c r="J144" s="20">
        <f t="shared" si="63"/>
        <v>52222</v>
      </c>
      <c r="K144">
        <f t="shared" si="64"/>
        <v>30</v>
      </c>
      <c r="L144" t="str">
        <f t="shared" si="58"/>
        <v>甲午</v>
      </c>
      <c r="M144" s="20" t="str">
        <f t="shared" si="59"/>
        <v/>
      </c>
      <c r="N144" t="str">
        <f t="shared" si="69"/>
        <v/>
      </c>
      <c r="O144" t="str">
        <f t="shared" si="70"/>
        <v/>
      </c>
      <c r="P144" s="20" t="str">
        <f t="shared" si="72"/>
        <v/>
      </c>
      <c r="Q144" s="20" t="str">
        <f t="shared" si="73"/>
        <v/>
      </c>
      <c r="R144" t="str">
        <f t="shared" si="74"/>
        <v/>
      </c>
      <c r="S144" t="str">
        <f t="shared" si="75"/>
        <v/>
      </c>
      <c r="T144">
        <f t="shared" si="66"/>
        <v>1</v>
      </c>
      <c r="U144" s="22">
        <f t="shared" si="71"/>
        <v>52222</v>
      </c>
      <c r="V144" s="21">
        <f t="shared" si="67"/>
        <v>30</v>
      </c>
      <c r="W144" t="str">
        <f t="shared" si="68"/>
        <v>甲午</v>
      </c>
    </row>
    <row r="145" spans="1:23" x14ac:dyDescent="0.25">
      <c r="A145" s="9">
        <f>Table1_1[[#This Row],[WS DateTime]] + TIME(8, 0, 0)</f>
        <v>52587.334027777782</v>
      </c>
      <c r="B145">
        <f t="shared" si="53"/>
        <v>3482</v>
      </c>
      <c r="C145" s="20">
        <f t="shared" si="54"/>
        <v>52582</v>
      </c>
      <c r="D145" s="18">
        <f t="shared" si="55"/>
        <v>5.3340277777824667</v>
      </c>
      <c r="E145" s="9">
        <f>Table1!B146+ TIME(8, 0, 0)</f>
        <v>52769.035416666666</v>
      </c>
      <c r="F145" s="21">
        <f t="shared" si="56"/>
        <v>3494</v>
      </c>
      <c r="G145" s="20">
        <f t="shared" si="62"/>
        <v>52762</v>
      </c>
      <c r="H145" s="18">
        <f t="shared" si="57"/>
        <v>7.0354166666656965</v>
      </c>
      <c r="I145">
        <v>2044</v>
      </c>
      <c r="J145" s="20">
        <f t="shared" si="63"/>
        <v>52582</v>
      </c>
      <c r="K145">
        <f t="shared" si="64"/>
        <v>30</v>
      </c>
      <c r="L145" t="str">
        <f t="shared" si="58"/>
        <v>甲午</v>
      </c>
      <c r="M145" s="20" t="str">
        <f t="shared" si="59"/>
        <v/>
      </c>
      <c r="N145" t="str">
        <f t="shared" si="69"/>
        <v/>
      </c>
      <c r="O145" t="str">
        <f t="shared" si="70"/>
        <v/>
      </c>
      <c r="P145" s="20" t="str">
        <f t="shared" si="72"/>
        <v/>
      </c>
      <c r="Q145" s="20" t="str">
        <f t="shared" si="73"/>
        <v/>
      </c>
      <c r="R145" t="str">
        <f t="shared" si="74"/>
        <v/>
      </c>
      <c r="S145" t="str">
        <f t="shared" si="75"/>
        <v/>
      </c>
      <c r="T145">
        <f t="shared" si="66"/>
        <v>1</v>
      </c>
      <c r="U145" s="22">
        <f t="shared" si="71"/>
        <v>52582</v>
      </c>
      <c r="V145" s="21">
        <f t="shared" si="67"/>
        <v>30</v>
      </c>
      <c r="W145" t="str">
        <f t="shared" si="68"/>
        <v>甲午</v>
      </c>
    </row>
    <row r="146" spans="1:23" x14ac:dyDescent="0.25">
      <c r="A146" s="9">
        <f>Table1_1[[#This Row],[WS DateTime]] + TIME(8, 0, 0)</f>
        <v>52952.571527777778</v>
      </c>
      <c r="B146">
        <f t="shared" si="53"/>
        <v>3506</v>
      </c>
      <c r="C146" s="20">
        <f t="shared" si="54"/>
        <v>52942</v>
      </c>
      <c r="D146" s="18">
        <f t="shared" si="55"/>
        <v>10.571527777778101</v>
      </c>
      <c r="E146" s="9">
        <f>Table1!B147+ TIME(8, 0, 0)</f>
        <v>53134.272916666669</v>
      </c>
      <c r="F146" s="21">
        <f t="shared" si="56"/>
        <v>3518</v>
      </c>
      <c r="G146" s="20">
        <f t="shared" si="62"/>
        <v>53122</v>
      </c>
      <c r="H146" s="18">
        <f t="shared" si="57"/>
        <v>12.272916666668607</v>
      </c>
      <c r="I146">
        <v>2045</v>
      </c>
      <c r="J146" s="20" t="str">
        <f t="shared" si="63"/>
        <v/>
      </c>
      <c r="K146" t="str">
        <f t="shared" si="64"/>
        <v/>
      </c>
      <c r="L146" t="str">
        <f t="shared" si="58"/>
        <v/>
      </c>
      <c r="M146" s="20">
        <f t="shared" si="59"/>
        <v>52942</v>
      </c>
      <c r="N146">
        <f t="shared" si="69"/>
        <v>30</v>
      </c>
      <c r="O146" t="str">
        <f t="shared" si="70"/>
        <v>甲午</v>
      </c>
      <c r="P146" s="20" t="str">
        <f t="shared" si="72"/>
        <v/>
      </c>
      <c r="Q146" s="20" t="str">
        <f t="shared" si="73"/>
        <v/>
      </c>
      <c r="R146" t="str">
        <f t="shared" si="74"/>
        <v/>
      </c>
      <c r="S146" t="str">
        <f t="shared" si="75"/>
        <v/>
      </c>
      <c r="T146">
        <f t="shared" si="66"/>
        <v>2</v>
      </c>
      <c r="U146" s="22">
        <f t="shared" si="71"/>
        <v>52942</v>
      </c>
      <c r="V146" s="21">
        <f t="shared" si="67"/>
        <v>30</v>
      </c>
      <c r="W146" t="str">
        <f t="shared" si="68"/>
        <v>甲午</v>
      </c>
    </row>
    <row r="147" spans="1:23" x14ac:dyDescent="0.25">
      <c r="A147" s="9">
        <f>Table1_1[[#This Row],[WS DateTime]] + TIME(8, 0, 0)</f>
        <v>53317.815972222226</v>
      </c>
      <c r="B147">
        <f t="shared" si="53"/>
        <v>3531</v>
      </c>
      <c r="C147" s="20">
        <f t="shared" si="54"/>
        <v>53317</v>
      </c>
      <c r="D147" s="18">
        <f t="shared" si="55"/>
        <v>0.81597222222626442</v>
      </c>
      <c r="E147" s="9">
        <f>Table1!B148+ TIME(8, 0, 0)</f>
        <v>53499.509722222225</v>
      </c>
      <c r="F147" s="21">
        <f t="shared" si="56"/>
        <v>3543</v>
      </c>
      <c r="G147" s="20">
        <f t="shared" si="62"/>
        <v>53497</v>
      </c>
      <c r="H147" s="18">
        <f t="shared" si="57"/>
        <v>2.5097222222248092</v>
      </c>
      <c r="I147">
        <v>2046</v>
      </c>
      <c r="J147" s="20">
        <f t="shared" si="63"/>
        <v>53317</v>
      </c>
      <c r="K147">
        <f t="shared" si="64"/>
        <v>45</v>
      </c>
      <c r="L147" t="str">
        <f t="shared" si="58"/>
        <v>己西</v>
      </c>
      <c r="M147" s="20" t="str">
        <f t="shared" si="59"/>
        <v/>
      </c>
      <c r="N147" t="str">
        <f t="shared" si="69"/>
        <v/>
      </c>
      <c r="O147" t="str">
        <f t="shared" si="70"/>
        <v/>
      </c>
      <c r="P147" s="20" t="str">
        <f t="shared" si="72"/>
        <v/>
      </c>
      <c r="Q147" s="20" t="str">
        <f t="shared" si="73"/>
        <v/>
      </c>
      <c r="R147" t="str">
        <f t="shared" si="74"/>
        <v/>
      </c>
      <c r="S147" t="str">
        <f t="shared" si="75"/>
        <v/>
      </c>
      <c r="T147">
        <f t="shared" si="66"/>
        <v>1</v>
      </c>
      <c r="U147" s="22">
        <f t="shared" si="71"/>
        <v>53317</v>
      </c>
      <c r="V147" s="21">
        <f t="shared" si="67"/>
        <v>45</v>
      </c>
      <c r="W147" t="str">
        <f t="shared" si="68"/>
        <v>己酉</v>
      </c>
    </row>
    <row r="148" spans="1:23" x14ac:dyDescent="0.25">
      <c r="A148" s="9">
        <f>Table1_1[[#This Row],[WS DateTime]] + TIME(8, 0, 0)</f>
        <v>53683.061111111114</v>
      </c>
      <c r="B148">
        <f t="shared" si="53"/>
        <v>3555</v>
      </c>
      <c r="C148" s="20">
        <f t="shared" si="54"/>
        <v>53677</v>
      </c>
      <c r="D148" s="18">
        <f t="shared" si="55"/>
        <v>6.0611111111138598</v>
      </c>
      <c r="E148" s="9">
        <f>Table1!B149+ TIME(8, 0, 0)</f>
        <v>53864.752083333333</v>
      </c>
      <c r="F148" s="21">
        <f t="shared" si="56"/>
        <v>3567</v>
      </c>
      <c r="G148" s="20">
        <f t="shared" si="62"/>
        <v>53857</v>
      </c>
      <c r="H148" s="18">
        <f t="shared" si="57"/>
        <v>7.7520833333328483</v>
      </c>
      <c r="I148">
        <v>2047</v>
      </c>
      <c r="J148" s="20">
        <f t="shared" si="63"/>
        <v>53677</v>
      </c>
      <c r="K148">
        <f t="shared" si="64"/>
        <v>45</v>
      </c>
      <c r="L148" t="str">
        <f t="shared" si="58"/>
        <v>己西</v>
      </c>
      <c r="M148" s="20" t="str">
        <f t="shared" si="59"/>
        <v/>
      </c>
      <c r="N148" t="str">
        <f t="shared" si="69"/>
        <v/>
      </c>
      <c r="O148" t="str">
        <f t="shared" si="70"/>
        <v/>
      </c>
      <c r="P148" s="20" t="str">
        <f t="shared" si="72"/>
        <v/>
      </c>
      <c r="Q148" s="20" t="str">
        <f t="shared" si="73"/>
        <v/>
      </c>
      <c r="R148" t="str">
        <f t="shared" si="74"/>
        <v/>
      </c>
      <c r="S148" t="str">
        <f t="shared" si="75"/>
        <v/>
      </c>
      <c r="T148">
        <f t="shared" si="66"/>
        <v>1</v>
      </c>
      <c r="U148" s="22">
        <f t="shared" si="71"/>
        <v>53677</v>
      </c>
      <c r="V148" s="21">
        <f t="shared" si="67"/>
        <v>45</v>
      </c>
      <c r="W148" t="str">
        <f t="shared" si="68"/>
        <v>己酉</v>
      </c>
    </row>
    <row r="149" spans="1:23" x14ac:dyDescent="0.25">
      <c r="A149" s="9">
        <f>Table1_1[[#This Row],[WS DateTime]] + TIME(8, 0, 0)</f>
        <v>54048.296527777777</v>
      </c>
      <c r="B149">
        <f t="shared" si="53"/>
        <v>3579</v>
      </c>
      <c r="C149" s="20">
        <f t="shared" si="54"/>
        <v>54037</v>
      </c>
      <c r="D149" s="18">
        <f t="shared" si="55"/>
        <v>11.296527777776646</v>
      </c>
      <c r="E149" s="9">
        <f>Table1!B150+ TIME(8, 0, 0)</f>
        <v>54229.995138888895</v>
      </c>
      <c r="F149" s="21">
        <f t="shared" si="56"/>
        <v>3591</v>
      </c>
      <c r="G149" s="20">
        <f t="shared" si="62"/>
        <v>54217</v>
      </c>
      <c r="H149" s="18">
        <f t="shared" si="57"/>
        <v>12.995138888894871</v>
      </c>
      <c r="I149">
        <v>2048</v>
      </c>
      <c r="J149" s="20" t="str">
        <f t="shared" si="63"/>
        <v/>
      </c>
      <c r="K149" t="str">
        <f t="shared" si="64"/>
        <v/>
      </c>
      <c r="L149" t="str">
        <f t="shared" si="58"/>
        <v/>
      </c>
      <c r="M149" s="20">
        <f t="shared" si="59"/>
        <v>54037</v>
      </c>
      <c r="N149">
        <f t="shared" si="69"/>
        <v>45</v>
      </c>
      <c r="O149" t="str">
        <f t="shared" si="70"/>
        <v>己酉</v>
      </c>
      <c r="P149" s="20" t="str">
        <f t="shared" si="72"/>
        <v/>
      </c>
      <c r="Q149" s="20" t="str">
        <f t="shared" si="73"/>
        <v/>
      </c>
      <c r="R149" t="str">
        <f t="shared" si="74"/>
        <v/>
      </c>
      <c r="S149" t="str">
        <f t="shared" si="75"/>
        <v/>
      </c>
      <c r="T149">
        <f t="shared" si="66"/>
        <v>2</v>
      </c>
      <c r="U149" s="22">
        <f t="shared" si="71"/>
        <v>54037</v>
      </c>
      <c r="V149" s="21">
        <f t="shared" si="67"/>
        <v>45</v>
      </c>
      <c r="W149" t="str">
        <f t="shared" si="68"/>
        <v>己酉</v>
      </c>
    </row>
    <row r="150" spans="1:23" x14ac:dyDescent="0.25">
      <c r="A150" s="9">
        <f>Table1_1[[#This Row],[WS DateTime]] + TIME(8, 0, 0)</f>
        <v>54413.543055555558</v>
      </c>
      <c r="B150">
        <f t="shared" si="53"/>
        <v>3604</v>
      </c>
      <c r="C150" s="20">
        <f t="shared" si="54"/>
        <v>54412</v>
      </c>
      <c r="D150" s="18">
        <f t="shared" si="55"/>
        <v>1.5430555555576575</v>
      </c>
      <c r="E150" s="9">
        <f>Table1!B151+ TIME(8, 0, 0)</f>
        <v>54595.240972222222</v>
      </c>
      <c r="F150" s="21">
        <f t="shared" si="56"/>
        <v>3616</v>
      </c>
      <c r="G150" s="20">
        <f t="shared" si="62"/>
        <v>54592</v>
      </c>
      <c r="H150" s="18">
        <f t="shared" si="57"/>
        <v>3.2409722222218988</v>
      </c>
      <c r="I150">
        <v>2049</v>
      </c>
      <c r="J150" s="20">
        <f t="shared" si="63"/>
        <v>54412</v>
      </c>
      <c r="K150">
        <f t="shared" si="64"/>
        <v>0</v>
      </c>
      <c r="L150" t="str">
        <f t="shared" si="58"/>
        <v>甲子</v>
      </c>
      <c r="M150" s="20" t="str">
        <f t="shared" si="59"/>
        <v/>
      </c>
      <c r="N150" t="str">
        <f t="shared" si="69"/>
        <v/>
      </c>
      <c r="O150" t="str">
        <f t="shared" si="70"/>
        <v/>
      </c>
      <c r="P150" s="20" t="str">
        <f t="shared" si="72"/>
        <v/>
      </c>
      <c r="Q150" s="20" t="str">
        <f t="shared" si="73"/>
        <v/>
      </c>
      <c r="R150" t="str">
        <f t="shared" si="74"/>
        <v/>
      </c>
      <c r="S150" t="str">
        <f t="shared" si="75"/>
        <v/>
      </c>
      <c r="T150">
        <f t="shared" si="66"/>
        <v>1</v>
      </c>
      <c r="U150" s="22">
        <f t="shared" si="71"/>
        <v>54412</v>
      </c>
      <c r="V150" s="21">
        <f t="shared" si="67"/>
        <v>0</v>
      </c>
      <c r="W150" t="str">
        <f t="shared" si="68"/>
        <v>甲子</v>
      </c>
    </row>
    <row r="151" spans="1:23" x14ac:dyDescent="0.25">
      <c r="A151" s="9"/>
    </row>
    <row r="152" spans="1:23" x14ac:dyDescent="0.25">
      <c r="A152" s="9"/>
    </row>
    <row r="153" spans="1:23" x14ac:dyDescent="0.25">
      <c r="A153" s="9"/>
    </row>
    <row r="154" spans="1:23" x14ac:dyDescent="0.25">
      <c r="A154" s="9"/>
    </row>
    <row r="155" spans="1:23" x14ac:dyDescent="0.25">
      <c r="A155" s="9"/>
    </row>
    <row r="156" spans="1:23" x14ac:dyDescent="0.25">
      <c r="A156" s="9"/>
    </row>
    <row r="157" spans="1:23" x14ac:dyDescent="0.25">
      <c r="A157" s="9"/>
    </row>
    <row r="158" spans="1:23" x14ac:dyDescent="0.25">
      <c r="A158" s="9"/>
    </row>
    <row r="159" spans="1:23" x14ac:dyDescent="0.25">
      <c r="A159" s="9"/>
    </row>
    <row r="160" spans="1:23" x14ac:dyDescent="0.25">
      <c r="A160" s="9"/>
    </row>
    <row r="161" spans="1:1" x14ac:dyDescent="0.25">
      <c r="A161" s="9"/>
    </row>
    <row r="162" spans="1:1" x14ac:dyDescent="0.25">
      <c r="A162" s="9"/>
    </row>
    <row r="163" spans="1:1" x14ac:dyDescent="0.25">
      <c r="A163" s="9"/>
    </row>
    <row r="164" spans="1:1" x14ac:dyDescent="0.25">
      <c r="A164" s="9"/>
    </row>
    <row r="165" spans="1:1" x14ac:dyDescent="0.25">
      <c r="A165" s="9"/>
    </row>
    <row r="166" spans="1:1" x14ac:dyDescent="0.25">
      <c r="A166" s="9"/>
    </row>
    <row r="167" spans="1:1" x14ac:dyDescent="0.25">
      <c r="A167" s="9"/>
    </row>
    <row r="168" spans="1:1" x14ac:dyDescent="0.25">
      <c r="A168" s="9"/>
    </row>
    <row r="169" spans="1:1" x14ac:dyDescent="0.25">
      <c r="A169" s="9"/>
    </row>
    <row r="170" spans="1:1" x14ac:dyDescent="0.25">
      <c r="A170" s="9"/>
    </row>
    <row r="171" spans="1:1" x14ac:dyDescent="0.25">
      <c r="A171" s="9"/>
    </row>
    <row r="172" spans="1:1" x14ac:dyDescent="0.25">
      <c r="A172" s="9"/>
    </row>
    <row r="173" spans="1:1" x14ac:dyDescent="0.25">
      <c r="A173" s="9"/>
    </row>
    <row r="174" spans="1:1" x14ac:dyDescent="0.25">
      <c r="A174" s="9"/>
    </row>
    <row r="175" spans="1:1" x14ac:dyDescent="0.25">
      <c r="A175" s="9"/>
    </row>
    <row r="176" spans="1:1" x14ac:dyDescent="0.25">
      <c r="A176" s="9"/>
    </row>
    <row r="177" spans="1:1" x14ac:dyDescent="0.25">
      <c r="A177" s="9"/>
    </row>
    <row r="178" spans="1:1" x14ac:dyDescent="0.25">
      <c r="A178" s="9"/>
    </row>
    <row r="179" spans="1:1" x14ac:dyDescent="0.25">
      <c r="A179" s="9"/>
    </row>
    <row r="180" spans="1:1" x14ac:dyDescent="0.25">
      <c r="A180" s="9"/>
    </row>
    <row r="181" spans="1:1" x14ac:dyDescent="0.25">
      <c r="A181" s="9"/>
    </row>
    <row r="182" spans="1:1" x14ac:dyDescent="0.25">
      <c r="A182" s="9"/>
    </row>
    <row r="183" spans="1:1" x14ac:dyDescent="0.25">
      <c r="A183" s="9"/>
    </row>
    <row r="184" spans="1:1" x14ac:dyDescent="0.25">
      <c r="A184" s="9"/>
    </row>
    <row r="185" spans="1:1" x14ac:dyDescent="0.25">
      <c r="A185" s="9"/>
    </row>
    <row r="186" spans="1:1" x14ac:dyDescent="0.25">
      <c r="A186" s="9"/>
    </row>
    <row r="187" spans="1:1" x14ac:dyDescent="0.25">
      <c r="A187" s="9"/>
    </row>
    <row r="188" spans="1:1" x14ac:dyDescent="0.25">
      <c r="A188" s="9"/>
    </row>
    <row r="189" spans="1:1" x14ac:dyDescent="0.25">
      <c r="A189" s="9"/>
    </row>
    <row r="190" spans="1:1" x14ac:dyDescent="0.25">
      <c r="A190" s="9"/>
    </row>
    <row r="191" spans="1:1" x14ac:dyDescent="0.25">
      <c r="A191" s="9"/>
    </row>
    <row r="192" spans="1:1" x14ac:dyDescent="0.25">
      <c r="A192" s="9"/>
    </row>
    <row r="193" spans="1:1" x14ac:dyDescent="0.25">
      <c r="A193" s="9"/>
    </row>
    <row r="194" spans="1:1" x14ac:dyDescent="0.25">
      <c r="A194" s="9"/>
    </row>
    <row r="195" spans="1:1" x14ac:dyDescent="0.25">
      <c r="A195" s="9"/>
    </row>
    <row r="196" spans="1:1" x14ac:dyDescent="0.25">
      <c r="A196" s="9"/>
    </row>
    <row r="197" spans="1:1" x14ac:dyDescent="0.25">
      <c r="A197" s="9"/>
    </row>
    <row r="198" spans="1:1" x14ac:dyDescent="0.25">
      <c r="A198" s="9"/>
    </row>
    <row r="199" spans="1:1" x14ac:dyDescent="0.25">
      <c r="A199" s="9"/>
    </row>
    <row r="200" spans="1:1" x14ac:dyDescent="0.25">
      <c r="A200" s="9"/>
    </row>
    <row r="201" spans="1:1" x14ac:dyDescent="0.25">
      <c r="A201" s="9"/>
    </row>
    <row r="202" spans="1:1" x14ac:dyDescent="0.25">
      <c r="A202" s="9"/>
    </row>
    <row r="203" spans="1:1" x14ac:dyDescent="0.25">
      <c r="A203" s="9"/>
    </row>
    <row r="204" spans="1:1" x14ac:dyDescent="0.25">
      <c r="A204" s="9"/>
    </row>
    <row r="205" spans="1:1" x14ac:dyDescent="0.25">
      <c r="A205" s="9"/>
    </row>
    <row r="206" spans="1:1" x14ac:dyDescent="0.25">
      <c r="A206" s="9"/>
    </row>
    <row r="207" spans="1:1" x14ac:dyDescent="0.25">
      <c r="A207" s="9"/>
    </row>
    <row r="208" spans="1:1" x14ac:dyDescent="0.25">
      <c r="A208" s="9"/>
    </row>
    <row r="209" spans="1:1" x14ac:dyDescent="0.25">
      <c r="A209" s="9"/>
    </row>
    <row r="210" spans="1:1" x14ac:dyDescent="0.25">
      <c r="A210" s="9"/>
    </row>
    <row r="211" spans="1:1" x14ac:dyDescent="0.25">
      <c r="A211" s="9"/>
    </row>
    <row r="212" spans="1:1" x14ac:dyDescent="0.25">
      <c r="A212" s="9"/>
    </row>
    <row r="213" spans="1:1" x14ac:dyDescent="0.25">
      <c r="A213" s="9"/>
    </row>
    <row r="214" spans="1:1" x14ac:dyDescent="0.25">
      <c r="A214" s="9"/>
    </row>
    <row r="215" spans="1:1" x14ac:dyDescent="0.25">
      <c r="A215" s="9"/>
    </row>
    <row r="216" spans="1:1" x14ac:dyDescent="0.25">
      <c r="A216" s="9"/>
    </row>
    <row r="217" spans="1:1" x14ac:dyDescent="0.25">
      <c r="A217" s="9"/>
    </row>
    <row r="218" spans="1:1" x14ac:dyDescent="0.25">
      <c r="A218" s="9"/>
    </row>
    <row r="219" spans="1:1" x14ac:dyDescent="0.25">
      <c r="A219" s="9"/>
    </row>
    <row r="220" spans="1:1" x14ac:dyDescent="0.25">
      <c r="A220" s="9"/>
    </row>
    <row r="221" spans="1:1" x14ac:dyDescent="0.25">
      <c r="A221" s="9"/>
    </row>
    <row r="222" spans="1:1" x14ac:dyDescent="0.25">
      <c r="A222" s="9"/>
    </row>
    <row r="223" spans="1:1" x14ac:dyDescent="0.25">
      <c r="A223" s="9"/>
    </row>
    <row r="224" spans="1:1" x14ac:dyDescent="0.25">
      <c r="A224" s="9"/>
    </row>
    <row r="225" spans="1:1" x14ac:dyDescent="0.25">
      <c r="A225" s="9"/>
    </row>
    <row r="226" spans="1:1" x14ac:dyDescent="0.25">
      <c r="A226" s="9"/>
    </row>
    <row r="227" spans="1:1" x14ac:dyDescent="0.25">
      <c r="A227" s="9"/>
    </row>
    <row r="228" spans="1:1" x14ac:dyDescent="0.25">
      <c r="A228" s="9"/>
    </row>
    <row r="229" spans="1:1" x14ac:dyDescent="0.25">
      <c r="A229" s="9"/>
    </row>
    <row r="230" spans="1:1" x14ac:dyDescent="0.25">
      <c r="A230" s="9"/>
    </row>
    <row r="231" spans="1:1" x14ac:dyDescent="0.25">
      <c r="A231" s="9"/>
    </row>
    <row r="232" spans="1:1" x14ac:dyDescent="0.25">
      <c r="A232" s="9"/>
    </row>
    <row r="233" spans="1:1" x14ac:dyDescent="0.25">
      <c r="A233" s="9"/>
    </row>
    <row r="234" spans="1:1" x14ac:dyDescent="0.25">
      <c r="A234" s="9"/>
    </row>
    <row r="235" spans="1:1" x14ac:dyDescent="0.25">
      <c r="A235" s="9"/>
    </row>
    <row r="236" spans="1:1" x14ac:dyDescent="0.25">
      <c r="A236" s="9"/>
    </row>
    <row r="237" spans="1:1" x14ac:dyDescent="0.25">
      <c r="A237" s="9"/>
    </row>
    <row r="238" spans="1:1" x14ac:dyDescent="0.25">
      <c r="A238" s="9"/>
    </row>
    <row r="239" spans="1:1" x14ac:dyDescent="0.25">
      <c r="A239" s="9"/>
    </row>
    <row r="240" spans="1:1" x14ac:dyDescent="0.25">
      <c r="A240" s="9"/>
    </row>
    <row r="241" spans="1:1" x14ac:dyDescent="0.25">
      <c r="A241" s="9"/>
    </row>
    <row r="242" spans="1:1" x14ac:dyDescent="0.25">
      <c r="A242" s="9"/>
    </row>
    <row r="243" spans="1:1" x14ac:dyDescent="0.25">
      <c r="A243" s="9"/>
    </row>
    <row r="244" spans="1:1" x14ac:dyDescent="0.25">
      <c r="A244" s="9"/>
    </row>
    <row r="245" spans="1:1" x14ac:dyDescent="0.25">
      <c r="A245" s="9"/>
    </row>
    <row r="246" spans="1:1" x14ac:dyDescent="0.25">
      <c r="A246" s="9"/>
    </row>
    <row r="247" spans="1:1" x14ac:dyDescent="0.25">
      <c r="A247" s="9"/>
    </row>
    <row r="248" spans="1:1" x14ac:dyDescent="0.25">
      <c r="A248" s="9"/>
    </row>
    <row r="249" spans="1:1" x14ac:dyDescent="0.25">
      <c r="A249" s="9"/>
    </row>
    <row r="250" spans="1:1" x14ac:dyDescent="0.25">
      <c r="A250" s="9"/>
    </row>
    <row r="251" spans="1:1" x14ac:dyDescent="0.25">
      <c r="A251" s="9"/>
    </row>
    <row r="252" spans="1:1" x14ac:dyDescent="0.25">
      <c r="A252" s="9"/>
    </row>
    <row r="253" spans="1:1" x14ac:dyDescent="0.25">
      <c r="A253" s="9"/>
    </row>
    <row r="254" spans="1:1" x14ac:dyDescent="0.25">
      <c r="A254" s="9"/>
    </row>
    <row r="255" spans="1:1" x14ac:dyDescent="0.25">
      <c r="A255" s="9"/>
    </row>
    <row r="256" spans="1:1" x14ac:dyDescent="0.25">
      <c r="A256" s="9"/>
    </row>
    <row r="257" spans="1:1" x14ac:dyDescent="0.25">
      <c r="A257" s="9"/>
    </row>
    <row r="258" spans="1:1" x14ac:dyDescent="0.25">
      <c r="A258" s="9"/>
    </row>
    <row r="259" spans="1:1" x14ac:dyDescent="0.25">
      <c r="A259" s="9"/>
    </row>
    <row r="260" spans="1:1" x14ac:dyDescent="0.25">
      <c r="A260" s="9"/>
    </row>
    <row r="261" spans="1:1" x14ac:dyDescent="0.25">
      <c r="A261" s="9"/>
    </row>
    <row r="262" spans="1:1" x14ac:dyDescent="0.25">
      <c r="A262" s="9"/>
    </row>
    <row r="263" spans="1:1" x14ac:dyDescent="0.25">
      <c r="A263" s="9"/>
    </row>
    <row r="264" spans="1:1" x14ac:dyDescent="0.25">
      <c r="A264" s="9"/>
    </row>
    <row r="265" spans="1:1" x14ac:dyDescent="0.25">
      <c r="A265" s="9"/>
    </row>
    <row r="266" spans="1:1" x14ac:dyDescent="0.25">
      <c r="A266" s="9"/>
    </row>
    <row r="267" spans="1:1" x14ac:dyDescent="0.25">
      <c r="A267" s="9"/>
    </row>
    <row r="268" spans="1:1" x14ac:dyDescent="0.25">
      <c r="A268" s="9"/>
    </row>
    <row r="269" spans="1:1" x14ac:dyDescent="0.25">
      <c r="A269" s="9"/>
    </row>
    <row r="270" spans="1:1" x14ac:dyDescent="0.25">
      <c r="A270" s="9"/>
    </row>
    <row r="271" spans="1:1" x14ac:dyDescent="0.25">
      <c r="A271" s="9"/>
    </row>
    <row r="272" spans="1:1" x14ac:dyDescent="0.25">
      <c r="A272" s="9"/>
    </row>
    <row r="273" spans="1:1" x14ac:dyDescent="0.25">
      <c r="A273" s="9"/>
    </row>
    <row r="274" spans="1:1" x14ac:dyDescent="0.25">
      <c r="A274" s="9"/>
    </row>
    <row r="275" spans="1:1" x14ac:dyDescent="0.25">
      <c r="A275" s="9"/>
    </row>
    <row r="276" spans="1:1" x14ac:dyDescent="0.25">
      <c r="A276" s="9"/>
    </row>
    <row r="277" spans="1:1" x14ac:dyDescent="0.25">
      <c r="A277" s="9"/>
    </row>
    <row r="278" spans="1:1" x14ac:dyDescent="0.25">
      <c r="A278" s="9"/>
    </row>
    <row r="279" spans="1:1" x14ac:dyDescent="0.25">
      <c r="A279" s="9"/>
    </row>
    <row r="280" spans="1:1" x14ac:dyDescent="0.25">
      <c r="A280" s="9"/>
    </row>
    <row r="281" spans="1:1" x14ac:dyDescent="0.25">
      <c r="A281" s="9"/>
    </row>
    <row r="282" spans="1:1" x14ac:dyDescent="0.25">
      <c r="A282" s="9"/>
    </row>
    <row r="283" spans="1:1" x14ac:dyDescent="0.25">
      <c r="A283" s="9"/>
    </row>
    <row r="284" spans="1:1" x14ac:dyDescent="0.25">
      <c r="A284" s="9"/>
    </row>
    <row r="285" spans="1:1" x14ac:dyDescent="0.25">
      <c r="A285" s="9"/>
    </row>
  </sheetData>
  <conditionalFormatting sqref="D3:D150">
    <cfRule type="expression" dxfId="1" priority="2">
      <formula>AND(D3&gt;9, H2&lt;9)</formula>
    </cfRule>
  </conditionalFormatting>
  <conditionalFormatting sqref="H2:H150">
    <cfRule type="expression" dxfId="0" priority="1">
      <formula>AND(H2&gt;9, D2&lt;9)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5A561F-02A6-4DB8-A504-B03A73B5BD8C}">
  <dimension ref="A1:B13"/>
  <sheetViews>
    <sheetView workbookViewId="0">
      <selection activeCell="B2" sqref="B2:B13"/>
    </sheetView>
  </sheetViews>
  <sheetFormatPr defaultRowHeight="15" x14ac:dyDescent="0.25"/>
  <sheetData>
    <row r="1" spans="1:2" ht="15.75" thickBot="1" x14ac:dyDescent="0.3">
      <c r="A1" t="s">
        <v>301</v>
      </c>
      <c r="B1" t="s">
        <v>302</v>
      </c>
    </row>
    <row r="2" spans="1:2" ht="15.75" thickBot="1" x14ac:dyDescent="0.3">
      <c r="A2" s="19" t="s">
        <v>299</v>
      </c>
      <c r="B2" t="s">
        <v>303</v>
      </c>
    </row>
    <row r="3" spans="1:2" ht="15.75" thickBot="1" x14ac:dyDescent="0.3">
      <c r="A3" s="19" t="s">
        <v>300</v>
      </c>
      <c r="B3" t="s">
        <v>304</v>
      </c>
    </row>
    <row r="4" spans="1:2" ht="15.75" thickBot="1" x14ac:dyDescent="0.3">
      <c r="A4" s="19" t="s">
        <v>305</v>
      </c>
      <c r="B4" t="s">
        <v>306</v>
      </c>
    </row>
    <row r="5" spans="1:2" ht="15.75" thickBot="1" x14ac:dyDescent="0.3">
      <c r="A5" s="19" t="s">
        <v>307</v>
      </c>
      <c r="B5" t="s">
        <v>308</v>
      </c>
    </row>
    <row r="6" spans="1:2" ht="15.75" thickBot="1" x14ac:dyDescent="0.3">
      <c r="A6" s="19" t="s">
        <v>309</v>
      </c>
      <c r="B6" t="s">
        <v>310</v>
      </c>
    </row>
    <row r="7" spans="1:2" ht="15.75" thickBot="1" x14ac:dyDescent="0.3">
      <c r="A7" s="19" t="s">
        <v>311</v>
      </c>
      <c r="B7" t="s">
        <v>312</v>
      </c>
    </row>
    <row r="8" spans="1:2" ht="15.75" thickBot="1" x14ac:dyDescent="0.3">
      <c r="A8" s="19" t="s">
        <v>313</v>
      </c>
      <c r="B8" t="s">
        <v>314</v>
      </c>
    </row>
    <row r="9" spans="1:2" ht="15.75" thickBot="1" x14ac:dyDescent="0.3">
      <c r="A9" s="19" t="s">
        <v>315</v>
      </c>
      <c r="B9" t="s">
        <v>316</v>
      </c>
    </row>
    <row r="10" spans="1:2" ht="15.75" thickBot="1" x14ac:dyDescent="0.3">
      <c r="A10" s="19" t="s">
        <v>317</v>
      </c>
      <c r="B10" t="s">
        <v>318</v>
      </c>
    </row>
    <row r="11" spans="1:2" ht="15.75" thickBot="1" x14ac:dyDescent="0.3">
      <c r="A11" s="19" t="s">
        <v>319</v>
      </c>
      <c r="B11" t="s">
        <v>320</v>
      </c>
    </row>
    <row r="12" spans="1:2" x14ac:dyDescent="0.25">
      <c r="B12" t="s">
        <v>321</v>
      </c>
    </row>
    <row r="13" spans="1:2" x14ac:dyDescent="0.25">
      <c r="B13" t="s">
        <v>322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97FBB-A59C-4AE6-A3C2-7589D304E9D2}">
  <dimension ref="A1:C151"/>
  <sheetViews>
    <sheetView topLeftCell="A46" workbookViewId="0">
      <selection activeCell="C160" sqref="C160"/>
    </sheetView>
  </sheetViews>
  <sheetFormatPr defaultRowHeight="15" x14ac:dyDescent="0.25"/>
  <cols>
    <col min="1" max="1" width="7.140625" bestFit="1" customWidth="1"/>
    <col min="2" max="2" width="16" style="9" bestFit="1" customWidth="1"/>
    <col min="3" max="3" width="15.85546875" style="9" bestFit="1" customWidth="1"/>
    <col min="4" max="4" width="15.85546875" bestFit="1" customWidth="1"/>
  </cols>
  <sheetData>
    <row r="1" spans="1:3" x14ac:dyDescent="0.25">
      <c r="A1" t="s">
        <v>294</v>
      </c>
      <c r="B1" s="9" t="s">
        <v>295</v>
      </c>
      <c r="C1" s="9" t="s">
        <v>296</v>
      </c>
    </row>
    <row r="2" spans="1:3" x14ac:dyDescent="0.25">
      <c r="A2">
        <v>1900</v>
      </c>
      <c r="B2" s="9">
        <v>173.90208333333334</v>
      </c>
      <c r="C2" s="9">
        <v>357.27847222222221</v>
      </c>
    </row>
    <row r="3" spans="1:3" x14ac:dyDescent="0.25">
      <c r="A3">
        <v>1901</v>
      </c>
      <c r="B3" s="9">
        <v>539.14374999999995</v>
      </c>
      <c r="C3" s="9">
        <v>722.52499999999998</v>
      </c>
    </row>
    <row r="4" spans="1:3" x14ac:dyDescent="0.25">
      <c r="A4">
        <v>1902</v>
      </c>
      <c r="B4" s="9">
        <v>904.38541666666663</v>
      </c>
      <c r="C4" s="9">
        <v>1087.7743055555557</v>
      </c>
    </row>
    <row r="5" spans="1:3" x14ac:dyDescent="0.25">
      <c r="A5">
        <v>1903</v>
      </c>
      <c r="B5" s="9">
        <v>1269.6277777777777</v>
      </c>
      <c r="C5" s="9">
        <v>1453.0138888888889</v>
      </c>
    </row>
    <row r="6" spans="1:3" x14ac:dyDescent="0.25">
      <c r="A6">
        <v>1904</v>
      </c>
      <c r="B6" s="9">
        <v>1634.8687500000001</v>
      </c>
      <c r="C6" s="9">
        <v>1818.2590277777779</v>
      </c>
    </row>
    <row r="7" spans="1:3" x14ac:dyDescent="0.25">
      <c r="A7">
        <v>1905</v>
      </c>
      <c r="B7" s="9">
        <v>2000.1187500000001</v>
      </c>
      <c r="C7" s="9">
        <v>2183.5020833333333</v>
      </c>
    </row>
    <row r="8" spans="1:3" x14ac:dyDescent="0.25">
      <c r="A8">
        <v>1906</v>
      </c>
      <c r="B8" s="9">
        <v>2365.3618055555557</v>
      </c>
      <c r="C8" s="9">
        <v>2548.745138888889</v>
      </c>
    </row>
    <row r="9" spans="1:3" x14ac:dyDescent="0.25">
      <c r="A9">
        <v>1907</v>
      </c>
      <c r="B9" s="9">
        <v>2730.598611111111</v>
      </c>
      <c r="C9" s="9">
        <v>2913.9937500000001</v>
      </c>
    </row>
    <row r="10" spans="1:3" x14ac:dyDescent="0.25">
      <c r="A10">
        <v>1908</v>
      </c>
      <c r="B10" s="9">
        <v>3095.8465277777777</v>
      </c>
      <c r="C10" s="9">
        <v>3279.2312499999998</v>
      </c>
    </row>
    <row r="11" spans="1:3" x14ac:dyDescent="0.25">
      <c r="A11">
        <v>1909</v>
      </c>
      <c r="B11" s="9">
        <v>3461.0868055555557</v>
      </c>
      <c r="C11" s="9">
        <v>3644.4715277777777</v>
      </c>
    </row>
    <row r="12" spans="1:3" x14ac:dyDescent="0.25">
      <c r="A12">
        <v>1910</v>
      </c>
      <c r="B12" s="9">
        <v>3826.3249999999998</v>
      </c>
      <c r="C12" s="9">
        <v>4009.7159722222223</v>
      </c>
    </row>
    <row r="13" spans="1:3" x14ac:dyDescent="0.25">
      <c r="A13">
        <v>1911</v>
      </c>
      <c r="B13" s="9">
        <v>4191.5659722222226</v>
      </c>
      <c r="C13" s="9">
        <v>4374.9534722222224</v>
      </c>
    </row>
    <row r="14" spans="1:3" x14ac:dyDescent="0.25">
      <c r="A14">
        <v>1912</v>
      </c>
      <c r="B14" s="9">
        <v>4556.8027777777779</v>
      </c>
      <c r="C14" s="9">
        <v>4740.1972222222221</v>
      </c>
    </row>
    <row r="15" spans="1:3" x14ac:dyDescent="0.25">
      <c r="A15">
        <v>1913</v>
      </c>
      <c r="B15" s="9">
        <v>4922.0479166666664</v>
      </c>
      <c r="C15" s="9">
        <v>5105.4402777777777</v>
      </c>
    </row>
    <row r="16" spans="1:3" x14ac:dyDescent="0.25">
      <c r="A16">
        <v>1914</v>
      </c>
      <c r="B16" s="9">
        <v>5287.2875000000004</v>
      </c>
      <c r="C16" s="9">
        <v>5470.6819444444445</v>
      </c>
    </row>
    <row r="17" spans="1:3" x14ac:dyDescent="0.25">
      <c r="A17">
        <v>1915</v>
      </c>
      <c r="B17" s="9">
        <v>5652.5201388888891</v>
      </c>
      <c r="C17" s="9">
        <v>5835.927083333333</v>
      </c>
    </row>
    <row r="18" spans="1:3" x14ac:dyDescent="0.25">
      <c r="A18">
        <v>1916</v>
      </c>
      <c r="B18" s="9">
        <v>6017.7666666666664</v>
      </c>
      <c r="C18" s="9">
        <v>6201.1652777777781</v>
      </c>
    </row>
    <row r="19" spans="1:3" x14ac:dyDescent="0.25">
      <c r="A19">
        <v>1917</v>
      </c>
      <c r="B19" s="9">
        <v>6383.0097222222221</v>
      </c>
      <c r="C19" s="9">
        <v>6566.40625</v>
      </c>
    </row>
    <row r="20" spans="1:3" x14ac:dyDescent="0.25">
      <c r="A20">
        <v>1918</v>
      </c>
      <c r="B20" s="9">
        <v>6748.2493055555551</v>
      </c>
      <c r="C20" s="9">
        <v>6931.6534722222223</v>
      </c>
    </row>
    <row r="21" spans="1:3" x14ac:dyDescent="0.25">
      <c r="A21">
        <v>1919</v>
      </c>
      <c r="B21" s="9">
        <v>7113.4951388888885</v>
      </c>
      <c r="C21" s="9">
        <v>7296.8937500000002</v>
      </c>
    </row>
    <row r="22" spans="1:3" x14ac:dyDescent="0.25">
      <c r="A22">
        <v>1920</v>
      </c>
      <c r="B22" s="9">
        <v>7478.7354166666664</v>
      </c>
      <c r="C22" s="9">
        <v>7662.1361111111109</v>
      </c>
    </row>
    <row r="23" spans="1:3" x14ac:dyDescent="0.25">
      <c r="A23">
        <v>1921</v>
      </c>
      <c r="B23" s="9">
        <v>7843.9826388888887</v>
      </c>
      <c r="C23" s="9">
        <v>8027.3798611111115</v>
      </c>
    </row>
    <row r="24" spans="1:3" x14ac:dyDescent="0.25">
      <c r="A24">
        <v>1922</v>
      </c>
      <c r="B24" s="9">
        <v>8209.2263888888883</v>
      </c>
      <c r="C24" s="9">
        <v>8392.6222222222223</v>
      </c>
    </row>
    <row r="25" spans="1:3" x14ac:dyDescent="0.25">
      <c r="A25">
        <v>1923</v>
      </c>
      <c r="B25" s="9">
        <v>8574.4597222222219</v>
      </c>
      <c r="C25" s="9">
        <v>8757.8701388888894</v>
      </c>
    </row>
    <row r="26" spans="1:3" x14ac:dyDescent="0.25">
      <c r="A26">
        <v>1924</v>
      </c>
      <c r="B26" s="9">
        <v>8939.7076388888891</v>
      </c>
      <c r="C26" s="9">
        <v>9123.1145833333339</v>
      </c>
    </row>
    <row r="27" spans="1:3" x14ac:dyDescent="0.25">
      <c r="A27">
        <v>1925</v>
      </c>
      <c r="B27" s="9">
        <v>9304.9506944444438</v>
      </c>
      <c r="C27" s="9">
        <v>9488.3583333333336</v>
      </c>
    </row>
    <row r="28" spans="1:3" x14ac:dyDescent="0.25">
      <c r="A28">
        <v>1926</v>
      </c>
      <c r="B28" s="9">
        <v>9670.1868055555551</v>
      </c>
      <c r="C28" s="9">
        <v>9853.6062500000007</v>
      </c>
    </row>
    <row r="29" spans="1:3" x14ac:dyDescent="0.25">
      <c r="A29">
        <v>1927</v>
      </c>
      <c r="B29" s="9">
        <v>10035.431944444445</v>
      </c>
      <c r="C29" s="9">
        <v>10218.845833333333</v>
      </c>
    </row>
    <row r="30" spans="1:3" x14ac:dyDescent="0.25">
      <c r="A30">
        <v>1928</v>
      </c>
      <c r="B30" s="9">
        <v>10400.670833333334</v>
      </c>
      <c r="C30" s="9">
        <v>10584.085416666667</v>
      </c>
    </row>
    <row r="31" spans="1:3" x14ac:dyDescent="0.25">
      <c r="A31">
        <v>1929</v>
      </c>
      <c r="B31" s="9">
        <v>10765.916666666666</v>
      </c>
      <c r="C31" s="9">
        <v>10949.327777777778</v>
      </c>
    </row>
    <row r="32" spans="1:3" x14ac:dyDescent="0.25">
      <c r="A32">
        <v>1930</v>
      </c>
      <c r="B32" s="9">
        <v>11131.161111111111</v>
      </c>
      <c r="C32" s="9">
        <v>11314.56875</v>
      </c>
    </row>
    <row r="33" spans="1:3" x14ac:dyDescent="0.25">
      <c r="A33">
        <v>1931</v>
      </c>
      <c r="B33" s="9">
        <v>11496.394444444444</v>
      </c>
      <c r="C33" s="9">
        <v>11679.811805555555</v>
      </c>
    </row>
    <row r="34" spans="1:3" x14ac:dyDescent="0.25">
      <c r="A34">
        <v>1932</v>
      </c>
      <c r="B34" s="9">
        <v>11861.640277777778</v>
      </c>
      <c r="C34" s="9">
        <v>12045.051388888889</v>
      </c>
    </row>
    <row r="35" spans="1:3" x14ac:dyDescent="0.25">
      <c r="A35">
        <v>1933</v>
      </c>
      <c r="B35" s="9">
        <v>12226.882638888888</v>
      </c>
      <c r="C35" s="9">
        <v>12410.289583333333</v>
      </c>
    </row>
    <row r="36" spans="1:3" x14ac:dyDescent="0.25">
      <c r="A36">
        <v>1934</v>
      </c>
      <c r="B36" s="9">
        <v>12592.115972222222</v>
      </c>
      <c r="C36" s="9">
        <v>12775.534027777778</v>
      </c>
    </row>
    <row r="37" spans="1:3" x14ac:dyDescent="0.25">
      <c r="A37">
        <v>1935</v>
      </c>
      <c r="B37" s="9">
        <v>12957.359027777778</v>
      </c>
      <c r="C37" s="9">
        <v>13140.775694444445</v>
      </c>
    </row>
    <row r="38" spans="1:3" x14ac:dyDescent="0.25">
      <c r="A38">
        <v>1936</v>
      </c>
      <c r="B38" s="9">
        <v>13322.597916666668</v>
      </c>
      <c r="C38" s="9">
        <v>13506.018055555556</v>
      </c>
    </row>
    <row r="39" spans="1:3" x14ac:dyDescent="0.25">
      <c r="A39">
        <v>1937</v>
      </c>
      <c r="B39" s="9">
        <v>13687.840972222222</v>
      </c>
      <c r="C39" s="9">
        <v>13871.264583333334</v>
      </c>
    </row>
    <row r="40" spans="1:3" x14ac:dyDescent="0.25">
      <c r="A40">
        <v>1938</v>
      </c>
      <c r="B40" s="9">
        <v>14053.085416666667</v>
      </c>
      <c r="C40" s="9">
        <v>14236.509027777778</v>
      </c>
    </row>
    <row r="41" spans="1:3" x14ac:dyDescent="0.25">
      <c r="A41">
        <v>1939</v>
      </c>
      <c r="B41" s="9">
        <v>14418.31875</v>
      </c>
      <c r="C41" s="9">
        <v>14601.753472222223</v>
      </c>
    </row>
    <row r="42" spans="1:3" x14ac:dyDescent="0.25">
      <c r="A42">
        <v>1940</v>
      </c>
      <c r="B42" s="9">
        <v>14783.566666666668</v>
      </c>
      <c r="C42" s="9">
        <v>14967.0375</v>
      </c>
    </row>
    <row r="43" spans="1:3" x14ac:dyDescent="0.25">
      <c r="A43">
        <v>1941</v>
      </c>
      <c r="B43" s="9">
        <v>15148.856250000001</v>
      </c>
      <c r="C43" s="9">
        <v>15332.280555555555</v>
      </c>
    </row>
    <row r="44" spans="1:3" x14ac:dyDescent="0.25">
      <c r="A44">
        <v>1942</v>
      </c>
      <c r="B44" s="9">
        <v>15514.094444444445</v>
      </c>
      <c r="C44" s="9">
        <v>15697.527083333332</v>
      </c>
    </row>
    <row r="45" spans="1:3" x14ac:dyDescent="0.25">
      <c r="A45">
        <v>1943</v>
      </c>
      <c r="B45" s="9">
        <v>15879.341666666667</v>
      </c>
      <c r="C45" s="9">
        <v>16062.770138888889</v>
      </c>
    </row>
    <row r="46" spans="1:3" x14ac:dyDescent="0.25">
      <c r="A46">
        <v>1944</v>
      </c>
      <c r="B46" s="9">
        <v>16244.584722222222</v>
      </c>
      <c r="C46" s="9">
        <v>16428.009722222221</v>
      </c>
    </row>
    <row r="47" spans="1:3" x14ac:dyDescent="0.25">
      <c r="A47">
        <v>1945</v>
      </c>
      <c r="B47" s="9">
        <v>16609.827777777777</v>
      </c>
      <c r="C47" s="9">
        <v>16793.210416666665</v>
      </c>
    </row>
    <row r="48" spans="1:3" x14ac:dyDescent="0.25">
      <c r="A48">
        <v>1946</v>
      </c>
      <c r="B48" s="9">
        <v>16975.030555555557</v>
      </c>
      <c r="C48" s="9">
        <v>17158.453472222223</v>
      </c>
    </row>
    <row r="49" spans="1:3" x14ac:dyDescent="0.25">
      <c r="A49">
        <v>1947</v>
      </c>
      <c r="B49" s="9">
        <v>17340.304166666665</v>
      </c>
      <c r="C49" s="9">
        <v>17523.695833333335</v>
      </c>
    </row>
    <row r="50" spans="1:3" x14ac:dyDescent="0.25">
      <c r="A50">
        <v>1948</v>
      </c>
      <c r="B50" s="9">
        <v>17705.506944444445</v>
      </c>
      <c r="C50" s="9">
        <v>17888.939583333333</v>
      </c>
    </row>
    <row r="51" spans="1:3" x14ac:dyDescent="0.25">
      <c r="A51">
        <v>1949</v>
      </c>
      <c r="B51" s="9">
        <v>18070.75138888889</v>
      </c>
      <c r="C51" s="9">
        <v>18254.181944444445</v>
      </c>
    </row>
    <row r="52" spans="1:3" x14ac:dyDescent="0.25">
      <c r="A52">
        <v>1950</v>
      </c>
      <c r="B52" s="9">
        <v>18435.982638888891</v>
      </c>
      <c r="C52" s="9">
        <v>18619.425694444446</v>
      </c>
    </row>
    <row r="53" spans="1:3" x14ac:dyDescent="0.25">
      <c r="A53">
        <v>1951</v>
      </c>
      <c r="B53" s="9">
        <v>18801.224999999999</v>
      </c>
      <c r="C53" s="9">
        <v>18984.666666666668</v>
      </c>
    </row>
    <row r="54" spans="1:3" x14ac:dyDescent="0.25">
      <c r="A54">
        <v>1952</v>
      </c>
      <c r="B54" s="9">
        <v>19166.466666666667</v>
      </c>
      <c r="C54" s="9">
        <v>19349.90486111111</v>
      </c>
    </row>
    <row r="55" spans="1:3" x14ac:dyDescent="0.25">
      <c r="A55">
        <v>1953</v>
      </c>
      <c r="B55" s="9">
        <v>19531.707638888889</v>
      </c>
      <c r="C55" s="9">
        <v>19715.146527777779</v>
      </c>
    </row>
    <row r="56" spans="1:3" x14ac:dyDescent="0.25">
      <c r="A56">
        <v>1954</v>
      </c>
      <c r="B56" s="9">
        <v>19896.954166666666</v>
      </c>
      <c r="C56" s="9">
        <v>20080.391666666666</v>
      </c>
    </row>
    <row r="57" spans="1:3" x14ac:dyDescent="0.25">
      <c r="A57">
        <v>1955</v>
      </c>
      <c r="B57" s="9">
        <v>20262.188194444443</v>
      </c>
      <c r="C57" s="9">
        <v>20445.631944444445</v>
      </c>
    </row>
    <row r="58" spans="1:3" x14ac:dyDescent="0.25">
      <c r="A58">
        <v>1956</v>
      </c>
      <c r="B58" s="9">
        <v>20627.432638888888</v>
      </c>
      <c r="C58" s="9">
        <v>20810.874305555557</v>
      </c>
    </row>
    <row r="59" spans="1:3" x14ac:dyDescent="0.25">
      <c r="A59">
        <v>1957</v>
      </c>
      <c r="B59" s="9">
        <v>20992.680555555555</v>
      </c>
      <c r="C59" s="9">
        <v>21176.116666666665</v>
      </c>
    </row>
    <row r="60" spans="1:3" x14ac:dyDescent="0.25">
      <c r="A60">
        <v>1958</v>
      </c>
      <c r="B60" s="9">
        <v>21357.913888888888</v>
      </c>
      <c r="C60" s="9">
        <v>21541.360416666666</v>
      </c>
    </row>
    <row r="61" spans="1:3" x14ac:dyDescent="0.25">
      <c r="A61">
        <v>1959</v>
      </c>
      <c r="B61" s="9">
        <v>21723.15902777778</v>
      </c>
      <c r="C61" s="9">
        <v>21906.606944444444</v>
      </c>
    </row>
    <row r="62" spans="1:3" x14ac:dyDescent="0.25">
      <c r="A62">
        <v>1960</v>
      </c>
      <c r="B62" s="9">
        <v>22088.404166666667</v>
      </c>
      <c r="C62" s="9">
        <v>22271.850694444445</v>
      </c>
    </row>
    <row r="63" spans="1:3" x14ac:dyDescent="0.25">
      <c r="A63">
        <v>1961</v>
      </c>
      <c r="B63" s="9">
        <v>22453.645833333332</v>
      </c>
      <c r="C63" s="9">
        <v>22637.09652777778</v>
      </c>
    </row>
    <row r="64" spans="1:3" x14ac:dyDescent="0.25">
      <c r="A64">
        <v>1962</v>
      </c>
      <c r="B64" s="9">
        <v>22818.891666666666</v>
      </c>
      <c r="C64" s="9">
        <v>23002.34375</v>
      </c>
    </row>
    <row r="65" spans="1:3" x14ac:dyDescent="0.25">
      <c r="A65">
        <v>1963</v>
      </c>
      <c r="B65" s="9">
        <v>23184.12777777778</v>
      </c>
      <c r="C65" s="9">
        <v>23367.584027777779</v>
      </c>
    </row>
    <row r="66" spans="1:3" x14ac:dyDescent="0.25">
      <c r="A66">
        <v>1964</v>
      </c>
      <c r="B66" s="9">
        <v>23549.37222222222</v>
      </c>
      <c r="C66" s="9">
        <v>23732.825694444444</v>
      </c>
    </row>
    <row r="67" spans="1:3" x14ac:dyDescent="0.25">
      <c r="A67">
        <v>1965</v>
      </c>
      <c r="B67" s="9">
        <v>23914.621527777777</v>
      </c>
      <c r="C67" s="9">
        <v>24098.069444444445</v>
      </c>
    </row>
    <row r="68" spans="1:3" x14ac:dyDescent="0.25">
      <c r="A68">
        <v>1966</v>
      </c>
      <c r="B68" s="9">
        <v>24279.856250000001</v>
      </c>
      <c r="C68" s="9">
        <v>24463.31111111111</v>
      </c>
    </row>
    <row r="69" spans="1:3" x14ac:dyDescent="0.25">
      <c r="A69">
        <v>1967</v>
      </c>
      <c r="B69" s="9">
        <v>24645.098611111112</v>
      </c>
      <c r="C69" s="9">
        <v>24828.552777777779</v>
      </c>
    </row>
    <row r="70" spans="1:3" x14ac:dyDescent="0.25">
      <c r="A70">
        <v>1968</v>
      </c>
      <c r="B70" s="9">
        <v>25010.34236111111</v>
      </c>
      <c r="C70" s="9">
        <v>25193.832638888889</v>
      </c>
    </row>
    <row r="71" spans="1:3" x14ac:dyDescent="0.25">
      <c r="A71">
        <v>1969</v>
      </c>
      <c r="B71" s="9">
        <v>25375.579861111109</v>
      </c>
      <c r="C71" s="9">
        <v>25559.071527777778</v>
      </c>
    </row>
    <row r="72" spans="1:3" x14ac:dyDescent="0.25">
      <c r="A72">
        <v>1970</v>
      </c>
      <c r="B72" s="9">
        <v>25740.820833333335</v>
      </c>
      <c r="C72" s="9">
        <v>25924.315972222223</v>
      </c>
    </row>
    <row r="73" spans="1:3" x14ac:dyDescent="0.25">
      <c r="A73">
        <v>1971</v>
      </c>
      <c r="B73" s="9">
        <v>26106.054861111112</v>
      </c>
      <c r="C73" s="9">
        <v>26289.515972222223</v>
      </c>
    </row>
    <row r="74" spans="1:3" x14ac:dyDescent="0.25">
      <c r="A74">
        <v>1972</v>
      </c>
      <c r="B74" s="9">
        <v>26471.295833333334</v>
      </c>
      <c r="C74" s="9">
        <v>26654.758333333335</v>
      </c>
    </row>
    <row r="75" spans="1:3" x14ac:dyDescent="0.25">
      <c r="A75">
        <v>1973</v>
      </c>
      <c r="B75" s="9">
        <v>26836.541666666668</v>
      </c>
      <c r="C75" s="9">
        <v>27020.004861111112</v>
      </c>
    </row>
    <row r="76" spans="1:3" x14ac:dyDescent="0.25">
      <c r="A76">
        <v>1974</v>
      </c>
      <c r="B76" s="9">
        <v>27201.775694444445</v>
      </c>
      <c r="C76" s="9">
        <v>27385.246527777777</v>
      </c>
    </row>
    <row r="77" spans="1:3" x14ac:dyDescent="0.25">
      <c r="A77">
        <v>1975</v>
      </c>
      <c r="B77" s="9">
        <v>27567.018055555556</v>
      </c>
      <c r="C77" s="9">
        <v>27750.489583333332</v>
      </c>
    </row>
    <row r="78" spans="1:3" x14ac:dyDescent="0.25">
      <c r="A78">
        <v>1976</v>
      </c>
      <c r="B78" s="9">
        <v>27932.266666666666</v>
      </c>
      <c r="C78" s="9">
        <v>28115.732638888891</v>
      </c>
    </row>
    <row r="79" spans="1:3" x14ac:dyDescent="0.25">
      <c r="A79">
        <v>1977</v>
      </c>
      <c r="B79" s="9">
        <v>28297.509027777778</v>
      </c>
      <c r="C79" s="9">
        <v>28480.974305555555</v>
      </c>
    </row>
    <row r="80" spans="1:3" x14ac:dyDescent="0.25">
      <c r="A80">
        <v>1978</v>
      </c>
      <c r="B80" s="9">
        <v>28662.756249999999</v>
      </c>
      <c r="C80" s="9">
        <v>28846.222222222223</v>
      </c>
    </row>
    <row r="81" spans="1:3" x14ac:dyDescent="0.25">
      <c r="A81">
        <v>1979</v>
      </c>
      <c r="B81" s="9">
        <v>29027.99722222222</v>
      </c>
      <c r="C81" s="9">
        <v>29211.464583333334</v>
      </c>
    </row>
    <row r="82" spans="1:3" x14ac:dyDescent="0.25">
      <c r="A82">
        <v>1980</v>
      </c>
      <c r="B82" s="9">
        <v>29393.240972222222</v>
      </c>
      <c r="C82" s="9">
        <v>29576.705555555556</v>
      </c>
    </row>
    <row r="83" spans="1:3" x14ac:dyDescent="0.25">
      <c r="A83">
        <v>1981</v>
      </c>
      <c r="B83" s="9">
        <v>29758.488888888889</v>
      </c>
      <c r="C83" s="9">
        <v>29941.951388888891</v>
      </c>
    </row>
    <row r="84" spans="1:3" x14ac:dyDescent="0.25">
      <c r="A84">
        <v>1982</v>
      </c>
      <c r="B84" s="9">
        <v>30123.723611111112</v>
      </c>
      <c r="C84" s="9">
        <v>30307.193055555555</v>
      </c>
    </row>
    <row r="85" spans="1:3" x14ac:dyDescent="0.25">
      <c r="A85">
        <v>1983</v>
      </c>
      <c r="B85" s="9">
        <v>30488.963888888888</v>
      </c>
      <c r="C85" s="9">
        <v>30672.436805555557</v>
      </c>
    </row>
    <row r="86" spans="1:3" x14ac:dyDescent="0.25">
      <c r="A86">
        <v>1984</v>
      </c>
      <c r="B86" s="9">
        <v>30854.209722222222</v>
      </c>
      <c r="C86" s="9">
        <v>31037.681944444445</v>
      </c>
    </row>
    <row r="87" spans="1:3" x14ac:dyDescent="0.25">
      <c r="A87">
        <v>1985</v>
      </c>
      <c r="B87" s="9">
        <v>31219.447222222221</v>
      </c>
      <c r="C87" s="9">
        <v>31402.921527777777</v>
      </c>
    </row>
    <row r="88" spans="1:3" x14ac:dyDescent="0.25">
      <c r="A88">
        <v>1986</v>
      </c>
      <c r="B88" s="9">
        <v>31584.686805555557</v>
      </c>
      <c r="C88" s="9">
        <v>31768.168055555554</v>
      </c>
    </row>
    <row r="89" spans="1:3" x14ac:dyDescent="0.25">
      <c r="A89">
        <v>1987</v>
      </c>
      <c r="B89" s="9">
        <v>31949.923611111109</v>
      </c>
      <c r="C89" s="9">
        <v>32133.40625</v>
      </c>
    </row>
    <row r="90" spans="1:3" x14ac:dyDescent="0.25">
      <c r="A90">
        <v>1988</v>
      </c>
      <c r="B90" s="9">
        <v>32315.163888888888</v>
      </c>
      <c r="C90" s="9">
        <v>32498.643749999999</v>
      </c>
    </row>
    <row r="91" spans="1:3" x14ac:dyDescent="0.25">
      <c r="A91">
        <v>1989</v>
      </c>
      <c r="B91" s="9">
        <v>32680.411805555555</v>
      </c>
      <c r="C91" s="9">
        <v>32863.890277777777</v>
      </c>
    </row>
    <row r="92" spans="1:3" x14ac:dyDescent="0.25">
      <c r="A92">
        <v>1990</v>
      </c>
      <c r="B92" s="9">
        <v>33045.647222222222</v>
      </c>
      <c r="C92" s="9">
        <v>33229.129166666666</v>
      </c>
    </row>
    <row r="93" spans="1:3" x14ac:dyDescent="0.25">
      <c r="A93">
        <v>1991</v>
      </c>
      <c r="B93" s="9">
        <v>33410.887499999997</v>
      </c>
      <c r="C93" s="9">
        <v>33594.370138888888</v>
      </c>
    </row>
    <row r="94" spans="1:3" x14ac:dyDescent="0.25">
      <c r="A94">
        <v>1992</v>
      </c>
      <c r="B94" s="9">
        <v>33776.134722222225</v>
      </c>
      <c r="C94" s="9">
        <v>33959.613194444442</v>
      </c>
    </row>
    <row r="95" spans="1:3" x14ac:dyDescent="0.25">
      <c r="A95">
        <v>1993</v>
      </c>
      <c r="B95" s="9">
        <v>34141.374305555553</v>
      </c>
      <c r="C95" s="9">
        <v>34324.850694444445</v>
      </c>
    </row>
    <row r="96" spans="1:3" x14ac:dyDescent="0.25">
      <c r="A96">
        <v>1994</v>
      </c>
      <c r="B96" s="9">
        <v>34506.615972222222</v>
      </c>
      <c r="C96" s="9">
        <v>34690.098611111112</v>
      </c>
    </row>
    <row r="97" spans="1:3" x14ac:dyDescent="0.25">
      <c r="A97">
        <v>1995</v>
      </c>
      <c r="B97" s="9">
        <v>34871.856944444444</v>
      </c>
      <c r="C97" s="9">
        <v>35055.344444444447</v>
      </c>
    </row>
    <row r="98" spans="1:3" x14ac:dyDescent="0.25">
      <c r="A98">
        <v>1996</v>
      </c>
      <c r="B98" s="9">
        <v>35237.099305555559</v>
      </c>
      <c r="C98" s="9">
        <v>35420.586805555555</v>
      </c>
    </row>
    <row r="99" spans="1:3" x14ac:dyDescent="0.25">
      <c r="A99">
        <v>1997</v>
      </c>
      <c r="B99" s="9">
        <v>35602.34652777778</v>
      </c>
      <c r="C99" s="9">
        <v>35785.838194444441</v>
      </c>
    </row>
    <row r="100" spans="1:3" x14ac:dyDescent="0.25">
      <c r="A100">
        <v>1998</v>
      </c>
      <c r="B100" s="9">
        <v>35967.584722222222</v>
      </c>
      <c r="C100" s="9">
        <v>36151.080555555556</v>
      </c>
    </row>
    <row r="101" spans="1:3" x14ac:dyDescent="0.25">
      <c r="A101">
        <v>1999</v>
      </c>
      <c r="B101" s="9">
        <v>36332.825694444444</v>
      </c>
      <c r="C101" s="9">
        <v>36516.321527777778</v>
      </c>
    </row>
    <row r="102" spans="1:3" x14ac:dyDescent="0.25">
      <c r="A102">
        <v>2000</v>
      </c>
      <c r="B102" s="9">
        <v>36698.074305555558</v>
      </c>
      <c r="C102" s="9">
        <v>36881.567361111112</v>
      </c>
    </row>
    <row r="103" spans="1:3" x14ac:dyDescent="0.25">
      <c r="A103">
        <v>2001</v>
      </c>
      <c r="B103" s="9">
        <v>37063.317361111112</v>
      </c>
      <c r="C103" s="9">
        <v>37246.806250000001</v>
      </c>
    </row>
    <row r="104" spans="1:3" x14ac:dyDescent="0.25">
      <c r="A104">
        <v>2002</v>
      </c>
      <c r="B104" s="9">
        <v>37428.558333333334</v>
      </c>
      <c r="C104" s="9">
        <v>37612.051388888889</v>
      </c>
    </row>
    <row r="105" spans="1:3" x14ac:dyDescent="0.25">
      <c r="A105">
        <v>2003</v>
      </c>
      <c r="B105" s="9">
        <v>37793.798611111109</v>
      </c>
      <c r="C105" s="9">
        <v>37977.293749999997</v>
      </c>
    </row>
    <row r="106" spans="1:3" x14ac:dyDescent="0.25">
      <c r="A106">
        <v>2004</v>
      </c>
      <c r="B106" s="9">
        <v>38159.038888888892</v>
      </c>
      <c r="C106" s="9">
        <v>38342.52847222222</v>
      </c>
    </row>
    <row r="107" spans="1:3" x14ac:dyDescent="0.25">
      <c r="A107">
        <v>2005</v>
      </c>
      <c r="B107" s="9">
        <v>38524.281944444447</v>
      </c>
      <c r="C107" s="9">
        <v>38707.773611111108</v>
      </c>
    </row>
    <row r="108" spans="1:3" x14ac:dyDescent="0.25">
      <c r="A108">
        <v>2006</v>
      </c>
      <c r="B108" s="9">
        <v>38889.517361111109</v>
      </c>
      <c r="C108" s="9">
        <v>39073.015277777777</v>
      </c>
    </row>
    <row r="109" spans="1:3" x14ac:dyDescent="0.25">
      <c r="A109">
        <v>2007</v>
      </c>
      <c r="B109" s="9">
        <v>39254.754166666666</v>
      </c>
      <c r="C109" s="9">
        <v>39438.254861111112</v>
      </c>
    </row>
    <row r="110" spans="1:3" x14ac:dyDescent="0.25">
      <c r="A110">
        <v>2008</v>
      </c>
      <c r="B110" s="9">
        <v>39619.999305555553</v>
      </c>
      <c r="C110" s="9">
        <v>39803.502083333333</v>
      </c>
    </row>
    <row r="111" spans="1:3" x14ac:dyDescent="0.25">
      <c r="A111">
        <v>2009</v>
      </c>
      <c r="B111" s="9">
        <v>39985.239583333336</v>
      </c>
      <c r="C111" s="9">
        <v>40168.740277777775</v>
      </c>
    </row>
    <row r="112" spans="1:3" x14ac:dyDescent="0.25">
      <c r="A112">
        <v>2010</v>
      </c>
      <c r="B112" s="9">
        <v>40350.477777777778</v>
      </c>
      <c r="C112" s="9">
        <v>40533.984722222223</v>
      </c>
    </row>
    <row r="113" spans="1:3" x14ac:dyDescent="0.25">
      <c r="A113">
        <v>2011</v>
      </c>
      <c r="B113" s="9">
        <v>40715.719444444447</v>
      </c>
      <c r="C113" s="9">
        <v>40899.229166666664</v>
      </c>
    </row>
    <row r="114" spans="1:3" x14ac:dyDescent="0.25">
      <c r="A114">
        <v>2012</v>
      </c>
      <c r="B114" s="9">
        <v>41080.963888888888</v>
      </c>
      <c r="C114" s="9">
        <v>41264.46597222222</v>
      </c>
    </row>
    <row r="115" spans="1:3" x14ac:dyDescent="0.25">
      <c r="A115">
        <v>2013</v>
      </c>
      <c r="B115" s="9">
        <v>41446.210416666669</v>
      </c>
      <c r="C115" s="9">
        <v>41629.71597222222</v>
      </c>
    </row>
    <row r="116" spans="1:3" x14ac:dyDescent="0.25">
      <c r="A116">
        <v>2014</v>
      </c>
      <c r="B116" s="9">
        <v>41811.45208333333</v>
      </c>
      <c r="C116" s="9">
        <v>41994.960416666669</v>
      </c>
    </row>
    <row r="117" spans="1:3" x14ac:dyDescent="0.25">
      <c r="A117">
        <v>2015</v>
      </c>
      <c r="B117" s="9">
        <v>42176.692361111112</v>
      </c>
      <c r="C117" s="9">
        <v>42360.199305555558</v>
      </c>
    </row>
    <row r="118" spans="1:3" x14ac:dyDescent="0.25">
      <c r="A118">
        <v>2016</v>
      </c>
      <c r="B118" s="9">
        <v>42541.94027777778</v>
      </c>
      <c r="C118" s="9">
        <v>42725.447222222225</v>
      </c>
    </row>
    <row r="119" spans="1:3" x14ac:dyDescent="0.25">
      <c r="A119">
        <v>2017</v>
      </c>
      <c r="B119" s="9">
        <v>42907.183333333334</v>
      </c>
      <c r="C119" s="9">
        <v>43090.685416666667</v>
      </c>
    </row>
    <row r="120" spans="1:3" x14ac:dyDescent="0.25">
      <c r="A120">
        <v>2018</v>
      </c>
      <c r="B120" s="9">
        <v>43272.421527777777</v>
      </c>
      <c r="C120" s="9">
        <v>43455.931944444441</v>
      </c>
    </row>
    <row r="121" spans="1:3" x14ac:dyDescent="0.25">
      <c r="A121">
        <v>2019</v>
      </c>
      <c r="B121" s="9">
        <v>43637.662499999999</v>
      </c>
      <c r="C121" s="9">
        <v>43821.179861111108</v>
      </c>
    </row>
    <row r="122" spans="1:3" x14ac:dyDescent="0.25">
      <c r="A122">
        <v>2020</v>
      </c>
      <c r="B122" s="9">
        <v>44002.904861111114</v>
      </c>
      <c r="C122" s="9">
        <v>44186.418055555558</v>
      </c>
    </row>
    <row r="123" spans="1:3" x14ac:dyDescent="0.25">
      <c r="A123">
        <v>2021</v>
      </c>
      <c r="B123" s="9">
        <v>44368.147222222222</v>
      </c>
      <c r="C123" s="9">
        <v>44551.665972222225</v>
      </c>
    </row>
    <row r="124" spans="1:3" x14ac:dyDescent="0.25">
      <c r="A124">
        <v>2022</v>
      </c>
      <c r="B124" s="9">
        <v>44733.384027777778</v>
      </c>
      <c r="C124" s="9">
        <v>44916.908333333333</v>
      </c>
    </row>
    <row r="125" spans="1:3" x14ac:dyDescent="0.25">
      <c r="A125">
        <v>2023</v>
      </c>
      <c r="B125" s="9">
        <v>45098.622916666667</v>
      </c>
      <c r="C125" s="9">
        <v>45282.143750000003</v>
      </c>
    </row>
    <row r="126" spans="1:3" x14ac:dyDescent="0.25">
      <c r="A126">
        <v>2024</v>
      </c>
      <c r="B126" s="9">
        <v>45463.868055555555</v>
      </c>
      <c r="C126" s="9">
        <v>45647.388888888891</v>
      </c>
    </row>
    <row r="127" spans="1:3" x14ac:dyDescent="0.25">
      <c r="A127">
        <v>2025</v>
      </c>
      <c r="B127" s="9">
        <v>45829.112500000003</v>
      </c>
      <c r="C127" s="9">
        <v>46012.627083333333</v>
      </c>
    </row>
    <row r="128" spans="1:3" x14ac:dyDescent="0.25">
      <c r="A128">
        <v>2026</v>
      </c>
      <c r="B128" s="9">
        <v>46194.35</v>
      </c>
      <c r="C128" s="9">
        <v>46377.868055555555</v>
      </c>
    </row>
    <row r="129" spans="1:3" x14ac:dyDescent="0.25">
      <c r="A129">
        <v>2027</v>
      </c>
      <c r="B129" s="9">
        <v>46559.590277777781</v>
      </c>
      <c r="C129" s="9">
        <v>46743.112500000003</v>
      </c>
    </row>
    <row r="130" spans="1:3" x14ac:dyDescent="0.25">
      <c r="A130">
        <v>2028</v>
      </c>
      <c r="B130" s="9">
        <v>46924.834027777775</v>
      </c>
      <c r="C130" s="9">
        <v>47108.34652777778</v>
      </c>
    </row>
    <row r="131" spans="1:3" x14ac:dyDescent="0.25">
      <c r="A131">
        <v>2029</v>
      </c>
      <c r="B131" s="9">
        <v>47290.074999999997</v>
      </c>
      <c r="C131" s="9">
        <v>47473.593055555553</v>
      </c>
    </row>
    <row r="132" spans="1:3" x14ac:dyDescent="0.25">
      <c r="A132">
        <v>2030</v>
      </c>
      <c r="B132" s="9">
        <v>47655.313194444447</v>
      </c>
      <c r="C132" s="9">
        <v>47838.839583333334</v>
      </c>
    </row>
    <row r="133" spans="1:3" x14ac:dyDescent="0.25">
      <c r="A133">
        <v>2031</v>
      </c>
      <c r="B133" s="9">
        <v>48020.553472222222</v>
      </c>
      <c r="C133" s="9">
        <v>48204.079861111109</v>
      </c>
    </row>
    <row r="134" spans="1:3" x14ac:dyDescent="0.25">
      <c r="A134">
        <v>2032</v>
      </c>
      <c r="B134" s="9">
        <v>48385.797222222223</v>
      </c>
      <c r="C134" s="9">
        <v>48569.329861111109</v>
      </c>
    </row>
    <row r="135" spans="1:3" x14ac:dyDescent="0.25">
      <c r="A135">
        <v>2033</v>
      </c>
      <c r="B135" s="9">
        <v>48751.042361111111</v>
      </c>
      <c r="C135" s="9">
        <v>48934.572916666664</v>
      </c>
    </row>
    <row r="136" spans="1:3" x14ac:dyDescent="0.25">
      <c r="A136">
        <v>2034</v>
      </c>
      <c r="B136" s="9">
        <v>49116.280555555553</v>
      </c>
      <c r="C136" s="9">
        <v>49299.814583333333</v>
      </c>
    </row>
    <row r="137" spans="1:3" x14ac:dyDescent="0.25">
      <c r="A137">
        <v>2035</v>
      </c>
      <c r="B137" s="9">
        <v>49481.522916666669</v>
      </c>
      <c r="C137" s="9">
        <v>49665.0625</v>
      </c>
    </row>
    <row r="138" spans="1:3" x14ac:dyDescent="0.25">
      <c r="A138">
        <v>2036</v>
      </c>
      <c r="B138" s="9">
        <v>49846.772222222222</v>
      </c>
      <c r="C138" s="9">
        <v>50030.3</v>
      </c>
    </row>
    <row r="139" spans="1:3" x14ac:dyDescent="0.25">
      <c r="A139">
        <v>2037</v>
      </c>
      <c r="B139" s="9">
        <v>50212.015277777777</v>
      </c>
      <c r="C139" s="9">
        <v>50395.546527777777</v>
      </c>
    </row>
    <row r="140" spans="1:3" x14ac:dyDescent="0.25">
      <c r="A140">
        <v>2038</v>
      </c>
      <c r="B140" s="9">
        <v>50577.256249999999</v>
      </c>
      <c r="C140" s="9">
        <v>50760.793055555558</v>
      </c>
    </row>
    <row r="141" spans="1:3" x14ac:dyDescent="0.25">
      <c r="A141">
        <v>2039</v>
      </c>
      <c r="B141" s="9">
        <v>50942.497916666667</v>
      </c>
      <c r="C141" s="9">
        <v>51126.027777777781</v>
      </c>
    </row>
    <row r="142" spans="1:3" x14ac:dyDescent="0.25">
      <c r="A142">
        <v>2040</v>
      </c>
      <c r="B142" s="9">
        <v>51307.740277777775</v>
      </c>
      <c r="C142" s="9">
        <v>51491.272222222222</v>
      </c>
    </row>
    <row r="143" spans="1:3" x14ac:dyDescent="0.25">
      <c r="A143">
        <v>2041</v>
      </c>
      <c r="B143" s="9">
        <v>51672.982638888891</v>
      </c>
      <c r="C143" s="9">
        <v>51856.512499999997</v>
      </c>
    </row>
    <row r="144" spans="1:3" x14ac:dyDescent="0.25">
      <c r="A144">
        <v>2042</v>
      </c>
      <c r="B144" s="9">
        <v>52038.21875</v>
      </c>
      <c r="C144" s="9">
        <v>52221.75277777778</v>
      </c>
    </row>
    <row r="145" spans="1:3" x14ac:dyDescent="0.25">
      <c r="A145">
        <v>2043</v>
      </c>
      <c r="B145" s="9">
        <v>52403.456944444442</v>
      </c>
      <c r="C145" s="9">
        <v>52587.000694444447</v>
      </c>
    </row>
    <row r="146" spans="1:3" x14ac:dyDescent="0.25">
      <c r="A146">
        <v>2044</v>
      </c>
      <c r="B146" s="9">
        <v>52768.70208333333</v>
      </c>
      <c r="C146" s="9">
        <v>52952.238194444442</v>
      </c>
    </row>
    <row r="147" spans="1:3" x14ac:dyDescent="0.25">
      <c r="A147">
        <v>2045</v>
      </c>
      <c r="B147" s="9">
        <v>53133.939583333333</v>
      </c>
      <c r="C147" s="9">
        <v>53317.482638888891</v>
      </c>
    </row>
    <row r="148" spans="1:3" x14ac:dyDescent="0.25">
      <c r="A148">
        <v>2046</v>
      </c>
      <c r="B148" s="9">
        <v>53499.176388888889</v>
      </c>
      <c r="C148" s="9">
        <v>53682.727777777778</v>
      </c>
    </row>
    <row r="149" spans="1:3" x14ac:dyDescent="0.25">
      <c r="A149">
        <v>2047</v>
      </c>
      <c r="B149" s="9">
        <v>53864.418749999997</v>
      </c>
      <c r="C149" s="9">
        <v>54047.963194444441</v>
      </c>
    </row>
    <row r="150" spans="1:3" x14ac:dyDescent="0.25">
      <c r="A150">
        <v>2048</v>
      </c>
      <c r="B150" s="9">
        <v>54229.661805555559</v>
      </c>
      <c r="C150" s="9">
        <v>54413.209722222222</v>
      </c>
    </row>
    <row r="151" spans="1:3" x14ac:dyDescent="0.25">
      <c r="A151">
        <v>2049</v>
      </c>
      <c r="B151" s="9">
        <v>54594.907638888886</v>
      </c>
      <c r="C151" s="9">
        <v>54778.452777777777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A29EF-BE82-4D09-B7E1-1100A5A96F77}">
  <dimension ref="A3:E153"/>
  <sheetViews>
    <sheetView workbookViewId="0">
      <selection activeCell="E6" sqref="E6"/>
    </sheetView>
  </sheetViews>
  <sheetFormatPr defaultRowHeight="15" x14ac:dyDescent="0.25"/>
  <cols>
    <col min="1" max="5" width="12" customWidth="1"/>
  </cols>
  <sheetData>
    <row r="3" spans="1:5" ht="15.75" thickBot="1" x14ac:dyDescent="0.3">
      <c r="A3" s="10" t="s">
        <v>289</v>
      </c>
      <c r="B3" s="11" t="s">
        <v>290</v>
      </c>
      <c r="C3" s="12" t="s">
        <v>291</v>
      </c>
      <c r="D3" s="11" t="s">
        <v>292</v>
      </c>
      <c r="E3" s="13" t="s">
        <v>293</v>
      </c>
    </row>
    <row r="4" spans="1:5" ht="15.75" thickBot="1" x14ac:dyDescent="0.3">
      <c r="A4" s="1">
        <v>1900</v>
      </c>
      <c r="B4" s="2">
        <v>45464</v>
      </c>
      <c r="C4" s="3" t="s">
        <v>0</v>
      </c>
      <c r="D4" s="2">
        <v>45648</v>
      </c>
      <c r="E4" s="4" t="s">
        <v>1</v>
      </c>
    </row>
    <row r="5" spans="1:5" ht="15.75" thickBot="1" x14ac:dyDescent="0.3">
      <c r="A5" s="1">
        <v>1901</v>
      </c>
      <c r="B5" s="2">
        <v>45465</v>
      </c>
      <c r="C5" s="3" t="s">
        <v>2</v>
      </c>
      <c r="D5" s="2">
        <v>45648</v>
      </c>
      <c r="E5" s="4" t="s">
        <v>3</v>
      </c>
    </row>
    <row r="6" spans="1:5" ht="15.75" thickBot="1" x14ac:dyDescent="0.3">
      <c r="A6" s="1">
        <v>1902</v>
      </c>
      <c r="B6" s="2">
        <v>45465</v>
      </c>
      <c r="C6" s="3" t="s">
        <v>5</v>
      </c>
      <c r="D6" s="2">
        <v>45648</v>
      </c>
      <c r="E6" s="4" t="s">
        <v>6</v>
      </c>
    </row>
    <row r="7" spans="1:5" ht="15.75" thickBot="1" x14ac:dyDescent="0.3">
      <c r="A7" s="1">
        <v>1903</v>
      </c>
      <c r="B7" s="2">
        <v>45465</v>
      </c>
      <c r="C7" s="3" t="s">
        <v>7</v>
      </c>
      <c r="D7" s="2">
        <v>45649</v>
      </c>
      <c r="E7" s="4" t="s">
        <v>9</v>
      </c>
    </row>
    <row r="8" spans="1:5" ht="15.75" thickBot="1" x14ac:dyDescent="0.3">
      <c r="A8" s="1">
        <v>1904</v>
      </c>
      <c r="B8" s="2">
        <v>45464</v>
      </c>
      <c r="C8" s="3" t="s">
        <v>10</v>
      </c>
      <c r="D8" s="2">
        <v>45648</v>
      </c>
      <c r="E8" s="4" t="s">
        <v>11</v>
      </c>
    </row>
    <row r="9" spans="1:5" ht="15.75" thickBot="1" x14ac:dyDescent="0.3">
      <c r="A9" s="1">
        <v>1905</v>
      </c>
      <c r="B9" s="2">
        <v>45465</v>
      </c>
      <c r="C9" s="3" t="s">
        <v>13</v>
      </c>
      <c r="D9" s="2">
        <v>45648</v>
      </c>
      <c r="E9" s="4" t="s">
        <v>14</v>
      </c>
    </row>
    <row r="10" spans="1:5" ht="15.75" thickBot="1" x14ac:dyDescent="0.3">
      <c r="A10" s="1">
        <v>1906</v>
      </c>
      <c r="B10" s="2">
        <v>45465</v>
      </c>
      <c r="C10" s="3" t="s">
        <v>15</v>
      </c>
      <c r="D10" s="2">
        <v>45648</v>
      </c>
      <c r="E10" s="4" t="s">
        <v>16</v>
      </c>
    </row>
    <row r="11" spans="1:5" ht="15.75" thickBot="1" x14ac:dyDescent="0.3">
      <c r="A11" s="1">
        <v>1907</v>
      </c>
      <c r="B11" s="2">
        <v>45465</v>
      </c>
      <c r="C11" s="3" t="s">
        <v>17</v>
      </c>
      <c r="D11" s="2">
        <v>45648</v>
      </c>
      <c r="E11" s="4" t="s">
        <v>18</v>
      </c>
    </row>
    <row r="12" spans="1:5" ht="15.75" thickBot="1" x14ac:dyDescent="0.3">
      <c r="A12" s="1">
        <v>1908</v>
      </c>
      <c r="B12" s="2">
        <v>45464</v>
      </c>
      <c r="C12" s="3" t="s">
        <v>19</v>
      </c>
      <c r="D12" s="2">
        <v>45648</v>
      </c>
      <c r="E12" s="4" t="s">
        <v>20</v>
      </c>
    </row>
    <row r="13" spans="1:5" ht="15.75" thickBot="1" x14ac:dyDescent="0.3">
      <c r="A13" s="1">
        <v>1909</v>
      </c>
      <c r="B13" s="2">
        <v>45465</v>
      </c>
      <c r="C13" s="3" t="s">
        <v>21</v>
      </c>
      <c r="D13" s="2">
        <v>45648</v>
      </c>
      <c r="E13" s="4" t="s">
        <v>22</v>
      </c>
    </row>
    <row r="14" spans="1:5" ht="15.75" thickBot="1" x14ac:dyDescent="0.3">
      <c r="A14" s="1">
        <v>1910</v>
      </c>
      <c r="B14" s="2">
        <v>45465</v>
      </c>
      <c r="C14" s="3" t="s">
        <v>23</v>
      </c>
      <c r="D14" s="2">
        <v>45648</v>
      </c>
      <c r="E14" s="4" t="s">
        <v>24</v>
      </c>
    </row>
    <row r="15" spans="1:5" ht="15.75" thickBot="1" x14ac:dyDescent="0.3">
      <c r="A15" s="1">
        <v>1911</v>
      </c>
      <c r="B15" s="2">
        <v>45465</v>
      </c>
      <c r="C15" s="3" t="s">
        <v>25</v>
      </c>
      <c r="D15" s="2">
        <v>45648</v>
      </c>
      <c r="E15" s="4" t="s">
        <v>26</v>
      </c>
    </row>
    <row r="16" spans="1:5" ht="15.75" thickBot="1" x14ac:dyDescent="0.3">
      <c r="A16" s="1">
        <v>1912</v>
      </c>
      <c r="B16" s="2">
        <v>45464</v>
      </c>
      <c r="C16" s="3" t="s">
        <v>27</v>
      </c>
      <c r="D16" s="2">
        <v>45648</v>
      </c>
      <c r="E16" s="4" t="s">
        <v>28</v>
      </c>
    </row>
    <row r="17" spans="1:5" ht="15.75" thickBot="1" x14ac:dyDescent="0.3">
      <c r="A17" s="1">
        <v>1913</v>
      </c>
      <c r="B17" s="2">
        <v>45465</v>
      </c>
      <c r="C17" s="3" t="s">
        <v>29</v>
      </c>
      <c r="D17" s="2">
        <v>45648</v>
      </c>
      <c r="E17" s="4" t="s">
        <v>30</v>
      </c>
    </row>
    <row r="18" spans="1:5" ht="15.75" thickBot="1" x14ac:dyDescent="0.3">
      <c r="A18" s="1">
        <v>1914</v>
      </c>
      <c r="B18" s="2">
        <v>45465</v>
      </c>
      <c r="C18" s="3" t="s">
        <v>31</v>
      </c>
      <c r="D18" s="2">
        <v>45648</v>
      </c>
      <c r="E18" s="4" t="s">
        <v>32</v>
      </c>
    </row>
    <row r="19" spans="1:5" ht="15.75" thickBot="1" x14ac:dyDescent="0.3">
      <c r="A19" s="1">
        <v>1915</v>
      </c>
      <c r="B19" s="2">
        <v>45465</v>
      </c>
      <c r="C19" s="3" t="s">
        <v>33</v>
      </c>
      <c r="D19" s="2">
        <v>45648</v>
      </c>
      <c r="E19" s="4" t="s">
        <v>34</v>
      </c>
    </row>
    <row r="20" spans="1:5" ht="15.75" thickBot="1" x14ac:dyDescent="0.3">
      <c r="A20" s="1">
        <v>1916</v>
      </c>
      <c r="B20" s="2">
        <v>45464</v>
      </c>
      <c r="C20" s="3" t="s">
        <v>35</v>
      </c>
      <c r="D20" s="2">
        <v>45648</v>
      </c>
      <c r="E20" s="4" t="s">
        <v>36</v>
      </c>
    </row>
    <row r="21" spans="1:5" ht="15.75" thickBot="1" x14ac:dyDescent="0.3">
      <c r="A21" s="1">
        <v>1917</v>
      </c>
      <c r="B21" s="2">
        <v>45465</v>
      </c>
      <c r="C21" s="3" t="s">
        <v>37</v>
      </c>
      <c r="D21" s="2">
        <v>45648</v>
      </c>
      <c r="E21" s="4" t="s">
        <v>38</v>
      </c>
    </row>
    <row r="22" spans="1:5" ht="15.75" thickBot="1" x14ac:dyDescent="0.3">
      <c r="A22" s="1">
        <v>1918</v>
      </c>
      <c r="B22" s="2">
        <v>45465</v>
      </c>
      <c r="C22" s="3" t="s">
        <v>39</v>
      </c>
      <c r="D22" s="2">
        <v>45648</v>
      </c>
      <c r="E22" s="4" t="s">
        <v>40</v>
      </c>
    </row>
    <row r="23" spans="1:5" ht="15.75" thickBot="1" x14ac:dyDescent="0.3">
      <c r="A23" s="1">
        <v>1919</v>
      </c>
      <c r="B23" s="2">
        <v>45465</v>
      </c>
      <c r="C23" s="3" t="s">
        <v>41</v>
      </c>
      <c r="D23" s="2">
        <v>45648</v>
      </c>
      <c r="E23" s="4" t="s">
        <v>42</v>
      </c>
    </row>
    <row r="24" spans="1:5" ht="15.75" thickBot="1" x14ac:dyDescent="0.3">
      <c r="A24" s="1">
        <v>1920</v>
      </c>
      <c r="B24" s="2">
        <v>45464</v>
      </c>
      <c r="C24" s="3" t="s">
        <v>43</v>
      </c>
      <c r="D24" s="2">
        <v>45648</v>
      </c>
      <c r="E24" s="4" t="s">
        <v>44</v>
      </c>
    </row>
    <row r="25" spans="1:5" ht="15.75" thickBot="1" x14ac:dyDescent="0.3">
      <c r="A25" s="1">
        <v>1921</v>
      </c>
      <c r="B25" s="2">
        <v>45465</v>
      </c>
      <c r="C25" s="3" t="s">
        <v>45</v>
      </c>
      <c r="D25" s="2">
        <v>45648</v>
      </c>
      <c r="E25" s="4" t="s">
        <v>46</v>
      </c>
    </row>
    <row r="26" spans="1:5" ht="15.75" thickBot="1" x14ac:dyDescent="0.3">
      <c r="A26" s="1">
        <v>1922</v>
      </c>
      <c r="B26" s="2">
        <v>45465</v>
      </c>
      <c r="C26" s="3" t="s">
        <v>47</v>
      </c>
      <c r="D26" s="2">
        <v>45648</v>
      </c>
      <c r="E26" s="4" t="s">
        <v>48</v>
      </c>
    </row>
    <row r="27" spans="1:5" ht="15.75" thickBot="1" x14ac:dyDescent="0.3">
      <c r="A27" s="1">
        <v>1923</v>
      </c>
      <c r="B27" s="2">
        <v>45465</v>
      </c>
      <c r="C27" s="3" t="s">
        <v>49</v>
      </c>
      <c r="D27" s="2">
        <v>45648</v>
      </c>
      <c r="E27" s="4" t="s">
        <v>51</v>
      </c>
    </row>
    <row r="28" spans="1:5" ht="15.75" thickBot="1" x14ac:dyDescent="0.3">
      <c r="A28" s="1">
        <v>1924</v>
      </c>
      <c r="B28" s="2">
        <v>45464</v>
      </c>
      <c r="C28" s="3" t="s">
        <v>52</v>
      </c>
      <c r="D28" s="2">
        <v>45648</v>
      </c>
      <c r="E28" s="4" t="s">
        <v>53</v>
      </c>
    </row>
    <row r="29" spans="1:5" ht="15.75" thickBot="1" x14ac:dyDescent="0.3">
      <c r="A29" s="1">
        <v>1925</v>
      </c>
      <c r="B29" s="2">
        <v>45464</v>
      </c>
      <c r="C29" s="3" t="s">
        <v>54</v>
      </c>
      <c r="D29" s="2">
        <v>45648</v>
      </c>
      <c r="E29" s="4" t="s">
        <v>55</v>
      </c>
    </row>
    <row r="30" spans="1:5" ht="15.75" thickBot="1" x14ac:dyDescent="0.3">
      <c r="A30" s="1">
        <v>1926</v>
      </c>
      <c r="B30" s="2">
        <v>45465</v>
      </c>
      <c r="C30" s="3" t="s">
        <v>56</v>
      </c>
      <c r="D30" s="2">
        <v>45648</v>
      </c>
      <c r="E30" s="4" t="s">
        <v>57</v>
      </c>
    </row>
    <row r="31" spans="1:5" ht="15.75" thickBot="1" x14ac:dyDescent="0.3">
      <c r="A31" s="1">
        <v>1927</v>
      </c>
      <c r="B31" s="2">
        <v>45465</v>
      </c>
      <c r="C31" s="3" t="s">
        <v>58</v>
      </c>
      <c r="D31" s="2">
        <v>45648</v>
      </c>
      <c r="E31" s="4" t="s">
        <v>59</v>
      </c>
    </row>
    <row r="32" spans="1:5" ht="15.75" thickBot="1" x14ac:dyDescent="0.3">
      <c r="A32" s="1">
        <v>1928</v>
      </c>
      <c r="B32" s="2">
        <v>45464</v>
      </c>
      <c r="C32" s="3" t="s">
        <v>60</v>
      </c>
      <c r="D32" s="2">
        <v>45648</v>
      </c>
      <c r="E32" s="4" t="s">
        <v>50</v>
      </c>
    </row>
    <row r="33" spans="1:5" ht="15.75" thickBot="1" x14ac:dyDescent="0.3">
      <c r="A33" s="1">
        <v>1929</v>
      </c>
      <c r="B33" s="2">
        <v>45464</v>
      </c>
      <c r="C33" s="3" t="s">
        <v>61</v>
      </c>
      <c r="D33" s="2">
        <v>45648</v>
      </c>
      <c r="E33" s="4" t="s">
        <v>62</v>
      </c>
    </row>
    <row r="34" spans="1:5" ht="15.75" thickBot="1" x14ac:dyDescent="0.3">
      <c r="A34" s="1">
        <v>1930</v>
      </c>
      <c r="B34" s="2">
        <v>45465</v>
      </c>
      <c r="C34" s="3" t="s">
        <v>63</v>
      </c>
      <c r="D34" s="2">
        <v>45648</v>
      </c>
      <c r="E34" s="4" t="s">
        <v>64</v>
      </c>
    </row>
    <row r="35" spans="1:5" ht="15.75" thickBot="1" x14ac:dyDescent="0.3">
      <c r="A35" s="1">
        <v>1931</v>
      </c>
      <c r="B35" s="2">
        <v>45465</v>
      </c>
      <c r="C35" s="3" t="s">
        <v>65</v>
      </c>
      <c r="D35" s="2">
        <v>45648</v>
      </c>
      <c r="E35" s="4" t="s">
        <v>66</v>
      </c>
    </row>
    <row r="36" spans="1:5" ht="15.75" thickBot="1" x14ac:dyDescent="0.3">
      <c r="A36" s="1">
        <v>1932</v>
      </c>
      <c r="B36" s="2">
        <v>45464</v>
      </c>
      <c r="C36" s="3" t="s">
        <v>67</v>
      </c>
      <c r="D36" s="2">
        <v>45648</v>
      </c>
      <c r="E36" s="4" t="s">
        <v>68</v>
      </c>
    </row>
    <row r="37" spans="1:5" ht="15.75" thickBot="1" x14ac:dyDescent="0.3">
      <c r="A37" s="1">
        <v>1933</v>
      </c>
      <c r="B37" s="2">
        <v>45464</v>
      </c>
      <c r="C37" s="3" t="s">
        <v>69</v>
      </c>
      <c r="D37" s="2">
        <v>45648</v>
      </c>
      <c r="E37" s="4" t="s">
        <v>12</v>
      </c>
    </row>
    <row r="38" spans="1:5" ht="15.75" thickBot="1" x14ac:dyDescent="0.3">
      <c r="A38" s="1">
        <v>1934</v>
      </c>
      <c r="B38" s="2">
        <v>45465</v>
      </c>
      <c r="C38" s="3" t="s">
        <v>70</v>
      </c>
      <c r="D38" s="2">
        <v>45648</v>
      </c>
      <c r="E38" s="4" t="s">
        <v>71</v>
      </c>
    </row>
    <row r="39" spans="1:5" ht="15.75" thickBot="1" x14ac:dyDescent="0.3">
      <c r="A39" s="1">
        <v>1935</v>
      </c>
      <c r="B39" s="2">
        <v>45465</v>
      </c>
      <c r="C39" s="3" t="s">
        <v>72</v>
      </c>
      <c r="D39" s="2">
        <v>45648</v>
      </c>
      <c r="E39" s="4" t="s">
        <v>73</v>
      </c>
    </row>
    <row r="40" spans="1:5" ht="15.75" thickBot="1" x14ac:dyDescent="0.3">
      <c r="A40" s="1">
        <v>1936</v>
      </c>
      <c r="B40" s="2">
        <v>45464</v>
      </c>
      <c r="C40" s="3" t="s">
        <v>74</v>
      </c>
      <c r="D40" s="2">
        <v>45648</v>
      </c>
      <c r="E40" s="4" t="s">
        <v>75</v>
      </c>
    </row>
    <row r="41" spans="1:5" ht="15.75" thickBot="1" x14ac:dyDescent="0.3">
      <c r="A41" s="1">
        <v>1937</v>
      </c>
      <c r="B41" s="2">
        <v>45464</v>
      </c>
      <c r="C41" s="3" t="s">
        <v>76</v>
      </c>
      <c r="D41" s="2">
        <v>45648</v>
      </c>
      <c r="E41" s="4" t="s">
        <v>78</v>
      </c>
    </row>
    <row r="42" spans="1:5" ht="15.75" thickBot="1" x14ac:dyDescent="0.3">
      <c r="A42" s="1">
        <v>1938</v>
      </c>
      <c r="B42" s="2">
        <v>45465</v>
      </c>
      <c r="C42" s="3" t="s">
        <v>79</v>
      </c>
      <c r="D42" s="2">
        <v>45648</v>
      </c>
      <c r="E42" s="4" t="s">
        <v>80</v>
      </c>
    </row>
    <row r="43" spans="1:5" ht="15.75" thickBot="1" x14ac:dyDescent="0.3">
      <c r="A43" s="1">
        <v>1939</v>
      </c>
      <c r="B43" s="2">
        <v>45465</v>
      </c>
      <c r="C43" s="3" t="s">
        <v>81</v>
      </c>
      <c r="D43" s="2">
        <v>45648</v>
      </c>
      <c r="E43" s="4" t="s">
        <v>82</v>
      </c>
    </row>
    <row r="44" spans="1:5" ht="15.75" thickBot="1" x14ac:dyDescent="0.3">
      <c r="A44" s="1">
        <v>1940</v>
      </c>
      <c r="B44" s="2">
        <v>45464</v>
      </c>
      <c r="C44" s="3" t="s">
        <v>83</v>
      </c>
      <c r="D44" s="2">
        <v>45648</v>
      </c>
      <c r="E44" s="4" t="s">
        <v>84</v>
      </c>
    </row>
    <row r="45" spans="1:5" ht="29.25" thickBot="1" x14ac:dyDescent="0.3">
      <c r="A45" s="1">
        <v>1941</v>
      </c>
      <c r="B45" s="2">
        <v>45464</v>
      </c>
      <c r="C45" s="3" t="s">
        <v>85</v>
      </c>
      <c r="D45" s="2">
        <v>45648</v>
      </c>
      <c r="E45" s="4" t="s">
        <v>86</v>
      </c>
    </row>
    <row r="46" spans="1:5" ht="29.25" thickBot="1" x14ac:dyDescent="0.3">
      <c r="A46" s="1">
        <v>1942</v>
      </c>
      <c r="B46" s="2">
        <v>45465</v>
      </c>
      <c r="C46" s="3" t="s">
        <v>87</v>
      </c>
      <c r="D46" s="2">
        <v>45648</v>
      </c>
      <c r="E46" s="4" t="s">
        <v>88</v>
      </c>
    </row>
    <row r="47" spans="1:5" ht="29.25" thickBot="1" x14ac:dyDescent="0.3">
      <c r="A47" s="1">
        <v>1943</v>
      </c>
      <c r="B47" s="2">
        <v>45465</v>
      </c>
      <c r="C47" s="3" t="s">
        <v>89</v>
      </c>
      <c r="D47" s="2">
        <v>45648</v>
      </c>
      <c r="E47" s="4" t="s">
        <v>90</v>
      </c>
    </row>
    <row r="48" spans="1:5" ht="29.25" thickBot="1" x14ac:dyDescent="0.3">
      <c r="A48" s="1">
        <v>1944</v>
      </c>
      <c r="B48" s="2">
        <v>45464</v>
      </c>
      <c r="C48" s="3" t="s">
        <v>91</v>
      </c>
      <c r="D48" s="2">
        <v>45648</v>
      </c>
      <c r="E48" s="4" t="s">
        <v>92</v>
      </c>
    </row>
    <row r="49" spans="1:5" ht="29.25" thickBot="1" x14ac:dyDescent="0.3">
      <c r="A49" s="1">
        <v>1945</v>
      </c>
      <c r="B49" s="2">
        <v>45464</v>
      </c>
      <c r="C49" s="3" t="s">
        <v>93</v>
      </c>
      <c r="D49" s="2">
        <v>45648</v>
      </c>
      <c r="E49" s="4" t="s">
        <v>94</v>
      </c>
    </row>
    <row r="50" spans="1:5" ht="15.75" thickBot="1" x14ac:dyDescent="0.3">
      <c r="A50" s="1">
        <v>1946</v>
      </c>
      <c r="B50" s="2">
        <v>45465</v>
      </c>
      <c r="C50" s="3" t="s">
        <v>95</v>
      </c>
      <c r="D50" s="2">
        <v>45648</v>
      </c>
      <c r="E50" s="4" t="s">
        <v>96</v>
      </c>
    </row>
    <row r="51" spans="1:5" ht="29.25" thickBot="1" x14ac:dyDescent="0.3">
      <c r="A51" s="1">
        <v>1947</v>
      </c>
      <c r="B51" s="2">
        <v>45465</v>
      </c>
      <c r="C51" s="3" t="s">
        <v>97</v>
      </c>
      <c r="D51" s="2">
        <v>45648</v>
      </c>
      <c r="E51" s="4" t="s">
        <v>98</v>
      </c>
    </row>
    <row r="52" spans="1:5" ht="15.75" thickBot="1" x14ac:dyDescent="0.3">
      <c r="A52" s="1">
        <v>1948</v>
      </c>
      <c r="B52" s="2">
        <v>45464</v>
      </c>
      <c r="C52" s="3" t="s">
        <v>99</v>
      </c>
      <c r="D52" s="2">
        <v>45647</v>
      </c>
      <c r="E52" s="4" t="s">
        <v>100</v>
      </c>
    </row>
    <row r="53" spans="1:5" ht="15.75" thickBot="1" x14ac:dyDescent="0.3">
      <c r="A53" s="1">
        <v>1949</v>
      </c>
      <c r="B53" s="2">
        <v>45464</v>
      </c>
      <c r="C53" s="3" t="s">
        <v>101</v>
      </c>
      <c r="D53" s="2">
        <v>45648</v>
      </c>
      <c r="E53" s="4" t="s">
        <v>102</v>
      </c>
    </row>
    <row r="54" spans="1:5" ht="15.75" thickBot="1" x14ac:dyDescent="0.3">
      <c r="A54" s="1">
        <v>1950</v>
      </c>
      <c r="B54" s="2">
        <v>45465</v>
      </c>
      <c r="C54" s="3" t="s">
        <v>45</v>
      </c>
      <c r="D54" s="2">
        <v>45648</v>
      </c>
      <c r="E54" s="4" t="s">
        <v>103</v>
      </c>
    </row>
    <row r="55" spans="1:5" ht="15.75" thickBot="1" x14ac:dyDescent="0.3">
      <c r="A55" s="1">
        <v>1951</v>
      </c>
      <c r="B55" s="2">
        <v>45465</v>
      </c>
      <c r="C55" s="3" t="s">
        <v>104</v>
      </c>
      <c r="D55" s="2">
        <v>45648</v>
      </c>
      <c r="E55" s="4" t="s">
        <v>105</v>
      </c>
    </row>
    <row r="56" spans="1:5" ht="15.75" thickBot="1" x14ac:dyDescent="0.3">
      <c r="A56" s="1">
        <v>1952</v>
      </c>
      <c r="B56" s="2">
        <v>45464</v>
      </c>
      <c r="C56" s="3" t="s">
        <v>77</v>
      </c>
      <c r="D56" s="2">
        <v>45647</v>
      </c>
      <c r="E56" s="4" t="s">
        <v>107</v>
      </c>
    </row>
    <row r="57" spans="1:5" ht="15.75" thickBot="1" x14ac:dyDescent="0.3">
      <c r="A57" s="1">
        <v>1953</v>
      </c>
      <c r="B57" s="2">
        <v>45464</v>
      </c>
      <c r="C57" s="3" t="s">
        <v>52</v>
      </c>
      <c r="D57" s="2">
        <v>45648</v>
      </c>
      <c r="E57" s="4" t="s">
        <v>108</v>
      </c>
    </row>
    <row r="58" spans="1:5" ht="15.75" thickBot="1" x14ac:dyDescent="0.3">
      <c r="A58" s="1">
        <v>1954</v>
      </c>
      <c r="B58" s="2">
        <v>45464</v>
      </c>
      <c r="C58" s="3" t="s">
        <v>109</v>
      </c>
      <c r="D58" s="2">
        <v>45648</v>
      </c>
      <c r="E58" s="4" t="s">
        <v>111</v>
      </c>
    </row>
    <row r="59" spans="1:5" ht="15.75" thickBot="1" x14ac:dyDescent="0.3">
      <c r="A59" s="1">
        <v>1955</v>
      </c>
      <c r="B59" s="2">
        <v>45465</v>
      </c>
      <c r="C59" s="3" t="s">
        <v>112</v>
      </c>
      <c r="D59" s="2">
        <v>45648</v>
      </c>
      <c r="E59" s="4" t="s">
        <v>113</v>
      </c>
    </row>
    <row r="60" spans="1:5" ht="15.75" thickBot="1" x14ac:dyDescent="0.3">
      <c r="A60" s="1">
        <v>1956</v>
      </c>
      <c r="B60" s="2">
        <v>45464</v>
      </c>
      <c r="C60" s="3" t="s">
        <v>114</v>
      </c>
      <c r="D60" s="2">
        <v>45647</v>
      </c>
      <c r="E60" s="4" t="s">
        <v>115</v>
      </c>
    </row>
    <row r="61" spans="1:5" ht="15.75" thickBot="1" x14ac:dyDescent="0.3">
      <c r="A61" s="1">
        <v>1957</v>
      </c>
      <c r="B61" s="2">
        <v>45464</v>
      </c>
      <c r="C61" s="3" t="s">
        <v>116</v>
      </c>
      <c r="D61" s="2">
        <v>45648</v>
      </c>
      <c r="E61" s="4" t="s">
        <v>117</v>
      </c>
    </row>
    <row r="62" spans="1:5" ht="15.75" thickBot="1" x14ac:dyDescent="0.3">
      <c r="A62" s="1">
        <v>1958</v>
      </c>
      <c r="B62" s="2">
        <v>45464</v>
      </c>
      <c r="C62" s="3" t="s">
        <v>118</v>
      </c>
      <c r="D62" s="2">
        <v>45648</v>
      </c>
      <c r="E62" s="4" t="s">
        <v>119</v>
      </c>
    </row>
    <row r="63" spans="1:5" ht="15.75" thickBot="1" x14ac:dyDescent="0.3">
      <c r="A63" s="1">
        <v>1959</v>
      </c>
      <c r="B63" s="2">
        <v>45465</v>
      </c>
      <c r="C63" s="3" t="s">
        <v>120</v>
      </c>
      <c r="D63" s="2">
        <v>45648</v>
      </c>
      <c r="E63" s="4" t="s">
        <v>122</v>
      </c>
    </row>
    <row r="64" spans="1:5" ht="15.75" thickBot="1" x14ac:dyDescent="0.3">
      <c r="A64" s="1">
        <v>1960</v>
      </c>
      <c r="B64" s="2">
        <v>45464</v>
      </c>
      <c r="C64" s="3" t="s">
        <v>123</v>
      </c>
      <c r="D64" s="2">
        <v>45647</v>
      </c>
      <c r="E64" s="4" t="s">
        <v>124</v>
      </c>
    </row>
    <row r="65" spans="1:5" ht="15.75" thickBot="1" x14ac:dyDescent="0.3">
      <c r="A65" s="1">
        <v>1961</v>
      </c>
      <c r="B65" s="2">
        <v>45464</v>
      </c>
      <c r="C65" s="3" t="s">
        <v>125</v>
      </c>
      <c r="D65" s="2">
        <v>45648</v>
      </c>
      <c r="E65" s="4" t="s">
        <v>126</v>
      </c>
    </row>
    <row r="66" spans="1:5" ht="15.75" thickBot="1" x14ac:dyDescent="0.3">
      <c r="A66" s="1">
        <v>1962</v>
      </c>
      <c r="B66" s="2">
        <v>45464</v>
      </c>
      <c r="C66" s="3" t="s">
        <v>127</v>
      </c>
      <c r="D66" s="2">
        <v>45648</v>
      </c>
      <c r="E66" s="4" t="s">
        <v>128</v>
      </c>
    </row>
    <row r="67" spans="1:5" ht="15.75" thickBot="1" x14ac:dyDescent="0.3">
      <c r="A67" s="1">
        <v>1963</v>
      </c>
      <c r="B67" s="2">
        <v>45465</v>
      </c>
      <c r="C67" s="3" t="s">
        <v>130</v>
      </c>
      <c r="D67" s="2">
        <v>45648</v>
      </c>
      <c r="E67" s="4" t="s">
        <v>131</v>
      </c>
    </row>
    <row r="68" spans="1:5" ht="15.75" thickBot="1" x14ac:dyDescent="0.3">
      <c r="A68" s="1">
        <v>1964</v>
      </c>
      <c r="B68" s="2">
        <v>45464</v>
      </c>
      <c r="C68" s="3" t="s">
        <v>132</v>
      </c>
      <c r="D68" s="2">
        <v>45647</v>
      </c>
      <c r="E68" s="4" t="s">
        <v>133</v>
      </c>
    </row>
    <row r="69" spans="1:5" ht="15.75" thickBot="1" x14ac:dyDescent="0.3">
      <c r="A69" s="1">
        <v>1965</v>
      </c>
      <c r="B69" s="2">
        <v>45464</v>
      </c>
      <c r="C69" s="3" t="s">
        <v>134</v>
      </c>
      <c r="D69" s="2">
        <v>45648</v>
      </c>
      <c r="E69" s="4" t="s">
        <v>135</v>
      </c>
    </row>
    <row r="70" spans="1:5" ht="15.75" thickBot="1" x14ac:dyDescent="0.3">
      <c r="A70" s="1">
        <v>1966</v>
      </c>
      <c r="B70" s="2">
        <v>45464</v>
      </c>
      <c r="C70" s="3" t="s">
        <v>136</v>
      </c>
      <c r="D70" s="2">
        <v>45648</v>
      </c>
      <c r="E70" s="4" t="s">
        <v>137</v>
      </c>
    </row>
    <row r="71" spans="1:5" ht="15.75" thickBot="1" x14ac:dyDescent="0.3">
      <c r="A71" s="1">
        <v>1967</v>
      </c>
      <c r="B71" s="2">
        <v>45465</v>
      </c>
      <c r="C71" s="3" t="s">
        <v>138</v>
      </c>
      <c r="D71" s="2">
        <v>45648</v>
      </c>
      <c r="E71" s="4" t="s">
        <v>4</v>
      </c>
    </row>
    <row r="72" spans="1:5" ht="15.75" thickBot="1" x14ac:dyDescent="0.3">
      <c r="A72" s="1">
        <v>1968</v>
      </c>
      <c r="B72" s="2">
        <v>45464</v>
      </c>
      <c r="C72" s="3" t="s">
        <v>139</v>
      </c>
      <c r="D72" s="2">
        <v>45647</v>
      </c>
      <c r="E72" s="4" t="s">
        <v>140</v>
      </c>
    </row>
    <row r="73" spans="1:5" ht="15.75" thickBot="1" x14ac:dyDescent="0.3">
      <c r="A73" s="1">
        <v>1969</v>
      </c>
      <c r="B73" s="2">
        <v>45464</v>
      </c>
      <c r="C73" s="3" t="s">
        <v>110</v>
      </c>
      <c r="D73" s="2">
        <v>45648</v>
      </c>
      <c r="E73" s="4" t="s">
        <v>141</v>
      </c>
    </row>
    <row r="74" spans="1:5" ht="15.75" thickBot="1" x14ac:dyDescent="0.3">
      <c r="A74" s="1">
        <v>1970</v>
      </c>
      <c r="B74" s="2">
        <v>45464</v>
      </c>
      <c r="C74" s="3" t="s">
        <v>143</v>
      </c>
      <c r="D74" s="2">
        <v>45648</v>
      </c>
      <c r="E74" s="4" t="s">
        <v>145</v>
      </c>
    </row>
    <row r="75" spans="1:5" ht="15.75" thickBot="1" x14ac:dyDescent="0.3">
      <c r="A75" s="1">
        <v>1971</v>
      </c>
      <c r="B75" s="2">
        <v>45465</v>
      </c>
      <c r="C75" s="3" t="s">
        <v>146</v>
      </c>
      <c r="D75" s="2">
        <v>45648</v>
      </c>
      <c r="E75" s="4" t="s">
        <v>147</v>
      </c>
    </row>
    <row r="76" spans="1:5" ht="15.75" thickBot="1" x14ac:dyDescent="0.3">
      <c r="A76" s="1">
        <v>1972</v>
      </c>
      <c r="B76" s="2">
        <v>45464</v>
      </c>
      <c r="C76" s="3" t="s">
        <v>148</v>
      </c>
      <c r="D76" s="2">
        <v>45647</v>
      </c>
      <c r="E76" s="4" t="s">
        <v>149</v>
      </c>
    </row>
    <row r="77" spans="1:5" ht="15.75" thickBot="1" x14ac:dyDescent="0.3">
      <c r="A77" s="1">
        <v>1973</v>
      </c>
      <c r="B77" s="2">
        <v>45464</v>
      </c>
      <c r="C77" s="3" t="s">
        <v>150</v>
      </c>
      <c r="D77" s="2">
        <v>45648</v>
      </c>
      <c r="E77" s="4" t="s">
        <v>151</v>
      </c>
    </row>
    <row r="78" spans="1:5" ht="15.75" thickBot="1" x14ac:dyDescent="0.3">
      <c r="A78" s="1">
        <v>1974</v>
      </c>
      <c r="B78" s="2">
        <v>45464</v>
      </c>
      <c r="C78" s="3" t="s">
        <v>152</v>
      </c>
      <c r="D78" s="2">
        <v>45648</v>
      </c>
      <c r="E78" s="4" t="s">
        <v>153</v>
      </c>
    </row>
    <row r="79" spans="1:5" ht="15.75" thickBot="1" x14ac:dyDescent="0.3">
      <c r="A79" s="1">
        <v>1975</v>
      </c>
      <c r="B79" s="2">
        <v>45465</v>
      </c>
      <c r="C79" s="3" t="s">
        <v>154</v>
      </c>
      <c r="D79" s="2">
        <v>45648</v>
      </c>
      <c r="E79" s="4" t="s">
        <v>155</v>
      </c>
    </row>
    <row r="80" spans="1:5" ht="15.75" thickBot="1" x14ac:dyDescent="0.3">
      <c r="A80" s="1">
        <v>1976</v>
      </c>
      <c r="B80" s="2">
        <v>45464</v>
      </c>
      <c r="C80" s="3" t="s">
        <v>156</v>
      </c>
      <c r="D80" s="2">
        <v>45647</v>
      </c>
      <c r="E80" s="4" t="s">
        <v>157</v>
      </c>
    </row>
    <row r="81" spans="1:5" ht="15.75" thickBot="1" x14ac:dyDescent="0.3">
      <c r="A81" s="1">
        <v>1977</v>
      </c>
      <c r="B81" s="2">
        <v>45464</v>
      </c>
      <c r="C81" s="3" t="s">
        <v>158</v>
      </c>
      <c r="D81" s="2">
        <v>45647</v>
      </c>
      <c r="E81" s="4" t="s">
        <v>159</v>
      </c>
    </row>
    <row r="82" spans="1:5" ht="15.75" thickBot="1" x14ac:dyDescent="0.3">
      <c r="A82" s="1">
        <v>1978</v>
      </c>
      <c r="B82" s="2">
        <v>45464</v>
      </c>
      <c r="C82" s="3" t="s">
        <v>160</v>
      </c>
      <c r="D82" s="2">
        <v>45648</v>
      </c>
      <c r="E82" s="4" t="s">
        <v>161</v>
      </c>
    </row>
    <row r="83" spans="1:5" ht="15.75" thickBot="1" x14ac:dyDescent="0.3">
      <c r="A83" s="1">
        <v>1979</v>
      </c>
      <c r="B83" s="2">
        <v>45465</v>
      </c>
      <c r="C83" s="3" t="s">
        <v>162</v>
      </c>
      <c r="D83" s="2">
        <v>45648</v>
      </c>
      <c r="E83" s="4" t="s">
        <v>163</v>
      </c>
    </row>
    <row r="84" spans="1:5" ht="15.75" thickBot="1" x14ac:dyDescent="0.3">
      <c r="A84" s="1">
        <v>1980</v>
      </c>
      <c r="B84" s="2">
        <v>45464</v>
      </c>
      <c r="C84" s="3" t="s">
        <v>164</v>
      </c>
      <c r="D84" s="2">
        <v>45647</v>
      </c>
      <c r="E84" s="4" t="s">
        <v>165</v>
      </c>
    </row>
    <row r="85" spans="1:5" ht="15.75" thickBot="1" x14ac:dyDescent="0.3">
      <c r="A85" s="1">
        <v>1981</v>
      </c>
      <c r="B85" s="2">
        <v>45464</v>
      </c>
      <c r="C85" s="3" t="s">
        <v>166</v>
      </c>
      <c r="D85" s="2">
        <v>45647</v>
      </c>
      <c r="E85" s="4" t="s">
        <v>167</v>
      </c>
    </row>
    <row r="86" spans="1:5" ht="15.75" thickBot="1" x14ac:dyDescent="0.3">
      <c r="A86" s="1">
        <v>1982</v>
      </c>
      <c r="B86" s="2">
        <v>45464</v>
      </c>
      <c r="C86" s="3" t="s">
        <v>168</v>
      </c>
      <c r="D86" s="2">
        <v>45648</v>
      </c>
      <c r="E86" s="4" t="s">
        <v>169</v>
      </c>
    </row>
    <row r="87" spans="1:5" ht="15.75" thickBot="1" x14ac:dyDescent="0.3">
      <c r="A87" s="1">
        <v>1983</v>
      </c>
      <c r="B87" s="2">
        <v>45465</v>
      </c>
      <c r="C87" s="3" t="s">
        <v>170</v>
      </c>
      <c r="D87" s="2">
        <v>45648</v>
      </c>
      <c r="E87" s="4" t="s">
        <v>171</v>
      </c>
    </row>
    <row r="88" spans="1:5" ht="15.75" thickBot="1" x14ac:dyDescent="0.3">
      <c r="A88" s="1">
        <v>1984</v>
      </c>
      <c r="B88" s="2">
        <v>45464</v>
      </c>
      <c r="C88" s="3" t="s">
        <v>172</v>
      </c>
      <c r="D88" s="2">
        <v>45647</v>
      </c>
      <c r="E88" s="4" t="s">
        <v>32</v>
      </c>
    </row>
    <row r="89" spans="1:5" ht="15.75" thickBot="1" x14ac:dyDescent="0.3">
      <c r="A89" s="1">
        <v>1985</v>
      </c>
      <c r="B89" s="2">
        <v>45464</v>
      </c>
      <c r="C89" s="3" t="s">
        <v>173</v>
      </c>
      <c r="D89" s="2">
        <v>45647</v>
      </c>
      <c r="E89" s="4" t="s">
        <v>174</v>
      </c>
    </row>
    <row r="90" spans="1:5" ht="15.75" thickBot="1" x14ac:dyDescent="0.3">
      <c r="A90" s="1">
        <v>1986</v>
      </c>
      <c r="B90" s="2">
        <v>45464</v>
      </c>
      <c r="C90" s="3" t="s">
        <v>175</v>
      </c>
      <c r="D90" s="2">
        <v>45648</v>
      </c>
      <c r="E90" s="4" t="s">
        <v>176</v>
      </c>
    </row>
    <row r="91" spans="1:5" ht="15.75" thickBot="1" x14ac:dyDescent="0.3">
      <c r="A91" s="1">
        <v>1987</v>
      </c>
      <c r="B91" s="2">
        <v>45464</v>
      </c>
      <c r="C91" s="3" t="s">
        <v>177</v>
      </c>
      <c r="D91" s="2">
        <v>45648</v>
      </c>
      <c r="E91" s="4" t="s">
        <v>38</v>
      </c>
    </row>
    <row r="92" spans="1:5" ht="15.75" thickBot="1" x14ac:dyDescent="0.3">
      <c r="A92" s="1">
        <v>1988</v>
      </c>
      <c r="B92" s="2">
        <v>45464</v>
      </c>
      <c r="C92" s="3" t="s">
        <v>178</v>
      </c>
      <c r="D92" s="2">
        <v>45647</v>
      </c>
      <c r="E92" s="4" t="s">
        <v>179</v>
      </c>
    </row>
    <row r="93" spans="1:5" ht="15.75" thickBot="1" x14ac:dyDescent="0.3">
      <c r="A93" s="1">
        <v>1989</v>
      </c>
      <c r="B93" s="2">
        <v>45464</v>
      </c>
      <c r="C93" s="3" t="s">
        <v>180</v>
      </c>
      <c r="D93" s="2">
        <v>45647</v>
      </c>
      <c r="E93" s="4" t="s">
        <v>181</v>
      </c>
    </row>
    <row r="94" spans="1:5" ht="15.75" thickBot="1" x14ac:dyDescent="0.3">
      <c r="A94" s="1">
        <v>1990</v>
      </c>
      <c r="B94" s="2">
        <v>45464</v>
      </c>
      <c r="C94" s="3" t="s">
        <v>182</v>
      </c>
      <c r="D94" s="2">
        <v>45648</v>
      </c>
      <c r="E94" s="4" t="s">
        <v>183</v>
      </c>
    </row>
    <row r="95" spans="1:5" ht="15.75" thickBot="1" x14ac:dyDescent="0.3">
      <c r="A95" s="1">
        <v>1991</v>
      </c>
      <c r="B95" s="2">
        <v>45464</v>
      </c>
      <c r="C95" s="3" t="s">
        <v>184</v>
      </c>
      <c r="D95" s="2">
        <v>45648</v>
      </c>
      <c r="E95" s="4" t="s">
        <v>185</v>
      </c>
    </row>
    <row r="96" spans="1:5" ht="15.75" thickBot="1" x14ac:dyDescent="0.3">
      <c r="A96" s="1">
        <v>1992</v>
      </c>
      <c r="B96" s="2">
        <v>45464</v>
      </c>
      <c r="C96" s="3" t="s">
        <v>186</v>
      </c>
      <c r="D96" s="2">
        <v>45647</v>
      </c>
      <c r="E96" s="4" t="s">
        <v>187</v>
      </c>
    </row>
    <row r="97" spans="1:5" ht="15.75" thickBot="1" x14ac:dyDescent="0.3">
      <c r="A97" s="1">
        <v>1993</v>
      </c>
      <c r="B97" s="2">
        <v>45464</v>
      </c>
      <c r="C97" s="3" t="s">
        <v>188</v>
      </c>
      <c r="D97" s="2">
        <v>45647</v>
      </c>
      <c r="E97" s="4" t="s">
        <v>124</v>
      </c>
    </row>
    <row r="98" spans="1:5" ht="15.75" thickBot="1" x14ac:dyDescent="0.3">
      <c r="A98" s="1">
        <v>1994</v>
      </c>
      <c r="B98" s="2">
        <v>45464</v>
      </c>
      <c r="C98" s="3" t="s">
        <v>190</v>
      </c>
      <c r="D98" s="2">
        <v>45648</v>
      </c>
      <c r="E98" s="4" t="s">
        <v>191</v>
      </c>
    </row>
    <row r="99" spans="1:5" ht="15.75" thickBot="1" x14ac:dyDescent="0.3">
      <c r="A99" s="1">
        <v>1995</v>
      </c>
      <c r="B99" s="2">
        <v>45464</v>
      </c>
      <c r="C99" s="3" t="s">
        <v>192</v>
      </c>
      <c r="D99" s="2">
        <v>45648</v>
      </c>
      <c r="E99" s="4" t="s">
        <v>193</v>
      </c>
    </row>
    <row r="100" spans="1:5" ht="15.75" thickBot="1" x14ac:dyDescent="0.3">
      <c r="A100" s="1">
        <v>1996</v>
      </c>
      <c r="B100" s="2">
        <v>45464</v>
      </c>
      <c r="C100" s="3" t="s">
        <v>106</v>
      </c>
      <c r="D100" s="2">
        <v>45647</v>
      </c>
      <c r="E100" s="4" t="s">
        <v>194</v>
      </c>
    </row>
    <row r="101" spans="1:5" ht="15.75" thickBot="1" x14ac:dyDescent="0.3">
      <c r="A101" s="1">
        <v>1997</v>
      </c>
      <c r="B101" s="2">
        <v>45464</v>
      </c>
      <c r="C101" s="3" t="s">
        <v>195</v>
      </c>
      <c r="D101" s="2">
        <v>45647</v>
      </c>
      <c r="E101" s="4" t="s">
        <v>196</v>
      </c>
    </row>
    <row r="102" spans="1:5" ht="15.75" thickBot="1" x14ac:dyDescent="0.3">
      <c r="A102" s="1">
        <v>1998</v>
      </c>
      <c r="B102" s="2">
        <v>45464</v>
      </c>
      <c r="C102" s="3" t="s">
        <v>197</v>
      </c>
      <c r="D102" s="2">
        <v>45648</v>
      </c>
      <c r="E102" s="4" t="s">
        <v>198</v>
      </c>
    </row>
    <row r="103" spans="1:5" ht="15.75" thickBot="1" x14ac:dyDescent="0.3">
      <c r="A103" s="1">
        <v>1999</v>
      </c>
      <c r="B103" s="2">
        <v>45464</v>
      </c>
      <c r="C103" s="3" t="s">
        <v>199</v>
      </c>
      <c r="D103" s="2">
        <v>45648</v>
      </c>
      <c r="E103" s="4" t="s">
        <v>200</v>
      </c>
    </row>
    <row r="104" spans="1:5" ht="15.75" thickBot="1" x14ac:dyDescent="0.3">
      <c r="A104" s="1">
        <v>2000</v>
      </c>
      <c r="B104" s="2">
        <v>45464</v>
      </c>
      <c r="C104" s="3" t="s">
        <v>201</v>
      </c>
      <c r="D104" s="2">
        <v>45647</v>
      </c>
      <c r="E104" s="4" t="s">
        <v>202</v>
      </c>
    </row>
    <row r="105" spans="1:5" ht="15.75" thickBot="1" x14ac:dyDescent="0.3">
      <c r="A105" s="1">
        <v>2001</v>
      </c>
      <c r="B105" s="2">
        <v>45464</v>
      </c>
      <c r="C105" s="3" t="s">
        <v>203</v>
      </c>
      <c r="D105" s="2">
        <v>45647</v>
      </c>
      <c r="E105" s="4" t="s">
        <v>204</v>
      </c>
    </row>
    <row r="106" spans="1:5" ht="15.75" thickBot="1" x14ac:dyDescent="0.3">
      <c r="A106" s="1">
        <v>2002</v>
      </c>
      <c r="B106" s="2">
        <v>45464</v>
      </c>
      <c r="C106" s="3" t="s">
        <v>205</v>
      </c>
      <c r="D106" s="2">
        <v>45648</v>
      </c>
      <c r="E106" s="4" t="s">
        <v>68</v>
      </c>
    </row>
    <row r="107" spans="1:5" ht="15.75" thickBot="1" x14ac:dyDescent="0.3">
      <c r="A107" s="1">
        <v>2003</v>
      </c>
      <c r="B107" s="2">
        <v>45464</v>
      </c>
      <c r="C107" s="3" t="s">
        <v>206</v>
      </c>
      <c r="D107" s="2">
        <v>45648</v>
      </c>
      <c r="E107" s="4" t="s">
        <v>207</v>
      </c>
    </row>
    <row r="108" spans="1:5" ht="15.75" thickBot="1" x14ac:dyDescent="0.3">
      <c r="A108" s="1">
        <v>2004</v>
      </c>
      <c r="B108" s="2">
        <v>45464</v>
      </c>
      <c r="C108" s="3" t="s">
        <v>142</v>
      </c>
      <c r="D108" s="2">
        <v>45647</v>
      </c>
      <c r="E108" s="4" t="s">
        <v>208</v>
      </c>
    </row>
    <row r="109" spans="1:5" ht="15.75" thickBot="1" x14ac:dyDescent="0.3">
      <c r="A109" s="1">
        <v>2005</v>
      </c>
      <c r="B109" s="2">
        <v>45464</v>
      </c>
      <c r="C109" s="3" t="s">
        <v>209</v>
      </c>
      <c r="D109" s="2">
        <v>45647</v>
      </c>
      <c r="E109" s="4" t="s">
        <v>210</v>
      </c>
    </row>
    <row r="110" spans="1:5" ht="15.75" thickBot="1" x14ac:dyDescent="0.3">
      <c r="A110" s="1">
        <v>2006</v>
      </c>
      <c r="B110" s="2">
        <v>45464</v>
      </c>
      <c r="C110" s="3" t="s">
        <v>211</v>
      </c>
      <c r="D110" s="2">
        <v>45648</v>
      </c>
      <c r="E110" s="4" t="s">
        <v>212</v>
      </c>
    </row>
    <row r="111" spans="1:5" ht="15.75" thickBot="1" x14ac:dyDescent="0.3">
      <c r="A111" s="1">
        <v>2007</v>
      </c>
      <c r="B111" s="2">
        <v>45464</v>
      </c>
      <c r="C111" s="3" t="s">
        <v>213</v>
      </c>
      <c r="D111" s="2">
        <v>45648</v>
      </c>
      <c r="E111" s="4" t="s">
        <v>214</v>
      </c>
    </row>
    <row r="112" spans="1:5" ht="15.75" thickBot="1" x14ac:dyDescent="0.3">
      <c r="A112" s="1">
        <v>2008</v>
      </c>
      <c r="B112" s="2">
        <v>45464</v>
      </c>
      <c r="C112" s="3" t="s">
        <v>215</v>
      </c>
      <c r="D112" s="2">
        <v>45647</v>
      </c>
      <c r="E112" s="4" t="s">
        <v>14</v>
      </c>
    </row>
    <row r="113" spans="1:5" ht="15.75" thickBot="1" x14ac:dyDescent="0.3">
      <c r="A113" s="1">
        <v>2009</v>
      </c>
      <c r="B113" s="2">
        <v>45464</v>
      </c>
      <c r="C113" s="3" t="s">
        <v>216</v>
      </c>
      <c r="D113" s="2">
        <v>45647</v>
      </c>
      <c r="E113" s="4" t="s">
        <v>217</v>
      </c>
    </row>
    <row r="114" spans="1:5" ht="15.75" thickBot="1" x14ac:dyDescent="0.3">
      <c r="A114" s="1">
        <v>2010</v>
      </c>
      <c r="B114" s="2">
        <v>45464</v>
      </c>
      <c r="C114" s="3" t="s">
        <v>218</v>
      </c>
      <c r="D114" s="2">
        <v>45647</v>
      </c>
      <c r="E114" s="4" t="s">
        <v>219</v>
      </c>
    </row>
    <row r="115" spans="1:5" ht="15.75" thickBot="1" x14ac:dyDescent="0.3">
      <c r="A115" s="1">
        <v>2011</v>
      </c>
      <c r="B115" s="2">
        <v>45464</v>
      </c>
      <c r="C115" s="3" t="s">
        <v>220</v>
      </c>
      <c r="D115" s="2">
        <v>45648</v>
      </c>
      <c r="E115" s="4" t="s">
        <v>221</v>
      </c>
    </row>
    <row r="116" spans="1:5" ht="15.75" thickBot="1" x14ac:dyDescent="0.3">
      <c r="A116" s="1">
        <v>2012</v>
      </c>
      <c r="B116" s="2">
        <v>45464</v>
      </c>
      <c r="C116" s="3" t="s">
        <v>170</v>
      </c>
      <c r="D116" s="2">
        <v>45647</v>
      </c>
      <c r="E116" s="4" t="s">
        <v>222</v>
      </c>
    </row>
    <row r="117" spans="1:5" ht="15.75" thickBot="1" x14ac:dyDescent="0.3">
      <c r="A117" s="1">
        <v>2013</v>
      </c>
      <c r="B117" s="2">
        <v>45464</v>
      </c>
      <c r="C117" s="3" t="s">
        <v>223</v>
      </c>
      <c r="D117" s="2">
        <v>45647</v>
      </c>
      <c r="E117" s="4" t="s">
        <v>24</v>
      </c>
    </row>
    <row r="118" spans="1:5" ht="15.75" thickBot="1" x14ac:dyDescent="0.3">
      <c r="A118" s="1">
        <v>2014</v>
      </c>
      <c r="B118" s="2">
        <v>45464</v>
      </c>
      <c r="C118" s="3" t="s">
        <v>224</v>
      </c>
      <c r="D118" s="2">
        <v>45647</v>
      </c>
      <c r="E118" s="4" t="s">
        <v>225</v>
      </c>
    </row>
    <row r="119" spans="1:5" ht="15.75" thickBot="1" x14ac:dyDescent="0.3">
      <c r="A119" s="1">
        <v>2015</v>
      </c>
      <c r="B119" s="2">
        <v>45464</v>
      </c>
      <c r="C119" s="3" t="s">
        <v>226</v>
      </c>
      <c r="D119" s="2">
        <v>45648</v>
      </c>
      <c r="E119" s="4" t="s">
        <v>227</v>
      </c>
    </row>
    <row r="120" spans="1:5" ht="15.75" thickBot="1" x14ac:dyDescent="0.3">
      <c r="A120" s="1">
        <v>2016</v>
      </c>
      <c r="B120" s="2">
        <v>45463</v>
      </c>
      <c r="C120" s="3" t="s">
        <v>228</v>
      </c>
      <c r="D120" s="2">
        <v>45647</v>
      </c>
      <c r="E120" s="4" t="s">
        <v>229</v>
      </c>
    </row>
    <row r="121" spans="1:5" ht="15.75" thickBot="1" x14ac:dyDescent="0.3">
      <c r="A121" s="1">
        <v>2017</v>
      </c>
      <c r="B121" s="2">
        <v>45464</v>
      </c>
      <c r="C121" s="3" t="s">
        <v>230</v>
      </c>
      <c r="D121" s="2">
        <v>45647</v>
      </c>
      <c r="E121" s="4" t="s">
        <v>232</v>
      </c>
    </row>
    <row r="122" spans="1:5" ht="15.75" thickBot="1" x14ac:dyDescent="0.3">
      <c r="A122" s="1">
        <v>2018</v>
      </c>
      <c r="B122" s="2">
        <v>45464</v>
      </c>
      <c r="C122" s="3" t="s">
        <v>233</v>
      </c>
      <c r="D122" s="2">
        <v>45647</v>
      </c>
      <c r="E122" s="4" t="s">
        <v>234</v>
      </c>
    </row>
    <row r="123" spans="1:5" ht="15.75" thickBot="1" x14ac:dyDescent="0.3">
      <c r="A123" s="1">
        <v>2019</v>
      </c>
      <c r="B123" s="2">
        <v>45464</v>
      </c>
      <c r="C123" s="3" t="s">
        <v>235</v>
      </c>
      <c r="D123" s="2">
        <v>45648</v>
      </c>
      <c r="E123" s="4" t="s">
        <v>236</v>
      </c>
    </row>
    <row r="124" spans="1:5" ht="15.75" thickBot="1" x14ac:dyDescent="0.3">
      <c r="A124" s="1">
        <v>2020</v>
      </c>
      <c r="B124" s="2">
        <v>45463</v>
      </c>
      <c r="C124" s="3" t="s">
        <v>237</v>
      </c>
      <c r="D124" s="2">
        <v>45647</v>
      </c>
      <c r="E124" s="4" t="s">
        <v>238</v>
      </c>
    </row>
    <row r="125" spans="1:5" ht="15.75" thickBot="1" x14ac:dyDescent="0.3">
      <c r="A125" s="1">
        <v>2021</v>
      </c>
      <c r="B125" s="2">
        <v>45464</v>
      </c>
      <c r="C125" s="3" t="s">
        <v>239</v>
      </c>
      <c r="D125" s="2">
        <v>45647</v>
      </c>
      <c r="E125" s="4" t="s">
        <v>240</v>
      </c>
    </row>
    <row r="126" spans="1:5" ht="15.75" thickBot="1" x14ac:dyDescent="0.3">
      <c r="A126" s="1">
        <v>2022</v>
      </c>
      <c r="B126" s="2">
        <v>45464</v>
      </c>
      <c r="C126" s="3" t="s">
        <v>241</v>
      </c>
      <c r="D126" s="2">
        <v>45647</v>
      </c>
      <c r="E126" s="4" t="s">
        <v>242</v>
      </c>
    </row>
    <row r="127" spans="1:5" ht="15.75" thickBot="1" x14ac:dyDescent="0.3">
      <c r="A127" s="1">
        <v>2023</v>
      </c>
      <c r="B127" s="2">
        <v>45464</v>
      </c>
      <c r="C127" s="3" t="s">
        <v>243</v>
      </c>
      <c r="D127" s="2">
        <v>45648</v>
      </c>
      <c r="E127" s="4" t="s">
        <v>2</v>
      </c>
    </row>
    <row r="128" spans="1:5" ht="15.75" thickBot="1" x14ac:dyDescent="0.3">
      <c r="A128" s="5">
        <v>2024</v>
      </c>
      <c r="B128" s="6">
        <v>45463</v>
      </c>
      <c r="C128" s="7" t="s">
        <v>244</v>
      </c>
      <c r="D128" s="6">
        <v>45647</v>
      </c>
      <c r="E128" s="8" t="s">
        <v>245</v>
      </c>
    </row>
    <row r="129" spans="1:5" ht="15.75" thickBot="1" x14ac:dyDescent="0.3">
      <c r="A129" s="1">
        <v>2025</v>
      </c>
      <c r="B129" s="2">
        <v>45464</v>
      </c>
      <c r="C129" s="3" t="s">
        <v>246</v>
      </c>
      <c r="D129" s="2">
        <v>45647</v>
      </c>
      <c r="E129" s="4" t="s">
        <v>247</v>
      </c>
    </row>
    <row r="130" spans="1:5" ht="15.75" thickBot="1" x14ac:dyDescent="0.3">
      <c r="A130" s="1">
        <v>2026</v>
      </c>
      <c r="B130" s="2">
        <v>45464</v>
      </c>
      <c r="C130" s="3" t="s">
        <v>248</v>
      </c>
      <c r="D130" s="2">
        <v>45647</v>
      </c>
      <c r="E130" s="4" t="s">
        <v>249</v>
      </c>
    </row>
    <row r="131" spans="1:5" ht="15.75" thickBot="1" x14ac:dyDescent="0.3">
      <c r="A131" s="1">
        <v>2027</v>
      </c>
      <c r="B131" s="2">
        <v>45464</v>
      </c>
      <c r="C131" s="3" t="s">
        <v>250</v>
      </c>
      <c r="D131" s="2">
        <v>45648</v>
      </c>
      <c r="E131" s="4" t="s">
        <v>251</v>
      </c>
    </row>
    <row r="132" spans="1:5" ht="15.75" thickBot="1" x14ac:dyDescent="0.3">
      <c r="A132" s="1">
        <v>2028</v>
      </c>
      <c r="B132" s="2">
        <v>45463</v>
      </c>
      <c r="C132" s="3" t="s">
        <v>231</v>
      </c>
      <c r="D132" s="2">
        <v>45647</v>
      </c>
      <c r="E132" s="4" t="s">
        <v>129</v>
      </c>
    </row>
    <row r="133" spans="1:5" ht="15.75" thickBot="1" x14ac:dyDescent="0.3">
      <c r="A133" s="1">
        <v>2029</v>
      </c>
      <c r="B133" s="2">
        <v>45464</v>
      </c>
      <c r="C133" s="3" t="s">
        <v>252</v>
      </c>
      <c r="D133" s="2">
        <v>45647</v>
      </c>
      <c r="E133" s="4" t="s">
        <v>253</v>
      </c>
    </row>
    <row r="134" spans="1:5" ht="15.75" thickBot="1" x14ac:dyDescent="0.3">
      <c r="A134" s="1">
        <v>2030</v>
      </c>
      <c r="B134" s="2">
        <v>45464</v>
      </c>
      <c r="C134" s="3" t="s">
        <v>254</v>
      </c>
      <c r="D134" s="2">
        <v>45647</v>
      </c>
      <c r="E134" s="4" t="s">
        <v>255</v>
      </c>
    </row>
    <row r="135" spans="1:5" ht="15.75" thickBot="1" x14ac:dyDescent="0.3">
      <c r="A135" s="1">
        <v>2031</v>
      </c>
      <c r="B135" s="2">
        <v>45464</v>
      </c>
      <c r="C135" s="3" t="s">
        <v>256</v>
      </c>
      <c r="D135" s="2">
        <v>45648</v>
      </c>
      <c r="E135" s="4" t="s">
        <v>258</v>
      </c>
    </row>
    <row r="136" spans="1:5" ht="15.75" thickBot="1" x14ac:dyDescent="0.3">
      <c r="A136" s="1">
        <v>2032</v>
      </c>
      <c r="B136" s="2">
        <v>45463</v>
      </c>
      <c r="C136" s="3" t="s">
        <v>121</v>
      </c>
      <c r="D136" s="2">
        <v>45647</v>
      </c>
      <c r="E136" s="4" t="s">
        <v>259</v>
      </c>
    </row>
    <row r="137" spans="1:5" ht="15.75" thickBot="1" x14ac:dyDescent="0.3">
      <c r="A137" s="1">
        <v>2033</v>
      </c>
      <c r="B137" s="2">
        <v>45464</v>
      </c>
      <c r="C137" s="3" t="s">
        <v>260</v>
      </c>
      <c r="D137" s="2">
        <v>45647</v>
      </c>
      <c r="E137" s="4" t="s">
        <v>262</v>
      </c>
    </row>
    <row r="138" spans="1:5" ht="15.75" thickBot="1" x14ac:dyDescent="0.3">
      <c r="A138" s="1">
        <v>2034</v>
      </c>
      <c r="B138" s="2">
        <v>45464</v>
      </c>
      <c r="C138" s="3" t="s">
        <v>263</v>
      </c>
      <c r="D138" s="2">
        <v>45647</v>
      </c>
      <c r="E138" s="4" t="s">
        <v>264</v>
      </c>
    </row>
    <row r="139" spans="1:5" ht="15.75" thickBot="1" x14ac:dyDescent="0.3">
      <c r="A139" s="1">
        <v>2035</v>
      </c>
      <c r="B139" s="2">
        <v>45464</v>
      </c>
      <c r="C139" s="3" t="s">
        <v>266</v>
      </c>
      <c r="D139" s="2">
        <v>45648</v>
      </c>
      <c r="E139" s="4" t="s">
        <v>267</v>
      </c>
    </row>
    <row r="140" spans="1:5" ht="15.75" thickBot="1" x14ac:dyDescent="0.3">
      <c r="A140" s="1">
        <v>2036</v>
      </c>
      <c r="B140" s="2">
        <v>45463</v>
      </c>
      <c r="C140" s="3" t="s">
        <v>268</v>
      </c>
      <c r="D140" s="2">
        <v>45647</v>
      </c>
      <c r="E140" s="4" t="s">
        <v>269</v>
      </c>
    </row>
    <row r="141" spans="1:5" ht="15.75" thickBot="1" x14ac:dyDescent="0.3">
      <c r="A141" s="1">
        <v>2037</v>
      </c>
      <c r="B141" s="2">
        <v>45464</v>
      </c>
      <c r="C141" s="3" t="s">
        <v>189</v>
      </c>
      <c r="D141" s="2">
        <v>45647</v>
      </c>
      <c r="E141" s="4" t="s">
        <v>270</v>
      </c>
    </row>
    <row r="142" spans="1:5" ht="15.75" thickBot="1" x14ac:dyDescent="0.3">
      <c r="A142" s="1">
        <v>2038</v>
      </c>
      <c r="B142" s="2">
        <v>45464</v>
      </c>
      <c r="C142" s="3" t="s">
        <v>271</v>
      </c>
      <c r="D142" s="2">
        <v>45647</v>
      </c>
      <c r="E142" s="4" t="s">
        <v>265</v>
      </c>
    </row>
    <row r="143" spans="1:5" ht="15.75" thickBot="1" x14ac:dyDescent="0.3">
      <c r="A143" s="1">
        <v>2039</v>
      </c>
      <c r="B143" s="2">
        <v>45464</v>
      </c>
      <c r="C143" s="3" t="s">
        <v>272</v>
      </c>
      <c r="D143" s="2">
        <v>45648</v>
      </c>
      <c r="E143" s="4" t="s">
        <v>273</v>
      </c>
    </row>
    <row r="144" spans="1:5" ht="15.75" thickBot="1" x14ac:dyDescent="0.3">
      <c r="A144" s="1">
        <v>2040</v>
      </c>
      <c r="B144" s="2">
        <v>45463</v>
      </c>
      <c r="C144" s="3" t="s">
        <v>274</v>
      </c>
      <c r="D144" s="2">
        <v>45647</v>
      </c>
      <c r="E144" s="4" t="s">
        <v>275</v>
      </c>
    </row>
    <row r="145" spans="1:5" ht="15.75" thickBot="1" x14ac:dyDescent="0.3">
      <c r="A145" s="1">
        <v>2041</v>
      </c>
      <c r="B145" s="2">
        <v>45464</v>
      </c>
      <c r="C145" s="3" t="s">
        <v>45</v>
      </c>
      <c r="D145" s="2">
        <v>45647</v>
      </c>
      <c r="E145" s="4" t="s">
        <v>276</v>
      </c>
    </row>
    <row r="146" spans="1:5" ht="15.75" thickBot="1" x14ac:dyDescent="0.3">
      <c r="A146" s="1">
        <v>2042</v>
      </c>
      <c r="B146" s="2">
        <v>45464</v>
      </c>
      <c r="C146" s="3" t="s">
        <v>257</v>
      </c>
      <c r="D146" s="2">
        <v>45647</v>
      </c>
      <c r="E146" s="4" t="s">
        <v>277</v>
      </c>
    </row>
    <row r="147" spans="1:5" ht="15.75" thickBot="1" x14ac:dyDescent="0.3">
      <c r="A147" s="1">
        <v>2043</v>
      </c>
      <c r="B147" s="2">
        <v>45464</v>
      </c>
      <c r="C147" s="3" t="s">
        <v>144</v>
      </c>
      <c r="D147" s="2">
        <v>45648</v>
      </c>
      <c r="E147" s="4" t="s">
        <v>278</v>
      </c>
    </row>
    <row r="148" spans="1:5" ht="15.75" thickBot="1" x14ac:dyDescent="0.3">
      <c r="A148" s="1">
        <v>2044</v>
      </c>
      <c r="B148" s="2">
        <v>45463</v>
      </c>
      <c r="C148" s="3" t="s">
        <v>261</v>
      </c>
      <c r="D148" s="2">
        <v>45647</v>
      </c>
      <c r="E148" s="4" t="s">
        <v>8</v>
      </c>
    </row>
    <row r="149" spans="1:5" ht="15.75" thickBot="1" x14ac:dyDescent="0.3">
      <c r="A149" s="1">
        <v>2045</v>
      </c>
      <c r="B149" s="2">
        <v>45463</v>
      </c>
      <c r="C149" s="3" t="s">
        <v>279</v>
      </c>
      <c r="D149" s="2">
        <v>45647</v>
      </c>
      <c r="E149" s="4" t="s">
        <v>280</v>
      </c>
    </row>
    <row r="150" spans="1:5" ht="15.75" thickBot="1" x14ac:dyDescent="0.3">
      <c r="A150" s="1">
        <v>2046</v>
      </c>
      <c r="B150" s="2">
        <v>45464</v>
      </c>
      <c r="C150" s="3" t="s">
        <v>281</v>
      </c>
      <c r="D150" s="2">
        <v>45647</v>
      </c>
      <c r="E150" s="4" t="s">
        <v>282</v>
      </c>
    </row>
    <row r="151" spans="1:5" ht="15.75" thickBot="1" x14ac:dyDescent="0.3">
      <c r="A151" s="1">
        <v>2047</v>
      </c>
      <c r="B151" s="2">
        <v>45464</v>
      </c>
      <c r="C151" s="3" t="s">
        <v>283</v>
      </c>
      <c r="D151" s="2">
        <v>45647</v>
      </c>
      <c r="E151" s="4" t="s">
        <v>284</v>
      </c>
    </row>
    <row r="152" spans="1:5" ht="15.75" thickBot="1" x14ac:dyDescent="0.3">
      <c r="A152" s="1">
        <v>2048</v>
      </c>
      <c r="B152" s="2">
        <v>45463</v>
      </c>
      <c r="C152" s="3" t="s">
        <v>285</v>
      </c>
      <c r="D152" s="2">
        <v>45647</v>
      </c>
      <c r="E152" s="4" t="s">
        <v>286</v>
      </c>
    </row>
    <row r="153" spans="1:5" x14ac:dyDescent="0.25">
      <c r="A153" s="14">
        <v>2049</v>
      </c>
      <c r="B153" s="15">
        <v>45463</v>
      </c>
      <c r="C153" s="16" t="s">
        <v>287</v>
      </c>
      <c r="D153" s="15">
        <v>45647</v>
      </c>
      <c r="E153" s="17" t="s">
        <v>288</v>
      </c>
    </row>
  </sheetData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1 f d 3 7 8 a - 7 7 9 5 - 4 3 a 2 - a 3 f 5 - 9 7 8 2 6 8 a e 3 c c 6 "   x m l n s = " h t t p : / / s c h e m a s . m i c r o s o f t . c o m / D a t a M a s h u p " > A A A A A B M G A A B Q S w M E F A A C A A g A M z y a W F 1 K 4 v e k A A A A 9 g A A A B I A H A B D b 2 5 m a W c v U G F j a 2 F n Z S 5 4 b W w g o h g A K K A U A A A A A A A A A A A A A A A A A A A A A A A A A A A A h Y + x D o I w G I R f h X S n h T p g y E 8 Z X C U x I R r X p l R s h B 9 D i + X d H H w k X 0 G M o m 6 O d / d d c n e / 3 i A f 2 y a 4 6 N 6 a D j M S 0 4 g E G l V X G a w z M r h D u C S 5 g I 1 U J 1 n r Y I L R p q M 1 G T k 6 d 0 4 Z 8 9 5 T v 6 B d X z M e R T H b F + t S H X U r Q 4 P W S V S a f F r V / x Y R s H u N E Z z G P K E 8 S W g E b D a h M P g F + L T 3 m f 6 Y s B o a N / R a a A y 3 J b B Z A n t / E A 9 Q S w M E F A A C A A g A M z y a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M 8 m l h M j J C G D Q M A A K 4 L A A A T A B w A R m 9 y b X V s Y X M v U 2 V j d G l v b j E u b S C i G A A o o B Q A A A A A A A A A A A A A A A A A A A A A A A A A A A C l V l 1 v m z A U f Y + U / 2 C 5 U g U S Q y N b n r p O 2 p J t T 5 2 0 k Q p p i A c S 3 A Y V c G W c q i z K f 9 8 1 J t j m q 1 q b h 3 7 4 2 v e e c 3 w 4 o S Q 7 n t I C + f K 3 d z W f z W f l P m Y k Q Z t 4 m x E P X a O M 8 P k M w c e n B 7 Y j s P L t e U c y d 3 V g j B Q 8 o O x h S + m D Z R / D n 3 F O r r E 8 i a N T u K I F h y 2 R I x t c Y P 8 x S z l a 0 e y Q F 2 h b o T X J 0 j z l h G F o W 5 9 z 6 y 1 y h y U n O g j L / z 9 g B 9 V l O C D 3 b c g z / 1 q 1 X S y M Y M u v A + X E 5 x U 0 W 5 V P t o O O 5 / O u h 1 U z d 4 F P d o t s t Y + L e 0 G 7 e g T s L Z o N i 4 v y j r J c H h L V 0 p r i 4 R z N a R x O I J 7 m 5 K T j W L Q V I H D S Y I w 2 9 o Y V 6 g J v 6 S 3 f q N V S 1 2 o 5 r t X i 9 V p 5 m l j L U b G W 4 2 L 9 J g U Y L m l 6 l w q J L D T L V h e w m l p T r E j M s D Z Q j M O + j 3 I w 7 / 4 y i S t 8 6 l k I y h u A i X u X K i o / b j Z 6 4 a N Y D k b 6 N T J D m X f 6 S d 6 i U v f T a H 9 J E k H 6 U H K a K 8 6 w 2 n q i K 4 y 4 S L n d Q S T e 7 d E 6 5 k Q Q c M U f 1 k U i f o Z C i M i p a + 6 N A G u F F 6 Y Q k Y 2 a + j q u B q r w G U T p D c M 0 i L Q Y a 0 X + E 2 U w i T I Y R 9 l R a j H u I Z N P 7 a E W O M i w b u 9 V k R C D 6 3 X D s 5 Q l h A 2 7 t i 6 p k T 1 w z l G 6 t W t Q B U H z p j K j Q t J 1 o m Y 9 z W s K r V A R x u e P 8 C V A E h 1 q T p + I j r T L C q B 2 I Z r P g B p y Q 9 j 9 k B 4 w d 5 s W 7 Z T J k O k A h Y s 4 K k l U e I g L U v p o o Q L w S P H u 1 s e 2 c x z Q 8 u Q 0 Y N g Z 1 U t p + p M W x H Y a b n j U c N 6 4 4 T q y C M c 1 3 c 7 X L Z 8 O w 1 7 m I e 9 1 Y v Y w 1 n I G w 3 I q / 4 z J a X i P v 0 n O Q K P d i x p a J K l 4 j Y m z B v l w 6 n Q l 6 o V j e o d C + e R E 6 N N n h M U z g f i e F C q Q o N 8 f Q G S 1 C 9 8 Z z Q U H K 9 R u J o L v U 8 9 G J C v J a 4 6 + H 0 n T x W S a 9 l V Q d r l s j G + k q 0 D j b u g t 3 1 m h H B D Z E 3 n l T Q S W i d J M K 3 2 + Y d 9 + T q l C 0 B a a K x p 5 C 3 n x J W S A h n P 2 d D u u N r D 4 l h E m / Q u y m M E t I m 8 w t s 0 s N H C d 0 2 S C k v b S Y M 9 n a T E 2 8 O o f U E s B A i 0 A F A A C A A g A M z y a W F 1 K 4 v e k A A A A 9 g A A A B I A A A A A A A A A A A A A A A A A A A A A A E N v b m Z p Z y 9 Q Y W N r Y W d l L n h t b F B L A Q I t A B Q A A g A I A D M 8 m l g P y u m r p A A A A O k A A A A T A A A A A A A A A A A A A A A A A P A A A A B b Q 2 9 u d G V u d F 9 U e X B l c 1 0 u e G 1 s U E s B A i 0 A F A A C A A g A M z y a W E y M k I Y N A w A A r g s A A B M A A A A A A A A A A A A A A A A A 4 Q E A A E Z v c m 1 1 b G F z L 1 N l Y 3 R p b 2 4 x L m 1 Q S w U G A A A A A A M A A w D C A A A A O w U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u R I A A A A A A A C X E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Z m M D I z Z W J m L T A 0 Y T A t N G F l N y 0 5 M D I 5 L T Q 2 Y W U w M 2 E y Y m F h Z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G F i b G U x X z E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x L 1 N v d X J j Z S 5 7 Q 2 9 s d W 1 u M S w w f S Z x d W 9 0 O y w m c X V v d D t T Z W N 0 a W 9 u M S 9 U Y W J s Z T E v Q W R k Z W Q g Q 3 V z d G 9 t M i 5 7 U 1 M g R G F 0 Z V x 1 M D A y N l R p b W U s N n 0 m c X V v d D s s J n F 1 b 3 Q 7 U 2 V j d G l v b j E v V G F i b G U x L 0 N o Y W 5 n Z W Q g V H l w Z S 5 7 V 1 M g R G F 0 Z V R p b W U s N H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b G U x L 1 N v d X J j Z S 5 7 Q 2 9 s d W 1 u M S w w f S Z x d W 9 0 O y w m c X V v d D t T Z W N 0 a W 9 u M S 9 U Y W J s Z T E v Q W R k Z W Q g Q 3 V z d G 9 t M i 5 7 U 1 M g R G F 0 Z V x 1 M D A y N l R p b W U s N n 0 m c X V v d D s s J n F 1 b 3 Q 7 U 2 V j d G l v b j E v V G F i b G U x L 0 N o Y W 5 n Z W Q g V H l w Z S 5 7 V 1 M g R G F 0 Z V R p b W U s N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3 l l Y X I m c X V v d D s s J n F 1 b 3 Q 7 U 1 M g R G F 0 Z V x 1 M D A y N l R p b W U m c X V v d D s s J n F 1 b 3 Q 7 V 1 M g R G F 0 Z V R p b W U m c X V v d D t d I i A v P j x F b n R y e S B U e X B l P S J G a W x s Q 2 9 s d W 1 u V H l w Z X M i I F Z h b H V l P S J z Q U F B S S I g L z 4 8 R W 5 0 c n k g V H l w Z T 0 i R m l s b E x h c 3 R V c G R h d G V k I i B W Y W x 1 Z T 0 i Z D I w M j Q t M D Q t M j Z U M D Y 6 M j g 6 M D c u M j c 5 O T c 5 M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1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x l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U 3 B s a X Q l M j B D b 2 x 1 b W 4 l M j B i e S U y M E R l b G l t a X R l c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F k Z G V k J T I w Q 3 V z d G 9 t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S Z W 5 h b W V k J T I w Q 2 9 s d W 1 u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E Y X R l J T I w Q 2 9 t c G x l d G V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1 l c m d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1 l c m d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F k Z G V k J T I w Q 2 9 u Z G l 0 a W 9 u Y W w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Q W R k Z W Q l M j B D d X N 0 b 2 0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J l b 3 J k Z X J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J l b W 9 2 Z W Q l M j B D b 2 x 1 b W 5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C B i C a l j 6 I d A h s M e Q n V a f n M A A A A A A g A A A A A A E G Y A A A A B A A A g A A A A P N i O b U V G 5 n t v 9 c E X 6 / X D 1 B 9 a Y P 8 W L L T b v v 0 j C f c Y 1 a 0 A A A A A D o A A A A A C A A A g A A A A B T p q J F 9 F / u 3 A D 6 k 5 h f U 6 q b v b 8 d M B f e p Q w K N l I E l Q x 0 h Q A A A A h I m A d 9 8 r E J u h D b D S e o I c U D r i X 6 1 M 1 z J V U Q 4 D l p l z G P D G G v 6 3 9 g X P N 8 q l m p r A h q V Q 2 f N h x y 8 D E l e 6 u t y H j m g X x u 5 q G D 5 / 5 2 L 8 o Y I u z 7 h 1 S j h A A A A A 6 e t I N Z R n s 6 6 J N z 5 o g w 9 e s T P f 7 M y x d B m f b e 9 U p / z c B H p 6 Y 3 G U l / 0 N 3 s J C 5 5 5 0 F Z G K H X u n f 5 X h k 8 1 / z X 3 7 L 5 1 s p g = = < / D a t a M a s h u p > 
</file>

<file path=customXml/itemProps1.xml><?xml version="1.0" encoding="utf-8"?>
<ds:datastoreItem xmlns:ds="http://schemas.openxmlformats.org/officeDocument/2006/customXml" ds:itemID="{447272D3-BBB9-47E6-8400-EE94C9C28D1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solstice_data</vt:lpstr>
      <vt:lpstr>def</vt:lpstr>
      <vt:lpstr>Table1</vt:lpstr>
      <vt:lpstr>raw</vt:lpstr>
      <vt:lpstr>branch</vt:lpstr>
      <vt:lpstr>stem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Hoi Cheung</dc:creator>
  <cp:lastModifiedBy>Hoi Cheung</cp:lastModifiedBy>
  <dcterms:created xsi:type="dcterms:W3CDTF">2024-04-26T04:27:30Z</dcterms:created>
  <dcterms:modified xsi:type="dcterms:W3CDTF">2024-05-05T10:37:16Z</dcterms:modified>
</cp:coreProperties>
</file>