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STechFirms" sheetId="1" r:id="rId1"/>
    <sheet name="AeroEngineSpecs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Data>
    <row r="1">
      <c r="A1" t="str">
        <v>symbol</v>
      </c>
      <c r="B1" t="str">
        <v>companyName</v>
      </c>
      <c r="C1" t="str">
        <v>industry</v>
      </c>
      <c r="D1" t="str">
        <v>ceo</v>
      </c>
      <c r="E1" t="str">
        <v>sector</v>
      </c>
      <c r="F1" t="str">
        <v>price</v>
      </c>
      <c r="G1" t="str">
        <v>mktCap</v>
      </c>
    </row>
    <row r="2">
      <c r="A2" t="str">
        <v>AAPL</v>
      </c>
      <c r="B2" t="str">
        <v>Apple Inc.</v>
      </c>
      <c r="C2" t="str">
        <v>Computer Hardware</v>
      </c>
      <c r="D2" t="str">
        <v>Timothy D. Cook</v>
      </c>
      <c r="E2" t="str">
        <v>Technology</v>
      </c>
      <c r="F2">
        <v>288.08</v>
      </c>
      <c r="G2" t="str">
        <v>1260488230000</v>
      </c>
    </row>
    <row r="3">
      <c r="A3" t="str">
        <v>MSFT</v>
      </c>
      <c r="B3" t="str">
        <v>Microsoft Corporation</v>
      </c>
      <c r="C3" t="str">
        <v>Application Software</v>
      </c>
      <c r="D3" t="str">
        <v>Satya Nadella</v>
      </c>
      <c r="E3" t="str">
        <v>Technology</v>
      </c>
      <c r="F3">
        <v>168.07</v>
      </c>
      <c r="G3" t="str">
        <v>1223232060000</v>
      </c>
    </row>
    <row r="4">
      <c r="A4" t="str">
        <v>FB</v>
      </c>
      <c r="B4" t="str">
        <v>Facebook Inc.</v>
      </c>
      <c r="C4" t="str">
        <v>Online Media</v>
      </c>
      <c r="D4" t="str">
        <v>Mark Zuckerberg</v>
      </c>
      <c r="E4" t="str">
        <v>Technology</v>
      </c>
      <c r="F4">
        <v>196.77</v>
      </c>
      <c r="G4" t="str">
        <v>560883040000</v>
      </c>
    </row>
    <row r="5">
      <c r="A5" t="str">
        <v>NVDA</v>
      </c>
      <c r="B5" t="str">
        <v>NVIDIA Corporation</v>
      </c>
      <c r="C5" t="str">
        <v>Semiconductors</v>
      </c>
      <c r="D5" t="str">
        <v>Jen-Hsun Huang</v>
      </c>
      <c r="E5" t="str">
        <v>Technology</v>
      </c>
      <c r="F5">
        <v>262.05</v>
      </c>
      <c r="G5" t="str">
        <v>160374587000</v>
      </c>
    </row>
    <row r="6">
      <c r="A6" t="str">
        <v>AMZN</v>
      </c>
      <c r="B6" t="str">
        <v>Amazon.com Inc.</v>
      </c>
      <c r="C6" t="str">
        <v>Online Media</v>
      </c>
      <c r="D6" t="str">
        <v>Jeffrey P. Bezos</v>
      </c>
      <c r="E6" t="str">
        <v>Technology</v>
      </c>
      <c r="F6">
        <v>1972.74</v>
      </c>
      <c r="G6" t="str">
        <v>982049690000</v>
      </c>
    </row>
    <row r="7">
      <c r="A7" t="str">
        <v>GOOG</v>
      </c>
      <c r="B7" t="str">
        <v>Alphabet Inc.</v>
      </c>
      <c r="C7" t="str">
        <v>Online Media</v>
      </c>
      <c r="D7" t="str">
        <v>Larry Page</v>
      </c>
      <c r="E7" t="str">
        <v>Technology</v>
      </c>
      <c r="F7">
        <v>1388.45</v>
      </c>
      <c r="G7" t="str">
        <v>953677710000</v>
      </c>
    </row>
    <row r="8">
      <c r="A8" t="str">
        <v>AMD</v>
      </c>
      <c r="B8" t="str">
        <v>Advanced Micro Devices Inc.</v>
      </c>
      <c r="C8" t="str">
        <v>Semiconductors</v>
      </c>
      <c r="D8" t="str">
        <v>Lisa T. Su</v>
      </c>
      <c r="E8" t="str">
        <v>Technology</v>
      </c>
      <c r="F8">
        <v>47.57</v>
      </c>
      <c r="G8" t="str">
        <v>55640728000</v>
      </c>
    </row>
    <row r="9">
      <c r="A9" t="str">
        <v>QCOM</v>
      </c>
      <c r="B9" t="str">
        <v>QUALCOMM Incorporated</v>
      </c>
      <c r="C9" t="str">
        <v>Semiconductors</v>
      </c>
      <c r="D9" t="str">
        <v>Steven M. Mollenkopf</v>
      </c>
      <c r="E9" t="str">
        <v>Technology</v>
      </c>
      <c r="F9">
        <v>80.22</v>
      </c>
      <c r="G9" t="str">
        <v>88466620000</v>
      </c>
    </row>
    <row r="10">
      <c r="A10" t="str">
        <v>CRM</v>
      </c>
      <c r="B10" t="str">
        <v>Salesforce.com Inc</v>
      </c>
      <c r="C10" t="str">
        <v>Application Software</v>
      </c>
      <c r="D10" t="str">
        <v>Marc Benioff</v>
      </c>
      <c r="E10" t="str">
        <v>Technology</v>
      </c>
      <c r="F10">
        <v>181.27</v>
      </c>
      <c r="G10" t="str">
        <v>160786498000</v>
      </c>
    </row>
    <row r="11">
      <c r="A11" t="str">
        <v>INTC</v>
      </c>
      <c r="B11" t="str">
        <v>Intel Corporation</v>
      </c>
      <c r="C11" t="str">
        <v>Semiconductors</v>
      </c>
      <c r="D11" t="str">
        <v>Brian M. Krzanich</v>
      </c>
      <c r="E11" t="str">
        <v>Technology</v>
      </c>
      <c r="F11">
        <v>59.73</v>
      </c>
      <c r="G11" t="str">
        <v>245220917000</v>
      </c>
    </row>
    <row r="12">
      <c r="A12" t="str">
        <v>TSM</v>
      </c>
      <c r="B12" t="str">
        <v>Taiwan Semiconductor Manufacturing Company Ltd.</v>
      </c>
      <c r="C12" t="str">
        <v>Semiconductors</v>
      </c>
      <c r="D12" t="str">
        <v>Mark Liu / C.C Wei</v>
      </c>
      <c r="E12" t="str">
        <v>Technology</v>
      </c>
      <c r="F12">
        <v>53.86</v>
      </c>
      <c r="G12" t="str">
        <v>271774351000</v>
      </c>
    </row>
  </sheetData>
  <ignoredErrors>
    <ignoredError numberStoredAsText="1" sqref="A1:G1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Data>
    <row r="1">
      <c r="A1" t="str">
        <v>sku</v>
      </c>
      <c r="B1" t="str">
        <v>plant</v>
      </c>
      <c r="C1" t="str">
        <v>country</v>
      </c>
      <c r="D1" t="str">
        <v>l</v>
      </c>
      <c r="E1" t="str">
        <v>d</v>
      </c>
      <c r="F1" t="str">
        <v>dryw</v>
      </c>
      <c r="G1" t="str">
        <v>maxt</v>
      </c>
      <c r="H1" t="str">
        <v>maxtwa</v>
      </c>
      <c r="I1" t="str">
        <v>ttwrwa</v>
      </c>
      <c r="J1" t="str">
        <v>bypass</v>
      </c>
      <c r="K1" t="str">
        <v>app</v>
      </c>
    </row>
    <row r="2">
      <c r="A2" t="str">
        <v>F100-PW-220</v>
      </c>
      <c r="B2" t="str">
        <v>PW</v>
      </c>
      <c r="C2" t="str">
        <v>US</v>
      </c>
      <c r="D2">
        <v>490</v>
      </c>
      <c r="E2">
        <v>118</v>
      </c>
      <c r="F2">
        <v>1467</v>
      </c>
      <c r="G2">
        <v>65</v>
      </c>
      <c r="H2">
        <v>106</v>
      </c>
      <c r="I2">
        <v>7.4</v>
      </c>
      <c r="J2">
        <v>0.63</v>
      </c>
      <c r="K2" t="str">
        <v>F-16C/D</v>
      </c>
    </row>
    <row r="3">
      <c r="A3" t="str">
        <v>F100-PW-229</v>
      </c>
      <c r="B3" t="str">
        <v>PW</v>
      </c>
      <c r="C3" t="str">
        <v>US</v>
      </c>
      <c r="D3">
        <v>490</v>
      </c>
      <c r="E3">
        <v>118</v>
      </c>
      <c r="F3">
        <v>1700</v>
      </c>
      <c r="G3">
        <v>79</v>
      </c>
      <c r="H3">
        <v>130</v>
      </c>
      <c r="I3">
        <v>7.8</v>
      </c>
      <c r="J3">
        <v>0.36</v>
      </c>
      <c r="K3" t="str">
        <f>F-15E</f>
        <v>F-16E+</v>
      </c>
    </row>
    <row r="4">
      <c r="A4" t="str">
        <v>F119</v>
      </c>
      <c r="B4" t="str">
        <v>PW</v>
      </c>
      <c r="C4" t="str">
        <v>US</v>
      </c>
      <c r="D4">
        <v>516</v>
      </c>
      <c r="E4">
        <v>120</v>
      </c>
      <c r="F4">
        <v>1800</v>
      </c>
      <c r="G4">
        <v>116</v>
      </c>
      <c r="H4">
        <v>156</v>
      </c>
      <c r="I4">
        <v>9</v>
      </c>
      <c r="J4">
        <v>0.3</v>
      </c>
      <c r="K4" t="str">
        <v>F-22</v>
      </c>
    </row>
    <row r="5">
      <c r="A5" t="str">
        <v>F135-PW-100</v>
      </c>
      <c r="B5" t="str">
        <v>PW</v>
      </c>
      <c r="C5" t="str">
        <v>US</v>
      </c>
      <c r="D5">
        <v>559</v>
      </c>
      <c r="E5">
        <v>117</v>
      </c>
      <c r="F5">
        <v>1700</v>
      </c>
      <c r="G5">
        <v>125</v>
      </c>
      <c r="H5">
        <v>190</v>
      </c>
      <c r="I5">
        <v>7.47</v>
      </c>
      <c r="J5">
        <v>0.57</v>
      </c>
      <c r="K5" t="str">
        <v>F-35A(CTOL)</v>
      </c>
    </row>
    <row r="6">
      <c r="A6" t="str">
        <v>F135-PW-600</v>
      </c>
      <c r="B6" t="str">
        <v>PW</v>
      </c>
      <c r="C6" t="str">
        <v>US</v>
      </c>
      <c r="D6">
        <v>937</v>
      </c>
      <c r="E6">
        <v>117</v>
      </c>
      <c r="F6">
        <v>1700</v>
      </c>
      <c r="G6">
        <v>120</v>
      </c>
      <c r="H6">
        <v>182</v>
      </c>
      <c r="I6">
        <v>11.47</v>
      </c>
      <c r="J6">
        <v>0.51</v>
      </c>
      <c r="K6" t="str">
        <v>F-35C(STOVL)</v>
      </c>
    </row>
    <row r="7">
      <c r="A7" t="str">
        <v>WS-10</v>
      </c>
      <c r="B7" t="str">
        <v>Shenyang</v>
      </c>
      <c r="C7" t="str">
        <v>CN</v>
      </c>
      <c r="D7">
        <v>505</v>
      </c>
      <c r="E7">
        <v>102</v>
      </c>
      <c r="F7">
        <v>1494</v>
      </c>
      <c r="G7">
        <v>79</v>
      </c>
      <c r="H7">
        <v>155</v>
      </c>
      <c r="I7">
        <v>9.5</v>
      </c>
      <c r="J7">
        <v>0.78</v>
      </c>
      <c r="K7" t="str">
        <f>J11B</f>
        <v>J6B</v>
      </c>
    </row>
    <row r="8">
      <c r="A8" t="str">
        <v>WS-13</v>
      </c>
      <c r="B8" t="str">
        <v>Guizhou</v>
      </c>
      <c r="C8" t="str">
        <v>CN</v>
      </c>
      <c r="D8">
        <v>414</v>
      </c>
      <c r="E8">
        <v>102</v>
      </c>
      <c r="F8">
        <v>1135</v>
      </c>
      <c r="G8">
        <v>51</v>
      </c>
      <c r="H8">
        <v>86</v>
      </c>
      <c r="I8">
        <v>7.8</v>
      </c>
      <c r="J8">
        <v>0.57</v>
      </c>
      <c r="K8" t="str">
        <f>J-31</f>
        <v>JF-17</v>
      </c>
    </row>
    <row r="9">
      <c r="A9" t="str">
        <v>WS-15</v>
      </c>
      <c r="B9" t="str">
        <v>Xi'an</v>
      </c>
      <c r="C9" t="str">
        <v>CN</v>
      </c>
      <c r="D9">
        <v>505</v>
      </c>
      <c r="E9">
        <v>102</v>
      </c>
      <c r="F9">
        <v>1633</v>
      </c>
      <c r="G9">
        <v>125</v>
      </c>
      <c r="H9">
        <v>180</v>
      </c>
      <c r="I9">
        <v>10.87</v>
      </c>
      <c r="J9">
        <v>0.38</v>
      </c>
      <c r="K9" t="str">
        <f>J-20</f>
        <v>J-10</v>
      </c>
    </row>
    <row r="10">
      <c r="A10" t="str">
        <v>RD-33</v>
      </c>
      <c r="B10" t="str">
        <v>Klimov</v>
      </c>
      <c r="C10" t="str">
        <v>RU</v>
      </c>
      <c r="D10">
        <v>423</v>
      </c>
      <c r="E10">
        <v>104</v>
      </c>
      <c r="F10">
        <v>1055</v>
      </c>
      <c r="G10">
        <v>50</v>
      </c>
      <c r="H10">
        <v>81</v>
      </c>
      <c r="I10">
        <v>7.9</v>
      </c>
      <c r="J10">
        <v>0.49</v>
      </c>
      <c r="K10" t="str">
        <f>Mig-35</f>
        <v>Mig-29</v>
      </c>
    </row>
    <row r="11">
      <c r="A11" t="str">
        <v>AL-31F</v>
      </c>
      <c r="B11" t="str">
        <v>NPOSaturn</v>
      </c>
      <c r="C11" t="str">
        <v>RU</v>
      </c>
      <c r="D11">
        <v>499</v>
      </c>
      <c r="E11">
        <v>128</v>
      </c>
      <c r="F11">
        <v>1570</v>
      </c>
      <c r="G11">
        <v>75</v>
      </c>
      <c r="H11">
        <v>123</v>
      </c>
      <c r="I11">
        <v>8.22</v>
      </c>
      <c r="J11">
        <v>0.56</v>
      </c>
      <c r="K11" t="str">
        <f>Su-27</f>
        <v>Su-30MKI</v>
      </c>
    </row>
    <row r="12">
      <c r="A12" t="str">
        <v>AL-41F</v>
      </c>
      <c r="B12" t="str">
        <v>NPOSaturn</v>
      </c>
      <c r="C12" t="str">
        <v>RU</v>
      </c>
      <c r="D12">
        <v>494</v>
      </c>
      <c r="E12">
        <v>128</v>
      </c>
      <c r="F12">
        <v>1604</v>
      </c>
      <c r="G12">
        <v>86</v>
      </c>
      <c r="H12">
        <v>142</v>
      </c>
      <c r="I12">
        <v>9.04</v>
      </c>
      <c r="J12">
        <v>0.56</v>
      </c>
      <c r="K12" t="str">
        <f>Su-35S</f>
        <v>PAK FA</v>
      </c>
    </row>
    <row r="13">
      <c r="A13" t="str">
        <v>F404</v>
      </c>
      <c r="B13" t="str">
        <v>GE</v>
      </c>
      <c r="C13" t="str">
        <v>US</v>
      </c>
      <c r="D13">
        <v>391</v>
      </c>
      <c r="E13">
        <v>89</v>
      </c>
      <c r="F13">
        <v>1036</v>
      </c>
      <c r="G13">
        <v>49</v>
      </c>
      <c r="H13">
        <v>89</v>
      </c>
      <c r="I13">
        <v>7.8</v>
      </c>
      <c r="J13">
        <v>0.34</v>
      </c>
      <c r="K13" t="str">
        <f>F-117</f>
        <v>F/A-18A/D</v>
      </c>
    </row>
    <row r="14">
      <c r="A14" t="str">
        <v>F414</v>
      </c>
      <c r="B14" t="str">
        <v>GE</v>
      </c>
      <c r="C14" t="str">
        <v>US</v>
      </c>
      <c r="D14">
        <v>391</v>
      </c>
      <c r="E14">
        <v>89</v>
      </c>
      <c r="F14">
        <v>1110</v>
      </c>
      <c r="G14">
        <v>58</v>
      </c>
      <c r="H14">
        <v>98</v>
      </c>
      <c r="I14">
        <v>9</v>
      </c>
      <c r="J14">
        <v>0.25</v>
      </c>
      <c r="K14" t="str">
        <v>F/A-18E/F</v>
      </c>
    </row>
    <row r="15">
      <c r="A15" t="str">
        <v>F110</v>
      </c>
      <c r="B15" t="str">
        <v>GE</v>
      </c>
      <c r="C15" t="str">
        <v>US</v>
      </c>
      <c r="D15">
        <v>500</v>
      </c>
      <c r="E15">
        <v>118</v>
      </c>
      <c r="F15">
        <v>1850</v>
      </c>
      <c r="G15">
        <v>74</v>
      </c>
      <c r="H15">
        <v>142</v>
      </c>
      <c r="I15">
        <v>7.5</v>
      </c>
      <c r="J15">
        <v>0.76</v>
      </c>
      <c r="K15" t="str">
        <f>F-14</f>
        <v>F-16</v>
      </c>
    </row>
    <row r="16">
      <c r="A16" t="str">
        <v>EJ200</v>
      </c>
      <c r="B16" t="str">
        <v>EuroJet</v>
      </c>
      <c r="C16" t="str">
        <v>DE</v>
      </c>
      <c r="D16">
        <v>399</v>
      </c>
      <c r="E16">
        <v>74</v>
      </c>
      <c r="F16">
        <v>989</v>
      </c>
      <c r="G16">
        <v>60</v>
      </c>
      <c r="H16">
        <v>90</v>
      </c>
      <c r="I16">
        <v>9.31</v>
      </c>
      <c r="J16">
        <v>0.4</v>
      </c>
      <c r="K16" t="str">
        <v>EuroTyphoon</v>
      </c>
    </row>
    <row r="17">
      <c r="A17" t="str">
        <v>M88</v>
      </c>
      <c r="B17" t="str">
        <v>Snecma</v>
      </c>
      <c r="C17" t="str">
        <v>FR</v>
      </c>
      <c r="D17">
        <v>354</v>
      </c>
      <c r="E17">
        <v>70</v>
      </c>
      <c r="F17">
        <v>897</v>
      </c>
      <c r="G17">
        <v>50</v>
      </c>
      <c r="H17">
        <v>75</v>
      </c>
      <c r="I17">
        <v>8.5</v>
      </c>
      <c r="J17">
        <v>0.3</v>
      </c>
      <c r="K17" t="str">
        <v>Rafaele</v>
      </c>
    </row>
    <row r="18">
      <c r="A18" t="str">
        <v>GEnx-1B64</v>
      </c>
      <c r="B18" t="str">
        <v>GE</v>
      </c>
      <c r="C18" t="str">
        <v>US</v>
      </c>
      <c r="D18">
        <v>469</v>
      </c>
      <c r="E18">
        <v>282</v>
      </c>
      <c r="F18">
        <v>5816</v>
      </c>
      <c r="G18">
        <v>284</v>
      </c>
      <c r="H18">
        <v>330</v>
      </c>
      <c r="I18">
        <v>5</v>
      </c>
      <c r="J18">
        <v>9</v>
      </c>
      <c r="K18" t="str">
        <f>Boeing 787</f>
        <v>Boeing 747-8</v>
      </c>
    </row>
    <row r="19">
      <c r="A19" t="str">
        <v>Trent 900</v>
      </c>
      <c r="B19" t="str">
        <v>RR</v>
      </c>
      <c r="C19" t="str">
        <v>UK</v>
      </c>
      <c r="D19">
        <v>548</v>
      </c>
      <c r="E19">
        <v>295</v>
      </c>
      <c r="F19">
        <v>6246</v>
      </c>
      <c r="G19">
        <v>334</v>
      </c>
      <c r="H19">
        <v>360</v>
      </c>
      <c r="I19">
        <v>6.11</v>
      </c>
      <c r="J19">
        <v>8.7</v>
      </c>
      <c r="K19" t="str">
        <v>A-380</v>
      </c>
    </row>
    <row r="20">
      <c r="A20" t="str">
        <v>Trent 1000</v>
      </c>
      <c r="B20" t="str">
        <v>RR</v>
      </c>
      <c r="C20" t="str">
        <v>UK</v>
      </c>
      <c r="D20">
        <v>473</v>
      </c>
      <c r="E20">
        <v>285</v>
      </c>
      <c r="F20">
        <v>5770</v>
      </c>
      <c r="G20">
        <v>240</v>
      </c>
      <c r="H20">
        <v>350</v>
      </c>
      <c r="I20">
        <v>6.2</v>
      </c>
      <c r="J20">
        <v>10</v>
      </c>
      <c r="K20" t="str">
        <v>Boeing 787</v>
      </c>
    </row>
  </sheetData>
  <ignoredErrors>
    <ignoredError numberStoredAsText="1" sqref="A1:K2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USTechFirms</vt:lpstr>
      <vt:lpstr>AeroEngineSpecs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